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ifurger\Documents\GitHub\Corona-Compare\Factsheets\"/>
    </mc:Choice>
  </mc:AlternateContent>
  <xr:revisionPtr revIDLastSave="0" documentId="13_ncr:1_{77A83246-0A72-4306-A21A-C3F745865DFD}" xr6:coauthVersionLast="45" xr6:coauthVersionMax="45" xr10:uidLastSave="{00000000-0000-0000-0000-000000000000}"/>
  <bookViews>
    <workbookView xWindow="-110" yWindow="-110" windowWidth="19420" windowHeight="10560" xr2:uid="{A15BC7CD-B602-42E9-B8DF-22237CF79F5F}"/>
  </bookViews>
  <sheets>
    <sheet name="Dashboard" sheetId="2" r:id="rId1"/>
    <sheet name="Countries" sheetId="3" r:id="rId2"/>
    <sheet name="Infections" sheetId="5" r:id="rId3"/>
    <sheet name="time_series_covid19_confirmed_g" sheetId="4" r:id="rId4"/>
    <sheet name="Deaths" sheetId="7" r:id="rId5"/>
    <sheet name="time_series_covid19_deaths_glob" sheetId="6" r:id="rId6"/>
  </sheets>
  <externalReferences>
    <externalReference r:id="rId7"/>
  </externalReferences>
  <definedNames>
    <definedName name="_Death_Country">Deaths!$A$4:$A$188</definedName>
    <definedName name="_Death_Data">Deaths!$B$4:$FF$188</definedName>
    <definedName name="_Death_Day">Deaths!$B$2:$FF$2</definedName>
    <definedName name="_Inf_Country">Infections!$A$4:$A$188</definedName>
    <definedName name="_Inf_Data">Infections!$B$4:$FF$188</definedName>
    <definedName name="_Inf_Day">Infections!$B$2:$FF$2</definedName>
    <definedName name="_Selection">Dashboard!$E$69:$F$69</definedName>
    <definedName name="AA_DeadCountry">#REF!</definedName>
    <definedName name="AA_DeadCum">#REF!</definedName>
    <definedName name="AA_DeadDay">#REF!</definedName>
    <definedName name="AA_Deaths">Dashboard!$B$68:$EE$78</definedName>
    <definedName name="AA_Deaths_2">Dashboard!$B$96:$EE$106</definedName>
    <definedName name="AA_InfCountry">#REF!</definedName>
    <definedName name="AA_InfCum">#REF!</definedName>
    <definedName name="AA_InfDay">#REF!</definedName>
    <definedName name="AA_Infection">Dashboard!$B$54:$EE$64</definedName>
    <definedName name="AA_Infection_2">Dashboard!$B$82:$EE$92</definedName>
    <definedName name="AA_Titel">#REF!</definedName>
    <definedName name="Austria100plus">[1]Austria!$AL$57:$AL$117</definedName>
    <definedName name="Belgium100plus">'[1]Growth-100'!$BB$50:$BB$105</definedName>
    <definedName name="Country">[1]Country!$B$7</definedName>
    <definedName name="Denmark100plus">'[1]Growth-100'!$BD$54:$BD$105</definedName>
    <definedName name="Europe100plus">'[1]Europe (2)'!$AI$48:$AI$117</definedName>
    <definedName name="France100plus">'[1]Growth-100'!$AY$44:$AY$105</definedName>
    <definedName name="GErmany100plus">[1]Germany!$AJ$56:$AJ$117</definedName>
    <definedName name="Netherlands100plus">'[1]Growth-100'!$AZ$50:$AZ$105</definedName>
    <definedName name="NewYork100plus">'[1]NY-Data'!$AH$63:$AH$118</definedName>
    <definedName name="solver_adj" localSheetId="0" hidden="1">Dashboard!$P$1:$P$2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Dashboard!$P$5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SouthKorea100plus">[1]SouthKorea!$AB$46:$AB$117</definedName>
    <definedName name="Spain100plus">[1]Spain!$AL$57:$AL$117</definedName>
    <definedName name="Sweden100plus">'[1]Growth-100'!$BA$50:$BA$105</definedName>
    <definedName name="Switzerland100Plus">[1]SwitzerlandSchnitt!$BO$24:$BO$117</definedName>
    <definedName name="UK100plus">'[1]Growth-100'!$BC$49:$BC$105</definedName>
    <definedName name="USA100plus">'[1]US-Data'!$AH$58:$AH$117</definedName>
  </definedNames>
  <calcPr calcId="181029"/>
  <pivotCaches>
    <pivotCache cacheId="67" r:id="rId8"/>
    <pivotCache cacheId="68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9" i="2" l="1"/>
  <c r="B61" i="2"/>
  <c r="C54" i="2" l="1"/>
  <c r="CO2" i="5"/>
  <c r="CP2" i="5" s="1"/>
  <c r="CQ2" i="5" s="1"/>
  <c r="CR2" i="5" s="1"/>
  <c r="CS2" i="5" s="1"/>
  <c r="CT2" i="5" s="1"/>
  <c r="CU2" i="5" s="1"/>
  <c r="CV2" i="5" s="1"/>
  <c r="CW2" i="5" s="1"/>
  <c r="CX2" i="5" s="1"/>
  <c r="CY2" i="5" s="1"/>
  <c r="CZ2" i="5" s="1"/>
  <c r="DA2" i="5" s="1"/>
  <c r="DB2" i="5" s="1"/>
  <c r="DC2" i="5" s="1"/>
  <c r="DD2" i="5" s="1"/>
  <c r="DE2" i="5" s="1"/>
  <c r="DF2" i="5" s="1"/>
  <c r="DG2" i="5" s="1"/>
  <c r="DH2" i="5" s="1"/>
  <c r="DI2" i="5" s="1"/>
  <c r="DJ2" i="5" s="1"/>
  <c r="DK2" i="5" s="1"/>
  <c r="DL2" i="5" s="1"/>
  <c r="DM2" i="5" s="1"/>
  <c r="DN2" i="5" s="1"/>
  <c r="DO2" i="5" s="1"/>
  <c r="DP2" i="5" s="1"/>
  <c r="DQ2" i="5" s="1"/>
  <c r="DR2" i="5" s="1"/>
  <c r="DS2" i="5" s="1"/>
  <c r="DT2" i="5" s="1"/>
  <c r="DU2" i="5" s="1"/>
  <c r="DV2" i="5" s="1"/>
  <c r="DW2" i="5" s="1"/>
  <c r="DX2" i="5" s="1"/>
  <c r="DY2" i="5" s="1"/>
  <c r="DZ2" i="5" s="1"/>
  <c r="EA2" i="5" s="1"/>
  <c r="EB2" i="5" s="1"/>
  <c r="EC2" i="5" s="1"/>
  <c r="ED2" i="5" s="1"/>
  <c r="EE2" i="5" s="1"/>
  <c r="EF2" i="5" s="1"/>
  <c r="EG2" i="5" s="1"/>
  <c r="EH2" i="5" s="1"/>
  <c r="EI2" i="5" s="1"/>
  <c r="EJ2" i="5" s="1"/>
  <c r="EK2" i="5" s="1"/>
  <c r="EL2" i="5" s="1"/>
  <c r="EM2" i="5" s="1"/>
  <c r="EN2" i="5" s="1"/>
  <c r="EO2" i="5" s="1"/>
  <c r="EP2" i="5" s="1"/>
  <c r="EQ2" i="5" s="1"/>
  <c r="ER2" i="5" s="1"/>
  <c r="ES2" i="5" s="1"/>
  <c r="ET2" i="5" s="1"/>
  <c r="EU2" i="5" s="1"/>
  <c r="EV2" i="5" s="1"/>
  <c r="EW2" i="5" s="1"/>
  <c r="EX2" i="5" s="1"/>
  <c r="EY2" i="5" s="1"/>
  <c r="EZ2" i="5" s="1"/>
  <c r="FA2" i="5" s="1"/>
  <c r="FB2" i="5" s="1"/>
  <c r="FC2" i="5" s="1"/>
  <c r="FD2" i="5" s="1"/>
  <c r="FE2" i="5" s="1"/>
  <c r="FF2" i="5" s="1"/>
  <c r="CN2" i="5"/>
  <c r="B10" i="2" l="1"/>
  <c r="C10" i="2"/>
  <c r="CM2" i="5" l="1"/>
  <c r="CM2" i="7" l="1"/>
  <c r="C97" i="2"/>
  <c r="C69" i="2"/>
  <c r="D2" i="7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AG2" i="7" s="1"/>
  <c r="AH2" i="7" s="1"/>
  <c r="AI2" i="7" s="1"/>
  <c r="AJ2" i="7" s="1"/>
  <c r="AK2" i="7" s="1"/>
  <c r="AL2" i="7" s="1"/>
  <c r="AM2" i="7" s="1"/>
  <c r="AN2" i="7" s="1"/>
  <c r="AO2" i="7" s="1"/>
  <c r="AP2" i="7" s="1"/>
  <c r="AQ2" i="7" s="1"/>
  <c r="AR2" i="7" s="1"/>
  <c r="AS2" i="7" s="1"/>
  <c r="AT2" i="7" s="1"/>
  <c r="AU2" i="7" s="1"/>
  <c r="AV2" i="7" s="1"/>
  <c r="AW2" i="7" s="1"/>
  <c r="AX2" i="7" s="1"/>
  <c r="AY2" i="7" s="1"/>
  <c r="AZ2" i="7" s="1"/>
  <c r="BA2" i="7" s="1"/>
  <c r="BB2" i="7" s="1"/>
  <c r="BC2" i="7" s="1"/>
  <c r="BD2" i="7" s="1"/>
  <c r="BE2" i="7" s="1"/>
  <c r="BF2" i="7" s="1"/>
  <c r="BG2" i="7" s="1"/>
  <c r="BH2" i="7" s="1"/>
  <c r="BI2" i="7" s="1"/>
  <c r="BJ2" i="7" s="1"/>
  <c r="BK2" i="7" s="1"/>
  <c r="BL2" i="7" s="1"/>
  <c r="BM2" i="7" s="1"/>
  <c r="BN2" i="7" s="1"/>
  <c r="BO2" i="7" s="1"/>
  <c r="BP2" i="7" s="1"/>
  <c r="BQ2" i="7" s="1"/>
  <c r="BR2" i="7" s="1"/>
  <c r="BS2" i="7" s="1"/>
  <c r="BT2" i="7" s="1"/>
  <c r="BU2" i="7" s="1"/>
  <c r="BV2" i="7" s="1"/>
  <c r="BW2" i="7" s="1"/>
  <c r="BX2" i="7" s="1"/>
  <c r="BY2" i="7" s="1"/>
  <c r="BZ2" i="7" s="1"/>
  <c r="CA2" i="7" s="1"/>
  <c r="CB2" i="7" s="1"/>
  <c r="CC2" i="7" s="1"/>
  <c r="CD2" i="7" s="1"/>
  <c r="CE2" i="7" s="1"/>
  <c r="CF2" i="7" s="1"/>
  <c r="CG2" i="7" s="1"/>
  <c r="CH2" i="7" s="1"/>
  <c r="CI2" i="7" s="1"/>
  <c r="CJ2" i="7" s="1"/>
  <c r="CK2" i="7" s="1"/>
  <c r="CL2" i="7" s="1"/>
  <c r="C2" i="7"/>
  <c r="C83" i="2"/>
  <c r="CL2" i="5"/>
  <c r="D2" i="5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2" i="5"/>
  <c r="B50" i="2"/>
  <c r="B49" i="2"/>
  <c r="B51" i="2"/>
  <c r="C55" i="2"/>
  <c r="CN2" i="7" l="1"/>
  <c r="C4" i="2"/>
  <c r="CO2" i="7" l="1"/>
  <c r="B4" i="2"/>
  <c r="CP2" i="7" l="1"/>
  <c r="B100" i="2"/>
  <c r="B98" i="2"/>
  <c r="B97" i="2"/>
  <c r="B86" i="2"/>
  <c r="B84" i="2"/>
  <c r="B83" i="2"/>
  <c r="B72" i="2"/>
  <c r="B70" i="2"/>
  <c r="B69" i="2"/>
  <c r="B58" i="2"/>
  <c r="B56" i="2"/>
  <c r="B55" i="2"/>
  <c r="D81" i="2"/>
  <c r="E81" i="2" s="1"/>
  <c r="F81" i="2" s="1"/>
  <c r="G81" i="2" s="1"/>
  <c r="H81" i="2" s="1"/>
  <c r="I81" i="2" s="1"/>
  <c r="J81" i="2" s="1"/>
  <c r="K81" i="2" s="1"/>
  <c r="L81" i="2" s="1"/>
  <c r="M81" i="2" s="1"/>
  <c r="N81" i="2" s="1"/>
  <c r="O81" i="2" s="1"/>
  <c r="P81" i="2" s="1"/>
  <c r="Q81" i="2" s="1"/>
  <c r="R81" i="2" s="1"/>
  <c r="S81" i="2" s="1"/>
  <c r="T81" i="2" s="1"/>
  <c r="U81" i="2" s="1"/>
  <c r="V81" i="2" s="1"/>
  <c r="W81" i="2" s="1"/>
  <c r="X81" i="2" s="1"/>
  <c r="Y81" i="2" s="1"/>
  <c r="Z81" i="2" s="1"/>
  <c r="AA81" i="2" s="1"/>
  <c r="AB81" i="2" s="1"/>
  <c r="AC81" i="2" s="1"/>
  <c r="AD81" i="2" s="1"/>
  <c r="AE81" i="2" s="1"/>
  <c r="AF81" i="2" s="1"/>
  <c r="AG81" i="2" s="1"/>
  <c r="AH81" i="2" s="1"/>
  <c r="AI81" i="2" s="1"/>
  <c r="AJ81" i="2" s="1"/>
  <c r="AK81" i="2" s="1"/>
  <c r="AL81" i="2" s="1"/>
  <c r="AM81" i="2" s="1"/>
  <c r="AN81" i="2" s="1"/>
  <c r="AO81" i="2" s="1"/>
  <c r="AP81" i="2" s="1"/>
  <c r="AQ81" i="2" s="1"/>
  <c r="AR81" i="2" s="1"/>
  <c r="AS81" i="2" s="1"/>
  <c r="AT81" i="2" s="1"/>
  <c r="AU81" i="2" s="1"/>
  <c r="AV81" i="2" s="1"/>
  <c r="AW81" i="2" s="1"/>
  <c r="AX81" i="2" s="1"/>
  <c r="AY81" i="2" s="1"/>
  <c r="AZ81" i="2" s="1"/>
  <c r="BA81" i="2" s="1"/>
  <c r="BB81" i="2" s="1"/>
  <c r="BC81" i="2" s="1"/>
  <c r="BD81" i="2" s="1"/>
  <c r="BE81" i="2" s="1"/>
  <c r="BF81" i="2" s="1"/>
  <c r="BG81" i="2" s="1"/>
  <c r="BH81" i="2" s="1"/>
  <c r="BI81" i="2" s="1"/>
  <c r="BJ81" i="2" s="1"/>
  <c r="BK81" i="2" s="1"/>
  <c r="BL81" i="2" s="1"/>
  <c r="BM81" i="2" s="1"/>
  <c r="BN81" i="2" s="1"/>
  <c r="BO81" i="2" s="1"/>
  <c r="BP81" i="2" s="1"/>
  <c r="BQ81" i="2" s="1"/>
  <c r="BR81" i="2" s="1"/>
  <c r="BS81" i="2" s="1"/>
  <c r="BT81" i="2" s="1"/>
  <c r="BU81" i="2" s="1"/>
  <c r="BV81" i="2" s="1"/>
  <c r="BW81" i="2" s="1"/>
  <c r="BX81" i="2" s="1"/>
  <c r="BY81" i="2" s="1"/>
  <c r="BZ81" i="2" s="1"/>
  <c r="CA81" i="2" s="1"/>
  <c r="CB81" i="2" s="1"/>
  <c r="CC81" i="2" s="1"/>
  <c r="CD81" i="2" s="1"/>
  <c r="CE81" i="2" s="1"/>
  <c r="CF81" i="2" s="1"/>
  <c r="CG81" i="2" s="1"/>
  <c r="CH81" i="2" s="1"/>
  <c r="CI81" i="2" s="1"/>
  <c r="CJ81" i="2" s="1"/>
  <c r="CK81" i="2" s="1"/>
  <c r="CL81" i="2" s="1"/>
  <c r="CM81" i="2" s="1"/>
  <c r="CN81" i="2" s="1"/>
  <c r="CO81" i="2" s="1"/>
  <c r="CP81" i="2" s="1"/>
  <c r="CQ81" i="2" s="1"/>
  <c r="CR81" i="2" s="1"/>
  <c r="CS81" i="2" s="1"/>
  <c r="CT81" i="2" s="1"/>
  <c r="CU81" i="2" s="1"/>
  <c r="CV81" i="2" s="1"/>
  <c r="CW81" i="2" s="1"/>
  <c r="CX81" i="2" s="1"/>
  <c r="CY81" i="2" s="1"/>
  <c r="CZ81" i="2" s="1"/>
  <c r="DA81" i="2" s="1"/>
  <c r="DB81" i="2" s="1"/>
  <c r="DC81" i="2" s="1"/>
  <c r="DD81" i="2" s="1"/>
  <c r="DE81" i="2" s="1"/>
  <c r="DF81" i="2" s="1"/>
  <c r="DG81" i="2" s="1"/>
  <c r="DH81" i="2" s="1"/>
  <c r="DI81" i="2" s="1"/>
  <c r="DJ81" i="2" s="1"/>
  <c r="DK81" i="2" s="1"/>
  <c r="DL81" i="2" s="1"/>
  <c r="DM81" i="2" s="1"/>
  <c r="DN81" i="2" s="1"/>
  <c r="DO81" i="2" s="1"/>
  <c r="DP81" i="2" s="1"/>
  <c r="DQ81" i="2" s="1"/>
  <c r="DR81" i="2" s="1"/>
  <c r="DS81" i="2" s="1"/>
  <c r="DT81" i="2" s="1"/>
  <c r="DU81" i="2" s="1"/>
  <c r="DV81" i="2" s="1"/>
  <c r="DW81" i="2" s="1"/>
  <c r="DX81" i="2" s="1"/>
  <c r="DY81" i="2" s="1"/>
  <c r="DZ81" i="2" s="1"/>
  <c r="EA81" i="2" s="1"/>
  <c r="EB81" i="2" s="1"/>
  <c r="EC81" i="2" s="1"/>
  <c r="ED81" i="2" s="1"/>
  <c r="C62" i="2"/>
  <c r="E53" i="2"/>
  <c r="F53" i="2" s="1"/>
  <c r="G53" i="2" s="1"/>
  <c r="H53" i="2" s="1"/>
  <c r="I53" i="2" s="1"/>
  <c r="J53" i="2" s="1"/>
  <c r="K53" i="2" s="1"/>
  <c r="L53" i="2" s="1"/>
  <c r="M53" i="2" s="1"/>
  <c r="N53" i="2" s="1"/>
  <c r="O53" i="2" s="1"/>
  <c r="P53" i="2" s="1"/>
  <c r="Q53" i="2" s="1"/>
  <c r="R53" i="2" s="1"/>
  <c r="S53" i="2" s="1"/>
  <c r="T53" i="2" s="1"/>
  <c r="U53" i="2" s="1"/>
  <c r="V53" i="2" s="1"/>
  <c r="W53" i="2" s="1"/>
  <c r="X53" i="2" s="1"/>
  <c r="Y53" i="2" s="1"/>
  <c r="Z53" i="2" s="1"/>
  <c r="AA53" i="2" s="1"/>
  <c r="AB53" i="2" s="1"/>
  <c r="AC53" i="2" s="1"/>
  <c r="AD53" i="2" s="1"/>
  <c r="AE53" i="2" s="1"/>
  <c r="AF53" i="2" s="1"/>
  <c r="AG53" i="2" s="1"/>
  <c r="AH53" i="2" s="1"/>
  <c r="AI53" i="2" s="1"/>
  <c r="AJ53" i="2" s="1"/>
  <c r="AK53" i="2" s="1"/>
  <c r="AL53" i="2" s="1"/>
  <c r="AM53" i="2" s="1"/>
  <c r="AN53" i="2" s="1"/>
  <c r="AO53" i="2" s="1"/>
  <c r="AP53" i="2" s="1"/>
  <c r="AQ53" i="2" s="1"/>
  <c r="AR53" i="2" s="1"/>
  <c r="AS53" i="2" s="1"/>
  <c r="AT53" i="2" s="1"/>
  <c r="AU53" i="2" s="1"/>
  <c r="AV53" i="2" s="1"/>
  <c r="AW53" i="2" s="1"/>
  <c r="AX53" i="2" s="1"/>
  <c r="AY53" i="2" s="1"/>
  <c r="AZ53" i="2" s="1"/>
  <c r="BA53" i="2" s="1"/>
  <c r="BB53" i="2" s="1"/>
  <c r="BC53" i="2" s="1"/>
  <c r="BD53" i="2" s="1"/>
  <c r="BE53" i="2" s="1"/>
  <c r="BF53" i="2" s="1"/>
  <c r="BG53" i="2" s="1"/>
  <c r="BH53" i="2" s="1"/>
  <c r="BI53" i="2" s="1"/>
  <c r="BJ53" i="2" s="1"/>
  <c r="BK53" i="2" s="1"/>
  <c r="BL53" i="2" s="1"/>
  <c r="BM53" i="2" s="1"/>
  <c r="BN53" i="2" s="1"/>
  <c r="BO53" i="2" s="1"/>
  <c r="BP53" i="2" s="1"/>
  <c r="BQ53" i="2" s="1"/>
  <c r="BR53" i="2" s="1"/>
  <c r="BS53" i="2" s="1"/>
  <c r="BT53" i="2" s="1"/>
  <c r="BU53" i="2" s="1"/>
  <c r="BV53" i="2" s="1"/>
  <c r="BW53" i="2" s="1"/>
  <c r="BX53" i="2" s="1"/>
  <c r="BY53" i="2" s="1"/>
  <c r="BZ53" i="2" s="1"/>
  <c r="CA53" i="2" s="1"/>
  <c r="CB53" i="2" s="1"/>
  <c r="CC53" i="2" s="1"/>
  <c r="CD53" i="2" s="1"/>
  <c r="CE53" i="2" s="1"/>
  <c r="CF53" i="2" s="1"/>
  <c r="CG53" i="2" s="1"/>
  <c r="CH53" i="2" s="1"/>
  <c r="CI53" i="2" s="1"/>
  <c r="CJ53" i="2" s="1"/>
  <c r="CK53" i="2" s="1"/>
  <c r="CL53" i="2" s="1"/>
  <c r="CM53" i="2" s="1"/>
  <c r="CN53" i="2" s="1"/>
  <c r="CO53" i="2" s="1"/>
  <c r="CP53" i="2" s="1"/>
  <c r="CQ53" i="2" s="1"/>
  <c r="CR53" i="2" s="1"/>
  <c r="CS53" i="2" s="1"/>
  <c r="CT53" i="2" s="1"/>
  <c r="CU53" i="2" s="1"/>
  <c r="CV53" i="2" s="1"/>
  <c r="CW53" i="2" s="1"/>
  <c r="CX53" i="2" s="1"/>
  <c r="CY53" i="2" s="1"/>
  <c r="CZ53" i="2" s="1"/>
  <c r="DA53" i="2" s="1"/>
  <c r="DB53" i="2" s="1"/>
  <c r="DC53" i="2" s="1"/>
  <c r="DD53" i="2" s="1"/>
  <c r="DE53" i="2" s="1"/>
  <c r="DF53" i="2" s="1"/>
  <c r="DG53" i="2" s="1"/>
  <c r="DH53" i="2" s="1"/>
  <c r="DI53" i="2" s="1"/>
  <c r="DJ53" i="2" s="1"/>
  <c r="DK53" i="2" s="1"/>
  <c r="DL53" i="2" s="1"/>
  <c r="DM53" i="2" s="1"/>
  <c r="DN53" i="2" s="1"/>
  <c r="DO53" i="2" s="1"/>
  <c r="DP53" i="2" s="1"/>
  <c r="DQ53" i="2" s="1"/>
  <c r="DR53" i="2" s="1"/>
  <c r="DS53" i="2" s="1"/>
  <c r="DT53" i="2" s="1"/>
  <c r="DU53" i="2" s="1"/>
  <c r="DV53" i="2" s="1"/>
  <c r="DW53" i="2" s="1"/>
  <c r="DX53" i="2" s="1"/>
  <c r="DY53" i="2" s="1"/>
  <c r="DZ53" i="2" s="1"/>
  <c r="EA53" i="2" s="1"/>
  <c r="EB53" i="2" s="1"/>
  <c r="EC53" i="2" s="1"/>
  <c r="ED53" i="2" s="1"/>
  <c r="D53" i="2"/>
  <c r="CQ2" i="7" l="1"/>
  <c r="D54" i="2"/>
  <c r="C90" i="2"/>
  <c r="C68" i="2"/>
  <c r="C82" i="2" s="1"/>
  <c r="C96" i="2" l="1"/>
  <c r="D96" i="2" s="1"/>
  <c r="E96" i="2" s="1"/>
  <c r="F96" i="2" s="1"/>
  <c r="G96" i="2" s="1"/>
  <c r="H96" i="2" s="1"/>
  <c r="I96" i="2" s="1"/>
  <c r="J96" i="2" s="1"/>
  <c r="K96" i="2" s="1"/>
  <c r="L96" i="2" s="1"/>
  <c r="M96" i="2" s="1"/>
  <c r="N96" i="2" s="1"/>
  <c r="O96" i="2" s="1"/>
  <c r="P96" i="2" s="1"/>
  <c r="Q96" i="2" s="1"/>
  <c r="R96" i="2" s="1"/>
  <c r="S96" i="2" s="1"/>
  <c r="T96" i="2" s="1"/>
  <c r="U96" i="2" s="1"/>
  <c r="V96" i="2" s="1"/>
  <c r="W96" i="2" s="1"/>
  <c r="X96" i="2" s="1"/>
  <c r="Y96" i="2" s="1"/>
  <c r="Z96" i="2" s="1"/>
  <c r="AA96" i="2" s="1"/>
  <c r="AB96" i="2" s="1"/>
  <c r="AC96" i="2" s="1"/>
  <c r="AD96" i="2" s="1"/>
  <c r="AE96" i="2" s="1"/>
  <c r="AF96" i="2" s="1"/>
  <c r="AG96" i="2" s="1"/>
  <c r="AH96" i="2" s="1"/>
  <c r="AI96" i="2" s="1"/>
  <c r="AJ96" i="2" s="1"/>
  <c r="AK96" i="2" s="1"/>
  <c r="AL96" i="2" s="1"/>
  <c r="AM96" i="2" s="1"/>
  <c r="AN96" i="2" s="1"/>
  <c r="AO96" i="2" s="1"/>
  <c r="AP96" i="2" s="1"/>
  <c r="AQ96" i="2" s="1"/>
  <c r="AR96" i="2" s="1"/>
  <c r="AS96" i="2" s="1"/>
  <c r="AT96" i="2" s="1"/>
  <c r="AU96" i="2" s="1"/>
  <c r="AV96" i="2" s="1"/>
  <c r="AW96" i="2" s="1"/>
  <c r="AX96" i="2" s="1"/>
  <c r="AY96" i="2" s="1"/>
  <c r="AZ96" i="2" s="1"/>
  <c r="BA96" i="2" s="1"/>
  <c r="BB96" i="2" s="1"/>
  <c r="BC96" i="2" s="1"/>
  <c r="BD96" i="2" s="1"/>
  <c r="BE96" i="2" s="1"/>
  <c r="BF96" i="2" s="1"/>
  <c r="BG96" i="2" s="1"/>
  <c r="BH96" i="2" s="1"/>
  <c r="BI96" i="2" s="1"/>
  <c r="BJ96" i="2" s="1"/>
  <c r="BK96" i="2" s="1"/>
  <c r="BL96" i="2" s="1"/>
  <c r="BM96" i="2" s="1"/>
  <c r="BN96" i="2" s="1"/>
  <c r="BO96" i="2" s="1"/>
  <c r="BP96" i="2" s="1"/>
  <c r="BQ96" i="2" s="1"/>
  <c r="BR96" i="2" s="1"/>
  <c r="BS96" i="2" s="1"/>
  <c r="BT96" i="2" s="1"/>
  <c r="BU96" i="2" s="1"/>
  <c r="BV96" i="2" s="1"/>
  <c r="BW96" i="2" s="1"/>
  <c r="BX96" i="2" s="1"/>
  <c r="BY96" i="2" s="1"/>
  <c r="BZ96" i="2" s="1"/>
  <c r="CA96" i="2" s="1"/>
  <c r="CB96" i="2" s="1"/>
  <c r="CC96" i="2" s="1"/>
  <c r="CD96" i="2" s="1"/>
  <c r="CE96" i="2" s="1"/>
  <c r="CF96" i="2" s="1"/>
  <c r="CG96" i="2" s="1"/>
  <c r="CH96" i="2" s="1"/>
  <c r="CI96" i="2" s="1"/>
  <c r="CJ96" i="2" s="1"/>
  <c r="CK96" i="2" s="1"/>
  <c r="CL96" i="2" s="1"/>
  <c r="CM96" i="2" s="1"/>
  <c r="CN96" i="2" s="1"/>
  <c r="CO96" i="2" s="1"/>
  <c r="CP96" i="2" s="1"/>
  <c r="CQ96" i="2" s="1"/>
  <c r="CR96" i="2" s="1"/>
  <c r="CS96" i="2" s="1"/>
  <c r="CT96" i="2" s="1"/>
  <c r="CU96" i="2" s="1"/>
  <c r="CV96" i="2" s="1"/>
  <c r="CW96" i="2" s="1"/>
  <c r="CX96" i="2" s="1"/>
  <c r="CY96" i="2" s="1"/>
  <c r="CZ96" i="2" s="1"/>
  <c r="DA96" i="2" s="1"/>
  <c r="DB96" i="2" s="1"/>
  <c r="DC96" i="2" s="1"/>
  <c r="DD96" i="2" s="1"/>
  <c r="DE96" i="2" s="1"/>
  <c r="DF96" i="2" s="1"/>
  <c r="DG96" i="2" s="1"/>
  <c r="DH96" i="2" s="1"/>
  <c r="DI96" i="2" s="1"/>
  <c r="DJ96" i="2" s="1"/>
  <c r="DK96" i="2" s="1"/>
  <c r="DL96" i="2" s="1"/>
  <c r="DM96" i="2" s="1"/>
  <c r="DN96" i="2" s="1"/>
  <c r="DO96" i="2" s="1"/>
  <c r="DP96" i="2" s="1"/>
  <c r="DQ96" i="2" s="1"/>
  <c r="DR96" i="2" s="1"/>
  <c r="DS96" i="2" s="1"/>
  <c r="DT96" i="2" s="1"/>
  <c r="DU96" i="2" s="1"/>
  <c r="DV96" i="2" s="1"/>
  <c r="DW96" i="2" s="1"/>
  <c r="DX96" i="2" s="1"/>
  <c r="DY96" i="2" s="1"/>
  <c r="DZ96" i="2" s="1"/>
  <c r="EA96" i="2" s="1"/>
  <c r="EB96" i="2" s="1"/>
  <c r="EC96" i="2" s="1"/>
  <c r="ED96" i="2" s="1"/>
  <c r="D82" i="2"/>
  <c r="E82" i="2" s="1"/>
  <c r="F82" i="2" s="1"/>
  <c r="G82" i="2" s="1"/>
  <c r="H82" i="2" s="1"/>
  <c r="I82" i="2" s="1"/>
  <c r="J82" i="2" s="1"/>
  <c r="K82" i="2" s="1"/>
  <c r="L82" i="2" s="1"/>
  <c r="M82" i="2" s="1"/>
  <c r="N82" i="2" s="1"/>
  <c r="O82" i="2" s="1"/>
  <c r="P82" i="2" s="1"/>
  <c r="Q82" i="2" s="1"/>
  <c r="R82" i="2" s="1"/>
  <c r="S82" i="2" s="1"/>
  <c r="T82" i="2" s="1"/>
  <c r="U82" i="2" s="1"/>
  <c r="V82" i="2" s="1"/>
  <c r="W82" i="2" s="1"/>
  <c r="X82" i="2" s="1"/>
  <c r="Y82" i="2" s="1"/>
  <c r="Z82" i="2" s="1"/>
  <c r="AA82" i="2" s="1"/>
  <c r="AB82" i="2" s="1"/>
  <c r="AC82" i="2" s="1"/>
  <c r="AD82" i="2" s="1"/>
  <c r="AE82" i="2" s="1"/>
  <c r="AF82" i="2" s="1"/>
  <c r="AG82" i="2" s="1"/>
  <c r="AH82" i="2" s="1"/>
  <c r="AI82" i="2" s="1"/>
  <c r="AJ82" i="2" s="1"/>
  <c r="AK82" i="2" s="1"/>
  <c r="AL82" i="2" s="1"/>
  <c r="AM82" i="2" s="1"/>
  <c r="AN82" i="2" s="1"/>
  <c r="AO82" i="2" s="1"/>
  <c r="AP82" i="2" s="1"/>
  <c r="AQ82" i="2" s="1"/>
  <c r="AR82" i="2" s="1"/>
  <c r="AS82" i="2" s="1"/>
  <c r="AT82" i="2" s="1"/>
  <c r="AU82" i="2" s="1"/>
  <c r="AV82" i="2" s="1"/>
  <c r="AW82" i="2" s="1"/>
  <c r="AX82" i="2" s="1"/>
  <c r="AY82" i="2" s="1"/>
  <c r="AZ82" i="2" s="1"/>
  <c r="BA82" i="2" s="1"/>
  <c r="BB82" i="2" s="1"/>
  <c r="BC82" i="2" s="1"/>
  <c r="BD82" i="2" s="1"/>
  <c r="BE82" i="2" s="1"/>
  <c r="BF82" i="2" s="1"/>
  <c r="BG82" i="2" s="1"/>
  <c r="BH82" i="2" s="1"/>
  <c r="BI82" i="2" s="1"/>
  <c r="BJ82" i="2" s="1"/>
  <c r="BK82" i="2" s="1"/>
  <c r="BL82" i="2" s="1"/>
  <c r="BM82" i="2" s="1"/>
  <c r="BN82" i="2" s="1"/>
  <c r="BO82" i="2" s="1"/>
  <c r="BP82" i="2" s="1"/>
  <c r="BQ82" i="2" s="1"/>
  <c r="BR82" i="2" s="1"/>
  <c r="BS82" i="2" s="1"/>
  <c r="BT82" i="2" s="1"/>
  <c r="BU82" i="2" s="1"/>
  <c r="BV82" i="2" s="1"/>
  <c r="BW82" i="2" s="1"/>
  <c r="BX82" i="2" s="1"/>
  <c r="BY82" i="2" s="1"/>
  <c r="BZ82" i="2" s="1"/>
  <c r="CA82" i="2" s="1"/>
  <c r="CB82" i="2" s="1"/>
  <c r="CC82" i="2" s="1"/>
  <c r="CD82" i="2" s="1"/>
  <c r="CE82" i="2" s="1"/>
  <c r="CF82" i="2" s="1"/>
  <c r="CG82" i="2" s="1"/>
  <c r="CH82" i="2" s="1"/>
  <c r="CI82" i="2" s="1"/>
  <c r="CJ82" i="2" s="1"/>
  <c r="CK82" i="2" s="1"/>
  <c r="CL82" i="2" s="1"/>
  <c r="CM82" i="2" s="1"/>
  <c r="CN82" i="2" s="1"/>
  <c r="CO82" i="2" s="1"/>
  <c r="CP82" i="2" s="1"/>
  <c r="CQ82" i="2" s="1"/>
  <c r="CR82" i="2" s="1"/>
  <c r="CS82" i="2" s="1"/>
  <c r="CT82" i="2" s="1"/>
  <c r="CU82" i="2" s="1"/>
  <c r="CV82" i="2" s="1"/>
  <c r="CW82" i="2" s="1"/>
  <c r="CX82" i="2" s="1"/>
  <c r="CY82" i="2" s="1"/>
  <c r="CZ82" i="2" s="1"/>
  <c r="DA82" i="2" s="1"/>
  <c r="DB82" i="2" s="1"/>
  <c r="DC82" i="2" s="1"/>
  <c r="DD82" i="2" s="1"/>
  <c r="DE82" i="2" s="1"/>
  <c r="DF82" i="2" s="1"/>
  <c r="DG82" i="2" s="1"/>
  <c r="DH82" i="2" s="1"/>
  <c r="DI82" i="2" s="1"/>
  <c r="DJ82" i="2" s="1"/>
  <c r="DK82" i="2" s="1"/>
  <c r="DL82" i="2" s="1"/>
  <c r="DM82" i="2" s="1"/>
  <c r="DN82" i="2" s="1"/>
  <c r="DO82" i="2" s="1"/>
  <c r="DP82" i="2" s="1"/>
  <c r="DQ82" i="2" s="1"/>
  <c r="DR82" i="2" s="1"/>
  <c r="DS82" i="2" s="1"/>
  <c r="DT82" i="2" s="1"/>
  <c r="DU82" i="2" s="1"/>
  <c r="DV82" i="2" s="1"/>
  <c r="DW82" i="2" s="1"/>
  <c r="DX82" i="2" s="1"/>
  <c r="DY82" i="2" s="1"/>
  <c r="DZ82" i="2" s="1"/>
  <c r="EA82" i="2" s="1"/>
  <c r="EB82" i="2" s="1"/>
  <c r="EC82" i="2" s="1"/>
  <c r="ED82" i="2" s="1"/>
  <c r="D97" i="2"/>
  <c r="D98" i="2" s="1"/>
  <c r="D83" i="2"/>
  <c r="D84" i="2" s="1"/>
  <c r="D55" i="2"/>
  <c r="D56" i="2" s="1"/>
  <c r="D69" i="2"/>
  <c r="D70" i="2" s="1"/>
  <c r="CR2" i="7"/>
  <c r="C64" i="2"/>
  <c r="D68" i="2"/>
  <c r="E68" i="2" s="1"/>
  <c r="F68" i="2" s="1"/>
  <c r="G68" i="2" s="1"/>
  <c r="H68" i="2" s="1"/>
  <c r="I68" i="2" s="1"/>
  <c r="J68" i="2" s="1"/>
  <c r="K68" i="2" s="1"/>
  <c r="L68" i="2" s="1"/>
  <c r="M68" i="2" s="1"/>
  <c r="N68" i="2" s="1"/>
  <c r="O68" i="2" s="1"/>
  <c r="P68" i="2" s="1"/>
  <c r="Q68" i="2" s="1"/>
  <c r="R68" i="2" s="1"/>
  <c r="S68" i="2" s="1"/>
  <c r="T68" i="2" s="1"/>
  <c r="U68" i="2" s="1"/>
  <c r="V68" i="2" s="1"/>
  <c r="W68" i="2" s="1"/>
  <c r="X68" i="2" s="1"/>
  <c r="Y68" i="2" s="1"/>
  <c r="Z68" i="2" s="1"/>
  <c r="AA68" i="2" s="1"/>
  <c r="AB68" i="2" s="1"/>
  <c r="AC68" i="2" s="1"/>
  <c r="AD68" i="2" s="1"/>
  <c r="AE68" i="2" s="1"/>
  <c r="AF68" i="2" s="1"/>
  <c r="AG68" i="2" s="1"/>
  <c r="AH68" i="2" s="1"/>
  <c r="AI68" i="2" s="1"/>
  <c r="AJ68" i="2" s="1"/>
  <c r="AK68" i="2" s="1"/>
  <c r="AL68" i="2" s="1"/>
  <c r="AM68" i="2" s="1"/>
  <c r="AN68" i="2" s="1"/>
  <c r="AO68" i="2" s="1"/>
  <c r="AP68" i="2" s="1"/>
  <c r="AQ68" i="2" s="1"/>
  <c r="AR68" i="2" s="1"/>
  <c r="AS68" i="2" s="1"/>
  <c r="AT68" i="2" s="1"/>
  <c r="AU68" i="2" s="1"/>
  <c r="AV68" i="2" s="1"/>
  <c r="AW68" i="2" s="1"/>
  <c r="AX68" i="2" s="1"/>
  <c r="AY68" i="2" s="1"/>
  <c r="AZ68" i="2" s="1"/>
  <c r="BA68" i="2" s="1"/>
  <c r="BB68" i="2" s="1"/>
  <c r="BC68" i="2" s="1"/>
  <c r="BD68" i="2" s="1"/>
  <c r="BE68" i="2" s="1"/>
  <c r="BF68" i="2" s="1"/>
  <c r="BG68" i="2" s="1"/>
  <c r="BH68" i="2" s="1"/>
  <c r="BI68" i="2" s="1"/>
  <c r="BJ68" i="2" s="1"/>
  <c r="BK68" i="2" s="1"/>
  <c r="BL68" i="2" s="1"/>
  <c r="BM68" i="2" s="1"/>
  <c r="BN68" i="2" s="1"/>
  <c r="BO68" i="2" s="1"/>
  <c r="BP68" i="2" s="1"/>
  <c r="BQ68" i="2" s="1"/>
  <c r="BR68" i="2" s="1"/>
  <c r="BS68" i="2" s="1"/>
  <c r="BT68" i="2" s="1"/>
  <c r="BU68" i="2" s="1"/>
  <c r="BV68" i="2" s="1"/>
  <c r="BW68" i="2" s="1"/>
  <c r="BX68" i="2" s="1"/>
  <c r="BY68" i="2" s="1"/>
  <c r="BZ68" i="2" s="1"/>
  <c r="CA68" i="2" s="1"/>
  <c r="CB68" i="2" s="1"/>
  <c r="CC68" i="2" s="1"/>
  <c r="CD68" i="2" s="1"/>
  <c r="CE68" i="2" s="1"/>
  <c r="CF68" i="2" s="1"/>
  <c r="CG68" i="2" s="1"/>
  <c r="CH68" i="2" s="1"/>
  <c r="CI68" i="2" s="1"/>
  <c r="CJ68" i="2" s="1"/>
  <c r="CK68" i="2" s="1"/>
  <c r="CL68" i="2" s="1"/>
  <c r="CM68" i="2" s="1"/>
  <c r="CN68" i="2" s="1"/>
  <c r="CO68" i="2" s="1"/>
  <c r="CP68" i="2" s="1"/>
  <c r="CQ68" i="2" s="1"/>
  <c r="CR68" i="2" s="1"/>
  <c r="CS68" i="2" s="1"/>
  <c r="CT68" i="2" s="1"/>
  <c r="CU68" i="2" s="1"/>
  <c r="CV68" i="2" s="1"/>
  <c r="CW68" i="2" s="1"/>
  <c r="CX68" i="2" s="1"/>
  <c r="CY68" i="2" s="1"/>
  <c r="CZ68" i="2" s="1"/>
  <c r="DA68" i="2" s="1"/>
  <c r="DB68" i="2" s="1"/>
  <c r="DC68" i="2" s="1"/>
  <c r="DD68" i="2" s="1"/>
  <c r="DE68" i="2" s="1"/>
  <c r="DF68" i="2" s="1"/>
  <c r="DG68" i="2" s="1"/>
  <c r="DH68" i="2" s="1"/>
  <c r="DI68" i="2" s="1"/>
  <c r="DJ68" i="2" s="1"/>
  <c r="DK68" i="2" s="1"/>
  <c r="DL68" i="2" s="1"/>
  <c r="DM68" i="2" s="1"/>
  <c r="DN68" i="2" s="1"/>
  <c r="DO68" i="2" s="1"/>
  <c r="DP68" i="2" s="1"/>
  <c r="DQ68" i="2" s="1"/>
  <c r="DR68" i="2" s="1"/>
  <c r="DS68" i="2" s="1"/>
  <c r="DT68" i="2" s="1"/>
  <c r="DU68" i="2" s="1"/>
  <c r="DV68" i="2" s="1"/>
  <c r="DW68" i="2" s="1"/>
  <c r="DX68" i="2" s="1"/>
  <c r="DY68" i="2" s="1"/>
  <c r="DZ68" i="2" s="1"/>
  <c r="EA68" i="2" s="1"/>
  <c r="EB68" i="2" s="1"/>
  <c r="EC68" i="2" s="1"/>
  <c r="ED68" i="2" s="1"/>
  <c r="D90" i="2"/>
  <c r="D91" i="2" s="1"/>
  <c r="D62" i="2"/>
  <c r="D63" i="2" s="1"/>
  <c r="E54" i="2"/>
  <c r="C92" i="2"/>
  <c r="E97" i="2" l="1"/>
  <c r="E98" i="2" s="1"/>
  <c r="E83" i="2"/>
  <c r="E84" i="2" s="1"/>
  <c r="E69" i="2"/>
  <c r="E70" i="2" s="1"/>
  <c r="E55" i="2"/>
  <c r="E56" i="2" s="1"/>
  <c r="CS2" i="7"/>
  <c r="E90" i="2"/>
  <c r="E91" i="2" s="1"/>
  <c r="E62" i="2"/>
  <c r="E63" i="2" s="1"/>
  <c r="F54" i="2"/>
  <c r="D92" i="2"/>
  <c r="D64" i="2"/>
  <c r="F69" i="2" l="1"/>
  <c r="F70" i="2" s="1"/>
  <c r="F97" i="2"/>
  <c r="F98" i="2" s="1"/>
  <c r="F55" i="2"/>
  <c r="F56" i="2" s="1"/>
  <c r="F83" i="2"/>
  <c r="F84" i="2" s="1"/>
  <c r="CT2" i="7"/>
  <c r="E92" i="2"/>
  <c r="E64" i="2"/>
  <c r="F90" i="2"/>
  <c r="F91" i="2" s="1"/>
  <c r="F62" i="2"/>
  <c r="F63" i="2" s="1"/>
  <c r="G54" i="2"/>
  <c r="G69" i="2" l="1"/>
  <c r="G70" i="2" s="1"/>
  <c r="G97" i="2"/>
  <c r="G98" i="2" s="1"/>
  <c r="G83" i="2"/>
  <c r="G84" i="2" s="1"/>
  <c r="G55" i="2"/>
  <c r="G56" i="2" s="1"/>
  <c r="CU2" i="7"/>
  <c r="F64" i="2"/>
  <c r="F92" i="2"/>
  <c r="G90" i="2"/>
  <c r="G91" i="2" s="1"/>
  <c r="G62" i="2"/>
  <c r="G63" i="2" s="1"/>
  <c r="H54" i="2"/>
  <c r="H97" i="2" l="1"/>
  <c r="H98" i="2" s="1"/>
  <c r="H83" i="2"/>
  <c r="H84" i="2" s="1"/>
  <c r="H69" i="2"/>
  <c r="H70" i="2" s="1"/>
  <c r="H55" i="2"/>
  <c r="H56" i="2" s="1"/>
  <c r="CV2" i="7"/>
  <c r="G64" i="2"/>
  <c r="H90" i="2"/>
  <c r="H91" i="2" s="1"/>
  <c r="H62" i="2"/>
  <c r="H63" i="2" s="1"/>
  <c r="I54" i="2"/>
  <c r="G92" i="2"/>
  <c r="I97" i="2" l="1"/>
  <c r="I98" i="2" s="1"/>
  <c r="I83" i="2"/>
  <c r="I84" i="2" s="1"/>
  <c r="I69" i="2"/>
  <c r="I70" i="2" s="1"/>
  <c r="I55" i="2"/>
  <c r="I56" i="2" s="1"/>
  <c r="CW2" i="7"/>
  <c r="CX2" i="7" s="1"/>
  <c r="CY2" i="7" s="1"/>
  <c r="CZ2" i="7" s="1"/>
  <c r="DA2" i="7" s="1"/>
  <c r="DB2" i="7" s="1"/>
  <c r="DC2" i="7" s="1"/>
  <c r="DD2" i="7" s="1"/>
  <c r="DE2" i="7" s="1"/>
  <c r="DF2" i="7" s="1"/>
  <c r="DG2" i="7" s="1"/>
  <c r="DH2" i="7" s="1"/>
  <c r="DI2" i="7" s="1"/>
  <c r="DJ2" i="7" s="1"/>
  <c r="DK2" i="7" s="1"/>
  <c r="DL2" i="7" s="1"/>
  <c r="DM2" i="7" s="1"/>
  <c r="DN2" i="7" s="1"/>
  <c r="DO2" i="7" s="1"/>
  <c r="DP2" i="7" s="1"/>
  <c r="DQ2" i="7" s="1"/>
  <c r="DR2" i="7" s="1"/>
  <c r="DS2" i="7" s="1"/>
  <c r="DT2" i="7" s="1"/>
  <c r="DU2" i="7" s="1"/>
  <c r="DV2" i="7" s="1"/>
  <c r="DW2" i="7" s="1"/>
  <c r="DX2" i="7" s="1"/>
  <c r="DY2" i="7" s="1"/>
  <c r="DZ2" i="7" s="1"/>
  <c r="EA2" i="7" s="1"/>
  <c r="EB2" i="7" s="1"/>
  <c r="EC2" i="7" s="1"/>
  <c r="ED2" i="7" s="1"/>
  <c r="EE2" i="7" s="1"/>
  <c r="EF2" i="7" s="1"/>
  <c r="EG2" i="7" s="1"/>
  <c r="EH2" i="7" s="1"/>
  <c r="EI2" i="7" s="1"/>
  <c r="EJ2" i="7" s="1"/>
  <c r="EK2" i="7" s="1"/>
  <c r="EL2" i="7" s="1"/>
  <c r="EM2" i="7" s="1"/>
  <c r="EN2" i="7" s="1"/>
  <c r="EO2" i="7" s="1"/>
  <c r="EP2" i="7" s="1"/>
  <c r="EQ2" i="7" s="1"/>
  <c r="ER2" i="7" s="1"/>
  <c r="ES2" i="7" s="1"/>
  <c r="ET2" i="7" s="1"/>
  <c r="EU2" i="7" s="1"/>
  <c r="EV2" i="7" s="1"/>
  <c r="EW2" i="7" s="1"/>
  <c r="EX2" i="7" s="1"/>
  <c r="EY2" i="7" s="1"/>
  <c r="EZ2" i="7" s="1"/>
  <c r="FA2" i="7" s="1"/>
  <c r="FB2" i="7" s="1"/>
  <c r="FC2" i="7" s="1"/>
  <c r="FD2" i="7" s="1"/>
  <c r="FE2" i="7" s="1"/>
  <c r="FF2" i="7" s="1"/>
  <c r="H92" i="2"/>
  <c r="H64" i="2"/>
  <c r="I90" i="2"/>
  <c r="I91" i="2" s="1"/>
  <c r="I62" i="2"/>
  <c r="I63" i="2" s="1"/>
  <c r="J54" i="2"/>
  <c r="J69" i="2" l="1"/>
  <c r="J70" i="2" s="1"/>
  <c r="J83" i="2"/>
  <c r="J84" i="2" s="1"/>
  <c r="J55" i="2"/>
  <c r="J56" i="2" s="1"/>
  <c r="J97" i="2"/>
  <c r="J98" i="2" s="1"/>
  <c r="I64" i="2"/>
  <c r="I57" i="2"/>
  <c r="J90" i="2"/>
  <c r="J91" i="2" s="1"/>
  <c r="J62" i="2"/>
  <c r="J63" i="2" s="1"/>
  <c r="K54" i="2"/>
  <c r="I99" i="2"/>
  <c r="I71" i="2"/>
  <c r="I92" i="2"/>
  <c r="I85" i="2"/>
  <c r="K69" i="2" l="1"/>
  <c r="K70" i="2" s="1"/>
  <c r="K97" i="2"/>
  <c r="K98" i="2" s="1"/>
  <c r="K83" i="2"/>
  <c r="K84" i="2" s="1"/>
  <c r="K55" i="2"/>
  <c r="K56" i="2" s="1"/>
  <c r="J100" i="2"/>
  <c r="J64" i="2"/>
  <c r="J57" i="2"/>
  <c r="J58" i="2"/>
  <c r="J92" i="2"/>
  <c r="J85" i="2"/>
  <c r="J86" i="2"/>
  <c r="J72" i="2"/>
  <c r="K90" i="2"/>
  <c r="K91" i="2" s="1"/>
  <c r="K62" i="2"/>
  <c r="K63" i="2" s="1"/>
  <c r="L54" i="2"/>
  <c r="L97" i="2" l="1"/>
  <c r="L98" i="2" s="1"/>
  <c r="L83" i="2"/>
  <c r="L84" i="2" s="1"/>
  <c r="L69" i="2"/>
  <c r="L70" i="2" s="1"/>
  <c r="L55" i="2"/>
  <c r="L56" i="2" s="1"/>
  <c r="K64" i="2"/>
  <c r="K57" i="2"/>
  <c r="K58" i="2"/>
  <c r="J71" i="2"/>
  <c r="K100" i="2"/>
  <c r="L90" i="2"/>
  <c r="L91" i="2" s="1"/>
  <c r="M54" i="2"/>
  <c r="L62" i="2"/>
  <c r="L63" i="2" s="1"/>
  <c r="K72" i="2"/>
  <c r="J99" i="2"/>
  <c r="K92" i="2"/>
  <c r="K85" i="2"/>
  <c r="K86" i="2"/>
  <c r="M97" i="2" l="1"/>
  <c r="M98" i="2" s="1"/>
  <c r="M83" i="2"/>
  <c r="M84" i="2" s="1"/>
  <c r="M69" i="2"/>
  <c r="M70" i="2" s="1"/>
  <c r="M55" i="2"/>
  <c r="M56" i="2" s="1"/>
  <c r="L57" i="2"/>
  <c r="L64" i="2"/>
  <c r="L58" i="2"/>
  <c r="L92" i="2"/>
  <c r="L85" i="2"/>
  <c r="L86" i="2"/>
  <c r="K99" i="2"/>
  <c r="K71" i="2"/>
  <c r="M90" i="2"/>
  <c r="M91" i="2" s="1"/>
  <c r="N54" i="2"/>
  <c r="M62" i="2"/>
  <c r="M63" i="2" s="1"/>
  <c r="L100" i="2"/>
  <c r="L72" i="2"/>
  <c r="N69" i="2" l="1"/>
  <c r="N70" i="2" s="1"/>
  <c r="N83" i="2"/>
  <c r="N84" i="2" s="1"/>
  <c r="N55" i="2"/>
  <c r="N56" i="2" s="1"/>
  <c r="N97" i="2"/>
  <c r="N98" i="2" s="1"/>
  <c r="M72" i="2"/>
  <c r="M92" i="2"/>
  <c r="M85" i="2"/>
  <c r="M86" i="2"/>
  <c r="M64" i="2"/>
  <c r="M57" i="2"/>
  <c r="M58" i="2"/>
  <c r="L99" i="2"/>
  <c r="L71" i="2"/>
  <c r="N90" i="2"/>
  <c r="N91" i="2" s="1"/>
  <c r="N62" i="2"/>
  <c r="N63" i="2" s="1"/>
  <c r="O54" i="2"/>
  <c r="M100" i="2"/>
  <c r="O69" i="2" l="1"/>
  <c r="O70" i="2" s="1"/>
  <c r="O97" i="2"/>
  <c r="O98" i="2" s="1"/>
  <c r="O83" i="2"/>
  <c r="O84" i="2" s="1"/>
  <c r="O55" i="2"/>
  <c r="O56" i="2" s="1"/>
  <c r="N72" i="2"/>
  <c r="M99" i="2"/>
  <c r="N85" i="2"/>
  <c r="N92" i="2"/>
  <c r="N86" i="2"/>
  <c r="N64" i="2"/>
  <c r="N57" i="2"/>
  <c r="N58" i="2"/>
  <c r="O90" i="2"/>
  <c r="O91" i="2" s="1"/>
  <c r="O62" i="2"/>
  <c r="O63" i="2" s="1"/>
  <c r="P54" i="2"/>
  <c r="M71" i="2"/>
  <c r="T5" i="2" s="1"/>
  <c r="N100" i="2"/>
  <c r="P97" i="2" l="1"/>
  <c r="P98" i="2" s="1"/>
  <c r="P83" i="2"/>
  <c r="P84" i="2" s="1"/>
  <c r="P55" i="2"/>
  <c r="P56" i="2" s="1"/>
  <c r="P69" i="2"/>
  <c r="P70" i="2" s="1"/>
  <c r="O92" i="2"/>
  <c r="O85" i="2"/>
  <c r="O86" i="2"/>
  <c r="O64" i="2"/>
  <c r="O57" i="2"/>
  <c r="O58" i="2"/>
  <c r="N99" i="2"/>
  <c r="P90" i="2"/>
  <c r="P91" i="2" s="1"/>
  <c r="P62" i="2"/>
  <c r="P63" i="2" s="1"/>
  <c r="Q54" i="2"/>
  <c r="O100" i="2"/>
  <c r="O72" i="2"/>
  <c r="N71" i="2"/>
  <c r="Q97" i="2" l="1"/>
  <c r="Q98" i="2" s="1"/>
  <c r="Q83" i="2"/>
  <c r="Q84" i="2" s="1"/>
  <c r="Q69" i="2"/>
  <c r="Q70" i="2" s="1"/>
  <c r="Q55" i="2"/>
  <c r="Q56" i="2" s="1"/>
  <c r="P92" i="2"/>
  <c r="P85" i="2"/>
  <c r="P86" i="2"/>
  <c r="Q90" i="2"/>
  <c r="Q91" i="2" s="1"/>
  <c r="R54" i="2"/>
  <c r="Q62" i="2"/>
  <c r="Q63" i="2" s="1"/>
  <c r="P100" i="2"/>
  <c r="O71" i="2"/>
  <c r="O99" i="2"/>
  <c r="P72" i="2"/>
  <c r="P57" i="2"/>
  <c r="P64" i="2"/>
  <c r="P58" i="2"/>
  <c r="R69" i="2" l="1"/>
  <c r="R70" i="2" s="1"/>
  <c r="R83" i="2"/>
  <c r="R84" i="2" s="1"/>
  <c r="R97" i="2"/>
  <c r="R98" i="2" s="1"/>
  <c r="R55" i="2"/>
  <c r="R56" i="2" s="1"/>
  <c r="P99" i="2"/>
  <c r="R90" i="2"/>
  <c r="R91" i="2" s="1"/>
  <c r="R62" i="2"/>
  <c r="R63" i="2" s="1"/>
  <c r="S54" i="2"/>
  <c r="P71" i="2"/>
  <c r="Q74" i="2"/>
  <c r="Q72" i="2"/>
  <c r="Q92" i="2"/>
  <c r="Q87" i="2"/>
  <c r="Q86" i="2"/>
  <c r="Q64" i="2"/>
  <c r="Q59" i="2"/>
  <c r="Q58" i="2"/>
  <c r="Q100" i="2"/>
  <c r="S69" i="2" l="1"/>
  <c r="S70" i="2" s="1"/>
  <c r="S97" i="2"/>
  <c r="S98" i="2" s="1"/>
  <c r="S83" i="2"/>
  <c r="S84" i="2" s="1"/>
  <c r="S55" i="2"/>
  <c r="S56" i="2" s="1"/>
  <c r="Q101" i="2"/>
  <c r="Q102" i="2"/>
  <c r="Q73" i="2"/>
  <c r="Q57" i="2"/>
  <c r="Q60" i="2"/>
  <c r="S90" i="2"/>
  <c r="S91" i="2" s="1"/>
  <c r="S62" i="2"/>
  <c r="S63" i="2" s="1"/>
  <c r="T54" i="2"/>
  <c r="Q99" i="2"/>
  <c r="R74" i="2"/>
  <c r="R72" i="2"/>
  <c r="R100" i="2"/>
  <c r="Q71" i="2"/>
  <c r="Q88" i="2"/>
  <c r="Q85" i="2"/>
  <c r="R64" i="2"/>
  <c r="R59" i="2"/>
  <c r="R58" i="2"/>
  <c r="R92" i="2"/>
  <c r="R87" i="2"/>
  <c r="R86" i="2"/>
  <c r="T97" i="2" l="1"/>
  <c r="T98" i="2" s="1"/>
  <c r="T83" i="2"/>
  <c r="T84" i="2" s="1"/>
  <c r="T69" i="2"/>
  <c r="T70" i="2" s="1"/>
  <c r="T55" i="2"/>
  <c r="T56" i="2" s="1"/>
  <c r="R101" i="2"/>
  <c r="R102" i="2"/>
  <c r="R73" i="2"/>
  <c r="S92" i="2"/>
  <c r="S87" i="2"/>
  <c r="S86" i="2"/>
  <c r="S64" i="2"/>
  <c r="S59" i="2"/>
  <c r="S58" i="2"/>
  <c r="S102" i="2"/>
  <c r="S100" i="2"/>
  <c r="R60" i="2"/>
  <c r="R57" i="2"/>
  <c r="R99" i="2"/>
  <c r="S72" i="2"/>
  <c r="R88" i="2"/>
  <c r="R85" i="2"/>
  <c r="R71" i="2"/>
  <c r="T90" i="2"/>
  <c r="T91" i="2" s="1"/>
  <c r="T62" i="2"/>
  <c r="T63" i="2" s="1"/>
  <c r="U54" i="2"/>
  <c r="U97" i="2" l="1"/>
  <c r="U98" i="2" s="1"/>
  <c r="U83" i="2"/>
  <c r="U84" i="2" s="1"/>
  <c r="U69" i="2"/>
  <c r="U70" i="2" s="1"/>
  <c r="U55" i="2"/>
  <c r="U56" i="2" s="1"/>
  <c r="S101" i="2"/>
  <c r="S73" i="2"/>
  <c r="S74" i="2"/>
  <c r="T64" i="2"/>
  <c r="T59" i="2"/>
  <c r="T58" i="2"/>
  <c r="U90" i="2"/>
  <c r="U91" i="2" s="1"/>
  <c r="U62" i="2"/>
  <c r="U63" i="2" s="1"/>
  <c r="V54" i="2"/>
  <c r="S88" i="2"/>
  <c r="S85" i="2"/>
  <c r="T100" i="2"/>
  <c r="T73" i="2"/>
  <c r="T72" i="2"/>
  <c r="T92" i="2"/>
  <c r="T87" i="2"/>
  <c r="T86" i="2"/>
  <c r="S71" i="2"/>
  <c r="S99" i="2"/>
  <c r="S60" i="2"/>
  <c r="S57" i="2"/>
  <c r="V69" i="2" l="1"/>
  <c r="V70" i="2" s="1"/>
  <c r="V97" i="2"/>
  <c r="V98" i="2" s="1"/>
  <c r="V55" i="2"/>
  <c r="V56" i="2" s="1"/>
  <c r="V83" i="2"/>
  <c r="V84" i="2" s="1"/>
  <c r="T102" i="2"/>
  <c r="T101" i="2"/>
  <c r="T74" i="2"/>
  <c r="U64" i="2"/>
  <c r="U59" i="2"/>
  <c r="U58" i="2"/>
  <c r="U92" i="2"/>
  <c r="U87" i="2"/>
  <c r="U86" i="2"/>
  <c r="T60" i="2"/>
  <c r="T57" i="2"/>
  <c r="T88" i="2"/>
  <c r="T85" i="2"/>
  <c r="T99" i="2"/>
  <c r="T71" i="2"/>
  <c r="V90" i="2"/>
  <c r="V91" i="2" s="1"/>
  <c r="V62" i="2"/>
  <c r="V63" i="2" s="1"/>
  <c r="W54" i="2"/>
  <c r="U102" i="2"/>
  <c r="U100" i="2"/>
  <c r="U72" i="2"/>
  <c r="W69" i="2" l="1"/>
  <c r="W70" i="2" s="1"/>
  <c r="W97" i="2"/>
  <c r="W98" i="2" s="1"/>
  <c r="W83" i="2"/>
  <c r="W84" i="2" s="1"/>
  <c r="W55" i="2"/>
  <c r="W56" i="2" s="1"/>
  <c r="U101" i="2"/>
  <c r="U74" i="2"/>
  <c r="U73" i="2"/>
  <c r="V87" i="2"/>
  <c r="V92" i="2"/>
  <c r="V86" i="2"/>
  <c r="U88" i="2"/>
  <c r="U85" i="2"/>
  <c r="U71" i="2"/>
  <c r="W90" i="2"/>
  <c r="W91" i="2" s="1"/>
  <c r="W62" i="2"/>
  <c r="W63" i="2" s="1"/>
  <c r="X54" i="2"/>
  <c r="U57" i="2"/>
  <c r="U60" i="2"/>
  <c r="V100" i="2"/>
  <c r="U99" i="2"/>
  <c r="V74" i="2"/>
  <c r="V72" i="2"/>
  <c r="V64" i="2"/>
  <c r="V59" i="2"/>
  <c r="V58" i="2"/>
  <c r="X97" i="2" l="1"/>
  <c r="X98" i="2" s="1"/>
  <c r="X83" i="2"/>
  <c r="X84" i="2" s="1"/>
  <c r="X69" i="2"/>
  <c r="X70" i="2" s="1"/>
  <c r="X55" i="2"/>
  <c r="X56" i="2" s="1"/>
  <c r="V102" i="2"/>
  <c r="V101" i="2"/>
  <c r="V73" i="2"/>
  <c r="W64" i="2"/>
  <c r="W59" i="2"/>
  <c r="W58" i="2"/>
  <c r="V99" i="2"/>
  <c r="X90" i="2"/>
  <c r="X91" i="2" s="1"/>
  <c r="X62" i="2"/>
  <c r="X63" i="2" s="1"/>
  <c r="Y54" i="2"/>
  <c r="W92" i="2"/>
  <c r="W87" i="2"/>
  <c r="W86" i="2"/>
  <c r="W102" i="2"/>
  <c r="W100" i="2"/>
  <c r="V88" i="2"/>
  <c r="V85" i="2"/>
  <c r="V60" i="2"/>
  <c r="V57" i="2"/>
  <c r="V71" i="2"/>
  <c r="W72" i="2"/>
  <c r="Y97" i="2" l="1"/>
  <c r="Y98" i="2" s="1"/>
  <c r="Y83" i="2"/>
  <c r="Y84" i="2" s="1"/>
  <c r="Y55" i="2"/>
  <c r="Y56" i="2" s="1"/>
  <c r="Y69" i="2"/>
  <c r="Y70" i="2" s="1"/>
  <c r="W101" i="2"/>
  <c r="W74" i="2"/>
  <c r="W73" i="2"/>
  <c r="X102" i="2"/>
  <c r="X100" i="2"/>
  <c r="W71" i="2"/>
  <c r="X73" i="2"/>
  <c r="X72" i="2"/>
  <c r="W60" i="2"/>
  <c r="W57" i="2"/>
  <c r="W99" i="2"/>
  <c r="W85" i="2"/>
  <c r="W88" i="2"/>
  <c r="X92" i="2"/>
  <c r="X87" i="2"/>
  <c r="X86" i="2"/>
  <c r="X59" i="2"/>
  <c r="X64" i="2"/>
  <c r="X58" i="2"/>
  <c r="Y90" i="2"/>
  <c r="Y91" i="2" s="1"/>
  <c r="Y62" i="2"/>
  <c r="Y63" i="2" s="1"/>
  <c r="Z54" i="2"/>
  <c r="Z69" i="2" l="1"/>
  <c r="Z70" i="2" s="1"/>
  <c r="Z55" i="2"/>
  <c r="Z56" i="2" s="1"/>
  <c r="Z97" i="2"/>
  <c r="Z98" i="2" s="1"/>
  <c r="Z83" i="2"/>
  <c r="Z84" i="2" s="1"/>
  <c r="X74" i="2"/>
  <c r="X101" i="2"/>
  <c r="Y92" i="2"/>
  <c r="Y87" i="2"/>
  <c r="Y86" i="2"/>
  <c r="Z90" i="2"/>
  <c r="Z91" i="2" s="1"/>
  <c r="Z62" i="2"/>
  <c r="Z63" i="2" s="1"/>
  <c r="AA54" i="2"/>
  <c r="X88" i="2"/>
  <c r="X85" i="2"/>
  <c r="X71" i="2"/>
  <c r="Y100" i="2"/>
  <c r="X60" i="2"/>
  <c r="X57" i="2"/>
  <c r="X99" i="2"/>
  <c r="Y72" i="2"/>
  <c r="Y64" i="2"/>
  <c r="Y59" i="2"/>
  <c r="Y58" i="2"/>
  <c r="AA69" i="2" l="1"/>
  <c r="AA70" i="2" s="1"/>
  <c r="AA97" i="2"/>
  <c r="AA98" i="2" s="1"/>
  <c r="AA83" i="2"/>
  <c r="AA84" i="2" s="1"/>
  <c r="AA55" i="2"/>
  <c r="AA56" i="2" s="1"/>
  <c r="Y73" i="2"/>
  <c r="Y101" i="2"/>
  <c r="Y102" i="2"/>
  <c r="Y74" i="2"/>
  <c r="Z64" i="2"/>
  <c r="Z59" i="2"/>
  <c r="Z58" i="2"/>
  <c r="Z92" i="2"/>
  <c r="Z87" i="2"/>
  <c r="Z86" i="2"/>
  <c r="Y60" i="2"/>
  <c r="Y57" i="2"/>
  <c r="Y71" i="2"/>
  <c r="Y99" i="2"/>
  <c r="AA90" i="2"/>
  <c r="AA91" i="2" s="1"/>
  <c r="AA62" i="2"/>
  <c r="AA63" i="2" s="1"/>
  <c r="AB54" i="2"/>
  <c r="Y88" i="2"/>
  <c r="Y85" i="2"/>
  <c r="Z100" i="2"/>
  <c r="Z72" i="2"/>
  <c r="AB97" i="2" l="1"/>
  <c r="AB98" i="2" s="1"/>
  <c r="AB83" i="2"/>
  <c r="AB84" i="2" s="1"/>
  <c r="AB69" i="2"/>
  <c r="AB70" i="2" s="1"/>
  <c r="AB55" i="2"/>
  <c r="AB56" i="2" s="1"/>
  <c r="Z102" i="2"/>
  <c r="Z101" i="2"/>
  <c r="Z73" i="2"/>
  <c r="Z74" i="2"/>
  <c r="Z71" i="2"/>
  <c r="AB90" i="2"/>
  <c r="AB91" i="2" s="1"/>
  <c r="AC54" i="2"/>
  <c r="AB62" i="2"/>
  <c r="AB63" i="2" s="1"/>
  <c r="Z99" i="2"/>
  <c r="AA73" i="2"/>
  <c r="AA72" i="2"/>
  <c r="Z88" i="2"/>
  <c r="Z85" i="2"/>
  <c r="AA92" i="2"/>
  <c r="AA87" i="2"/>
  <c r="AA86" i="2"/>
  <c r="Z60" i="2"/>
  <c r="Z57" i="2"/>
  <c r="AA64" i="2"/>
  <c r="AA59" i="2"/>
  <c r="AA58" i="2"/>
  <c r="AA100" i="2"/>
  <c r="AC97" i="2" l="1"/>
  <c r="AC98" i="2" s="1"/>
  <c r="AC83" i="2"/>
  <c r="AC84" i="2" s="1"/>
  <c r="AC55" i="2"/>
  <c r="AC56" i="2" s="1"/>
  <c r="AC69" i="2"/>
  <c r="AC70" i="2" s="1"/>
  <c r="AA102" i="2"/>
  <c r="AA101" i="2"/>
  <c r="AA74" i="2"/>
  <c r="AB92" i="2"/>
  <c r="AB87" i="2"/>
  <c r="AB86" i="2"/>
  <c r="AA99" i="2"/>
  <c r="AB100" i="2"/>
  <c r="AA85" i="2"/>
  <c r="AA88" i="2"/>
  <c r="AA60" i="2"/>
  <c r="AA57" i="2"/>
  <c r="AC90" i="2"/>
  <c r="AC91" i="2" s="1"/>
  <c r="AD54" i="2"/>
  <c r="AC62" i="2"/>
  <c r="AC63" i="2" s="1"/>
  <c r="AA71" i="2"/>
  <c r="AB72" i="2"/>
  <c r="AB59" i="2"/>
  <c r="AB64" i="2"/>
  <c r="AB58" i="2"/>
  <c r="AD69" i="2" l="1"/>
  <c r="AD70" i="2" s="1"/>
  <c r="AD83" i="2"/>
  <c r="AD84" i="2" s="1"/>
  <c r="AD55" i="2"/>
  <c r="AD56" i="2" s="1"/>
  <c r="AD97" i="2"/>
  <c r="AD98" i="2" s="1"/>
  <c r="AB101" i="2"/>
  <c r="AB102" i="2"/>
  <c r="AB74" i="2"/>
  <c r="AB73" i="2"/>
  <c r="AC100" i="2"/>
  <c r="AB88" i="2"/>
  <c r="AB85" i="2"/>
  <c r="AD90" i="2"/>
  <c r="AD91" i="2" s="1"/>
  <c r="AD62" i="2"/>
  <c r="AD63" i="2" s="1"/>
  <c r="AE54" i="2"/>
  <c r="AC74" i="2"/>
  <c r="AC72" i="2"/>
  <c r="AB60" i="2"/>
  <c r="AB57" i="2"/>
  <c r="AB71" i="2"/>
  <c r="AC92" i="2"/>
  <c r="AC87" i="2"/>
  <c r="AC86" i="2"/>
  <c r="AB99" i="2"/>
  <c r="AC64" i="2"/>
  <c r="AC59" i="2"/>
  <c r="AC58" i="2"/>
  <c r="AE69" i="2" l="1"/>
  <c r="AE70" i="2" s="1"/>
  <c r="AE97" i="2"/>
  <c r="AE98" i="2" s="1"/>
  <c r="AE83" i="2"/>
  <c r="AE84" i="2" s="1"/>
  <c r="AE55" i="2"/>
  <c r="AE56" i="2" s="1"/>
  <c r="AC102" i="2"/>
  <c r="AC101" i="2"/>
  <c r="AC73" i="2"/>
  <c r="AD64" i="2"/>
  <c r="AD59" i="2"/>
  <c r="AD58" i="2"/>
  <c r="AC60" i="2"/>
  <c r="AC57" i="2"/>
  <c r="AC88" i="2"/>
  <c r="AC85" i="2"/>
  <c r="AC71" i="2"/>
  <c r="AE90" i="2"/>
  <c r="AE91" i="2" s="1"/>
  <c r="AE62" i="2"/>
  <c r="AE63" i="2" s="1"/>
  <c r="AF54" i="2"/>
  <c r="AD100" i="2"/>
  <c r="AD72" i="2"/>
  <c r="AC99" i="2"/>
  <c r="AD87" i="2"/>
  <c r="AD92" i="2"/>
  <c r="AD86" i="2"/>
  <c r="AF97" i="2" l="1"/>
  <c r="AF98" i="2" s="1"/>
  <c r="AF103" i="2" s="1"/>
  <c r="AF83" i="2"/>
  <c r="AF84" i="2" s="1"/>
  <c r="AF69" i="2"/>
  <c r="AF70" i="2" s="1"/>
  <c r="AF75" i="2" s="1"/>
  <c r="AF55" i="2"/>
  <c r="AF56" i="2" s="1"/>
  <c r="AD102" i="2"/>
  <c r="AD74" i="2"/>
  <c r="AD101" i="2"/>
  <c r="AD73" i="2"/>
  <c r="AE100" i="2"/>
  <c r="AD60" i="2"/>
  <c r="AD57" i="2"/>
  <c r="AD71" i="2"/>
  <c r="AE74" i="2"/>
  <c r="AE72" i="2"/>
  <c r="AE92" i="2"/>
  <c r="AE87" i="2"/>
  <c r="AE86" i="2"/>
  <c r="AE64" i="2"/>
  <c r="AE59" i="2"/>
  <c r="AE58" i="2"/>
  <c r="AD88" i="2"/>
  <c r="AD85" i="2"/>
  <c r="AF90" i="2"/>
  <c r="AF91" i="2" s="1"/>
  <c r="AF62" i="2"/>
  <c r="AF63" i="2" s="1"/>
  <c r="AG54" i="2"/>
  <c r="AD99" i="2"/>
  <c r="AG97" i="2" l="1"/>
  <c r="AG98" i="2" s="1"/>
  <c r="AG83" i="2"/>
  <c r="AG84" i="2" s="1"/>
  <c r="AG55" i="2"/>
  <c r="AG56" i="2" s="1"/>
  <c r="AG69" i="2"/>
  <c r="AG70" i="2" s="1"/>
  <c r="AE101" i="2"/>
  <c r="AE102" i="2"/>
  <c r="AE73" i="2"/>
  <c r="AF73" i="2"/>
  <c r="AF72" i="2"/>
  <c r="AE88" i="2"/>
  <c r="AE85" i="2"/>
  <c r="AF92" i="2"/>
  <c r="AF87" i="2"/>
  <c r="AF86" i="2"/>
  <c r="AE99" i="2"/>
  <c r="AF59" i="2"/>
  <c r="AF64" i="2"/>
  <c r="AF58" i="2"/>
  <c r="AG90" i="2"/>
  <c r="AG91" i="2" s="1"/>
  <c r="AH54" i="2"/>
  <c r="AG62" i="2"/>
  <c r="AG63" i="2" s="1"/>
  <c r="AE71" i="2"/>
  <c r="AF100" i="2"/>
  <c r="AE60" i="2"/>
  <c r="AE57" i="2"/>
  <c r="AH69" i="2" l="1"/>
  <c r="AH70" i="2" s="1"/>
  <c r="AH55" i="2"/>
  <c r="AH56" i="2" s="1"/>
  <c r="AH97" i="2"/>
  <c r="AH98" i="2" s="1"/>
  <c r="AH83" i="2"/>
  <c r="AH84" i="2" s="1"/>
  <c r="AF101" i="2"/>
  <c r="AF102" i="2"/>
  <c r="AF74" i="2"/>
  <c r="AG64" i="2"/>
  <c r="AG59" i="2"/>
  <c r="AG58" i="2"/>
  <c r="AG102" i="2"/>
  <c r="AG100" i="2"/>
  <c r="AF57" i="2"/>
  <c r="AF60" i="2"/>
  <c r="AH90" i="2"/>
  <c r="AH91" i="2" s="1"/>
  <c r="AH62" i="2"/>
  <c r="AH63" i="2" s="1"/>
  <c r="AI54" i="2"/>
  <c r="AF99" i="2"/>
  <c r="AG72" i="2"/>
  <c r="AF88" i="2"/>
  <c r="AF85" i="2"/>
  <c r="AF71" i="2"/>
  <c r="AG92" i="2"/>
  <c r="AG87" i="2"/>
  <c r="AG86" i="2"/>
  <c r="AI69" i="2" l="1"/>
  <c r="AI70" i="2" s="1"/>
  <c r="AI97" i="2"/>
  <c r="AI98" i="2" s="1"/>
  <c r="AI83" i="2"/>
  <c r="AI84" i="2" s="1"/>
  <c r="AI55" i="2"/>
  <c r="AI56" i="2" s="1"/>
  <c r="AG101" i="2"/>
  <c r="AG73" i="2"/>
  <c r="AG74" i="2"/>
  <c r="AH100" i="2"/>
  <c r="AG99" i="2"/>
  <c r="AG57" i="2"/>
  <c r="AG60" i="2"/>
  <c r="AH72" i="2"/>
  <c r="AG71" i="2"/>
  <c r="AG88" i="2"/>
  <c r="AG85" i="2"/>
  <c r="AH92" i="2"/>
  <c r="AH87" i="2"/>
  <c r="AH86" i="2"/>
  <c r="AH64" i="2"/>
  <c r="AH59" i="2"/>
  <c r="AH58" i="2"/>
  <c r="AI90" i="2"/>
  <c r="AI91" i="2" s="1"/>
  <c r="AI62" i="2"/>
  <c r="AI63" i="2" s="1"/>
  <c r="AJ54" i="2"/>
  <c r="AJ97" i="2" l="1"/>
  <c r="AJ98" i="2" s="1"/>
  <c r="AJ83" i="2"/>
  <c r="AJ84" i="2" s="1"/>
  <c r="AJ55" i="2"/>
  <c r="AJ56" i="2" s="1"/>
  <c r="AJ69" i="2"/>
  <c r="AJ70" i="2" s="1"/>
  <c r="AH74" i="2"/>
  <c r="AH101" i="2"/>
  <c r="AH102" i="2"/>
  <c r="AH73" i="2"/>
  <c r="AI92" i="2"/>
  <c r="AI87" i="2"/>
  <c r="AI86" i="2"/>
  <c r="AI64" i="2"/>
  <c r="AI59" i="2"/>
  <c r="AI58" i="2"/>
  <c r="AH88" i="2"/>
  <c r="AH85" i="2"/>
  <c r="AH99" i="2"/>
  <c r="AI74" i="2"/>
  <c r="AI72" i="2"/>
  <c r="AH71" i="2"/>
  <c r="AI102" i="2"/>
  <c r="AI100" i="2"/>
  <c r="AJ90" i="2"/>
  <c r="AJ91" i="2" s="1"/>
  <c r="AJ62" i="2"/>
  <c r="AJ63" i="2" s="1"/>
  <c r="AK54" i="2"/>
  <c r="AH60" i="2"/>
  <c r="AH57" i="2"/>
  <c r="AK97" i="2" l="1"/>
  <c r="AK98" i="2" s="1"/>
  <c r="AK83" i="2"/>
  <c r="AK84" i="2" s="1"/>
  <c r="AK55" i="2"/>
  <c r="AK56" i="2" s="1"/>
  <c r="AK69" i="2"/>
  <c r="AK70" i="2" s="1"/>
  <c r="AI73" i="2"/>
  <c r="AI101" i="2"/>
  <c r="AJ74" i="2"/>
  <c r="AJ72" i="2"/>
  <c r="AI88" i="2"/>
  <c r="AI85" i="2"/>
  <c r="AJ92" i="2"/>
  <c r="AJ87" i="2"/>
  <c r="AJ86" i="2"/>
  <c r="AI99" i="2"/>
  <c r="AJ64" i="2"/>
  <c r="AJ59" i="2"/>
  <c r="AJ58" i="2"/>
  <c r="AK90" i="2"/>
  <c r="AK91" i="2" s="1"/>
  <c r="AK62" i="2"/>
  <c r="AK63" i="2" s="1"/>
  <c r="AL54" i="2"/>
  <c r="AJ102" i="2"/>
  <c r="AJ100" i="2"/>
  <c r="AI71" i="2"/>
  <c r="AI60" i="2"/>
  <c r="AI57" i="2"/>
  <c r="AL69" i="2" l="1"/>
  <c r="AL70" i="2" s="1"/>
  <c r="AL97" i="2"/>
  <c r="AL98" i="2" s="1"/>
  <c r="AL55" i="2"/>
  <c r="AL56" i="2" s="1"/>
  <c r="AL83" i="2"/>
  <c r="AL84" i="2" s="1"/>
  <c r="AJ73" i="2"/>
  <c r="AJ101" i="2"/>
  <c r="AK64" i="2"/>
  <c r="AK58" i="2"/>
  <c r="AJ99" i="2"/>
  <c r="AL90" i="2"/>
  <c r="AL91" i="2" s="1"/>
  <c r="AL62" i="2"/>
  <c r="AL63" i="2" s="1"/>
  <c r="AM54" i="2"/>
  <c r="AK102" i="2"/>
  <c r="AK100" i="2"/>
  <c r="AK72" i="2"/>
  <c r="AJ88" i="2"/>
  <c r="AJ85" i="2"/>
  <c r="AJ71" i="2"/>
  <c r="AK92" i="2"/>
  <c r="AK87" i="2"/>
  <c r="AK86" i="2"/>
  <c r="AJ60" i="2"/>
  <c r="AJ57" i="2"/>
  <c r="AM69" i="2" l="1"/>
  <c r="AM70" i="2" s="1"/>
  <c r="AM97" i="2"/>
  <c r="AM98" i="2" s="1"/>
  <c r="AM83" i="2"/>
  <c r="AM84" i="2" s="1"/>
  <c r="AM55" i="2"/>
  <c r="AM56" i="2" s="1"/>
  <c r="AK74" i="2"/>
  <c r="AK101" i="2"/>
  <c r="AK73" i="2"/>
  <c r="AL100" i="2"/>
  <c r="AK57" i="2"/>
  <c r="AK60" i="2"/>
  <c r="AK99" i="2"/>
  <c r="AL73" i="2"/>
  <c r="AL72" i="2"/>
  <c r="AK88" i="2"/>
  <c r="AK85" i="2"/>
  <c r="AL87" i="2"/>
  <c r="AL92" i="2"/>
  <c r="AL86" i="2"/>
  <c r="AK59" i="2"/>
  <c r="AL64" i="2"/>
  <c r="AL59" i="2"/>
  <c r="AL58" i="2"/>
  <c r="AK71" i="2"/>
  <c r="AM90" i="2"/>
  <c r="AM91" i="2" s="1"/>
  <c r="AM62" i="2"/>
  <c r="AM63" i="2" s="1"/>
  <c r="AN54" i="2"/>
  <c r="AN97" i="2" l="1"/>
  <c r="AN98" i="2" s="1"/>
  <c r="AN83" i="2"/>
  <c r="AN84" i="2" s="1"/>
  <c r="AN55" i="2"/>
  <c r="AN56" i="2" s="1"/>
  <c r="AN69" i="2"/>
  <c r="AN70" i="2" s="1"/>
  <c r="AL101" i="2"/>
  <c r="AL102" i="2"/>
  <c r="AL74" i="2"/>
  <c r="AM100" i="2"/>
  <c r="AL88" i="2"/>
  <c r="AL85" i="2"/>
  <c r="AM73" i="2"/>
  <c r="AM72" i="2"/>
  <c r="AL60" i="2"/>
  <c r="AL57" i="2"/>
  <c r="AL99" i="2"/>
  <c r="AM64" i="2"/>
  <c r="AM59" i="2"/>
  <c r="AM58" i="2"/>
  <c r="AN90" i="2"/>
  <c r="AN91" i="2" s="1"/>
  <c r="AN62" i="2"/>
  <c r="AN63" i="2" s="1"/>
  <c r="AO54" i="2"/>
  <c r="AL71" i="2"/>
  <c r="AM92" i="2"/>
  <c r="AM87" i="2"/>
  <c r="AM86" i="2"/>
  <c r="AO97" i="2" l="1"/>
  <c r="AO98" i="2" s="1"/>
  <c r="AO83" i="2"/>
  <c r="AO84" i="2" s="1"/>
  <c r="AO55" i="2"/>
  <c r="AO56" i="2" s="1"/>
  <c r="AO69" i="2"/>
  <c r="AO70" i="2" s="1"/>
  <c r="AM101" i="2"/>
  <c r="AM102" i="2"/>
  <c r="AM74" i="2"/>
  <c r="AN101" i="2"/>
  <c r="AN100" i="2"/>
  <c r="AM71" i="2"/>
  <c r="AM85" i="2"/>
  <c r="AM88" i="2"/>
  <c r="AN73" i="2"/>
  <c r="AN72" i="2"/>
  <c r="AM99" i="2"/>
  <c r="AN92" i="2"/>
  <c r="AN87" i="2"/>
  <c r="AN86" i="2"/>
  <c r="AN59" i="2"/>
  <c r="AN64" i="2"/>
  <c r="AN58" i="2"/>
  <c r="AO90" i="2"/>
  <c r="AO91" i="2" s="1"/>
  <c r="AO62" i="2"/>
  <c r="AO63" i="2" s="1"/>
  <c r="AP54" i="2"/>
  <c r="AM60" i="2"/>
  <c r="AM57" i="2"/>
  <c r="AP69" i="2" l="1"/>
  <c r="AP70" i="2" s="1"/>
  <c r="AP55" i="2"/>
  <c r="AP56" i="2" s="1"/>
  <c r="AP83" i="2"/>
  <c r="AP84" i="2" s="1"/>
  <c r="AP97" i="2"/>
  <c r="AP98" i="2" s="1"/>
  <c r="AN102" i="2"/>
  <c r="AN74" i="2"/>
  <c r="AO74" i="2"/>
  <c r="AO72" i="2"/>
  <c r="AO92" i="2"/>
  <c r="AO86" i="2"/>
  <c r="AN99" i="2"/>
  <c r="AO64" i="2"/>
  <c r="AO58" i="2"/>
  <c r="AP90" i="2"/>
  <c r="AP91" i="2" s="1"/>
  <c r="AP62" i="2"/>
  <c r="AP63" i="2" s="1"/>
  <c r="AQ54" i="2"/>
  <c r="AN88" i="2"/>
  <c r="AN85" i="2"/>
  <c r="AN71" i="2"/>
  <c r="AO100" i="2"/>
  <c r="AN60" i="2"/>
  <c r="AN57" i="2"/>
  <c r="AQ69" i="2" l="1"/>
  <c r="AQ70" i="2" s="1"/>
  <c r="AQ97" i="2"/>
  <c r="AQ98" i="2" s="1"/>
  <c r="AQ83" i="2"/>
  <c r="AQ84" i="2" s="1"/>
  <c r="AQ55" i="2"/>
  <c r="AQ56" i="2" s="1"/>
  <c r="AO102" i="2"/>
  <c r="AO101" i="2"/>
  <c r="AO73" i="2"/>
  <c r="AP74" i="2"/>
  <c r="AP72" i="2"/>
  <c r="AP92" i="2"/>
  <c r="AP86" i="2"/>
  <c r="AO60" i="2"/>
  <c r="AO57" i="2"/>
  <c r="AO88" i="2"/>
  <c r="AO85" i="2"/>
  <c r="AO71" i="2"/>
  <c r="AP64" i="2"/>
  <c r="AP58" i="2"/>
  <c r="AO99" i="2"/>
  <c r="AQ90" i="2"/>
  <c r="AQ91" i="2" s="1"/>
  <c r="AQ62" i="2"/>
  <c r="AQ63" i="2" s="1"/>
  <c r="AR54" i="2"/>
  <c r="AO59" i="2"/>
  <c r="AO87" i="2"/>
  <c r="AP100" i="2"/>
  <c r="AR97" i="2" l="1"/>
  <c r="AR98" i="2" s="1"/>
  <c r="AR83" i="2"/>
  <c r="AR84" i="2" s="1"/>
  <c r="AR55" i="2"/>
  <c r="AR56" i="2" s="1"/>
  <c r="AR69" i="2"/>
  <c r="AR70" i="2" s="1"/>
  <c r="AP101" i="2"/>
  <c r="AP102" i="2"/>
  <c r="AP73" i="2"/>
  <c r="AQ64" i="2"/>
  <c r="AQ59" i="2"/>
  <c r="AQ58" i="2"/>
  <c r="AQ102" i="2"/>
  <c r="AQ100" i="2"/>
  <c r="AP88" i="2"/>
  <c r="AP85" i="2"/>
  <c r="AP99" i="2"/>
  <c r="AQ74" i="2"/>
  <c r="AQ72" i="2"/>
  <c r="AP60" i="2"/>
  <c r="AP57" i="2"/>
  <c r="AP71" i="2"/>
  <c r="AR90" i="2"/>
  <c r="AR91" i="2" s="1"/>
  <c r="AS54" i="2"/>
  <c r="AR62" i="2"/>
  <c r="AR63" i="2" s="1"/>
  <c r="AQ92" i="2"/>
  <c r="AQ86" i="2"/>
  <c r="AP59" i="2"/>
  <c r="AP87" i="2"/>
  <c r="AS97" i="2" l="1"/>
  <c r="AS98" i="2" s="1"/>
  <c r="AS103" i="2" s="1"/>
  <c r="AG103" i="2" s="1"/>
  <c r="AH103" i="2" s="1"/>
  <c r="AI103" i="2" s="1"/>
  <c r="AJ103" i="2" s="1"/>
  <c r="AK103" i="2" s="1"/>
  <c r="AL103" i="2" s="1"/>
  <c r="AM103" i="2" s="1"/>
  <c r="AN103" i="2" s="1"/>
  <c r="AO103" i="2" s="1"/>
  <c r="AP103" i="2" s="1"/>
  <c r="AQ103" i="2" s="1"/>
  <c r="AR103" i="2" s="1"/>
  <c r="AS83" i="2"/>
  <c r="AS84" i="2" s="1"/>
  <c r="AS55" i="2"/>
  <c r="AS56" i="2" s="1"/>
  <c r="AS69" i="2"/>
  <c r="AS70" i="2" s="1"/>
  <c r="AS75" i="2" s="1"/>
  <c r="AG75" i="2" s="1"/>
  <c r="AH75" i="2" s="1"/>
  <c r="AI75" i="2" s="1"/>
  <c r="AJ75" i="2" s="1"/>
  <c r="AK75" i="2" s="1"/>
  <c r="AL75" i="2" s="1"/>
  <c r="AM75" i="2" s="1"/>
  <c r="AN75" i="2" s="1"/>
  <c r="AO75" i="2" s="1"/>
  <c r="AP75" i="2" s="1"/>
  <c r="AQ75" i="2" s="1"/>
  <c r="AR75" i="2" s="1"/>
  <c r="AQ101" i="2"/>
  <c r="AQ73" i="2"/>
  <c r="AQ85" i="2"/>
  <c r="AQ88" i="2"/>
  <c r="AR92" i="2"/>
  <c r="AR87" i="2"/>
  <c r="AR86" i="2"/>
  <c r="AQ71" i="2"/>
  <c r="AQ99" i="2"/>
  <c r="AR59" i="2"/>
  <c r="AR64" i="2"/>
  <c r="AR58" i="2"/>
  <c r="AQ60" i="2"/>
  <c r="AQ57" i="2"/>
  <c r="AR100" i="2"/>
  <c r="AQ87" i="2"/>
  <c r="AS90" i="2"/>
  <c r="AS91" i="2" s="1"/>
  <c r="AT54" i="2"/>
  <c r="AS62" i="2"/>
  <c r="AS63" i="2" s="1"/>
  <c r="AR74" i="2"/>
  <c r="AR72" i="2"/>
  <c r="AS89" i="2" l="1"/>
  <c r="AO89" i="2"/>
  <c r="AQ89" i="2"/>
  <c r="AP89" i="2"/>
  <c r="AR89" i="2"/>
  <c r="AN89" i="2"/>
  <c r="AI89" i="2"/>
  <c r="AK89" i="2"/>
  <c r="AL89" i="2"/>
  <c r="AJ89" i="2"/>
  <c r="AH89" i="2"/>
  <c r="AM89" i="2"/>
  <c r="AF89" i="2"/>
  <c r="AG89" i="2"/>
  <c r="AP61" i="2"/>
  <c r="AS61" i="2"/>
  <c r="AS47" i="2" s="1"/>
  <c r="AG61" i="2"/>
  <c r="AF61" i="2"/>
  <c r="AR61" i="2"/>
  <c r="AL61" i="2"/>
  <c r="AO61" i="2"/>
  <c r="AN61" i="2"/>
  <c r="AK61" i="2"/>
  <c r="AJ61" i="2"/>
  <c r="AH61" i="2"/>
  <c r="AM61" i="2"/>
  <c r="AI61" i="2"/>
  <c r="AQ61" i="2"/>
  <c r="AT69" i="2"/>
  <c r="AT70" i="2" s="1"/>
  <c r="AT83" i="2"/>
  <c r="AT84" i="2" s="1"/>
  <c r="AT97" i="2"/>
  <c r="AT98" i="2" s="1"/>
  <c r="AT55" i="2"/>
  <c r="AT56" i="2" s="1"/>
  <c r="AR102" i="2"/>
  <c r="AR101" i="2"/>
  <c r="AR73" i="2"/>
  <c r="AS101" i="2"/>
  <c r="AS100" i="2"/>
  <c r="AR71" i="2"/>
  <c r="AT90" i="2"/>
  <c r="AT91" i="2" s="1"/>
  <c r="AT62" i="2"/>
  <c r="AT63" i="2" s="1"/>
  <c r="AU54" i="2"/>
  <c r="AS74" i="2"/>
  <c r="AS72" i="2"/>
  <c r="AS92" i="2"/>
  <c r="AS87" i="2"/>
  <c r="AS86" i="2"/>
  <c r="AR88" i="2"/>
  <c r="AR85" i="2"/>
  <c r="AS64" i="2"/>
  <c r="AS59" i="2"/>
  <c r="AS58" i="2"/>
  <c r="AR99" i="2"/>
  <c r="AR60" i="2"/>
  <c r="AR57" i="2"/>
  <c r="AU69" i="2" l="1"/>
  <c r="AU70" i="2" s="1"/>
  <c r="AU97" i="2"/>
  <c r="AU98" i="2" s="1"/>
  <c r="AU83" i="2"/>
  <c r="AU84" i="2" s="1"/>
  <c r="AU55" i="2"/>
  <c r="AU56" i="2" s="1"/>
  <c r="AS102" i="2"/>
  <c r="AS73" i="2"/>
  <c r="AT64" i="2"/>
  <c r="AT59" i="2"/>
  <c r="AT58" i="2"/>
  <c r="AS60" i="2"/>
  <c r="AS57" i="2"/>
  <c r="AS88" i="2"/>
  <c r="AS85" i="2"/>
  <c r="AS71" i="2"/>
  <c r="AU90" i="2"/>
  <c r="AU91" i="2" s="1"/>
  <c r="AU62" i="2"/>
  <c r="AU63" i="2" s="1"/>
  <c r="AV54" i="2"/>
  <c r="AT100" i="2"/>
  <c r="AT74" i="2"/>
  <c r="AT72" i="2"/>
  <c r="AS99" i="2"/>
  <c r="AT92" i="2"/>
  <c r="AT86" i="2"/>
  <c r="AV97" i="2" l="1"/>
  <c r="AV98" i="2" s="1"/>
  <c r="AV83" i="2"/>
  <c r="AV84" i="2" s="1"/>
  <c r="AV55" i="2"/>
  <c r="AV56" i="2" s="1"/>
  <c r="AV69" i="2"/>
  <c r="AV70" i="2" s="1"/>
  <c r="AT101" i="2"/>
  <c r="AT102" i="2"/>
  <c r="AT73" i="2"/>
  <c r="AU100" i="2"/>
  <c r="AT60" i="2"/>
  <c r="AT57" i="2"/>
  <c r="AT71" i="2"/>
  <c r="AU74" i="2"/>
  <c r="AU72" i="2"/>
  <c r="AU92" i="2"/>
  <c r="AU86" i="2"/>
  <c r="AU64" i="2"/>
  <c r="AU59" i="2"/>
  <c r="AU58" i="2"/>
  <c r="AT88" i="2"/>
  <c r="AT85" i="2"/>
  <c r="AV90" i="2"/>
  <c r="AV91" i="2" s="1"/>
  <c r="AV62" i="2"/>
  <c r="AV63" i="2" s="1"/>
  <c r="AW54" i="2"/>
  <c r="AT87" i="2"/>
  <c r="AT99" i="2"/>
  <c r="AW97" i="2" l="1"/>
  <c r="AW98" i="2" s="1"/>
  <c r="AW83" i="2"/>
  <c r="AW84" i="2" s="1"/>
  <c r="AW55" i="2"/>
  <c r="AW56" i="2" s="1"/>
  <c r="AW69" i="2"/>
  <c r="AW70" i="2" s="1"/>
  <c r="AU102" i="2"/>
  <c r="AU73" i="2"/>
  <c r="AV74" i="2"/>
  <c r="AV72" i="2"/>
  <c r="AU88" i="2"/>
  <c r="AU85" i="2"/>
  <c r="AV92" i="2"/>
  <c r="AV87" i="2"/>
  <c r="AV86" i="2"/>
  <c r="AU99" i="2"/>
  <c r="AV64" i="2"/>
  <c r="AV58" i="2"/>
  <c r="AW90" i="2"/>
  <c r="AW91" i="2" s="1"/>
  <c r="AX54" i="2"/>
  <c r="AW62" i="2"/>
  <c r="AW63" i="2" s="1"/>
  <c r="AU87" i="2"/>
  <c r="AU71" i="2"/>
  <c r="AV100" i="2"/>
  <c r="AU60" i="2"/>
  <c r="AU57" i="2"/>
  <c r="AU101" i="2"/>
  <c r="AX69" i="2" l="1"/>
  <c r="AX70" i="2" s="1"/>
  <c r="AX97" i="2"/>
  <c r="AX98" i="2" s="1"/>
  <c r="AX55" i="2"/>
  <c r="AX56" i="2" s="1"/>
  <c r="AX83" i="2"/>
  <c r="AX84" i="2" s="1"/>
  <c r="AV73" i="2"/>
  <c r="AV102" i="2"/>
  <c r="AW64" i="2"/>
  <c r="AW59" i="2"/>
  <c r="AW58" i="2"/>
  <c r="AW100" i="2"/>
  <c r="AV57" i="2"/>
  <c r="AV60" i="2"/>
  <c r="AV99" i="2"/>
  <c r="AX90" i="2"/>
  <c r="AX91" i="2" s="1"/>
  <c r="AX62" i="2"/>
  <c r="AX63" i="2" s="1"/>
  <c r="AY54" i="2"/>
  <c r="AV101" i="2"/>
  <c r="AW74" i="2"/>
  <c r="AW72" i="2"/>
  <c r="AV59" i="2"/>
  <c r="AV88" i="2"/>
  <c r="AV85" i="2"/>
  <c r="AV71" i="2"/>
  <c r="AW92" i="2"/>
  <c r="AW86" i="2"/>
  <c r="AY69" i="2" l="1"/>
  <c r="AY70" i="2" s="1"/>
  <c r="AY97" i="2"/>
  <c r="AY98" i="2" s="1"/>
  <c r="AY83" i="2"/>
  <c r="AY84" i="2" s="1"/>
  <c r="AY55" i="2"/>
  <c r="AY56" i="2" s="1"/>
  <c r="AW102" i="2"/>
  <c r="AW73" i="2"/>
  <c r="AX64" i="2"/>
  <c r="AX58" i="2"/>
  <c r="AY90" i="2"/>
  <c r="AY91" i="2" s="1"/>
  <c r="AY62" i="2"/>
  <c r="AY63" i="2" s="1"/>
  <c r="AZ54" i="2"/>
  <c r="AW99" i="2"/>
  <c r="AW57" i="2"/>
  <c r="AW60" i="2"/>
  <c r="AX102" i="2"/>
  <c r="AX100" i="2"/>
  <c r="AW88" i="2"/>
  <c r="AW85" i="2"/>
  <c r="AX72" i="2"/>
  <c r="AW87" i="2"/>
  <c r="AW101" i="2"/>
  <c r="AW71" i="2"/>
  <c r="AX92" i="2"/>
  <c r="AX87" i="2"/>
  <c r="AX86" i="2"/>
  <c r="AZ97" i="2" l="1"/>
  <c r="AZ98" i="2" s="1"/>
  <c r="AZ83" i="2"/>
  <c r="AZ84" i="2" s="1"/>
  <c r="AZ55" i="2"/>
  <c r="AZ56" i="2" s="1"/>
  <c r="AZ69" i="2"/>
  <c r="AZ70" i="2" s="1"/>
  <c r="AX73" i="2"/>
  <c r="AX74" i="2"/>
  <c r="AY64" i="2"/>
  <c r="AY59" i="2"/>
  <c r="AY58" i="2"/>
  <c r="AX88" i="2"/>
  <c r="AX85" i="2"/>
  <c r="AX71" i="2"/>
  <c r="AZ90" i="2"/>
  <c r="AZ91" i="2" s="1"/>
  <c r="AZ62" i="2"/>
  <c r="AZ63" i="2" s="1"/>
  <c r="BA54" i="2"/>
  <c r="AX60" i="2"/>
  <c r="AX57" i="2"/>
  <c r="AX99" i="2"/>
  <c r="AY92" i="2"/>
  <c r="AY87" i="2"/>
  <c r="AY86" i="2"/>
  <c r="AX59" i="2"/>
  <c r="AY100" i="2"/>
  <c r="AX101" i="2"/>
  <c r="AY72" i="2"/>
  <c r="BA83" i="2" l="1"/>
  <c r="BA55" i="2"/>
  <c r="BA56" i="2" s="1"/>
  <c r="BA97" i="2"/>
  <c r="BA69" i="2"/>
  <c r="BA70" i="2" s="1"/>
  <c r="AY102" i="2"/>
  <c r="AY73" i="2"/>
  <c r="AY74" i="2"/>
  <c r="AZ64" i="2"/>
  <c r="AZ58" i="2"/>
  <c r="AY71" i="2"/>
  <c r="BA90" i="2"/>
  <c r="BA91" i="2" s="1"/>
  <c r="BA62" i="2"/>
  <c r="BA63" i="2" s="1"/>
  <c r="BB54" i="2"/>
  <c r="AZ100" i="2"/>
  <c r="AY99" i="2"/>
  <c r="AY88" i="2"/>
  <c r="AY85" i="2"/>
  <c r="AZ74" i="2"/>
  <c r="AZ72" i="2"/>
  <c r="AY101" i="2"/>
  <c r="AZ92" i="2"/>
  <c r="AZ86" i="2"/>
  <c r="AY57" i="2"/>
  <c r="AY60" i="2"/>
  <c r="BA98" i="2" l="1"/>
  <c r="BB55" i="2"/>
  <c r="BB83" i="2"/>
  <c r="BB97" i="2"/>
  <c r="BB69" i="2"/>
  <c r="BA84" i="2"/>
  <c r="BA87" i="2" s="1"/>
  <c r="AZ73" i="2"/>
  <c r="AZ101" i="2"/>
  <c r="AZ102" i="2"/>
  <c r="AZ88" i="2"/>
  <c r="AZ85" i="2"/>
  <c r="BA100" i="2"/>
  <c r="AZ60" i="2"/>
  <c r="AZ57" i="2"/>
  <c r="BA72" i="2"/>
  <c r="BA64" i="2"/>
  <c r="BA59" i="2"/>
  <c r="BA58" i="2"/>
  <c r="BA92" i="2"/>
  <c r="BA86" i="2"/>
  <c r="AZ87" i="2"/>
  <c r="AZ71" i="2"/>
  <c r="AZ99" i="2"/>
  <c r="BB90" i="2"/>
  <c r="BB91" i="2" s="1"/>
  <c r="BB62" i="2"/>
  <c r="BB63" i="2" s="1"/>
  <c r="BC54" i="2"/>
  <c r="AZ59" i="2"/>
  <c r="BB56" i="2" l="1"/>
  <c r="B6" i="2"/>
  <c r="BB70" i="2"/>
  <c r="B7" i="2"/>
  <c r="BB98" i="2"/>
  <c r="C7" i="2"/>
  <c r="BB84" i="2"/>
  <c r="BB87" i="2" s="1"/>
  <c r="C17" i="2" s="1"/>
  <c r="C6" i="2"/>
  <c r="BC83" i="2"/>
  <c r="BC84" i="2" s="1"/>
  <c r="BC55" i="2"/>
  <c r="BC56" i="2" s="1"/>
  <c r="BC69" i="2"/>
  <c r="BC70" i="2" s="1"/>
  <c r="BC97" i="2"/>
  <c r="BC98" i="2" s="1"/>
  <c r="BA101" i="2"/>
  <c r="BA73" i="2"/>
  <c r="BA74" i="2"/>
  <c r="BB100" i="2"/>
  <c r="C21" i="2" s="1"/>
  <c r="BA57" i="2"/>
  <c r="BA60" i="2"/>
  <c r="BA99" i="2"/>
  <c r="BA102" i="2"/>
  <c r="BB72" i="2"/>
  <c r="B21" i="2" s="1"/>
  <c r="BA71" i="2"/>
  <c r="BB64" i="2"/>
  <c r="BB58" i="2"/>
  <c r="B15" i="2" s="1"/>
  <c r="BB92" i="2"/>
  <c r="BB86" i="2"/>
  <c r="C15" i="2" s="1"/>
  <c r="BC90" i="2"/>
  <c r="BC91" i="2" s="1"/>
  <c r="BC62" i="2"/>
  <c r="BC63" i="2" s="1"/>
  <c r="BD54" i="2"/>
  <c r="BA88" i="2"/>
  <c r="BA85" i="2"/>
  <c r="BD83" i="2" l="1"/>
  <c r="BD84" i="2" s="1"/>
  <c r="BD55" i="2"/>
  <c r="BD56" i="2" s="1"/>
  <c r="BD69" i="2"/>
  <c r="BD70" i="2" s="1"/>
  <c r="BD97" i="2"/>
  <c r="BD98" i="2" s="1"/>
  <c r="BB101" i="2"/>
  <c r="C23" i="2" s="1"/>
  <c r="BB102" i="2"/>
  <c r="C24" i="2" s="1"/>
  <c r="BB73" i="2"/>
  <c r="B23" i="2" s="1"/>
  <c r="BB74" i="2"/>
  <c r="B24" i="2" s="1"/>
  <c r="BC100" i="2"/>
  <c r="BB88" i="2"/>
  <c r="C18" i="2" s="1"/>
  <c r="BB85" i="2"/>
  <c r="C14" i="2" s="1"/>
  <c r="BB60" i="2"/>
  <c r="B18" i="2" s="1"/>
  <c r="BB57" i="2"/>
  <c r="B14" i="2" s="1"/>
  <c r="BC74" i="2"/>
  <c r="BC72" i="2"/>
  <c r="BB99" i="2"/>
  <c r="C20" i="2" s="1"/>
  <c r="BC64" i="2"/>
  <c r="BC59" i="2"/>
  <c r="BC58" i="2"/>
  <c r="BD90" i="2"/>
  <c r="BD91" i="2" s="1"/>
  <c r="BD62" i="2"/>
  <c r="BD63" i="2" s="1"/>
  <c r="BE54" i="2"/>
  <c r="BC92" i="2"/>
  <c r="BC87" i="2"/>
  <c r="BC86" i="2"/>
  <c r="BB59" i="2"/>
  <c r="B17" i="2" s="1"/>
  <c r="BB71" i="2"/>
  <c r="B20" i="2" s="1"/>
  <c r="BE83" i="2" l="1"/>
  <c r="BE84" i="2" s="1"/>
  <c r="BE55" i="2"/>
  <c r="BE56" i="2" s="1"/>
  <c r="BE69" i="2"/>
  <c r="BE70" i="2" s="1"/>
  <c r="BE97" i="2"/>
  <c r="BE98" i="2" s="1"/>
  <c r="BC102" i="2"/>
  <c r="BD72" i="2"/>
  <c r="BC85" i="2"/>
  <c r="BC88" i="2"/>
  <c r="BD92" i="2"/>
  <c r="BD87" i="2"/>
  <c r="BD86" i="2"/>
  <c r="BC99" i="2"/>
  <c r="BD64" i="2"/>
  <c r="BD58" i="2"/>
  <c r="BE90" i="2"/>
  <c r="BE91" i="2" s="1"/>
  <c r="BF54" i="2"/>
  <c r="BE62" i="2"/>
  <c r="BE63" i="2" s="1"/>
  <c r="BC57" i="2"/>
  <c r="BC60" i="2"/>
  <c r="BC71" i="2"/>
  <c r="BD100" i="2"/>
  <c r="BC73" i="2"/>
  <c r="BC101" i="2"/>
  <c r="BF55" i="2" l="1"/>
  <c r="BF56" i="2" s="1"/>
  <c r="BF83" i="2"/>
  <c r="BF84" i="2" s="1"/>
  <c r="BF97" i="2"/>
  <c r="BF98" i="2" s="1"/>
  <c r="BF69" i="2"/>
  <c r="BF70" i="2" s="1"/>
  <c r="BD74" i="2"/>
  <c r="BD73" i="2"/>
  <c r="BE64" i="2"/>
  <c r="BE59" i="2"/>
  <c r="BE58" i="2"/>
  <c r="BD101" i="2"/>
  <c r="BE100" i="2"/>
  <c r="BD57" i="2"/>
  <c r="BD60" i="2"/>
  <c r="BF90" i="2"/>
  <c r="BF91" i="2" s="1"/>
  <c r="BF62" i="2"/>
  <c r="BF63" i="2" s="1"/>
  <c r="BG54" i="2"/>
  <c r="BE72" i="2"/>
  <c r="BD59" i="2"/>
  <c r="BD88" i="2"/>
  <c r="BD85" i="2"/>
  <c r="BD71" i="2"/>
  <c r="BD99" i="2"/>
  <c r="BD102" i="2"/>
  <c r="BE92" i="2"/>
  <c r="BE86" i="2"/>
  <c r="BG83" i="2" l="1"/>
  <c r="BG84" i="2" s="1"/>
  <c r="BG55" i="2"/>
  <c r="BG56" i="2" s="1"/>
  <c r="BG97" i="2"/>
  <c r="BG98" i="2" s="1"/>
  <c r="BG69" i="2"/>
  <c r="BG70" i="2" s="1"/>
  <c r="BE101" i="2"/>
  <c r="BE102" i="2"/>
  <c r="BE73" i="2"/>
  <c r="BE74" i="2"/>
  <c r="BF92" i="2"/>
  <c r="BF86" i="2"/>
  <c r="BF64" i="2"/>
  <c r="BF59" i="2"/>
  <c r="BF58" i="2"/>
  <c r="BE71" i="2"/>
  <c r="BG90" i="2"/>
  <c r="BG91" i="2" s="1"/>
  <c r="BG62" i="2"/>
  <c r="BG63" i="2" s="1"/>
  <c r="BH54" i="2"/>
  <c r="BF101" i="2"/>
  <c r="BF100" i="2"/>
  <c r="BE99" i="2"/>
  <c r="BE88" i="2"/>
  <c r="BE85" i="2"/>
  <c r="BE87" i="2"/>
  <c r="BF73" i="2"/>
  <c r="BF72" i="2"/>
  <c r="BE60" i="2"/>
  <c r="BE57" i="2"/>
  <c r="BH83" i="2" l="1"/>
  <c r="BH84" i="2" s="1"/>
  <c r="BH55" i="2"/>
  <c r="BH56" i="2" s="1"/>
  <c r="BH69" i="2"/>
  <c r="BH70" i="2" s="1"/>
  <c r="BH97" i="2"/>
  <c r="BH98" i="2" s="1"/>
  <c r="BF74" i="2"/>
  <c r="BG92" i="2"/>
  <c r="BG87" i="2"/>
  <c r="BG86" i="2"/>
  <c r="BF60" i="2"/>
  <c r="BF57" i="2"/>
  <c r="BG64" i="2"/>
  <c r="BG59" i="2"/>
  <c r="BG58" i="2"/>
  <c r="BH90" i="2"/>
  <c r="BH91" i="2" s="1"/>
  <c r="BH62" i="2"/>
  <c r="BH63" i="2" s="1"/>
  <c r="BI54" i="2"/>
  <c r="BF71" i="2"/>
  <c r="BF99" i="2"/>
  <c r="BF102" i="2"/>
  <c r="BF88" i="2"/>
  <c r="BF85" i="2"/>
  <c r="BG101" i="2"/>
  <c r="BG100" i="2"/>
  <c r="BG72" i="2"/>
  <c r="BF87" i="2"/>
  <c r="BI83" i="2" l="1"/>
  <c r="BI84" i="2" s="1"/>
  <c r="BI55" i="2"/>
  <c r="BI56" i="2" s="1"/>
  <c r="BI69" i="2"/>
  <c r="BI70" i="2" s="1"/>
  <c r="BI97" i="2"/>
  <c r="BI98" i="2" s="1"/>
  <c r="BG73" i="2"/>
  <c r="BG74" i="2"/>
  <c r="BG71" i="2"/>
  <c r="BG99" i="2"/>
  <c r="BH72" i="2"/>
  <c r="BG85" i="2"/>
  <c r="BG88" i="2"/>
  <c r="BH92" i="2"/>
  <c r="BH87" i="2"/>
  <c r="BH86" i="2"/>
  <c r="BH59" i="2"/>
  <c r="BH64" i="2"/>
  <c r="BH58" i="2"/>
  <c r="BG102" i="2"/>
  <c r="BI90" i="2"/>
  <c r="BI91" i="2" s="1"/>
  <c r="BI62" i="2"/>
  <c r="BI63" i="2" s="1"/>
  <c r="BJ54" i="2"/>
  <c r="BG57" i="2"/>
  <c r="BG60" i="2"/>
  <c r="BH100" i="2"/>
  <c r="BJ83" i="2" l="1"/>
  <c r="BJ84" i="2" s="1"/>
  <c r="BJ55" i="2"/>
  <c r="BJ56" i="2" s="1"/>
  <c r="BJ69" i="2"/>
  <c r="BJ70" i="2" s="1"/>
  <c r="BJ97" i="2"/>
  <c r="BJ98" i="2" s="1"/>
  <c r="BH101" i="2"/>
  <c r="BH102" i="2"/>
  <c r="BI64" i="2"/>
  <c r="BI58" i="2"/>
  <c r="BJ90" i="2"/>
  <c r="BJ91" i="2" s="1"/>
  <c r="BJ62" i="2"/>
  <c r="BJ63" i="2" s="1"/>
  <c r="BK54" i="2"/>
  <c r="BI102" i="2"/>
  <c r="BI100" i="2"/>
  <c r="BH73" i="2"/>
  <c r="BH99" i="2"/>
  <c r="BI72" i="2"/>
  <c r="BH88" i="2"/>
  <c r="BH85" i="2"/>
  <c r="BH71" i="2"/>
  <c r="BH74" i="2"/>
  <c r="BI92" i="2"/>
  <c r="BI86" i="2"/>
  <c r="BH57" i="2"/>
  <c r="BH60" i="2"/>
  <c r="BK83" i="2" l="1"/>
  <c r="BK84" i="2" s="1"/>
  <c r="BK55" i="2"/>
  <c r="BK56" i="2" s="1"/>
  <c r="BK97" i="2"/>
  <c r="BK98" i="2" s="1"/>
  <c r="BK69" i="2"/>
  <c r="BK70" i="2" s="1"/>
  <c r="BI101" i="2"/>
  <c r="BI73" i="2"/>
  <c r="BI74" i="2"/>
  <c r="BJ101" i="2"/>
  <c r="BJ100" i="2"/>
  <c r="BI88" i="2"/>
  <c r="BI85" i="2"/>
  <c r="BJ72" i="2"/>
  <c r="BJ87" i="2"/>
  <c r="BJ92" i="2"/>
  <c r="BJ86" i="2"/>
  <c r="BI57" i="2"/>
  <c r="BI60" i="2"/>
  <c r="BJ64" i="2"/>
  <c r="BJ58" i="2"/>
  <c r="BI87" i="2"/>
  <c r="BI71" i="2"/>
  <c r="BI99" i="2"/>
  <c r="BK90" i="2"/>
  <c r="BK91" i="2" s="1"/>
  <c r="BK62" i="2"/>
  <c r="BK63" i="2" s="1"/>
  <c r="BL54" i="2"/>
  <c r="BI59" i="2"/>
  <c r="BL83" i="2" l="1"/>
  <c r="BL84" i="2" s="1"/>
  <c r="BL55" i="2"/>
  <c r="BL56" i="2" s="1"/>
  <c r="BL69" i="2"/>
  <c r="BL70" i="2" s="1"/>
  <c r="BL97" i="2"/>
  <c r="BL98" i="2" s="1"/>
  <c r="BJ73" i="2"/>
  <c r="BJ74" i="2"/>
  <c r="BK64" i="2"/>
  <c r="BK59" i="2"/>
  <c r="BK58" i="2"/>
  <c r="BK72" i="2"/>
  <c r="BJ99" i="2"/>
  <c r="BJ102" i="2"/>
  <c r="BK92" i="2"/>
  <c r="BK86" i="2"/>
  <c r="BJ60" i="2"/>
  <c r="BJ57" i="2"/>
  <c r="BL90" i="2"/>
  <c r="BL91" i="2" s="1"/>
  <c r="BL62" i="2"/>
  <c r="BL63" i="2" s="1"/>
  <c r="BM54" i="2"/>
  <c r="BK100" i="2"/>
  <c r="BJ59" i="2"/>
  <c r="BJ88" i="2"/>
  <c r="BJ85" i="2"/>
  <c r="BJ71" i="2"/>
  <c r="BM83" i="2" l="1"/>
  <c r="BM84" i="2" s="1"/>
  <c r="BM55" i="2"/>
  <c r="BM56" i="2" s="1"/>
  <c r="BM69" i="2"/>
  <c r="BM70" i="2" s="1"/>
  <c r="BM97" i="2"/>
  <c r="BM98" i="2" s="1"/>
  <c r="BK74" i="2"/>
  <c r="BL102" i="2"/>
  <c r="BL100" i="2"/>
  <c r="BK88" i="2"/>
  <c r="BK85" i="2"/>
  <c r="BK71" i="2"/>
  <c r="BK99" i="2"/>
  <c r="BM90" i="2"/>
  <c r="BM91" i="2" s="1"/>
  <c r="BN54" i="2"/>
  <c r="BM62" i="2"/>
  <c r="BM63" i="2" s="1"/>
  <c r="BK57" i="2"/>
  <c r="BK60" i="2"/>
  <c r="BK101" i="2"/>
  <c r="BL72" i="2"/>
  <c r="BK102" i="2"/>
  <c r="BK73" i="2"/>
  <c r="BL64" i="2"/>
  <c r="BL58" i="2"/>
  <c r="BL92" i="2"/>
  <c r="BL87" i="2"/>
  <c r="BL86" i="2"/>
  <c r="BK87" i="2"/>
  <c r="BN83" i="2" l="1"/>
  <c r="BN84" i="2" s="1"/>
  <c r="BN55" i="2"/>
  <c r="BN56" i="2" s="1"/>
  <c r="BN97" i="2"/>
  <c r="BN98" i="2" s="1"/>
  <c r="BN69" i="2"/>
  <c r="BN70" i="2" s="1"/>
  <c r="BL71" i="2"/>
  <c r="BL74" i="2"/>
  <c r="BM72" i="2"/>
  <c r="BL99" i="2"/>
  <c r="BL57" i="2"/>
  <c r="BL60" i="2"/>
  <c r="BM92" i="2"/>
  <c r="BM87" i="2"/>
  <c r="BM86" i="2"/>
  <c r="BL101" i="2"/>
  <c r="BM64" i="2"/>
  <c r="BM59" i="2"/>
  <c r="BM58" i="2"/>
  <c r="BL88" i="2"/>
  <c r="BL85" i="2"/>
  <c r="BL59" i="2"/>
  <c r="BL73" i="2"/>
  <c r="BN90" i="2"/>
  <c r="BN91" i="2" s="1"/>
  <c r="BN62" i="2"/>
  <c r="BN63" i="2" s="1"/>
  <c r="BO54" i="2"/>
  <c r="BM100" i="2"/>
  <c r="BO83" i="2" l="1"/>
  <c r="BO84" i="2" s="1"/>
  <c r="BO55" i="2"/>
  <c r="BO56" i="2" s="1"/>
  <c r="BO97" i="2"/>
  <c r="BO98" i="2" s="1"/>
  <c r="BO69" i="2"/>
  <c r="BO70" i="2" s="1"/>
  <c r="BM74" i="2"/>
  <c r="BN101" i="2"/>
  <c r="BN100" i="2"/>
  <c r="BM73" i="2"/>
  <c r="BN73" i="2"/>
  <c r="BN72" i="2"/>
  <c r="BM101" i="2"/>
  <c r="BN92" i="2"/>
  <c r="BN87" i="2"/>
  <c r="BN86" i="2"/>
  <c r="BN64" i="2"/>
  <c r="BN59" i="2"/>
  <c r="BN58" i="2"/>
  <c r="BM99" i="2"/>
  <c r="BM102" i="2"/>
  <c r="BO90" i="2"/>
  <c r="BO91" i="2" s="1"/>
  <c r="BO62" i="2"/>
  <c r="BO63" i="2" s="1"/>
  <c r="BP54" i="2"/>
  <c r="BM57" i="2"/>
  <c r="BM60" i="2"/>
  <c r="BM88" i="2"/>
  <c r="BM85" i="2"/>
  <c r="BM71" i="2"/>
  <c r="BP83" i="2" l="1"/>
  <c r="BP84" i="2" s="1"/>
  <c r="BP55" i="2"/>
  <c r="BP56" i="2" s="1"/>
  <c r="BP97" i="2"/>
  <c r="BP98" i="2" s="1"/>
  <c r="BP69" i="2"/>
  <c r="BP70" i="2" s="1"/>
  <c r="BO64" i="2"/>
  <c r="BO58" i="2"/>
  <c r="BO100" i="2"/>
  <c r="BN60" i="2"/>
  <c r="BN57" i="2"/>
  <c r="BP90" i="2"/>
  <c r="BP91" i="2" s="1"/>
  <c r="BP62" i="2"/>
  <c r="BP63" i="2" s="1"/>
  <c r="BQ54" i="2"/>
  <c r="BO73" i="2"/>
  <c r="BO72" i="2"/>
  <c r="BN71" i="2"/>
  <c r="BN88" i="2"/>
  <c r="BN85" i="2"/>
  <c r="BO92" i="2"/>
  <c r="BO87" i="2"/>
  <c r="BO86" i="2"/>
  <c r="BN74" i="2"/>
  <c r="BN99" i="2"/>
  <c r="BN102" i="2"/>
  <c r="BQ83" i="2" l="1"/>
  <c r="BQ84" i="2" s="1"/>
  <c r="BQ55" i="2"/>
  <c r="BQ56" i="2" s="1"/>
  <c r="BQ69" i="2"/>
  <c r="BQ70" i="2" s="1"/>
  <c r="BQ97" i="2"/>
  <c r="BQ98" i="2" s="1"/>
  <c r="BO99" i="2"/>
  <c r="BO102" i="2"/>
  <c r="BO57" i="2"/>
  <c r="BO60" i="2"/>
  <c r="BP74" i="2"/>
  <c r="BP73" i="2"/>
  <c r="BP72" i="2"/>
  <c r="BO59" i="2"/>
  <c r="BP101" i="2"/>
  <c r="BP100" i="2"/>
  <c r="BO88" i="2"/>
  <c r="BO85" i="2"/>
  <c r="BP92" i="2"/>
  <c r="BP86" i="2"/>
  <c r="BO101" i="2"/>
  <c r="BP64" i="2"/>
  <c r="BP59" i="2"/>
  <c r="BP58" i="2"/>
  <c r="BO71" i="2"/>
  <c r="BO74" i="2"/>
  <c r="BQ90" i="2"/>
  <c r="BQ91" i="2" s="1"/>
  <c r="BQ62" i="2"/>
  <c r="BQ63" i="2" s="1"/>
  <c r="BR54" i="2"/>
  <c r="BR55" i="2" l="1"/>
  <c r="BR56" i="2" s="1"/>
  <c r="BR83" i="2"/>
  <c r="BR84" i="2" s="1"/>
  <c r="BR69" i="2"/>
  <c r="BR70" i="2" s="1"/>
  <c r="BR97" i="2"/>
  <c r="BR98" i="2" s="1"/>
  <c r="BQ100" i="2"/>
  <c r="BP88" i="2"/>
  <c r="BP85" i="2"/>
  <c r="BQ73" i="2"/>
  <c r="BQ72" i="2"/>
  <c r="BP71" i="2"/>
  <c r="BQ102" i="2"/>
  <c r="BQ92" i="2"/>
  <c r="BQ87" i="2"/>
  <c r="BQ86" i="2"/>
  <c r="BP60" i="2"/>
  <c r="BP57" i="2"/>
  <c r="BQ64" i="2"/>
  <c r="BQ59" i="2"/>
  <c r="BQ58" i="2"/>
  <c r="BR90" i="2"/>
  <c r="BR91" i="2" s="1"/>
  <c r="BR62" i="2"/>
  <c r="BR63" i="2" s="1"/>
  <c r="BS54" i="2"/>
  <c r="BP87" i="2"/>
  <c r="BP99" i="2"/>
  <c r="BP102" i="2"/>
  <c r="BS83" i="2" l="1"/>
  <c r="BS84" i="2" s="1"/>
  <c r="BS55" i="2"/>
  <c r="BS56" i="2" s="1"/>
  <c r="BS97" i="2"/>
  <c r="BS98" i="2" s="1"/>
  <c r="BS69" i="2"/>
  <c r="BS70" i="2" s="1"/>
  <c r="BR72" i="2"/>
  <c r="BQ88" i="2"/>
  <c r="BQ85" i="2"/>
  <c r="BQ99" i="2"/>
  <c r="BR101" i="2"/>
  <c r="BR100" i="2"/>
  <c r="BR87" i="2"/>
  <c r="BR92" i="2"/>
  <c r="BR86" i="2"/>
  <c r="BQ57" i="2"/>
  <c r="BQ60" i="2"/>
  <c r="BQ71" i="2"/>
  <c r="BR74" i="2"/>
  <c r="BQ74" i="2"/>
  <c r="BQ101" i="2"/>
  <c r="BR64" i="2"/>
  <c r="BR58" i="2"/>
  <c r="BS90" i="2"/>
  <c r="BS91" i="2" s="1"/>
  <c r="BS62" i="2"/>
  <c r="BS63" i="2" s="1"/>
  <c r="BT54" i="2"/>
  <c r="BT83" i="2" l="1"/>
  <c r="BT84" i="2" s="1"/>
  <c r="BT55" i="2"/>
  <c r="BT56" i="2" s="1"/>
  <c r="BT97" i="2"/>
  <c r="BT98" i="2" s="1"/>
  <c r="BT69" i="2"/>
  <c r="BT70" i="2" s="1"/>
  <c r="BS101" i="2"/>
  <c r="BS100" i="2"/>
  <c r="BS92" i="2"/>
  <c r="BS86" i="2"/>
  <c r="BR60" i="2"/>
  <c r="BR57" i="2"/>
  <c r="BR88" i="2"/>
  <c r="BR85" i="2"/>
  <c r="BS73" i="2"/>
  <c r="BS72" i="2"/>
  <c r="BR71" i="2"/>
  <c r="BS64" i="2"/>
  <c r="BS59" i="2"/>
  <c r="BS58" i="2"/>
  <c r="BT90" i="2"/>
  <c r="BT91" i="2" s="1"/>
  <c r="BT62" i="2"/>
  <c r="BT63" i="2" s="1"/>
  <c r="BU54" i="2"/>
  <c r="BR59" i="2"/>
  <c r="BR99" i="2"/>
  <c r="BR102" i="2"/>
  <c r="BR73" i="2"/>
  <c r="BU83" i="2" l="1"/>
  <c r="BU84" i="2" s="1"/>
  <c r="BU55" i="2"/>
  <c r="BU56" i="2" s="1"/>
  <c r="BU69" i="2"/>
  <c r="BU70" i="2" s="1"/>
  <c r="BU97" i="2"/>
  <c r="BU98" i="2" s="1"/>
  <c r="BT59" i="2"/>
  <c r="BT64" i="2"/>
  <c r="BT58" i="2"/>
  <c r="BU90" i="2"/>
  <c r="BU91" i="2" s="1"/>
  <c r="BV54" i="2"/>
  <c r="BU62" i="2"/>
  <c r="BU63" i="2" s="1"/>
  <c r="BS57" i="2"/>
  <c r="BS60" i="2"/>
  <c r="BS85" i="2"/>
  <c r="BS88" i="2"/>
  <c r="BT102" i="2"/>
  <c r="BT100" i="2"/>
  <c r="BS71" i="2"/>
  <c r="BS74" i="2"/>
  <c r="BS99" i="2"/>
  <c r="BS102" i="2"/>
  <c r="BT74" i="2"/>
  <c r="BT72" i="2"/>
  <c r="BS87" i="2"/>
  <c r="BT92" i="2"/>
  <c r="BT86" i="2"/>
  <c r="BV83" i="2" l="1"/>
  <c r="BV84" i="2" s="1"/>
  <c r="BV55" i="2"/>
  <c r="BV56" i="2" s="1"/>
  <c r="BV69" i="2"/>
  <c r="BV70" i="2" s="1"/>
  <c r="BV97" i="2"/>
  <c r="BT101" i="2"/>
  <c r="BT73" i="2"/>
  <c r="BT88" i="2"/>
  <c r="BT85" i="2"/>
  <c r="BU92" i="2"/>
  <c r="BU87" i="2"/>
  <c r="BU86" i="2"/>
  <c r="BU64" i="2"/>
  <c r="BU58" i="2"/>
  <c r="BT99" i="2"/>
  <c r="BU102" i="2"/>
  <c r="BU100" i="2"/>
  <c r="BT57" i="2"/>
  <c r="BT60" i="2"/>
  <c r="BV90" i="2"/>
  <c r="BV91" i="2" s="1"/>
  <c r="BV62" i="2"/>
  <c r="BV63" i="2" s="1"/>
  <c r="BW54" i="2"/>
  <c r="BT87" i="2"/>
  <c r="BT71" i="2"/>
  <c r="BU74" i="2"/>
  <c r="BU72" i="2"/>
  <c r="BV98" i="2" l="1"/>
  <c r="BW83" i="2"/>
  <c r="BW84" i="2" s="1"/>
  <c r="BW55" i="2"/>
  <c r="BW56" i="2" s="1"/>
  <c r="BW97" i="2"/>
  <c r="BW98" i="2" s="1"/>
  <c r="BW69" i="2"/>
  <c r="BW70" i="2" s="1"/>
  <c r="BU101" i="2"/>
  <c r="BU73" i="2"/>
  <c r="BV74" i="2"/>
  <c r="BV72" i="2"/>
  <c r="BV92" i="2"/>
  <c r="BV86" i="2"/>
  <c r="BU60" i="2"/>
  <c r="BU57" i="2"/>
  <c r="BV64" i="2"/>
  <c r="BV58" i="2"/>
  <c r="BU71" i="2"/>
  <c r="BW90" i="2"/>
  <c r="BW91" i="2" s="1"/>
  <c r="BW62" i="2"/>
  <c r="BW63" i="2" s="1"/>
  <c r="BX54" i="2"/>
  <c r="BU59" i="2"/>
  <c r="BV102" i="2"/>
  <c r="BV100" i="2"/>
  <c r="BU99" i="2"/>
  <c r="BU88" i="2"/>
  <c r="BU85" i="2"/>
  <c r="BX83" i="2" l="1"/>
  <c r="BX84" i="2" s="1"/>
  <c r="BX55" i="2"/>
  <c r="BX56" i="2" s="1"/>
  <c r="BX69" i="2"/>
  <c r="BX70" i="2" s="1"/>
  <c r="BX97" i="2"/>
  <c r="BX98" i="2" s="1"/>
  <c r="BW72" i="2"/>
  <c r="BW92" i="2"/>
  <c r="BW86" i="2"/>
  <c r="BV88" i="2"/>
  <c r="BV85" i="2"/>
  <c r="BW64" i="2"/>
  <c r="BW59" i="2"/>
  <c r="BW58" i="2"/>
  <c r="BV99" i="2"/>
  <c r="BX90" i="2"/>
  <c r="BX91" i="2" s="1"/>
  <c r="BX62" i="2"/>
  <c r="BX63" i="2" s="1"/>
  <c r="BY54" i="2"/>
  <c r="BV101" i="2"/>
  <c r="BV60" i="2"/>
  <c r="BV57" i="2"/>
  <c r="BV71" i="2"/>
  <c r="BW74" i="2"/>
  <c r="BW100" i="2"/>
  <c r="BV59" i="2"/>
  <c r="BV87" i="2"/>
  <c r="BV73" i="2"/>
  <c r="BY83" i="2" l="1"/>
  <c r="BY84" i="2" s="1"/>
  <c r="BY55" i="2"/>
  <c r="BY56" i="2" s="1"/>
  <c r="BY69" i="2"/>
  <c r="BY70" i="2" s="1"/>
  <c r="BY97" i="2"/>
  <c r="BY98" i="2" s="1"/>
  <c r="BW99" i="2"/>
  <c r="BX72" i="2"/>
  <c r="BW102" i="2"/>
  <c r="BW85" i="2"/>
  <c r="BW88" i="2"/>
  <c r="BX92" i="2"/>
  <c r="BX87" i="2"/>
  <c r="BX86" i="2"/>
  <c r="BW71" i="2"/>
  <c r="BX74" i="2"/>
  <c r="BX59" i="2"/>
  <c r="BX64" i="2"/>
  <c r="BX58" i="2"/>
  <c r="BW101" i="2"/>
  <c r="BY90" i="2"/>
  <c r="BY91" i="2" s="1"/>
  <c r="BY62" i="2"/>
  <c r="BY63" i="2" s="1"/>
  <c r="BZ54" i="2"/>
  <c r="BW57" i="2"/>
  <c r="BW60" i="2"/>
  <c r="BW87" i="2"/>
  <c r="BX100" i="2"/>
  <c r="BW73" i="2"/>
  <c r="BZ83" i="2" l="1"/>
  <c r="BZ84" i="2" s="1"/>
  <c r="BZ55" i="2"/>
  <c r="BZ56" i="2" s="1"/>
  <c r="BZ97" i="2"/>
  <c r="BZ98" i="2" s="1"/>
  <c r="BZ69" i="2"/>
  <c r="BZ70" i="2" s="1"/>
  <c r="BY92" i="2"/>
  <c r="BY87" i="2"/>
  <c r="BY86" i="2"/>
  <c r="BX71" i="2"/>
  <c r="BX102" i="2"/>
  <c r="BY64" i="2"/>
  <c r="BY58" i="2"/>
  <c r="BZ90" i="2"/>
  <c r="BZ91" i="2" s="1"/>
  <c r="BZ62" i="2"/>
  <c r="BZ63" i="2" s="1"/>
  <c r="CA54" i="2"/>
  <c r="BY102" i="2"/>
  <c r="BY100" i="2"/>
  <c r="BX99" i="2"/>
  <c r="BX101" i="2"/>
  <c r="BY72" i="2"/>
  <c r="BX57" i="2"/>
  <c r="BX60" i="2"/>
  <c r="BX88" i="2"/>
  <c r="BX85" i="2"/>
  <c r="BX73" i="2"/>
  <c r="CA83" i="2" l="1"/>
  <c r="CA84" i="2" s="1"/>
  <c r="CA55" i="2"/>
  <c r="CA56" i="2" s="1"/>
  <c r="CA69" i="2"/>
  <c r="CA70" i="2" s="1"/>
  <c r="CA97" i="2"/>
  <c r="CA98" i="2" s="1"/>
  <c r="BZ101" i="2"/>
  <c r="BZ100" i="2"/>
  <c r="BZ74" i="2"/>
  <c r="BZ72" i="2"/>
  <c r="BY71" i="2"/>
  <c r="BY99" i="2"/>
  <c r="BZ92" i="2"/>
  <c r="BZ86" i="2"/>
  <c r="BY57" i="2"/>
  <c r="BY60" i="2"/>
  <c r="BY74" i="2"/>
  <c r="BZ64" i="2"/>
  <c r="BZ58" i="2"/>
  <c r="BY73" i="2"/>
  <c r="BY101" i="2"/>
  <c r="CA90" i="2"/>
  <c r="CA91" i="2" s="1"/>
  <c r="CA62" i="2"/>
  <c r="CA63" i="2" s="1"/>
  <c r="CB54" i="2"/>
  <c r="BY59" i="2"/>
  <c r="BY88" i="2"/>
  <c r="BY85" i="2"/>
  <c r="CB83" i="2" l="1"/>
  <c r="CB84" i="2" s="1"/>
  <c r="CB55" i="2"/>
  <c r="CB56" i="2" s="1"/>
  <c r="CB97" i="2"/>
  <c r="CB98" i="2" s="1"/>
  <c r="CB69" i="2"/>
  <c r="CB70" i="2" s="1"/>
  <c r="CA101" i="2"/>
  <c r="CA100" i="2"/>
  <c r="BZ73" i="2"/>
  <c r="BZ99" i="2"/>
  <c r="BZ102" i="2"/>
  <c r="CA73" i="2"/>
  <c r="CA72" i="2"/>
  <c r="BZ88" i="2"/>
  <c r="BZ85" i="2"/>
  <c r="CA92" i="2"/>
  <c r="CA87" i="2"/>
  <c r="CA86" i="2"/>
  <c r="BZ60" i="2"/>
  <c r="BZ57" i="2"/>
  <c r="BZ87" i="2"/>
  <c r="CA64" i="2"/>
  <c r="CA59" i="2"/>
  <c r="CA58" i="2"/>
  <c r="CB90" i="2"/>
  <c r="CB91" i="2" s="1"/>
  <c r="CB62" i="2"/>
  <c r="CB63" i="2" s="1"/>
  <c r="CC54" i="2"/>
  <c r="BZ59" i="2"/>
  <c r="BZ71" i="2"/>
  <c r="CC83" i="2" l="1"/>
  <c r="CC84" i="2" s="1"/>
  <c r="CC55" i="2"/>
  <c r="CC56" i="2" s="1"/>
  <c r="CC97" i="2"/>
  <c r="CC98" i="2" s="1"/>
  <c r="CC69" i="2"/>
  <c r="CC70" i="2" s="1"/>
  <c r="CB59" i="2"/>
  <c r="CB64" i="2"/>
  <c r="CB58" i="2"/>
  <c r="CC90" i="2"/>
  <c r="CC91" i="2" s="1"/>
  <c r="CD54" i="2"/>
  <c r="CC62" i="2"/>
  <c r="CC63" i="2" s="1"/>
  <c r="CA99" i="2"/>
  <c r="CA102" i="2"/>
  <c r="CB102" i="2"/>
  <c r="CB100" i="2"/>
  <c r="CB74" i="2"/>
  <c r="CB72" i="2"/>
  <c r="CB92" i="2"/>
  <c r="CB87" i="2"/>
  <c r="CB86" i="2"/>
  <c r="CA57" i="2"/>
  <c r="CA60" i="2"/>
  <c r="CA88" i="2"/>
  <c r="CA85" i="2"/>
  <c r="CA71" i="2"/>
  <c r="CA74" i="2"/>
  <c r="CD55" i="2" l="1"/>
  <c r="CD56" i="2" s="1"/>
  <c r="CD83" i="2"/>
  <c r="CD69" i="2"/>
  <c r="CD97" i="2"/>
  <c r="CB101" i="2"/>
  <c r="CC64" i="2"/>
  <c r="CC59" i="2"/>
  <c r="CC58" i="2"/>
  <c r="CC92" i="2"/>
  <c r="CC87" i="2"/>
  <c r="CC86" i="2"/>
  <c r="CC73" i="2"/>
  <c r="CC72" i="2"/>
  <c r="CB71" i="2"/>
  <c r="CB88" i="2"/>
  <c r="CB85" i="2"/>
  <c r="CB73" i="2"/>
  <c r="CB99" i="2"/>
  <c r="CD90" i="2"/>
  <c r="CD91" i="2" s="1"/>
  <c r="CD62" i="2"/>
  <c r="CD63" i="2" s="1"/>
  <c r="CE54" i="2"/>
  <c r="CC101" i="2"/>
  <c r="CC100" i="2"/>
  <c r="CB57" i="2"/>
  <c r="CB60" i="2"/>
  <c r="CD98" i="2" l="1"/>
  <c r="CD84" i="2"/>
  <c r="CD70" i="2"/>
  <c r="CE83" i="2"/>
  <c r="CE84" i="2" s="1"/>
  <c r="CE55" i="2"/>
  <c r="CE56" i="2" s="1"/>
  <c r="CE97" i="2"/>
  <c r="CE98" i="2" s="1"/>
  <c r="CE69" i="2"/>
  <c r="CE70" i="2" s="1"/>
  <c r="CD102" i="2"/>
  <c r="CD100" i="2"/>
  <c r="CC57" i="2"/>
  <c r="CC60" i="2"/>
  <c r="CD72" i="2"/>
  <c r="CC88" i="2"/>
  <c r="CC85" i="2"/>
  <c r="CD92" i="2"/>
  <c r="CD86" i="2"/>
  <c r="CD64" i="2"/>
  <c r="CD59" i="2"/>
  <c r="CD58" i="2"/>
  <c r="CC99" i="2"/>
  <c r="CC102" i="2"/>
  <c r="CE90" i="2"/>
  <c r="CE91" i="2" s="1"/>
  <c r="CE62" i="2"/>
  <c r="CE63" i="2" s="1"/>
  <c r="CF54" i="2"/>
  <c r="CC71" i="2"/>
  <c r="CC74" i="2"/>
  <c r="CF83" i="2" l="1"/>
  <c r="CF84" i="2" s="1"/>
  <c r="CF55" i="2"/>
  <c r="CF56" i="2" s="1"/>
  <c r="CF69" i="2"/>
  <c r="CF70" i="2" s="1"/>
  <c r="CF97" i="2"/>
  <c r="CF98" i="2" s="1"/>
  <c r="CE101" i="2"/>
  <c r="CE100" i="2"/>
  <c r="CD71" i="2"/>
  <c r="CD74" i="2"/>
  <c r="CE72" i="2"/>
  <c r="CD88" i="2"/>
  <c r="CD85" i="2"/>
  <c r="CD73" i="2"/>
  <c r="CD99" i="2"/>
  <c r="CE64" i="2"/>
  <c r="CE58" i="2"/>
  <c r="CF90" i="2"/>
  <c r="CF91" i="2" s="1"/>
  <c r="CF62" i="2"/>
  <c r="CF63" i="2" s="1"/>
  <c r="CG54" i="2"/>
  <c r="CD101" i="2"/>
  <c r="CE92" i="2"/>
  <c r="CE86" i="2"/>
  <c r="CD60" i="2"/>
  <c r="CD57" i="2"/>
  <c r="CD87" i="2"/>
  <c r="CG83" i="2" l="1"/>
  <c r="CG84" i="2" s="1"/>
  <c r="CG55" i="2"/>
  <c r="CG56" i="2" s="1"/>
  <c r="CG69" i="2"/>
  <c r="CG70" i="2" s="1"/>
  <c r="CG97" i="2"/>
  <c r="CG98" i="2" s="1"/>
  <c r="CF101" i="2"/>
  <c r="CF100" i="2"/>
  <c r="CE88" i="2"/>
  <c r="CE85" i="2"/>
  <c r="CF73" i="2"/>
  <c r="CF72" i="2"/>
  <c r="CE73" i="2"/>
  <c r="CF74" i="2"/>
  <c r="CE99" i="2"/>
  <c r="CE102" i="2"/>
  <c r="CF92" i="2"/>
  <c r="CF87" i="2"/>
  <c r="CF86" i="2"/>
  <c r="CE57" i="2"/>
  <c r="CE60" i="2"/>
  <c r="CF64" i="2"/>
  <c r="CF59" i="2"/>
  <c r="CF58" i="2"/>
  <c r="CE87" i="2"/>
  <c r="CG90" i="2"/>
  <c r="CG91" i="2" s="1"/>
  <c r="CG62" i="2"/>
  <c r="CG63" i="2" s="1"/>
  <c r="CH54" i="2"/>
  <c r="CE59" i="2"/>
  <c r="CE71" i="2"/>
  <c r="CE74" i="2"/>
  <c r="CH55" i="2" l="1"/>
  <c r="CH56" i="2" s="1"/>
  <c r="CH83" i="2"/>
  <c r="CH84" i="2" s="1"/>
  <c r="CH69" i="2"/>
  <c r="CH97" i="2"/>
  <c r="CG100" i="2"/>
  <c r="CF99" i="2"/>
  <c r="CF102" i="2"/>
  <c r="CG102" i="2"/>
  <c r="CG73" i="2"/>
  <c r="CG72" i="2"/>
  <c r="CG64" i="2"/>
  <c r="CG59" i="2"/>
  <c r="CG58" i="2"/>
  <c r="CF88" i="2"/>
  <c r="CF85" i="2"/>
  <c r="CG92" i="2"/>
  <c r="CG87" i="2"/>
  <c r="CG86" i="2"/>
  <c r="CH90" i="2"/>
  <c r="CH91" i="2" s="1"/>
  <c r="CH62" i="2"/>
  <c r="CH63" i="2" s="1"/>
  <c r="CI54" i="2"/>
  <c r="CF60" i="2"/>
  <c r="CF57" i="2"/>
  <c r="CF71" i="2"/>
  <c r="CH70" i="2" l="1"/>
  <c r="CH98" i="2"/>
  <c r="CI83" i="2"/>
  <c r="CI84" i="2" s="1"/>
  <c r="CI55" i="2"/>
  <c r="CI56" i="2" s="1"/>
  <c r="CI97" i="2"/>
  <c r="CI98" i="2" s="1"/>
  <c r="CI69" i="2"/>
  <c r="CI70" i="2" s="1"/>
  <c r="CI90" i="2"/>
  <c r="CI91" i="2" s="1"/>
  <c r="CI62" i="2"/>
  <c r="CI63" i="2" s="1"/>
  <c r="CJ54" i="2"/>
  <c r="CH102" i="2"/>
  <c r="CH100" i="2"/>
  <c r="CH74" i="2"/>
  <c r="CH72" i="2"/>
  <c r="CG57" i="2"/>
  <c r="CG60" i="2"/>
  <c r="CG99" i="2"/>
  <c r="CH64" i="2"/>
  <c r="CH59" i="2"/>
  <c r="CH58" i="2"/>
  <c r="CH92" i="2"/>
  <c r="CH86" i="2"/>
  <c r="CG88" i="2"/>
  <c r="CG85" i="2"/>
  <c r="CG71" i="2"/>
  <c r="CG74" i="2"/>
  <c r="CG101" i="2"/>
  <c r="CJ83" i="2" l="1"/>
  <c r="CJ84" i="2" s="1"/>
  <c r="CJ55" i="2"/>
  <c r="CJ56" i="2" s="1"/>
  <c r="CJ69" i="2"/>
  <c r="CJ70" i="2" s="1"/>
  <c r="CJ97" i="2"/>
  <c r="CJ98" i="2" s="1"/>
  <c r="CH88" i="2"/>
  <c r="CH85" i="2"/>
  <c r="CH60" i="2"/>
  <c r="CH57" i="2"/>
  <c r="CH71" i="2"/>
  <c r="CH101" i="2"/>
  <c r="CH87" i="2"/>
  <c r="CH73" i="2"/>
  <c r="CI72" i="2"/>
  <c r="CI64" i="2"/>
  <c r="CI59" i="2"/>
  <c r="CI58" i="2"/>
  <c r="CJ90" i="2"/>
  <c r="CJ91" i="2" s="1"/>
  <c r="CJ62" i="2"/>
  <c r="CJ63" i="2" s="1"/>
  <c r="CK54" i="2"/>
  <c r="CH99" i="2"/>
  <c r="CI92" i="2"/>
  <c r="CI86" i="2"/>
  <c r="CI100" i="2"/>
  <c r="CK83" i="2" l="1"/>
  <c r="CK84" i="2" s="1"/>
  <c r="CK55" i="2"/>
  <c r="CK56" i="2" s="1"/>
  <c r="CK69" i="2"/>
  <c r="CK70" i="2" s="1"/>
  <c r="CK97" i="2"/>
  <c r="CK98" i="2" s="1"/>
  <c r="CJ101" i="2"/>
  <c r="CJ100" i="2"/>
  <c r="CI99" i="2"/>
  <c r="CI85" i="2"/>
  <c r="CI88" i="2"/>
  <c r="CJ73" i="2"/>
  <c r="CJ72" i="2"/>
  <c r="CI57" i="2"/>
  <c r="CI60" i="2"/>
  <c r="CJ92" i="2"/>
  <c r="CJ87" i="2"/>
  <c r="CJ86" i="2"/>
  <c r="CI71" i="2"/>
  <c r="CI74" i="2"/>
  <c r="CJ74" i="2"/>
  <c r="CJ59" i="2"/>
  <c r="CJ64" i="2"/>
  <c r="CJ58" i="2"/>
  <c r="CI87" i="2"/>
  <c r="CI102" i="2"/>
  <c r="CK90" i="2"/>
  <c r="CK91" i="2" s="1"/>
  <c r="CL54" i="2"/>
  <c r="CK62" i="2"/>
  <c r="CK63" i="2" s="1"/>
  <c r="CI101" i="2"/>
  <c r="CI73" i="2"/>
  <c r="CL55" i="2" l="1"/>
  <c r="CL56" i="2" s="1"/>
  <c r="CL83" i="2"/>
  <c r="CL84" i="2" s="1"/>
  <c r="CL97" i="2"/>
  <c r="CL98" i="2" s="1"/>
  <c r="CL69" i="2"/>
  <c r="CL70" i="2" s="1"/>
  <c r="CK92" i="2"/>
  <c r="CK87" i="2"/>
  <c r="CK86" i="2"/>
  <c r="CJ57" i="2"/>
  <c r="CJ60" i="2"/>
  <c r="CJ99" i="2"/>
  <c r="CJ102" i="2"/>
  <c r="CK64" i="2"/>
  <c r="CK58" i="2"/>
  <c r="CJ71" i="2"/>
  <c r="CK100" i="2"/>
  <c r="CJ88" i="2"/>
  <c r="CJ85" i="2"/>
  <c r="CL90" i="2"/>
  <c r="CL91" i="2" s="1"/>
  <c r="CL62" i="2"/>
  <c r="CL63" i="2" s="1"/>
  <c r="CM54" i="2"/>
  <c r="CK73" i="2"/>
  <c r="CK72" i="2"/>
  <c r="CM83" i="2" l="1"/>
  <c r="CM84" i="2" s="1"/>
  <c r="CM55" i="2"/>
  <c r="CM56" i="2" s="1"/>
  <c r="CM97" i="2"/>
  <c r="CM98" i="2" s="1"/>
  <c r="CM69" i="2"/>
  <c r="CM70" i="2" s="1"/>
  <c r="CL64" i="2"/>
  <c r="CL59" i="2"/>
  <c r="CL58" i="2"/>
  <c r="CK71" i="2"/>
  <c r="CM90" i="2"/>
  <c r="CM91" i="2" s="1"/>
  <c r="CM62" i="2"/>
  <c r="CM63" i="2" s="1"/>
  <c r="CN54" i="2"/>
  <c r="CK88" i="2"/>
  <c r="CK85" i="2"/>
  <c r="CL100" i="2"/>
  <c r="CK99" i="2"/>
  <c r="CK102" i="2"/>
  <c r="CL102" i="2"/>
  <c r="CK74" i="2"/>
  <c r="CK60" i="2"/>
  <c r="CK57" i="2"/>
  <c r="CL72" i="2"/>
  <c r="CK59" i="2"/>
  <c r="CL92" i="2"/>
  <c r="CL86" i="2"/>
  <c r="CK101" i="2"/>
  <c r="CN83" i="2" l="1"/>
  <c r="CN84" i="2" s="1"/>
  <c r="CN55" i="2"/>
  <c r="CN56" i="2" s="1"/>
  <c r="CN69" i="2"/>
  <c r="CN97" i="2"/>
  <c r="CN98" i="2" s="1"/>
  <c r="CM92" i="2"/>
  <c r="CM87" i="2"/>
  <c r="CM86" i="2"/>
  <c r="CL60" i="2"/>
  <c r="CL57" i="2"/>
  <c r="CL50" i="2"/>
  <c r="CL88" i="2"/>
  <c r="CL85" i="2"/>
  <c r="CL71" i="2"/>
  <c r="CL74" i="2"/>
  <c r="CN90" i="2"/>
  <c r="CN91" i="2" s="1"/>
  <c r="CN62" i="2"/>
  <c r="CN63" i="2" s="1"/>
  <c r="CO54" i="2"/>
  <c r="CL73" i="2"/>
  <c r="CL99" i="2"/>
  <c r="CM101" i="2"/>
  <c r="CM100" i="2"/>
  <c r="CM64" i="2"/>
  <c r="CM59" i="2"/>
  <c r="CM58" i="2"/>
  <c r="CL87" i="2"/>
  <c r="CL101" i="2"/>
  <c r="CM73" i="2"/>
  <c r="CM72" i="2"/>
  <c r="CN70" i="2" l="1"/>
  <c r="CO83" i="2"/>
  <c r="CO84" i="2" s="1"/>
  <c r="CO55" i="2"/>
  <c r="CO56" i="2" s="1"/>
  <c r="CO97" i="2"/>
  <c r="CO98" i="2" s="1"/>
  <c r="CO69" i="2"/>
  <c r="CO70" i="2" s="1"/>
  <c r="CM102" i="2"/>
  <c r="CN101" i="2"/>
  <c r="CN100" i="2"/>
  <c r="CM85" i="2"/>
  <c r="CM88" i="2"/>
  <c r="CM57" i="2"/>
  <c r="CM60" i="2"/>
  <c r="CM99" i="2"/>
  <c r="CN73" i="2"/>
  <c r="CN72" i="2"/>
  <c r="CN87" i="2"/>
  <c r="CN92" i="2"/>
  <c r="CN86" i="2"/>
  <c r="CN59" i="2"/>
  <c r="CN64" i="2"/>
  <c r="CN58" i="2"/>
  <c r="CM71" i="2"/>
  <c r="CM74" i="2"/>
  <c r="CO90" i="2"/>
  <c r="CO91" i="2" s="1"/>
  <c r="CO62" i="2"/>
  <c r="CO63" i="2" s="1"/>
  <c r="CP54" i="2"/>
  <c r="CP83" i="2" l="1"/>
  <c r="CP84" i="2" s="1"/>
  <c r="CP55" i="2"/>
  <c r="CP56" i="2" s="1"/>
  <c r="CP97" i="2"/>
  <c r="CP98" i="2" s="1"/>
  <c r="CP102" i="2" s="1"/>
  <c r="CP69" i="2"/>
  <c r="CP70" i="2" s="1"/>
  <c r="CP74" i="2" s="1"/>
  <c r="CO74" i="2"/>
  <c r="CO102" i="2"/>
  <c r="CN74" i="2"/>
  <c r="CN102" i="2"/>
  <c r="CO73" i="2"/>
  <c r="CO72" i="2"/>
  <c r="CN57" i="2"/>
  <c r="CN60" i="2"/>
  <c r="CN88" i="2"/>
  <c r="CN85" i="2"/>
  <c r="CO92" i="2"/>
  <c r="CO87" i="2"/>
  <c r="CO86" i="2"/>
  <c r="CN99" i="2"/>
  <c r="CO64" i="2"/>
  <c r="CO59" i="2"/>
  <c r="CO58" i="2"/>
  <c r="CP90" i="2"/>
  <c r="CP91" i="2" s="1"/>
  <c r="CP62" i="2"/>
  <c r="CP63" i="2" s="1"/>
  <c r="CQ54" i="2"/>
  <c r="CN71" i="2"/>
  <c r="CO101" i="2"/>
  <c r="CO100" i="2"/>
  <c r="CQ83" i="2" l="1"/>
  <c r="CQ84" i="2" s="1"/>
  <c r="CQ55" i="2"/>
  <c r="CQ56" i="2" s="1"/>
  <c r="CQ97" i="2"/>
  <c r="CQ98" i="2" s="1"/>
  <c r="CQ69" i="2"/>
  <c r="CQ70" i="2" s="1"/>
  <c r="CP73" i="2"/>
  <c r="CP72" i="2"/>
  <c r="CO99" i="2"/>
  <c r="CP87" i="2"/>
  <c r="CP92" i="2"/>
  <c r="CP86" i="2"/>
  <c r="CO57" i="2"/>
  <c r="CO60" i="2"/>
  <c r="CO88" i="2"/>
  <c r="CO85" i="2"/>
  <c r="CO71" i="2"/>
  <c r="CP64" i="2"/>
  <c r="CP59" i="2"/>
  <c r="CP58" i="2"/>
  <c r="CQ90" i="2"/>
  <c r="CQ91" i="2" s="1"/>
  <c r="CQ62" i="2"/>
  <c r="CQ63" i="2" s="1"/>
  <c r="CR54" i="2"/>
  <c r="CP101" i="2"/>
  <c r="CP100" i="2"/>
  <c r="CQ74" i="2" l="1"/>
  <c r="CR74" i="2"/>
  <c r="CQ102" i="2"/>
  <c r="CR83" i="2"/>
  <c r="CR84" i="2" s="1"/>
  <c r="CR55" i="2"/>
  <c r="CR56" i="2" s="1"/>
  <c r="CR69" i="2"/>
  <c r="CR70" i="2" s="1"/>
  <c r="CR97" i="2"/>
  <c r="CR98" i="2" s="1"/>
  <c r="CQ64" i="2"/>
  <c r="CQ59" i="2"/>
  <c r="CQ58" i="2"/>
  <c r="CR90" i="2"/>
  <c r="CR91" i="2" s="1"/>
  <c r="CR62" i="2"/>
  <c r="CR63" i="2" s="1"/>
  <c r="CS54" i="2"/>
  <c r="CP99" i="2"/>
  <c r="CP88" i="2"/>
  <c r="CP85" i="2"/>
  <c r="CQ101" i="2"/>
  <c r="CQ100" i="2"/>
  <c r="CQ73" i="2"/>
  <c r="CQ72" i="2"/>
  <c r="CP71" i="2"/>
  <c r="CQ92" i="2"/>
  <c r="CQ87" i="2"/>
  <c r="CQ86" i="2"/>
  <c r="CP60" i="2"/>
  <c r="CP57" i="2"/>
  <c r="CR102" i="2" l="1"/>
  <c r="CS83" i="2"/>
  <c r="CS84" i="2" s="1"/>
  <c r="CS55" i="2"/>
  <c r="CS56" i="2" s="1"/>
  <c r="CS69" i="2"/>
  <c r="CS70" i="2" s="1"/>
  <c r="CS97" i="2"/>
  <c r="CS98" i="2" s="1"/>
  <c r="CQ88" i="2"/>
  <c r="CQ85" i="2"/>
  <c r="CR87" i="2"/>
  <c r="CR92" i="2"/>
  <c r="CR86" i="2"/>
  <c r="CQ57" i="2"/>
  <c r="CQ60" i="2"/>
  <c r="CR59" i="2"/>
  <c r="CR64" i="2"/>
  <c r="CR58" i="2"/>
  <c r="CQ99" i="2"/>
  <c r="CS90" i="2"/>
  <c r="CS91" i="2" s="1"/>
  <c r="CT54" i="2"/>
  <c r="CS62" i="2"/>
  <c r="CS63" i="2" s="1"/>
  <c r="CR101" i="2"/>
  <c r="CR100" i="2"/>
  <c r="CQ71" i="2"/>
  <c r="CR73" i="2"/>
  <c r="CR72" i="2"/>
  <c r="CS74" i="2" l="1"/>
  <c r="CS102" i="2"/>
  <c r="CT83" i="2"/>
  <c r="CT84" i="2" s="1"/>
  <c r="CT55" i="2"/>
  <c r="CT56" i="2" s="1"/>
  <c r="CT97" i="2"/>
  <c r="CT98" i="2" s="1"/>
  <c r="CT69" i="2"/>
  <c r="CR71" i="2"/>
  <c r="CT90" i="2"/>
  <c r="CT91" i="2" s="1"/>
  <c r="CT62" i="2"/>
  <c r="CT63" i="2" s="1"/>
  <c r="CU54" i="2"/>
  <c r="CS73" i="2"/>
  <c r="CS72" i="2"/>
  <c r="CS92" i="2"/>
  <c r="CS87" i="2"/>
  <c r="CS86" i="2"/>
  <c r="CR57" i="2"/>
  <c r="CR60" i="2"/>
  <c r="CS64" i="2"/>
  <c r="CS59" i="2"/>
  <c r="CS58" i="2"/>
  <c r="CR99" i="2"/>
  <c r="CS101" i="2"/>
  <c r="CS100" i="2"/>
  <c r="CR88" i="2"/>
  <c r="CR85" i="2"/>
  <c r="CT102" i="2" l="1"/>
  <c r="CT70" i="2"/>
  <c r="CU83" i="2"/>
  <c r="CU84" i="2" s="1"/>
  <c r="CU55" i="2"/>
  <c r="CU56" i="2" s="1"/>
  <c r="CU97" i="2"/>
  <c r="CU98" i="2" s="1"/>
  <c r="CU69" i="2"/>
  <c r="CU70" i="2" s="1"/>
  <c r="CT64" i="2"/>
  <c r="CT59" i="2"/>
  <c r="CT58" i="2"/>
  <c r="CS57" i="2"/>
  <c r="CS60" i="2"/>
  <c r="CS88" i="2"/>
  <c r="CS85" i="2"/>
  <c r="CS71" i="2"/>
  <c r="CU90" i="2"/>
  <c r="CU91" i="2" s="1"/>
  <c r="CU62" i="2"/>
  <c r="CU63" i="2" s="1"/>
  <c r="CV54" i="2"/>
  <c r="CT101" i="2"/>
  <c r="CT100" i="2"/>
  <c r="CS99" i="2"/>
  <c r="CT72" i="2"/>
  <c r="CT87" i="2"/>
  <c r="CT92" i="2"/>
  <c r="CT86" i="2"/>
  <c r="CU74" i="2" l="1"/>
  <c r="CT74" i="2"/>
  <c r="CV74" i="2"/>
  <c r="CU102" i="2"/>
  <c r="CT73" i="2"/>
  <c r="CV83" i="2"/>
  <c r="CV84" i="2" s="1"/>
  <c r="CV55" i="2"/>
  <c r="CV56" i="2" s="1"/>
  <c r="CV97" i="2"/>
  <c r="CV98" i="2" s="1"/>
  <c r="CV102" i="2" s="1"/>
  <c r="CV69" i="2"/>
  <c r="CV70" i="2" s="1"/>
  <c r="CU101" i="2"/>
  <c r="CU100" i="2"/>
  <c r="CT60" i="2"/>
  <c r="CT57" i="2"/>
  <c r="CT88" i="2"/>
  <c r="CT85" i="2"/>
  <c r="CU73" i="2"/>
  <c r="CU72" i="2"/>
  <c r="CU64" i="2"/>
  <c r="CU59" i="2"/>
  <c r="CU58" i="2"/>
  <c r="CT71" i="2"/>
  <c r="CV90" i="2"/>
  <c r="CV91" i="2" s="1"/>
  <c r="CV62" i="2"/>
  <c r="CV63" i="2" s="1"/>
  <c r="CW54" i="2"/>
  <c r="CT99" i="2"/>
  <c r="CU92" i="2"/>
  <c r="CU87" i="2"/>
  <c r="CU86" i="2"/>
  <c r="CW83" i="2" l="1"/>
  <c r="CW84" i="2" s="1"/>
  <c r="CW55" i="2"/>
  <c r="CW56" i="2" s="1"/>
  <c r="CW97" i="2"/>
  <c r="CW98" i="2" s="1"/>
  <c r="CW69" i="2"/>
  <c r="CW70" i="2" s="1"/>
  <c r="CW74" i="2" s="1"/>
  <c r="CV101" i="2"/>
  <c r="CV100" i="2"/>
  <c r="CU57" i="2"/>
  <c r="CU60" i="2"/>
  <c r="CU88" i="2"/>
  <c r="CU85" i="2"/>
  <c r="CV73" i="2"/>
  <c r="CV72" i="2"/>
  <c r="CU71" i="2"/>
  <c r="CU99" i="2"/>
  <c r="CV87" i="2"/>
  <c r="CV92" i="2"/>
  <c r="CV86" i="2"/>
  <c r="CV59" i="2"/>
  <c r="CV64" i="2"/>
  <c r="CV58" i="2"/>
  <c r="CW90" i="2"/>
  <c r="CW91" i="2" s="1"/>
  <c r="CW62" i="2"/>
  <c r="CW63" i="2" s="1"/>
  <c r="CX54" i="2"/>
  <c r="CW102" i="2" l="1"/>
  <c r="CX55" i="2"/>
  <c r="CX56" i="2" s="1"/>
  <c r="CX83" i="2"/>
  <c r="CX84" i="2" s="1"/>
  <c r="CX69" i="2"/>
  <c r="CX70" i="2" s="1"/>
  <c r="CX97" i="2"/>
  <c r="CX98" i="2" s="1"/>
  <c r="CW64" i="2"/>
  <c r="CW59" i="2"/>
  <c r="CW58" i="2"/>
  <c r="CX90" i="2"/>
  <c r="CX91" i="2" s="1"/>
  <c r="CX62" i="2"/>
  <c r="CX63" i="2" s="1"/>
  <c r="CY54" i="2"/>
  <c r="CW101" i="2"/>
  <c r="CW100" i="2"/>
  <c r="CV88" i="2"/>
  <c r="CV85" i="2"/>
  <c r="CV99" i="2"/>
  <c r="CW73" i="2"/>
  <c r="CW72" i="2"/>
  <c r="CV71" i="2"/>
  <c r="CW92" i="2"/>
  <c r="CW87" i="2"/>
  <c r="CW86" i="2"/>
  <c r="CV60" i="2"/>
  <c r="CV57" i="2"/>
  <c r="CX74" i="2" l="1"/>
  <c r="CX102" i="2"/>
  <c r="CY83" i="2"/>
  <c r="CY84" i="2" s="1"/>
  <c r="CY55" i="2"/>
  <c r="CY56" i="2" s="1"/>
  <c r="CY97" i="2"/>
  <c r="CY98" i="2" s="1"/>
  <c r="CY102" i="2" s="1"/>
  <c r="CY69" i="2"/>
  <c r="CY70" i="2" s="1"/>
  <c r="CX87" i="2"/>
  <c r="CX92" i="2"/>
  <c r="CX86" i="2"/>
  <c r="CW57" i="2"/>
  <c r="CW60" i="2"/>
  <c r="CX64" i="2"/>
  <c r="CX59" i="2"/>
  <c r="CX58" i="2"/>
  <c r="CW71" i="2"/>
  <c r="CY90" i="2"/>
  <c r="CY91" i="2" s="1"/>
  <c r="CY62" i="2"/>
  <c r="CY63" i="2" s="1"/>
  <c r="CZ54" i="2"/>
  <c r="CX101" i="2"/>
  <c r="CX100" i="2"/>
  <c r="CW88" i="2"/>
  <c r="CW85" i="2"/>
  <c r="CW99" i="2"/>
  <c r="CX73" i="2"/>
  <c r="CX72" i="2"/>
  <c r="CY74" i="2" l="1"/>
  <c r="CZ83" i="2"/>
  <c r="CZ84" i="2" s="1"/>
  <c r="CZ55" i="2"/>
  <c r="CZ56" i="2" s="1"/>
  <c r="CZ69" i="2"/>
  <c r="CZ70" i="2" s="1"/>
  <c r="CZ74" i="2" s="1"/>
  <c r="CZ97" i="2"/>
  <c r="CZ98" i="2" s="1"/>
  <c r="CY92" i="2"/>
  <c r="CY87" i="2"/>
  <c r="CY86" i="2"/>
  <c r="CY101" i="2"/>
  <c r="CY100" i="2"/>
  <c r="CX99" i="2"/>
  <c r="CX71" i="2"/>
  <c r="CY73" i="2"/>
  <c r="CY72" i="2"/>
  <c r="CX60" i="2"/>
  <c r="CX57" i="2"/>
  <c r="CX88" i="2"/>
  <c r="CX85" i="2"/>
  <c r="CY64" i="2"/>
  <c r="CY59" i="2"/>
  <c r="CY58" i="2"/>
  <c r="CZ90" i="2"/>
  <c r="CZ91" i="2" s="1"/>
  <c r="CZ62" i="2"/>
  <c r="CZ63" i="2" s="1"/>
  <c r="DA54" i="2"/>
  <c r="CZ102" i="2" l="1"/>
  <c r="DA102" i="2"/>
  <c r="DA83" i="2"/>
  <c r="DA84" i="2" s="1"/>
  <c r="DA55" i="2"/>
  <c r="DA56" i="2" s="1"/>
  <c r="DA97" i="2"/>
  <c r="DA98" i="2" s="1"/>
  <c r="DA69" i="2"/>
  <c r="DA70" i="2" s="1"/>
  <c r="CZ59" i="2"/>
  <c r="CZ64" i="2"/>
  <c r="CZ58" i="2"/>
  <c r="DA90" i="2"/>
  <c r="DA91" i="2" s="1"/>
  <c r="DB54" i="2"/>
  <c r="DA62" i="2"/>
  <c r="DA63" i="2" s="1"/>
  <c r="CY57" i="2"/>
  <c r="CY60" i="2"/>
  <c r="CY99" i="2"/>
  <c r="CY85" i="2"/>
  <c r="CY88" i="2"/>
  <c r="CZ101" i="2"/>
  <c r="CZ100" i="2"/>
  <c r="CY71" i="2"/>
  <c r="CZ73" i="2"/>
  <c r="CZ72" i="2"/>
  <c r="CZ87" i="2"/>
  <c r="CZ92" i="2"/>
  <c r="CZ86" i="2"/>
  <c r="DA74" i="2" l="1"/>
  <c r="DB74" i="2"/>
  <c r="DB83" i="2"/>
  <c r="DB84" i="2" s="1"/>
  <c r="DB55" i="2"/>
  <c r="DB56" i="2" s="1"/>
  <c r="DB97" i="2"/>
  <c r="DB98" i="2" s="1"/>
  <c r="DB69" i="2"/>
  <c r="DB70" i="2" s="1"/>
  <c r="DA92" i="2"/>
  <c r="DA87" i="2"/>
  <c r="DA86" i="2"/>
  <c r="DA64" i="2"/>
  <c r="DA59" i="2"/>
  <c r="DA58" i="2"/>
  <c r="CZ88" i="2"/>
  <c r="CZ85" i="2"/>
  <c r="DA101" i="2"/>
  <c r="DA100" i="2"/>
  <c r="CZ57" i="2"/>
  <c r="CZ60" i="2"/>
  <c r="CZ71" i="2"/>
  <c r="DB90" i="2"/>
  <c r="DB91" i="2" s="1"/>
  <c r="DB62" i="2"/>
  <c r="DB63" i="2" s="1"/>
  <c r="DC54" i="2"/>
  <c r="CZ99" i="2"/>
  <c r="DA73" i="2"/>
  <c r="DA72" i="2"/>
  <c r="DC102" i="2" l="1"/>
  <c r="DB102" i="2"/>
  <c r="DC83" i="2"/>
  <c r="DC84" i="2" s="1"/>
  <c r="DC55" i="2"/>
  <c r="DC56" i="2" s="1"/>
  <c r="DC69" i="2"/>
  <c r="DC70" i="2" s="1"/>
  <c r="DC97" i="2"/>
  <c r="DC98" i="2" s="1"/>
  <c r="DA71" i="2"/>
  <c r="DB73" i="2"/>
  <c r="DB72" i="2"/>
  <c r="DA88" i="2"/>
  <c r="DA85" i="2"/>
  <c r="DB87" i="2"/>
  <c r="DB92" i="2"/>
  <c r="DB86" i="2"/>
  <c r="DA99" i="2"/>
  <c r="DB64" i="2"/>
  <c r="DB59" i="2"/>
  <c r="DB58" i="2"/>
  <c r="DC90" i="2"/>
  <c r="DC91" i="2" s="1"/>
  <c r="DC62" i="2"/>
  <c r="DC63" i="2" s="1"/>
  <c r="DD54" i="2"/>
  <c r="DB101" i="2"/>
  <c r="DB100" i="2"/>
  <c r="DA60" i="2"/>
  <c r="DA57" i="2"/>
  <c r="DC74" i="2" l="1"/>
  <c r="DD74" i="2"/>
  <c r="DD83" i="2"/>
  <c r="DD84" i="2" s="1"/>
  <c r="DD55" i="2"/>
  <c r="DD56" i="2" s="1"/>
  <c r="DD97" i="2"/>
  <c r="DD98" i="2" s="1"/>
  <c r="DD69" i="2"/>
  <c r="DD70" i="2" s="1"/>
  <c r="DC73" i="2"/>
  <c r="DC72" i="2"/>
  <c r="DB88" i="2"/>
  <c r="DB85" i="2"/>
  <c r="DB71" i="2"/>
  <c r="DC92" i="2"/>
  <c r="DC87" i="2"/>
  <c r="DC86" i="2"/>
  <c r="DC64" i="2"/>
  <c r="DC59" i="2"/>
  <c r="DC58" i="2"/>
  <c r="DD90" i="2"/>
  <c r="DD91" i="2" s="1"/>
  <c r="DD62" i="2"/>
  <c r="DD63" i="2" s="1"/>
  <c r="DE54" i="2"/>
  <c r="DB99" i="2"/>
  <c r="DB60" i="2"/>
  <c r="DB57" i="2"/>
  <c r="DC101" i="2"/>
  <c r="DC100" i="2"/>
  <c r="DD102" i="2" l="1"/>
  <c r="DE83" i="2"/>
  <c r="DE84" i="2" s="1"/>
  <c r="DE55" i="2"/>
  <c r="DE56" i="2" s="1"/>
  <c r="DE97" i="2"/>
  <c r="DE98" i="2" s="1"/>
  <c r="DE102" i="2" s="1"/>
  <c r="DE69" i="2"/>
  <c r="DE70" i="2" s="1"/>
  <c r="DE74" i="2" s="1"/>
  <c r="DD59" i="2"/>
  <c r="DD64" i="2"/>
  <c r="DD58" i="2"/>
  <c r="DC99" i="2"/>
  <c r="DE90" i="2"/>
  <c r="DE91" i="2" s="1"/>
  <c r="DE62" i="2"/>
  <c r="DE63" i="2" s="1"/>
  <c r="DF54" i="2"/>
  <c r="DC57" i="2"/>
  <c r="DC60" i="2"/>
  <c r="DC85" i="2"/>
  <c r="DC88" i="2"/>
  <c r="DD101" i="2"/>
  <c r="DD100" i="2"/>
  <c r="DC71" i="2"/>
  <c r="DD73" i="2"/>
  <c r="DD72" i="2"/>
  <c r="DD87" i="2"/>
  <c r="DD92" i="2"/>
  <c r="DD86" i="2"/>
  <c r="DF83" i="2" l="1"/>
  <c r="DF84" i="2" s="1"/>
  <c r="DF55" i="2"/>
  <c r="DF56" i="2" s="1"/>
  <c r="DF97" i="2"/>
  <c r="DF98" i="2" s="1"/>
  <c r="DF102" i="2" s="1"/>
  <c r="DF69" i="2"/>
  <c r="DF70" i="2" s="1"/>
  <c r="DF74" i="2" s="1"/>
  <c r="DE101" i="2"/>
  <c r="DE100" i="2"/>
  <c r="DD88" i="2"/>
  <c r="DD85" i="2"/>
  <c r="DE73" i="2"/>
  <c r="DE72" i="2"/>
  <c r="DD71" i="2"/>
  <c r="DE92" i="2"/>
  <c r="DE87" i="2"/>
  <c r="DE86" i="2"/>
  <c r="DD57" i="2"/>
  <c r="DD60" i="2"/>
  <c r="DE64" i="2"/>
  <c r="DE59" i="2"/>
  <c r="DE58" i="2"/>
  <c r="DD99" i="2"/>
  <c r="DF90" i="2"/>
  <c r="DF91" i="2" s="1"/>
  <c r="DF62" i="2"/>
  <c r="DF63" i="2" s="1"/>
  <c r="DG54" i="2"/>
  <c r="DG83" i="2" l="1"/>
  <c r="DG84" i="2" s="1"/>
  <c r="DG55" i="2"/>
  <c r="DG56" i="2" s="1"/>
  <c r="DG97" i="2"/>
  <c r="DG98" i="2" s="1"/>
  <c r="DG69" i="2"/>
  <c r="DG70" i="2" s="1"/>
  <c r="DF64" i="2"/>
  <c r="DF59" i="2"/>
  <c r="DF58" i="2"/>
  <c r="DG90" i="2"/>
  <c r="DG91" i="2" s="1"/>
  <c r="DG62" i="2"/>
  <c r="DG63" i="2" s="1"/>
  <c r="DH54" i="2"/>
  <c r="DF101" i="2"/>
  <c r="DF100" i="2"/>
  <c r="DE57" i="2"/>
  <c r="DE60" i="2"/>
  <c r="DE88" i="2"/>
  <c r="DE85" i="2"/>
  <c r="DF73" i="2"/>
  <c r="DF72" i="2"/>
  <c r="DE99" i="2"/>
  <c r="DF87" i="2"/>
  <c r="DF92" i="2"/>
  <c r="DF86" i="2"/>
  <c r="DE71" i="2"/>
  <c r="DH74" i="2" l="1"/>
  <c r="DG74" i="2"/>
  <c r="DG102" i="2"/>
  <c r="DH83" i="2"/>
  <c r="DH84" i="2" s="1"/>
  <c r="DH55" i="2"/>
  <c r="DH56" i="2" s="1"/>
  <c r="DH97" i="2"/>
  <c r="DH98" i="2" s="1"/>
  <c r="DH69" i="2"/>
  <c r="DH70" i="2" s="1"/>
  <c r="DF71" i="2"/>
  <c r="DG92" i="2"/>
  <c r="DG87" i="2"/>
  <c r="DG86" i="2"/>
  <c r="DF60" i="2"/>
  <c r="DF57" i="2"/>
  <c r="DG64" i="2"/>
  <c r="DG59" i="2"/>
  <c r="DG58" i="2"/>
  <c r="DF88" i="2"/>
  <c r="DF85" i="2"/>
  <c r="DH90" i="2"/>
  <c r="DH91" i="2" s="1"/>
  <c r="DH62" i="2"/>
  <c r="DH63" i="2" s="1"/>
  <c r="DI54" i="2"/>
  <c r="DF99" i="2"/>
  <c r="DG101" i="2"/>
  <c r="DG100" i="2"/>
  <c r="DG73" i="2"/>
  <c r="DG72" i="2"/>
  <c r="DH102" i="2" l="1"/>
  <c r="DI83" i="2"/>
  <c r="DI55" i="2"/>
  <c r="DI56" i="2" s="1"/>
  <c r="DI69" i="2"/>
  <c r="DI97" i="2"/>
  <c r="DG99" i="2"/>
  <c r="DH73" i="2"/>
  <c r="DH72" i="2"/>
  <c r="DG71" i="2"/>
  <c r="DH87" i="2"/>
  <c r="DH92" i="2"/>
  <c r="DH86" i="2"/>
  <c r="DH59" i="2"/>
  <c r="DH64" i="2"/>
  <c r="DH58" i="2"/>
  <c r="DI90" i="2"/>
  <c r="DI91" i="2" s="1"/>
  <c r="DI62" i="2"/>
  <c r="DI63" i="2" s="1"/>
  <c r="DJ54" i="2"/>
  <c r="DG88" i="2"/>
  <c r="DG85" i="2"/>
  <c r="DH101" i="2"/>
  <c r="DH100" i="2"/>
  <c r="DG57" i="2"/>
  <c r="DG60" i="2"/>
  <c r="DI84" i="2" l="1"/>
  <c r="C11" i="2"/>
  <c r="DI98" i="2"/>
  <c r="DI70" i="2"/>
  <c r="B12" i="2"/>
  <c r="DJ55" i="2"/>
  <c r="DJ56" i="2" s="1"/>
  <c r="DJ83" i="2"/>
  <c r="DJ84" i="2" s="1"/>
  <c r="DJ69" i="2"/>
  <c r="DJ70" i="2" s="1"/>
  <c r="DJ97" i="2"/>
  <c r="DI64" i="2"/>
  <c r="DI59" i="2"/>
  <c r="DI58" i="2"/>
  <c r="DJ90" i="2"/>
  <c r="DJ91" i="2" s="1"/>
  <c r="DJ62" i="2"/>
  <c r="DJ63" i="2" s="1"/>
  <c r="DK54" i="2"/>
  <c r="DO74" i="2"/>
  <c r="DH71" i="2"/>
  <c r="DI101" i="2"/>
  <c r="DI100" i="2"/>
  <c r="C22" i="2" s="1"/>
  <c r="DH57" i="2"/>
  <c r="DH60" i="2"/>
  <c r="DH88" i="2"/>
  <c r="DH85" i="2"/>
  <c r="DH99" i="2"/>
  <c r="DI73" i="2"/>
  <c r="DI72" i="2"/>
  <c r="B22" i="2" s="1"/>
  <c r="DI92" i="2"/>
  <c r="DI87" i="2"/>
  <c r="DI86" i="2"/>
  <c r="C16" i="2" s="1"/>
  <c r="DN102" i="2" l="1"/>
  <c r="DI102" i="2"/>
  <c r="C12" i="2"/>
  <c r="C8" i="2"/>
  <c r="DL74" i="2"/>
  <c r="DK74" i="2"/>
  <c r="DM74" i="2"/>
  <c r="DJ74" i="2"/>
  <c r="DN74" i="2"/>
  <c r="DI74" i="2"/>
  <c r="DJ98" i="2"/>
  <c r="DO102" i="2" s="1"/>
  <c r="DK83" i="2"/>
  <c r="DK84" i="2" s="1"/>
  <c r="DK55" i="2"/>
  <c r="DK56" i="2" s="1"/>
  <c r="DK69" i="2"/>
  <c r="DK70" i="2" s="1"/>
  <c r="DK97" i="2"/>
  <c r="DK98" i="2" s="1"/>
  <c r="DJ87" i="2"/>
  <c r="DJ92" i="2"/>
  <c r="DJ86" i="2"/>
  <c r="DI57" i="2"/>
  <c r="DI60" i="2"/>
  <c r="DJ64" i="2"/>
  <c r="DJ59" i="2"/>
  <c r="DJ58" i="2"/>
  <c r="DI88" i="2"/>
  <c r="DI85" i="2"/>
  <c r="DP74" i="2"/>
  <c r="DI71" i="2"/>
  <c r="DK90" i="2"/>
  <c r="DK91" i="2" s="1"/>
  <c r="DK62" i="2"/>
  <c r="DK63" i="2" s="1"/>
  <c r="DL54" i="2"/>
  <c r="DJ101" i="2"/>
  <c r="DJ100" i="2"/>
  <c r="DP102" i="2"/>
  <c r="DI99" i="2"/>
  <c r="DJ73" i="2"/>
  <c r="DJ72" i="2"/>
  <c r="DM102" i="2" l="1"/>
  <c r="DL102" i="2"/>
  <c r="DJ102" i="2"/>
  <c r="DK102" i="2"/>
  <c r="DL83" i="2"/>
  <c r="DL84" i="2" s="1"/>
  <c r="DL55" i="2"/>
  <c r="DL56" i="2" s="1"/>
  <c r="DL69" i="2"/>
  <c r="DL70" i="2" s="1"/>
  <c r="DL97" i="2"/>
  <c r="DL98" i="2" s="1"/>
  <c r="DQ102" i="2"/>
  <c r="DJ99" i="2"/>
  <c r="DK73" i="2"/>
  <c r="DK72" i="2"/>
  <c r="DJ88" i="2"/>
  <c r="DJ85" i="2"/>
  <c r="DK64" i="2"/>
  <c r="DK59" i="2"/>
  <c r="DK58" i="2"/>
  <c r="DQ74" i="2"/>
  <c r="DJ71" i="2"/>
  <c r="DL90" i="2"/>
  <c r="DL91" i="2" s="1"/>
  <c r="DL62" i="2"/>
  <c r="DL63" i="2" s="1"/>
  <c r="DM54" i="2"/>
  <c r="DJ60" i="2"/>
  <c r="DJ57" i="2"/>
  <c r="DK92" i="2"/>
  <c r="DK87" i="2"/>
  <c r="DK86" i="2"/>
  <c r="DK101" i="2"/>
  <c r="DK100" i="2"/>
  <c r="DM83" i="2" l="1"/>
  <c r="DM84" i="2" s="1"/>
  <c r="DM55" i="2"/>
  <c r="DM56" i="2" s="1"/>
  <c r="DM69" i="2"/>
  <c r="DM70" i="2" s="1"/>
  <c r="DM97" i="2"/>
  <c r="DM98" i="2" s="1"/>
  <c r="DL101" i="2"/>
  <c r="DL100" i="2"/>
  <c r="DK57" i="2"/>
  <c r="DK60" i="2"/>
  <c r="DK88" i="2"/>
  <c r="DK85" i="2"/>
  <c r="DL73" i="2"/>
  <c r="DL72" i="2"/>
  <c r="DR102" i="2"/>
  <c r="DK99" i="2"/>
  <c r="DL92" i="2"/>
  <c r="DL87" i="2"/>
  <c r="DL86" i="2"/>
  <c r="DL59" i="2"/>
  <c r="DL64" i="2"/>
  <c r="DL58" i="2"/>
  <c r="DM90" i="2"/>
  <c r="DM91" i="2" s="1"/>
  <c r="DM62" i="2"/>
  <c r="DM63" i="2" s="1"/>
  <c r="DN54" i="2"/>
  <c r="DR74" i="2"/>
  <c r="DK71" i="2"/>
  <c r="DN55" i="2" l="1"/>
  <c r="DN56" i="2" s="1"/>
  <c r="DN83" i="2"/>
  <c r="DN84" i="2" s="1"/>
  <c r="DN97" i="2"/>
  <c r="DN98" i="2" s="1"/>
  <c r="DN69" i="2"/>
  <c r="DN70" i="2" s="1"/>
  <c r="DM73" i="2"/>
  <c r="DM72" i="2"/>
  <c r="DM92" i="2"/>
  <c r="DM87" i="2"/>
  <c r="DM86" i="2"/>
  <c r="DL60" i="2"/>
  <c r="DL57" i="2"/>
  <c r="DS102" i="2"/>
  <c r="DL99" i="2"/>
  <c r="DM64" i="2"/>
  <c r="DM59" i="2"/>
  <c r="DM58" i="2"/>
  <c r="DN90" i="2"/>
  <c r="DN91" i="2" s="1"/>
  <c r="DN62" i="2"/>
  <c r="DN63" i="2" s="1"/>
  <c r="DO54" i="2"/>
  <c r="DS74" i="2"/>
  <c r="DL71" i="2"/>
  <c r="DM101" i="2"/>
  <c r="DM100" i="2"/>
  <c r="DL88" i="2"/>
  <c r="DL85" i="2"/>
  <c r="DO83" i="2" l="1"/>
  <c r="DO84" i="2" s="1"/>
  <c r="DO55" i="2"/>
  <c r="DO56" i="2" s="1"/>
  <c r="DO69" i="2"/>
  <c r="DO70" i="2" s="1"/>
  <c r="DO97" i="2"/>
  <c r="DO98" i="2" s="1"/>
  <c r="DN64" i="2"/>
  <c r="DN59" i="2"/>
  <c r="DN58" i="2"/>
  <c r="DO90" i="2"/>
  <c r="DO91" i="2" s="1"/>
  <c r="DO62" i="2"/>
  <c r="DO63" i="2" s="1"/>
  <c r="DP54" i="2"/>
  <c r="DM88" i="2"/>
  <c r="DM85" i="2"/>
  <c r="DN101" i="2"/>
  <c r="DN100" i="2"/>
  <c r="DT74" i="2"/>
  <c r="DM71" i="2"/>
  <c r="DN73" i="2"/>
  <c r="DN72" i="2"/>
  <c r="DT102" i="2"/>
  <c r="DM99" i="2"/>
  <c r="DN92" i="2"/>
  <c r="DN87" i="2"/>
  <c r="DN86" i="2"/>
  <c r="DM57" i="2"/>
  <c r="DM60" i="2"/>
  <c r="DP83" i="2" l="1"/>
  <c r="DP84" i="2" s="1"/>
  <c r="DP55" i="2"/>
  <c r="DP56" i="2" s="1"/>
  <c r="DP97" i="2"/>
  <c r="DP98" i="2" s="1"/>
  <c r="DP69" i="2"/>
  <c r="DP70" i="2" s="1"/>
  <c r="DO64" i="2"/>
  <c r="DO59" i="2"/>
  <c r="DO58" i="2"/>
  <c r="DN88" i="2"/>
  <c r="DN85" i="2"/>
  <c r="DU102" i="2"/>
  <c r="DN99" i="2"/>
  <c r="DP90" i="2"/>
  <c r="DP91" i="2" s="1"/>
  <c r="DP62" i="2"/>
  <c r="DP63" i="2" s="1"/>
  <c r="DQ54" i="2"/>
  <c r="DO92" i="2"/>
  <c r="DO87" i="2"/>
  <c r="DO86" i="2"/>
  <c r="DN60" i="2"/>
  <c r="DN57" i="2"/>
  <c r="DO101" i="2"/>
  <c r="DO100" i="2"/>
  <c r="DU74" i="2"/>
  <c r="DN71" i="2"/>
  <c r="DO73" i="2"/>
  <c r="DO72" i="2"/>
  <c r="DQ83" i="2" l="1"/>
  <c r="DQ84" i="2" s="1"/>
  <c r="DQ55" i="2"/>
  <c r="DQ56" i="2" s="1"/>
  <c r="DQ97" i="2"/>
  <c r="DQ98" i="2" s="1"/>
  <c r="DQ69" i="2"/>
  <c r="DQ70" i="2" s="1"/>
  <c r="DV102" i="2"/>
  <c r="DO99" i="2"/>
  <c r="DO85" i="2"/>
  <c r="DO88" i="2"/>
  <c r="DP87" i="2"/>
  <c r="DP92" i="2"/>
  <c r="DP86" i="2"/>
  <c r="DP59" i="2"/>
  <c r="DP64" i="2"/>
  <c r="DP58" i="2"/>
  <c r="DV74" i="2"/>
  <c r="DO71" i="2"/>
  <c r="DQ90" i="2"/>
  <c r="DQ91" i="2" s="1"/>
  <c r="DQ62" i="2"/>
  <c r="DQ63" i="2" s="1"/>
  <c r="DR54" i="2"/>
  <c r="DO57" i="2"/>
  <c r="DO60" i="2"/>
  <c r="DP101" i="2"/>
  <c r="DP100" i="2"/>
  <c r="DP73" i="2"/>
  <c r="DP72" i="2"/>
  <c r="DR83" i="2" l="1"/>
  <c r="DR84" i="2" s="1"/>
  <c r="DR55" i="2"/>
  <c r="DR56" i="2" s="1"/>
  <c r="DR97" i="2"/>
  <c r="DR98" i="2" s="1"/>
  <c r="DR69" i="2"/>
  <c r="DR70" i="2" s="1"/>
  <c r="DP71" i="2"/>
  <c r="DW74" i="2"/>
  <c r="DW102" i="2"/>
  <c r="DP99" i="2"/>
  <c r="DQ73" i="2"/>
  <c r="DQ72" i="2"/>
  <c r="DQ92" i="2"/>
  <c r="DQ87" i="2"/>
  <c r="DQ86" i="2"/>
  <c r="DP57" i="2"/>
  <c r="DP60" i="2"/>
  <c r="DQ64" i="2"/>
  <c r="DQ59" i="2"/>
  <c r="DQ58" i="2"/>
  <c r="DP88" i="2"/>
  <c r="DP85" i="2"/>
  <c r="DR90" i="2"/>
  <c r="DR91" i="2" s="1"/>
  <c r="DR62" i="2"/>
  <c r="DR63" i="2" s="1"/>
  <c r="DS54" i="2"/>
  <c r="DQ101" i="2"/>
  <c r="DQ100" i="2"/>
  <c r="DS83" i="2" l="1"/>
  <c r="DS84" i="2" s="1"/>
  <c r="DS55" i="2"/>
  <c r="DS56" i="2" s="1"/>
  <c r="DS69" i="2"/>
  <c r="DS70" i="2" s="1"/>
  <c r="DS97" i="2"/>
  <c r="DS98" i="2" s="1"/>
  <c r="DR87" i="2"/>
  <c r="DR92" i="2"/>
  <c r="DR86" i="2"/>
  <c r="DX102" i="2"/>
  <c r="DQ99" i="2"/>
  <c r="DS90" i="2"/>
  <c r="DS91" i="2" s="1"/>
  <c r="DS62" i="2"/>
  <c r="DS63" i="2" s="1"/>
  <c r="DT54" i="2"/>
  <c r="DQ88" i="2"/>
  <c r="DQ85" i="2"/>
  <c r="DQ60" i="2"/>
  <c r="DQ57" i="2"/>
  <c r="DX74" i="2"/>
  <c r="DQ71" i="2"/>
  <c r="DR101" i="2"/>
  <c r="DR100" i="2"/>
  <c r="DR73" i="2"/>
  <c r="DR72" i="2"/>
  <c r="DR64" i="2"/>
  <c r="DR59" i="2"/>
  <c r="DR58" i="2"/>
  <c r="DT83" i="2" l="1"/>
  <c r="DT84" i="2" s="1"/>
  <c r="DT55" i="2"/>
  <c r="DT56" i="2" s="1"/>
  <c r="DT69" i="2"/>
  <c r="DT70" i="2" s="1"/>
  <c r="DT97" i="2"/>
  <c r="DT98" i="2" s="1"/>
  <c r="DS101" i="2"/>
  <c r="DS100" i="2"/>
  <c r="DS73" i="2"/>
  <c r="DS72" i="2"/>
  <c r="DR88" i="2"/>
  <c r="DR85" i="2"/>
  <c r="DR60" i="2"/>
  <c r="DR57" i="2"/>
  <c r="DY102" i="2"/>
  <c r="DR99" i="2"/>
  <c r="DY74" i="2"/>
  <c r="DR71" i="2"/>
  <c r="DT90" i="2"/>
  <c r="DT91" i="2" s="1"/>
  <c r="DT62" i="2"/>
  <c r="DT63" i="2" s="1"/>
  <c r="DU54" i="2"/>
  <c r="DS92" i="2"/>
  <c r="DS87" i="2"/>
  <c r="DS86" i="2"/>
  <c r="DS64" i="2"/>
  <c r="DS59" i="2"/>
  <c r="DS58" i="2"/>
  <c r="DU83" i="2" l="1"/>
  <c r="DU84" i="2" s="1"/>
  <c r="DU55" i="2"/>
  <c r="DU56" i="2" s="1"/>
  <c r="DU69" i="2"/>
  <c r="DU70" i="2" s="1"/>
  <c r="DU97" i="2"/>
  <c r="DU98" i="2" s="1"/>
  <c r="DT73" i="2"/>
  <c r="DT72" i="2"/>
  <c r="DS57" i="2"/>
  <c r="DS60" i="2"/>
  <c r="DS85" i="2"/>
  <c r="DS88" i="2"/>
  <c r="DT92" i="2"/>
  <c r="DT87" i="2"/>
  <c r="DT86" i="2"/>
  <c r="DZ102" i="2"/>
  <c r="DS99" i="2"/>
  <c r="DT59" i="2"/>
  <c r="DT64" i="2"/>
  <c r="DT58" i="2"/>
  <c r="DU90" i="2"/>
  <c r="DU91" i="2" s="1"/>
  <c r="DU62" i="2"/>
  <c r="DU63" i="2" s="1"/>
  <c r="DV54" i="2"/>
  <c r="DT101" i="2"/>
  <c r="DT100" i="2"/>
  <c r="DZ74" i="2"/>
  <c r="DS71" i="2"/>
  <c r="DV83" i="2" l="1"/>
  <c r="DV84" i="2" s="1"/>
  <c r="DV55" i="2"/>
  <c r="DV56" i="2" s="1"/>
  <c r="DV69" i="2"/>
  <c r="DV70" i="2" s="1"/>
  <c r="DV97" i="2"/>
  <c r="DU73" i="2"/>
  <c r="DU72" i="2"/>
  <c r="DU64" i="2"/>
  <c r="DU59" i="2"/>
  <c r="DU58" i="2"/>
  <c r="DT88" i="2"/>
  <c r="DT85" i="2"/>
  <c r="EA102" i="2"/>
  <c r="DT99" i="2"/>
  <c r="DV90" i="2"/>
  <c r="DV91" i="2" s="1"/>
  <c r="DV62" i="2"/>
  <c r="DV63" i="2" s="1"/>
  <c r="DW54" i="2"/>
  <c r="DU92" i="2"/>
  <c r="DU87" i="2"/>
  <c r="DU86" i="2"/>
  <c r="DT71" i="2"/>
  <c r="EA74" i="2"/>
  <c r="DU101" i="2"/>
  <c r="DU100" i="2"/>
  <c r="DT57" i="2"/>
  <c r="DT60" i="2"/>
  <c r="DW83" i="2" l="1"/>
  <c r="DW84" i="2" s="1"/>
  <c r="DW55" i="2"/>
  <c r="DW56" i="2" s="1"/>
  <c r="DW69" i="2"/>
  <c r="DW70" i="2" s="1"/>
  <c r="DW97" i="2"/>
  <c r="DW98" i="2" s="1"/>
  <c r="DV98" i="2"/>
  <c r="EB102" i="2"/>
  <c r="DU99" i="2"/>
  <c r="DV92" i="2"/>
  <c r="DV87" i="2"/>
  <c r="DV86" i="2"/>
  <c r="DU57" i="2"/>
  <c r="DU60" i="2"/>
  <c r="DV64" i="2"/>
  <c r="DV59" i="2"/>
  <c r="DV58" i="2"/>
  <c r="DU88" i="2"/>
  <c r="DU85" i="2"/>
  <c r="DW90" i="2"/>
  <c r="DW91" i="2" s="1"/>
  <c r="DW62" i="2"/>
  <c r="DW63" i="2" s="1"/>
  <c r="DX54" i="2"/>
  <c r="EB74" i="2"/>
  <c r="DU71" i="2"/>
  <c r="DV101" i="2"/>
  <c r="DV100" i="2"/>
  <c r="DV73" i="2"/>
  <c r="DV72" i="2"/>
  <c r="DX83" i="2" l="1"/>
  <c r="DX84" i="2" s="1"/>
  <c r="DX55" i="2"/>
  <c r="DX56" i="2" s="1"/>
  <c r="DX97" i="2"/>
  <c r="DX98" i="2" s="1"/>
  <c r="DX69" i="2"/>
  <c r="DX70" i="2" s="1"/>
  <c r="EC102" i="2"/>
  <c r="DV99" i="2"/>
  <c r="DW73" i="2"/>
  <c r="DW72" i="2"/>
  <c r="DW64" i="2"/>
  <c r="DW59" i="2"/>
  <c r="DW58" i="2"/>
  <c r="EC74" i="2"/>
  <c r="DV71" i="2"/>
  <c r="DX90" i="2"/>
  <c r="DX91" i="2" s="1"/>
  <c r="DX62" i="2"/>
  <c r="DX63" i="2" s="1"/>
  <c r="DY54" i="2"/>
  <c r="DW92" i="2"/>
  <c r="DW87" i="2"/>
  <c r="DW86" i="2"/>
  <c r="DW101" i="2"/>
  <c r="DW100" i="2"/>
  <c r="DV60" i="2"/>
  <c r="DV57" i="2"/>
  <c r="DV88" i="2"/>
  <c r="DV85" i="2"/>
  <c r="DY83" i="2" l="1"/>
  <c r="DY84" i="2" s="1"/>
  <c r="DY55" i="2"/>
  <c r="DY56" i="2" s="1"/>
  <c r="DY69" i="2"/>
  <c r="DY70" i="2" s="1"/>
  <c r="DY97" i="2"/>
  <c r="DY98" i="2" s="1"/>
  <c r="ED102" i="2"/>
  <c r="DW99" i="2"/>
  <c r="DW88" i="2"/>
  <c r="DW85" i="2"/>
  <c r="DX92" i="2"/>
  <c r="DX87" i="2"/>
  <c r="DX86" i="2"/>
  <c r="DX59" i="2"/>
  <c r="DX64" i="2"/>
  <c r="DX58" i="2"/>
  <c r="DY90" i="2"/>
  <c r="DY91" i="2" s="1"/>
  <c r="DY62" i="2"/>
  <c r="DY63" i="2" s="1"/>
  <c r="DZ54" i="2"/>
  <c r="ED74" i="2"/>
  <c r="DW71" i="2"/>
  <c r="DX101" i="2"/>
  <c r="DX99" i="2"/>
  <c r="DX100" i="2"/>
  <c r="DW57" i="2"/>
  <c r="DW60" i="2"/>
  <c r="DX71" i="2"/>
  <c r="DX73" i="2"/>
  <c r="DX72" i="2"/>
  <c r="DZ83" i="2" l="1"/>
  <c r="DZ84" i="2" s="1"/>
  <c r="DZ55" i="2"/>
  <c r="DZ56" i="2" s="1"/>
  <c r="DZ69" i="2"/>
  <c r="DZ70" i="2" s="1"/>
  <c r="DZ97" i="2"/>
  <c r="DY73" i="2"/>
  <c r="DY71" i="2"/>
  <c r="DY72" i="2"/>
  <c r="DY64" i="2"/>
  <c r="DY59" i="2"/>
  <c r="DY58" i="2"/>
  <c r="DX88" i="2"/>
  <c r="DX85" i="2"/>
  <c r="DY92" i="2"/>
  <c r="DY87" i="2"/>
  <c r="DY86" i="2"/>
  <c r="DZ90" i="2"/>
  <c r="DZ91" i="2" s="1"/>
  <c r="DZ62" i="2"/>
  <c r="DZ63" i="2" s="1"/>
  <c r="EA54" i="2"/>
  <c r="DX57" i="2"/>
  <c r="DX60" i="2"/>
  <c r="DY101" i="2"/>
  <c r="DY99" i="2"/>
  <c r="DY100" i="2"/>
  <c r="DZ98" i="2" l="1"/>
  <c r="DZ99" i="2" s="1"/>
  <c r="EA83" i="2"/>
  <c r="EA84" i="2" s="1"/>
  <c r="EA55" i="2"/>
  <c r="EA56" i="2" s="1"/>
  <c r="EA69" i="2"/>
  <c r="EA70" i="2" s="1"/>
  <c r="EA97" i="2"/>
  <c r="EA98" i="2" s="1"/>
  <c r="DZ92" i="2"/>
  <c r="DZ87" i="2"/>
  <c r="DZ86" i="2"/>
  <c r="DZ64" i="2"/>
  <c r="DZ59" i="2"/>
  <c r="DZ58" i="2"/>
  <c r="EA90" i="2"/>
  <c r="EA91" i="2" s="1"/>
  <c r="EA62" i="2"/>
  <c r="EA63" i="2" s="1"/>
  <c r="EB54" i="2"/>
  <c r="DY88" i="2"/>
  <c r="DY85" i="2"/>
  <c r="DZ101" i="2"/>
  <c r="DZ100" i="2"/>
  <c r="DY57" i="2"/>
  <c r="DY60" i="2"/>
  <c r="DZ73" i="2"/>
  <c r="DZ71" i="2"/>
  <c r="DZ72" i="2"/>
  <c r="EB83" i="2" l="1"/>
  <c r="EB84" i="2" s="1"/>
  <c r="EB55" i="2"/>
  <c r="EB56" i="2" s="1"/>
  <c r="EB69" i="2"/>
  <c r="EB70" i="2" s="1"/>
  <c r="EB97" i="2"/>
  <c r="EB98" i="2" s="1"/>
  <c r="EA64" i="2"/>
  <c r="EA59" i="2"/>
  <c r="EA58" i="2"/>
  <c r="EA71" i="2"/>
  <c r="EA73" i="2"/>
  <c r="EA72" i="2"/>
  <c r="EA92" i="2"/>
  <c r="EA87" i="2"/>
  <c r="EA86" i="2"/>
  <c r="DZ60" i="2"/>
  <c r="DZ57" i="2"/>
  <c r="DZ88" i="2"/>
  <c r="DZ85" i="2"/>
  <c r="EB90" i="2"/>
  <c r="EB91" i="2" s="1"/>
  <c r="EB62" i="2"/>
  <c r="EB63" i="2" s="1"/>
  <c r="EC54" i="2"/>
  <c r="EA101" i="2"/>
  <c r="EA99" i="2"/>
  <c r="EA100" i="2"/>
  <c r="EC83" i="2" l="1"/>
  <c r="EC84" i="2" s="1"/>
  <c r="EC55" i="2"/>
  <c r="EC56" i="2" s="1"/>
  <c r="EC69" i="2"/>
  <c r="EC70" i="2" s="1"/>
  <c r="EC97" i="2"/>
  <c r="EC98" i="2" s="1"/>
  <c r="EB101" i="2"/>
  <c r="EB99" i="2"/>
  <c r="EB100" i="2"/>
  <c r="EB71" i="2"/>
  <c r="EB73" i="2"/>
  <c r="EB72" i="2"/>
  <c r="EA57" i="2"/>
  <c r="EA60" i="2"/>
  <c r="EB59" i="2"/>
  <c r="EB64" i="2"/>
  <c r="EB58" i="2"/>
  <c r="EB92" i="2"/>
  <c r="EB87" i="2"/>
  <c r="EB86" i="2"/>
  <c r="EA88" i="2"/>
  <c r="EA85" i="2"/>
  <c r="EC90" i="2"/>
  <c r="EC91" i="2" s="1"/>
  <c r="EC62" i="2"/>
  <c r="EC63" i="2" s="1"/>
  <c r="ED54" i="2"/>
  <c r="ED55" i="2" l="1"/>
  <c r="ED56" i="2" s="1"/>
  <c r="ED83" i="2"/>
  <c r="ED84" i="2" s="1"/>
  <c r="ED69" i="2"/>
  <c r="ED70" i="2" s="1"/>
  <c r="ED97" i="2"/>
  <c r="ED98" i="2" s="1"/>
  <c r="ED90" i="2"/>
  <c r="ED91" i="2" s="1"/>
  <c r="ED62" i="2"/>
  <c r="ED63" i="2" s="1"/>
  <c r="EC92" i="2"/>
  <c r="EC87" i="2"/>
  <c r="EC86" i="2"/>
  <c r="EC73" i="2"/>
  <c r="EC71" i="2"/>
  <c r="EC72" i="2"/>
  <c r="EC101" i="2"/>
  <c r="EC99" i="2"/>
  <c r="EC100" i="2"/>
  <c r="EB88" i="2"/>
  <c r="EB85" i="2"/>
  <c r="EB60" i="2"/>
  <c r="EB57" i="2"/>
  <c r="EC64" i="2"/>
  <c r="EC59" i="2"/>
  <c r="EC58" i="2"/>
  <c r="EC88" i="2" l="1"/>
  <c r="EC85" i="2"/>
  <c r="ED73" i="2"/>
  <c r="ED71" i="2"/>
  <c r="ED72" i="2"/>
  <c r="EC57" i="2"/>
  <c r="EC60" i="2"/>
  <c r="ED92" i="2"/>
  <c r="ED87" i="2"/>
  <c r="ED86" i="2"/>
  <c r="ED64" i="2"/>
  <c r="ED59" i="2"/>
  <c r="ED58" i="2"/>
  <c r="ED101" i="2"/>
  <c r="ED99" i="2"/>
  <c r="ED100" i="2"/>
  <c r="B11" i="2" l="1"/>
  <c r="B16" i="2"/>
  <c r="ED60" i="2"/>
  <c r="ED57" i="2"/>
  <c r="P5" i="2"/>
  <c r="ED88" i="2"/>
  <c r="ED85" i="2"/>
  <c r="B8" i="2" l="1"/>
  <c r="AF47" i="2" l="1"/>
  <c r="AG47" i="2" s="1"/>
  <c r="AG46" i="2" l="1"/>
  <c r="AH47" i="2"/>
  <c r="AH46" i="2" s="1"/>
  <c r="AI47" i="2" l="1"/>
  <c r="AJ47" i="2" s="1"/>
  <c r="AI46" i="2" l="1"/>
  <c r="AJ46" i="2"/>
  <c r="AK47" i="2"/>
  <c r="AK46" i="2" l="1"/>
  <c r="AL47" i="2"/>
  <c r="AL46" i="2" l="1"/>
  <c r="AM47" i="2"/>
  <c r="AN47" i="2" l="1"/>
  <c r="AM46" i="2"/>
  <c r="AN46" i="2" l="1"/>
  <c r="AO47" i="2"/>
  <c r="AO46" i="2" l="1"/>
  <c r="AP47" i="2"/>
  <c r="AP46" i="2" l="1"/>
  <c r="AQ47" i="2"/>
  <c r="AQ46" i="2" l="1"/>
  <c r="AR47" i="2"/>
  <c r="AR46" i="2" l="1"/>
  <c r="AS46" i="2"/>
</calcChain>
</file>

<file path=xl/sharedStrings.xml><?xml version="1.0" encoding="utf-8"?>
<sst xmlns="http://schemas.openxmlformats.org/spreadsheetml/2006/main" count="1844" uniqueCount="566">
  <si>
    <t>Country/Region</t>
  </si>
  <si>
    <t>Province/State</t>
  </si>
  <si>
    <t>Lat</t>
  </si>
  <si>
    <t>Long</t>
  </si>
  <si>
    <t>South Africa</t>
  </si>
  <si>
    <t>Senegal</t>
  </si>
  <si>
    <t>Burkina Faso</t>
  </si>
  <si>
    <t>Ghana</t>
  </si>
  <si>
    <t>Ethiopia</t>
  </si>
  <si>
    <t>Rwanda</t>
  </si>
  <si>
    <t>Cameroon</t>
  </si>
  <si>
    <t>France</t>
  </si>
  <si>
    <t>Saint Barthelemy</t>
  </si>
  <si>
    <t>Kenya</t>
  </si>
  <si>
    <t>Seychelles</t>
  </si>
  <si>
    <t>Nigeria</t>
  </si>
  <si>
    <t>Congo (Kinshasa)</t>
  </si>
  <si>
    <t>Namibia</t>
  </si>
  <si>
    <t>Saint Lucia</t>
  </si>
  <si>
    <t>Togo</t>
  </si>
  <si>
    <t>Cote d'Ivoire</t>
  </si>
  <si>
    <t>Sudan</t>
  </si>
  <si>
    <t>Eswatini</t>
  </si>
  <si>
    <t>Gabon</t>
  </si>
  <si>
    <t>Mauritania</t>
  </si>
  <si>
    <t>Central African Republic</t>
  </si>
  <si>
    <t>Congo (Brazzaville)</t>
  </si>
  <si>
    <t>Equatorial Guinea</t>
  </si>
  <si>
    <t>Mayotte</t>
  </si>
  <si>
    <t>Liberia</t>
  </si>
  <si>
    <t>Somalia</t>
  </si>
  <si>
    <t>Tanzania</t>
  </si>
  <si>
    <t>Iran</t>
  </si>
  <si>
    <t>Qatar</t>
  </si>
  <si>
    <t>Israel</t>
  </si>
  <si>
    <t>Bahrain</t>
  </si>
  <si>
    <t>Egypt</t>
  </si>
  <si>
    <t>Iraq</t>
  </si>
  <si>
    <t>Kuwait</t>
  </si>
  <si>
    <t>Lebanon</t>
  </si>
  <si>
    <t>United Arab Emirates</t>
  </si>
  <si>
    <t>Algeria</t>
  </si>
  <si>
    <t>Morocco</t>
  </si>
  <si>
    <t>Oman</t>
  </si>
  <si>
    <t>Tunisia</t>
  </si>
  <si>
    <t>Jordan</t>
  </si>
  <si>
    <t>Korea, South</t>
  </si>
  <si>
    <t>Japan</t>
  </si>
  <si>
    <t>Malaysia</t>
  </si>
  <si>
    <t>Singapore</t>
  </si>
  <si>
    <t>Thailand</t>
  </si>
  <si>
    <t>Philippines</t>
  </si>
  <si>
    <t>Pakistan</t>
  </si>
  <si>
    <t>Indonesia</t>
  </si>
  <si>
    <t>India</t>
  </si>
  <si>
    <t>Russia</t>
  </si>
  <si>
    <t>Taiwan*</t>
  </si>
  <si>
    <t>Vietnam</t>
  </si>
  <si>
    <t>Brunei</t>
  </si>
  <si>
    <t>Sri Lanka</t>
  </si>
  <si>
    <t>Afghanistan</t>
  </si>
  <si>
    <t>Turkey</t>
  </si>
  <si>
    <t>Maldives</t>
  </si>
  <si>
    <t>Kazakhstan</t>
  </si>
  <si>
    <t>New Zealand</t>
  </si>
  <si>
    <t>Bangladesh</t>
  </si>
  <si>
    <t>Cambodia</t>
  </si>
  <si>
    <t>Uzbekistan</t>
  </si>
  <si>
    <t>Nepal</t>
  </si>
  <si>
    <t>Bhutan</t>
  </si>
  <si>
    <t>Mongolia</t>
  </si>
  <si>
    <t>Australia</t>
  </si>
  <si>
    <t>New South Wales</t>
  </si>
  <si>
    <t>Victoria</t>
  </si>
  <si>
    <t>Queensland</t>
  </si>
  <si>
    <t>South Australia</t>
  </si>
  <si>
    <t>Western Australia</t>
  </si>
  <si>
    <t>Tasmania</t>
  </si>
  <si>
    <t>Australian Capital Territory</t>
  </si>
  <si>
    <t>Northern Territory</t>
  </si>
  <si>
    <t>China</t>
  </si>
  <si>
    <t>Hubei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</si>
  <si>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</si>
  <si>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</si>
  <si>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</si>
  <si>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</si>
  <si>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</si>
  <si>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</si>
  <si>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</si>
  <si>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</si>
  <si>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</si>
  <si>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</si>
  <si>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</si>
  <si>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</si>
  <si>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</si>
  <si>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</si>
  <si>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</si>
  <si>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</si>
  <si>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</si>
  <si>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</si>
  <si>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</si>
  <si>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Hong Kong</t>
  </si>
  <si>
    <t>Guizhou</t>
  </si>
  <si>
    <t>Tianjin</t>
  </si>
  <si>
    <t>Shanxi</t>
  </si>
  <si>
    <t>Gansu</t>
  </si>
  <si>
    <t>Liaoning</t>
  </si>
  <si>
    <t>Jilin</t>
  </si>
  <si>
    <t>Xinjiang</t>
  </si>
  <si>
    <t>Inner Mongolia</t>
  </si>
  <si>
    <t>Ningxia</t>
  </si>
  <si>
    <t>Qinghai</t>
  </si>
  <si>
    <t>Macau</t>
  </si>
  <si>
    <t>Tibet</t>
  </si>
  <si>
    <t>Diamond Princess</t>
  </si>
  <si>
    <t>Italy</t>
  </si>
  <si>
    <t>Spain</t>
  </si>
  <si>
    <t>Germany</t>
  </si>
  <si>
    <t>Switzerland</t>
  </si>
  <si>
    <t>United Kingdom</t>
  </si>
  <si>
    <t>Netherlands</t>
  </si>
  <si>
    <t>Norway</t>
  </si>
  <si>
    <t>Sweden</t>
  </si>
  <si>
    <t>Belgium</t>
  </si>
  <si>
    <t>Austria</t>
  </si>
  <si>
    <t>Denmark</t>
  </si>
  <si>
    <t>Greece</t>
  </si>
  <si>
    <t>Portugal</t>
  </si>
  <si>
    <t>Czechia</t>
  </si>
  <si>
    <t>Finland</t>
  </si>
  <si>
    <t>Slovenia</t>
  </si>
  <si>
    <t>Estonia</t>
  </si>
  <si>
    <t>Iceland</t>
  </si>
  <si>
    <t>Poland</t>
  </si>
  <si>
    <t>Ireland</t>
  </si>
  <si>
    <t>Romania</t>
  </si>
  <si>
    <t>San Marino</t>
  </si>
  <si>
    <t>Luxembourg</t>
  </si>
  <si>
    <t>Slovakia</t>
  </si>
  <si>
    <t>Croatia</t>
  </si>
  <si>
    <t>Serbia</t>
  </si>
  <si>
    <t>Armenia</t>
  </si>
  <si>
    <t>Bulgaria</t>
  </si>
  <si>
    <t>Albania</t>
  </si>
  <si>
    <t>Hungary</t>
  </si>
  <si>
    <t>Belarus</t>
  </si>
  <si>
    <t>Latvia</t>
  </si>
  <si>
    <t>Georgia</t>
  </si>
  <si>
    <t>Cyprus</t>
  </si>
  <si>
    <t>Malta</t>
  </si>
  <si>
    <t>Bosnia and Herzegovina</t>
  </si>
  <si>
    <t>Moldova</t>
  </si>
  <si>
    <t>North Macedonia</t>
  </si>
  <si>
    <t>Faroe Islands</t>
  </si>
  <si>
    <t>Lithuania</t>
  </si>
  <si>
    <t>Azerbaijan</t>
  </si>
  <si>
    <t>Monaco</t>
  </si>
  <si>
    <t>Ukraine</t>
  </si>
  <si>
    <t>Channel Islands</t>
  </si>
  <si>
    <t>Liechtenstein</t>
  </si>
  <si>
    <t>Andorra</t>
  </si>
  <si>
    <t>St Martin</t>
  </si>
  <si>
    <t>Gibraltar</t>
  </si>
  <si>
    <t>Cayman Islands</t>
  </si>
  <si>
    <t>Canada</t>
  </si>
  <si>
    <t>British Columbia</t>
  </si>
  <si>
    <t>Ontario</t>
  </si>
  <si>
    <t>Alberta</t>
  </si>
  <si>
    <t>Panama</t>
  </si>
  <si>
    <t>Mexico</t>
  </si>
  <si>
    <t>Quebec</t>
  </si>
  <si>
    <t>Grand Princess</t>
  </si>
  <si>
    <t>Guatemala</t>
  </si>
  <si>
    <t>Antigua and Barbuda</t>
  </si>
  <si>
    <t>Saint Vincent and the Grenadines</t>
  </si>
  <si>
    <t>Suriname</t>
  </si>
  <si>
    <t>Newfoundland and Labrador</t>
  </si>
  <si>
    <t>Prince Edward Island</t>
  </si>
  <si>
    <t>Brazil</t>
  </si>
  <si>
    <t>Chile</t>
  </si>
  <si>
    <t>Peru</t>
  </si>
  <si>
    <t>Argentina</t>
  </si>
  <si>
    <t>Colombia</t>
  </si>
  <si>
    <t>Ecuador</t>
  </si>
  <si>
    <t>Costa Rica</t>
  </si>
  <si>
    <t>Venezuela</t>
  </si>
  <si>
    <t>Bolivia</t>
  </si>
  <si>
    <t>Paraguay</t>
  </si>
  <si>
    <t>Uruguay</t>
  </si>
  <si>
    <t>French Guiana</t>
  </si>
  <si>
    <t>Guyana</t>
  </si>
  <si>
    <t>Trinidad and Tobago</t>
  </si>
  <si>
    <t>Guinea</t>
  </si>
  <si>
    <t>Benin</t>
  </si>
  <si>
    <t>Curacao</t>
  </si>
  <si>
    <t>Angola</t>
  </si>
  <si>
    <t>Bahamas</t>
  </si>
  <si>
    <t>Barbados</t>
  </si>
  <si>
    <t>Cabo Verde</t>
  </si>
  <si>
    <t>Chad</t>
  </si>
  <si>
    <t>Cuba</t>
  </si>
  <si>
    <t>Djibouti</t>
  </si>
  <si>
    <t>Dominican Republic</t>
  </si>
  <si>
    <t>El Salvador</t>
  </si>
  <si>
    <t>Eritrea</t>
  </si>
  <si>
    <t>Fiji</t>
  </si>
  <si>
    <t>Gambia</t>
  </si>
  <si>
    <t>Haiti</t>
  </si>
  <si>
    <t>Holy See</t>
  </si>
  <si>
    <t>Honduras</t>
  </si>
  <si>
    <t>Jamaica</t>
  </si>
  <si>
    <t>Kyrgyzstan</t>
  </si>
  <si>
    <t>Madagascar</t>
  </si>
  <si>
    <t>Mauritius</t>
  </si>
  <si>
    <t>Montenegro</t>
  </si>
  <si>
    <t>Nicaragua</t>
  </si>
  <si>
    <t>Niger</t>
  </si>
  <si>
    <t>Papua New Guinea</t>
  </si>
  <si>
    <t>Saudi Arabia</t>
  </si>
  <si>
    <t>Uganda</t>
  </si>
  <si>
    <t>Zambia</t>
  </si>
  <si>
    <t>Zimbabwe</t>
  </si>
  <si>
    <t>Dominica</t>
  </si>
  <si>
    <t>Grenada</t>
  </si>
  <si>
    <t>Mozambique</t>
  </si>
  <si>
    <t>Syria</t>
  </si>
  <si>
    <t>Timor-Leste</t>
  </si>
  <si>
    <t>Belize</t>
  </si>
  <si>
    <t>Laos</t>
  </si>
  <si>
    <t>Libya</t>
  </si>
  <si>
    <t>West Bank and Gaza</t>
  </si>
  <si>
    <t>Guinea-Bissau</t>
  </si>
  <si>
    <t>Mali</t>
  </si>
  <si>
    <t>Saint Kitts and Nevis</t>
  </si>
  <si>
    <t>Kosovo</t>
  </si>
  <si>
    <t>Burma</t>
  </si>
  <si>
    <t>MS Zaandam</t>
  </si>
  <si>
    <t>Botswana</t>
  </si>
  <si>
    <t>Burundi</t>
  </si>
  <si>
    <t>Sierra Leone</t>
  </si>
  <si>
    <t>Malawi</t>
  </si>
  <si>
    <t>South Sudan</t>
  </si>
  <si>
    <t>Western Sahara</t>
  </si>
  <si>
    <t>Sao Tome and Principe</t>
  </si>
  <si>
    <t>Yemen</t>
  </si>
  <si>
    <t>Manitoba</t>
  </si>
  <si>
    <t>New Brunswick</t>
  </si>
  <si>
    <t>Nova Scotia</t>
  </si>
  <si>
    <t>Saskatchewan</t>
  </si>
  <si>
    <t>Greenland</t>
  </si>
  <si>
    <t>French Polynesia</t>
  </si>
  <si>
    <t>Guadeloupe</t>
  </si>
  <si>
    <t>New Caledonia</t>
  </si>
  <si>
    <t>Reunion</t>
  </si>
  <si>
    <t>Martinique</t>
  </si>
  <si>
    <t>Aruba</t>
  </si>
  <si>
    <t>Sint Maarten</t>
  </si>
  <si>
    <t>Bermuda</t>
  </si>
  <si>
    <t>Isle of Man</t>
  </si>
  <si>
    <t>Montserrat</t>
  </si>
  <si>
    <t>Recovered</t>
  </si>
  <si>
    <t>Northwest Territories</t>
  </si>
  <si>
    <t>Yukon</t>
  </si>
  <si>
    <t>Anguilla</t>
  </si>
  <si>
    <t>British Virgin Islands</t>
  </si>
  <si>
    <t>Turks and Caicos Islands</t>
  </si>
  <si>
    <t>Bonaire</t>
  </si>
  <si>
    <t>Falkland Islands (Malvinas)</t>
  </si>
  <si>
    <t>Saint Pierre and Miquelon</t>
  </si>
  <si>
    <t>Infected</t>
  </si>
  <si>
    <t>Sättigung:</t>
  </si>
  <si>
    <t>Death</t>
  </si>
  <si>
    <t>Country 1</t>
  </si>
  <si>
    <t>Country 2</t>
  </si>
  <si>
    <t>Zeitdauer:</t>
  </si>
  <si>
    <t>Country</t>
  </si>
  <si>
    <t>Wendept:</t>
  </si>
  <si>
    <t>Total Infections</t>
  </si>
  <si>
    <t>Sockelwert:</t>
  </si>
  <si>
    <t>Total Deaths</t>
  </si>
  <si>
    <t>Min für Modell:</t>
  </si>
  <si>
    <t>Average Infected last 7 days</t>
  </si>
  <si>
    <t>Growth against cum last 7 days</t>
  </si>
  <si>
    <t>Doubling rate in days</t>
  </si>
  <si>
    <t>Delta of daily new last 7 days</t>
  </si>
  <si>
    <t>% of daily new last 7 days</t>
  </si>
  <si>
    <t>Average Deaths last 7 days</t>
  </si>
  <si>
    <t>Infections</t>
  </si>
  <si>
    <t>Date</t>
  </si>
  <si>
    <t>Model Cum</t>
  </si>
  <si>
    <t>Model Day</t>
  </si>
  <si>
    <t>Delta Infected</t>
  </si>
  <si>
    <t>Delta Death</t>
  </si>
  <si>
    <t>Deaths 2</t>
  </si>
  <si>
    <t>© Ignaz Furger Apr 2020</t>
  </si>
  <si>
    <t>Fatalities</t>
  </si>
  <si>
    <t>Comparison of two countries</t>
  </si>
  <si>
    <t>Delta in Days</t>
  </si>
  <si>
    <t>Percentage of deaths/infections</t>
  </si>
  <si>
    <t>US</t>
  </si>
  <si>
    <t>22.01.2020</t>
  </si>
  <si>
    <t>23.01.2020</t>
  </si>
  <si>
    <t>24.01.2020</t>
  </si>
  <si>
    <t>25.01.2020</t>
  </si>
  <si>
    <t>26.01.2020</t>
  </si>
  <si>
    <t>27.01.2020</t>
  </si>
  <si>
    <t>28.01.2020</t>
  </si>
  <si>
    <t>29.01.2020</t>
  </si>
  <si>
    <t>30.01.2020</t>
  </si>
  <si>
    <t>31.01.2020</t>
  </si>
  <si>
    <t>01.02.2020</t>
  </si>
  <si>
    <t>02.02.2020</t>
  </si>
  <si>
    <t>03.02.2020</t>
  </si>
  <si>
    <t>04.02.2020</t>
  </si>
  <si>
    <t>05.02.2020</t>
  </si>
  <si>
    <t>06.02.2020</t>
  </si>
  <si>
    <t>07.02.2020</t>
  </si>
  <si>
    <t>08.02.2020</t>
  </si>
  <si>
    <t>09.02.2020</t>
  </si>
  <si>
    <t>10.02.2020</t>
  </si>
  <si>
    <t>11.02.2020</t>
  </si>
  <si>
    <t>12.02.2020</t>
  </si>
  <si>
    <t>13.02.2020</t>
  </si>
  <si>
    <t>14.02.2020</t>
  </si>
  <si>
    <t>15.02.2020</t>
  </si>
  <si>
    <t>16.02.2020</t>
  </si>
  <si>
    <t>17.02.2020</t>
  </si>
  <si>
    <t>18.02.2020</t>
  </si>
  <si>
    <t>19.02.2020</t>
  </si>
  <si>
    <t>20.02.2020</t>
  </si>
  <si>
    <t>21.02.2020</t>
  </si>
  <si>
    <t>22.02.2020</t>
  </si>
  <si>
    <t>23.02.2020</t>
  </si>
  <si>
    <t>24.02.2020</t>
  </si>
  <si>
    <t>25.02.2020</t>
  </si>
  <si>
    <t>26.02.2020</t>
  </si>
  <si>
    <t>27.02.2020</t>
  </si>
  <si>
    <t>28.02.2020</t>
  </si>
  <si>
    <t>29.02.2020</t>
  </si>
  <si>
    <t>01.03.2020</t>
  </si>
  <si>
    <t>02.03.2020</t>
  </si>
  <si>
    <t>03.03.2020</t>
  </si>
  <si>
    <t>04.03.2020</t>
  </si>
  <si>
    <t>05.03.2020</t>
  </si>
  <si>
    <t>06.03.2020</t>
  </si>
  <si>
    <t>07.03.2020</t>
  </si>
  <si>
    <t>08.03.2020</t>
  </si>
  <si>
    <t>09.03.2020</t>
  </si>
  <si>
    <t>10.03.2020</t>
  </si>
  <si>
    <t>11.03.2020</t>
  </si>
  <si>
    <t>12.03.2020</t>
  </si>
  <si>
    <t>13.03.2020</t>
  </si>
  <si>
    <t>14.03.2020</t>
  </si>
  <si>
    <t>15.03.2020</t>
  </si>
  <si>
    <t>16.03.2020</t>
  </si>
  <si>
    <t>17.03.2020</t>
  </si>
  <si>
    <t>18.03.2020</t>
  </si>
  <si>
    <t>19.03.2020</t>
  </si>
  <si>
    <t>20.03.2020</t>
  </si>
  <si>
    <t>21.03.2020</t>
  </si>
  <si>
    <t>22.03.2020</t>
  </si>
  <si>
    <t>23.03.2020</t>
  </si>
  <si>
    <t>24.03.2020</t>
  </si>
  <si>
    <t>25.03.2020</t>
  </si>
  <si>
    <t>26.03.2020</t>
  </si>
  <si>
    <t>27.03.2020</t>
  </si>
  <si>
    <t>28.03.2020</t>
  </si>
  <si>
    <t>29.03.2020</t>
  </si>
  <si>
    <t>30.03.2020</t>
  </si>
  <si>
    <t>31.03.2020</t>
  </si>
  <si>
    <t>01.04.2020</t>
  </si>
  <si>
    <t>02.04.2020</t>
  </si>
  <si>
    <t>03.04.2020</t>
  </si>
  <si>
    <t>04.04.2020</t>
  </si>
  <si>
    <t>05.04.2020</t>
  </si>
  <si>
    <t>06.04.2020</t>
  </si>
  <si>
    <t>07.04.2020</t>
  </si>
  <si>
    <t>08.04.2020</t>
  </si>
  <si>
    <t>09.04.2020</t>
  </si>
  <si>
    <t>10.04.2020</t>
  </si>
  <si>
    <t>11.04.2020</t>
  </si>
  <si>
    <t>12.04.2020</t>
  </si>
  <si>
    <t>13.04.2020</t>
  </si>
  <si>
    <t>14.04.2020</t>
  </si>
  <si>
    <t>15.04.2020</t>
  </si>
  <si>
    <t>16.04.2020</t>
  </si>
  <si>
    <t>17.04.2020</t>
  </si>
  <si>
    <t>18.04.2020</t>
  </si>
  <si>
    <t>19.04.2020</t>
  </si>
  <si>
    <t>Zeilenbeschriftungen</t>
  </si>
  <si>
    <t>Gesamtergebnis</t>
  </si>
  <si>
    <t>Summe von 22.01.2020</t>
  </si>
  <si>
    <t>Summe von 23.01.2020</t>
  </si>
  <si>
    <t>Summe von 24.01.2020</t>
  </si>
  <si>
    <t>Summe von 25.01.2020</t>
  </si>
  <si>
    <t>Summe von 26.01.2020</t>
  </si>
  <si>
    <t>Summe von 27.01.2020</t>
  </si>
  <si>
    <t>Summe von 28.01.2020</t>
  </si>
  <si>
    <t>Summe von 29.01.2020</t>
  </si>
  <si>
    <t>Summe von 30.01.2020</t>
  </si>
  <si>
    <t>Summe von 31.01.2020</t>
  </si>
  <si>
    <t>Summe von 01.02.2020</t>
  </si>
  <si>
    <t>Summe von 02.02.2020</t>
  </si>
  <si>
    <t>Summe von 03.02.2020</t>
  </si>
  <si>
    <t>Summe von 04.02.2020</t>
  </si>
  <si>
    <t>Summe von 05.02.2020</t>
  </si>
  <si>
    <t>Summe von 06.02.2020</t>
  </si>
  <si>
    <t>Summe von 07.02.2020</t>
  </si>
  <si>
    <t>Summe von 08.02.2020</t>
  </si>
  <si>
    <t>Summe von 09.02.2020</t>
  </si>
  <si>
    <t>Summe von 10.02.2020</t>
  </si>
  <si>
    <t>Summe von 11.02.2020</t>
  </si>
  <si>
    <t>Summe von 12.02.2020</t>
  </si>
  <si>
    <t>Summe von 13.02.2020</t>
  </si>
  <si>
    <t>Summe von 14.02.2020</t>
  </si>
  <si>
    <t>Summe von 15.02.2020</t>
  </si>
  <si>
    <t>Summe von 16.02.2020</t>
  </si>
  <si>
    <t>Summe von 17.02.2020</t>
  </si>
  <si>
    <t>Summe von 18.02.2020</t>
  </si>
  <si>
    <t>Summe von 19.02.2020</t>
  </si>
  <si>
    <t>Summe von 20.02.2020</t>
  </si>
  <si>
    <t>Summe von 21.02.2020</t>
  </si>
  <si>
    <t>Summe von 22.02.2020</t>
  </si>
  <si>
    <t>Summe von 23.02.2020</t>
  </si>
  <si>
    <t>Summe von 24.02.2020</t>
  </si>
  <si>
    <t>Summe von 25.02.2020</t>
  </si>
  <si>
    <t>Summe von 26.02.2020</t>
  </si>
  <si>
    <t>Summe von 27.02.2020</t>
  </si>
  <si>
    <t>Summe von 28.02.2020</t>
  </si>
  <si>
    <t>Summe von 29.02.2020</t>
  </si>
  <si>
    <t>Summe von 01.03.2020</t>
  </si>
  <si>
    <t>Summe von 02.03.2020</t>
  </si>
  <si>
    <t>Summe von 03.03.2020</t>
  </si>
  <si>
    <t>Summe von 04.03.2020</t>
  </si>
  <si>
    <t>Summe von 05.03.2020</t>
  </si>
  <si>
    <t>Summe von 06.03.2020</t>
  </si>
  <si>
    <t>Summe von 07.03.2020</t>
  </si>
  <si>
    <t>Summe von 08.03.2020</t>
  </si>
  <si>
    <t>Summe von 09.03.2020</t>
  </si>
  <si>
    <t>Summe von 10.03.2020</t>
  </si>
  <si>
    <t>Summe von 11.03.2020</t>
  </si>
  <si>
    <t>Summe von 12.03.2020</t>
  </si>
  <si>
    <t>Summe von 13.03.2020</t>
  </si>
  <si>
    <t>Summe von 14.03.2020</t>
  </si>
  <si>
    <t>Summe von 15.03.2020</t>
  </si>
  <si>
    <t>Summe von 16.03.2020</t>
  </si>
  <si>
    <t>Summe von 17.03.2020</t>
  </si>
  <si>
    <t>Summe von 18.03.2020</t>
  </si>
  <si>
    <t>Summe von 19.03.2020</t>
  </si>
  <si>
    <t>Summe von 20.03.2020</t>
  </si>
  <si>
    <t>Summe von 21.03.2020</t>
  </si>
  <si>
    <t>Summe von 22.03.2020</t>
  </si>
  <si>
    <t>Summe von 23.03.2020</t>
  </si>
  <si>
    <t>Summe von 24.03.2020</t>
  </si>
  <si>
    <t>Summe von 25.03.2020</t>
  </si>
  <si>
    <t>Summe von 26.03.2020</t>
  </si>
  <si>
    <t>Summe von 27.03.2020</t>
  </si>
  <si>
    <t>Summe von 28.03.2020</t>
  </si>
  <si>
    <t>Summe von 29.03.2020</t>
  </si>
  <si>
    <t>Summe von 30.03.2020</t>
  </si>
  <si>
    <t>Summe von 31.03.2020</t>
  </si>
  <si>
    <t>Summe von 01.04.2020</t>
  </si>
  <si>
    <t>Summe von 02.04.2020</t>
  </si>
  <si>
    <t>Summe von 03.04.2020</t>
  </si>
  <si>
    <t>Summe von 04.04.2020</t>
  </si>
  <si>
    <t>Summe von 05.04.2020</t>
  </si>
  <si>
    <t>Summe von 06.04.2020</t>
  </si>
  <si>
    <t>Summe von 07.04.2020</t>
  </si>
  <si>
    <t>Summe von 08.04.2020</t>
  </si>
  <si>
    <t>Summe von 09.04.2020</t>
  </si>
  <si>
    <t>Summe von 10.04.2020</t>
  </si>
  <si>
    <t>Summe von 11.04.2020</t>
  </si>
  <si>
    <t>Summe von 12.04.2020</t>
  </si>
  <si>
    <t>Summe von 13.04.2020</t>
  </si>
  <si>
    <t>Summe von 14.04.2020</t>
  </si>
  <si>
    <t>Summe von 15.04.2020</t>
  </si>
  <si>
    <t>Summe von 16.04.2020</t>
  </si>
  <si>
    <t>Summe von 17.04.2020</t>
  </si>
  <si>
    <t>Summe von 18.04.2020</t>
  </si>
  <si>
    <t>Summe von 19.04.2020</t>
  </si>
  <si>
    <t>20.04.2020</t>
  </si>
  <si>
    <t>21.04.2020</t>
  </si>
  <si>
    <t>22.04.2020</t>
  </si>
  <si>
    <t>23.04.2020</t>
  </si>
  <si>
    <t>24.04.2020</t>
  </si>
  <si>
    <t>25.04.2020</t>
  </si>
  <si>
    <t>26.04.2020</t>
  </si>
  <si>
    <t>27.04.2020</t>
  </si>
  <si>
    <t>28.04.2020</t>
  </si>
  <si>
    <t>29.04.2020</t>
  </si>
  <si>
    <t>30.04.2020</t>
  </si>
  <si>
    <t>01.05.2020</t>
  </si>
  <si>
    <t>02.05.2020</t>
  </si>
  <si>
    <t>03.05.2020</t>
  </si>
  <si>
    <t>04.05.2020</t>
  </si>
  <si>
    <t>05.05.2020</t>
  </si>
  <si>
    <t>06.05.2020</t>
  </si>
  <si>
    <t>07.05.2020</t>
  </si>
  <si>
    <t>08.05.2020</t>
  </si>
  <si>
    <t>09.05.2020</t>
  </si>
  <si>
    <t>10.05.2020</t>
  </si>
  <si>
    <t>11.05.2020</t>
  </si>
  <si>
    <t>12.05.2020</t>
  </si>
  <si>
    <t>13.05.2020</t>
  </si>
  <si>
    <t>14.05.2020</t>
  </si>
  <si>
    <t>15.05.2020</t>
  </si>
  <si>
    <t>16.05.2020</t>
  </si>
  <si>
    <t>17.05.2020</t>
  </si>
  <si>
    <t>18.05.2020</t>
  </si>
  <si>
    <t>19.05.2020</t>
  </si>
  <si>
    <t>20.05.2020</t>
  </si>
  <si>
    <t>21.05.2020</t>
  </si>
  <si>
    <t>22.05.2020</t>
  </si>
  <si>
    <t>23.05.2020</t>
  </si>
  <si>
    <t>24.05.2020</t>
  </si>
  <si>
    <t>25.05.2020</t>
  </si>
  <si>
    <t>26.05.2020</t>
  </si>
  <si>
    <t>27.05.2020</t>
  </si>
  <si>
    <t>28.05.2020</t>
  </si>
  <si>
    <t>29.05.2020</t>
  </si>
  <si>
    <t>30.05.2020</t>
  </si>
  <si>
    <t>31.05.2020</t>
  </si>
  <si>
    <t>01.06.2020</t>
  </si>
  <si>
    <t>02.06.2020</t>
  </si>
  <si>
    <t>03.06.2020</t>
  </si>
  <si>
    <t>04.06.2020</t>
  </si>
  <si>
    <t>05.06.2020</t>
  </si>
  <si>
    <t>06.06.2020</t>
  </si>
  <si>
    <t>07.06.2020</t>
  </si>
  <si>
    <t>08.06.2020</t>
  </si>
  <si>
    <t>09.06.2020</t>
  </si>
  <si>
    <t>10.06.2020</t>
  </si>
  <si>
    <t>11.06.2020</t>
  </si>
  <si>
    <t>12.06.2020</t>
  </si>
  <si>
    <t>13.06.2020</t>
  </si>
  <si>
    <t>14.06.2020</t>
  </si>
  <si>
    <t>15.06.2020</t>
  </si>
  <si>
    <t>16.06.2020</t>
  </si>
  <si>
    <t>17.06.2020</t>
  </si>
  <si>
    <t>18.06.2020</t>
  </si>
  <si>
    <t>19.06.2020</t>
  </si>
  <si>
    <t>20.06.2020</t>
  </si>
  <si>
    <t>21.06.2020</t>
  </si>
  <si>
    <t>22.06.2020</t>
  </si>
  <si>
    <t>23.06.2020</t>
  </si>
  <si>
    <t>24.06.2020</t>
  </si>
  <si>
    <t>25.06.2020</t>
  </si>
  <si>
    <t>26.06.2020</t>
  </si>
  <si>
    <t>27.06.2020</t>
  </si>
  <si>
    <t>28.06.2020</t>
  </si>
  <si>
    <t>29.06.2020</t>
  </si>
  <si>
    <t>30.06.2020</t>
  </si>
  <si>
    <t>Summe von 20.04.2020</t>
  </si>
  <si>
    <t>Population</t>
  </si>
  <si>
    <t>Infection per 100.000</t>
  </si>
  <si>
    <t>Death per 100.000</t>
  </si>
  <si>
    <t>Countries</t>
  </si>
  <si>
    <t>Curve starting on</t>
  </si>
  <si>
    <t xml:space="preserve">Data for country as of </t>
  </si>
  <si>
    <t>Daily Infections</t>
  </si>
  <si>
    <t>Daily Fatalities</t>
  </si>
  <si>
    <t>Infections cumulated</t>
  </si>
  <si>
    <t>Deaths Cumulated</t>
  </si>
  <si>
    <t>Summe von 21.04.2020</t>
  </si>
  <si>
    <t>Summe von 22.04.2020</t>
  </si>
  <si>
    <t>Trend last 14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</si>
</sst>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0.0%"/>
    <numFmt numFmtId="165" formatCode="_ * #,##0.0_ ;_ * \-#,##0.0_ ;_ * &quot;-&quot;??_ ;_ @_ "/>
    <numFmt numFmtId="166" formatCode="_ * #,##0_ ;_ * \-#,##0_ ;_ * &quot;-&quot;??_ ;_ @_ "/>
    <numFmt numFmtId="167" formatCode="0.00000"/>
    <numFmt numFmtId="168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MS Sans Serif"/>
    </font>
    <font>
      <i/>
      <sz val="11"/>
      <name val="Arial"/>
      <family val="2"/>
    </font>
    <font>
      <b/>
      <i/>
      <sz val="11"/>
      <name val="Arial"/>
      <family val="2"/>
    </font>
    <font>
      <sz val="8"/>
      <color theme="1"/>
      <name val="Calibri"/>
      <family val="2"/>
    </font>
    <font>
      <b/>
      <sz val="11"/>
      <color theme="4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b/>
      <i/>
      <sz val="12"/>
      <color rgb="FF3F3F76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9" fillId="0" borderId="4" applyNumberFormat="0" applyFill="0" applyAlignment="0" applyProtection="0"/>
    <xf numFmtId="0" fontId="11" fillId="3" borderId="5" applyNumberFormat="0" applyAlignment="0" applyProtection="0"/>
    <xf numFmtId="0" fontId="13" fillId="0" borderId="0"/>
  </cellStyleXfs>
  <cellXfs count="47">
    <xf numFmtId="0" fontId="0" fillId="0" borderId="0" xfId="0"/>
    <xf numFmtId="0" fontId="0" fillId="0" borderId="2" xfId="0" applyBorder="1"/>
    <xf numFmtId="0" fontId="0" fillId="2" borderId="2" xfId="0" applyFill="1" applyBorder="1"/>
    <xf numFmtId="165" fontId="0" fillId="0" borderId="0" xfId="1" applyNumberFormat="1" applyFont="1"/>
    <xf numFmtId="1" fontId="3" fillId="0" borderId="0" xfId="0" applyNumberFormat="1" applyFont="1"/>
    <xf numFmtId="166" fontId="5" fillId="0" borderId="0" xfId="3" applyNumberFormat="1" applyFont="1"/>
    <xf numFmtId="1" fontId="5" fillId="0" borderId="0" xfId="0" applyNumberFormat="1" applyFont="1"/>
    <xf numFmtId="167" fontId="5" fillId="0" borderId="0" xfId="0" applyNumberFormat="1" applyFont="1"/>
    <xf numFmtId="14" fontId="5" fillId="0" borderId="0" xfId="0" applyNumberFormat="1" applyFont="1"/>
    <xf numFmtId="166" fontId="0" fillId="0" borderId="0" xfId="1" applyNumberFormat="1" applyFont="1"/>
    <xf numFmtId="43" fontId="0" fillId="0" borderId="0" xfId="1" applyFont="1"/>
    <xf numFmtId="3" fontId="6" fillId="0" borderId="0" xfId="0" applyNumberFormat="1" applyFont="1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43" fontId="0" fillId="0" borderId="0" xfId="0" applyNumberFormat="1"/>
    <xf numFmtId="0" fontId="2" fillId="2" borderId="1" xfId="0" applyFont="1" applyFill="1" applyBorder="1"/>
    <xf numFmtId="0" fontId="0" fillId="0" borderId="3" xfId="0" applyBorder="1"/>
    <xf numFmtId="0" fontId="9" fillId="4" borderId="4" xfId="4" applyFill="1" applyAlignment="1">
      <alignment horizontal="left" indent="1"/>
    </xf>
    <xf numFmtId="0" fontId="0" fillId="4" borderId="0" xfId="0" applyFill="1"/>
    <xf numFmtId="1" fontId="0" fillId="4" borderId="0" xfId="0" applyNumberFormat="1" applyFill="1"/>
    <xf numFmtId="0" fontId="0" fillId="4" borderId="0" xfId="0" applyFill="1" applyAlignment="1">
      <alignment horizontal="left" indent="1"/>
    </xf>
    <xf numFmtId="167" fontId="0" fillId="4" borderId="0" xfId="0" applyNumberFormat="1" applyFill="1"/>
    <xf numFmtId="43" fontId="0" fillId="4" borderId="0" xfId="1" applyFont="1" applyFill="1"/>
    <xf numFmtId="1" fontId="3" fillId="4" borderId="0" xfId="0" applyNumberFormat="1" applyFont="1" applyFill="1"/>
    <xf numFmtId="3" fontId="6" fillId="4" borderId="0" xfId="0" applyNumberFormat="1" applyFont="1" applyFill="1"/>
    <xf numFmtId="0" fontId="7" fillId="4" borderId="0" xfId="0" applyFont="1" applyFill="1"/>
    <xf numFmtId="14" fontId="10" fillId="4" borderId="0" xfId="4" applyNumberFormat="1" applyFont="1" applyFill="1" applyBorder="1" applyAlignment="1">
      <alignment horizontal="left" inden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8" fillId="4" borderId="6" xfId="1" applyNumberFormat="1" applyFont="1" applyFill="1" applyBorder="1"/>
    <xf numFmtId="164" fontId="8" fillId="4" borderId="6" xfId="1" applyNumberFormat="1" applyFont="1" applyFill="1" applyBorder="1" applyAlignment="1">
      <alignment horizontal="right"/>
    </xf>
    <xf numFmtId="166" fontId="8" fillId="4" borderId="7" xfId="1" applyNumberFormat="1" applyFont="1" applyFill="1" applyBorder="1"/>
    <xf numFmtId="166" fontId="8" fillId="4" borderId="8" xfId="1" applyNumberFormat="1" applyFont="1" applyFill="1" applyBorder="1"/>
    <xf numFmtId="164" fontId="8" fillId="4" borderId="8" xfId="2" applyNumberFormat="1" applyFont="1" applyFill="1" applyBorder="1"/>
    <xf numFmtId="0" fontId="8" fillId="4" borderId="8" xfId="0" applyFont="1" applyFill="1" applyBorder="1"/>
    <xf numFmtId="168" fontId="8" fillId="4" borderId="8" xfId="0" applyNumberFormat="1" applyFont="1" applyFill="1" applyBorder="1"/>
    <xf numFmtId="164" fontId="8" fillId="4" borderId="9" xfId="2" applyNumberFormat="1" applyFont="1" applyFill="1" applyBorder="1"/>
    <xf numFmtId="0" fontId="11" fillId="3" borderId="10" xfId="5" applyBorder="1" applyProtection="1">
      <protection locked="0"/>
    </xf>
    <xf numFmtId="0" fontId="11" fillId="3" borderId="11" xfId="5" applyBorder="1" applyAlignment="1" applyProtection="1">
      <alignment horizontal="center"/>
      <protection locked="0"/>
    </xf>
    <xf numFmtId="0" fontId="14" fillId="3" borderId="0" xfId="5" applyFont="1" applyBorder="1" applyAlignment="1" applyProtection="1">
      <alignment horizontal="right"/>
      <protection locked="0"/>
    </xf>
    <xf numFmtId="0" fontId="15" fillId="4" borderId="0" xfId="4" applyFont="1" applyFill="1" applyBorder="1" applyAlignment="1">
      <alignment horizontal="right" indent="1"/>
    </xf>
    <xf numFmtId="14" fontId="0" fillId="4" borderId="0" xfId="0" applyNumberFormat="1" applyFill="1" applyAlignment="1">
      <alignment horizontal="right" indent="1"/>
    </xf>
    <xf numFmtId="14" fontId="16" fillId="3" borderId="10" xfId="5" applyNumberFormat="1" applyFont="1" applyBorder="1" applyProtection="1">
      <protection locked="0"/>
    </xf>
    <xf numFmtId="0" fontId="7" fillId="4" borderId="0" xfId="0" applyFont="1" applyFill="1" applyAlignment="1">
      <alignment horizontal="left" indent="1"/>
    </xf>
    <xf numFmtId="166" fontId="0" fillId="0" borderId="0" xfId="0" applyNumberFormat="1"/>
  </cellXfs>
  <cellStyles count="7">
    <cellStyle name="Eingabe" xfId="5" builtinId="20"/>
    <cellStyle name="Komma" xfId="1" builtinId="3"/>
    <cellStyle name="Komma 2" xfId="3" xr:uid="{75C66FD7-5BCC-491E-AC79-C206CD2F7D06}"/>
    <cellStyle name="Prozent" xfId="2" builtinId="5"/>
    <cellStyle name="Standard" xfId="0" builtinId="0"/>
    <cellStyle name="Standard 2" xfId="6" xr:uid="{41C2B096-22A9-4EEB-A8AA-8EB35247669E}"/>
    <cellStyle name="Überschrift 2" xfId="4" builtinId="17"/>
  </cellStyles>
  <dxfs count="7">
    <dxf>
      <font>
        <b/>
        <i val="0"/>
        <color rgb="FFC00000"/>
      </font>
    </dxf>
    <dxf>
      <font>
        <b/>
        <i val="0"/>
        <color rgb="FFC00000"/>
      </font>
    </dxf>
    <dxf>
      <font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Dashboard!$B$53</c:f>
          <c:strCache>
            <c:ptCount val="1"/>
            <c:pt idx="0">
              <c:v>Infections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1"/>
          <c:tx>
            <c:strRef>
              <c:f>Dashboard!$B$56</c:f>
              <c:strCache>
                <c:ptCount val="1"/>
                <c:pt idx="0">
                  <c:v>Russia Infections per 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Dashboard!$C$56:$BK$56</c:f>
              <c:numCache>
                <c:formatCode>General</c:formatCode>
                <c:ptCount val="61"/>
                <c:pt idx="1">
                  <c:v>8</c:v>
                </c:pt>
                <c:pt idx="2">
                  <c:v>17</c:v>
                </c:pt>
                <c:pt idx="3">
                  <c:v>14</c:v>
                </c:pt>
                <c:pt idx="4">
                  <c:v>4</c:v>
                </c:pt>
                <c:pt idx="5">
                  <c:v>27</c:v>
                </c:pt>
                <c:pt idx="6">
                  <c:v>24</c:v>
                </c:pt>
                <c:pt idx="7">
                  <c:v>33</c:v>
                </c:pt>
                <c:pt idx="8">
                  <c:v>52</c:v>
                </c:pt>
                <c:pt idx="9">
                  <c:v>54</c:v>
                </c:pt>
                <c:pt idx="10">
                  <c:v>53</c:v>
                </c:pt>
                <c:pt idx="11">
                  <c:v>61</c:v>
                </c:pt>
                <c:pt idx="12">
                  <c:v>71</c:v>
                </c:pt>
                <c:pt idx="13">
                  <c:v>57</c:v>
                </c:pt>
                <c:pt idx="14">
                  <c:v>163</c:v>
                </c:pt>
                <c:pt idx="15">
                  <c:v>182</c:v>
                </c:pt>
                <c:pt idx="16">
                  <c:v>196</c:v>
                </c:pt>
                <c:pt idx="17">
                  <c:v>228</c:v>
                </c:pt>
                <c:pt idx="18">
                  <c:v>270</c:v>
                </c:pt>
                <c:pt idx="19">
                  <c:v>302</c:v>
                </c:pt>
                <c:pt idx="20">
                  <c:v>501</c:v>
                </c:pt>
                <c:pt idx="21">
                  <c:v>440</c:v>
                </c:pt>
                <c:pt idx="22">
                  <c:v>771</c:v>
                </c:pt>
                <c:pt idx="23">
                  <c:v>601</c:v>
                </c:pt>
                <c:pt idx="24">
                  <c:v>582</c:v>
                </c:pt>
                <c:pt idx="25">
                  <c:v>658</c:v>
                </c:pt>
                <c:pt idx="26">
                  <c:v>954</c:v>
                </c:pt>
                <c:pt idx="27">
                  <c:v>1154</c:v>
                </c:pt>
                <c:pt idx="28">
                  <c:v>1175</c:v>
                </c:pt>
                <c:pt idx="29">
                  <c:v>1459</c:v>
                </c:pt>
                <c:pt idx="30">
                  <c:v>1786</c:v>
                </c:pt>
                <c:pt idx="31">
                  <c:v>1667</c:v>
                </c:pt>
                <c:pt idx="32">
                  <c:v>2186</c:v>
                </c:pt>
                <c:pt idx="33">
                  <c:v>2558</c:v>
                </c:pt>
                <c:pt idx="34">
                  <c:v>2774</c:v>
                </c:pt>
                <c:pt idx="35">
                  <c:v>3388</c:v>
                </c:pt>
                <c:pt idx="36">
                  <c:v>3448</c:v>
                </c:pt>
                <c:pt idx="37">
                  <c:v>4070</c:v>
                </c:pt>
                <c:pt idx="38">
                  <c:v>4785</c:v>
                </c:pt>
                <c:pt idx="39">
                  <c:v>6060</c:v>
                </c:pt>
                <c:pt idx="40">
                  <c:v>4268</c:v>
                </c:pt>
                <c:pt idx="41">
                  <c:v>5642</c:v>
                </c:pt>
                <c:pt idx="42">
                  <c:v>5236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E3-4391-B977-A5CAC913B8ED}"/>
            </c:ext>
          </c:extLst>
        </c:ser>
        <c:ser>
          <c:idx val="1"/>
          <c:order val="3"/>
          <c:tx>
            <c:strRef>
              <c:f>Dashboard!$B$84</c:f>
              <c:strCache>
                <c:ptCount val="1"/>
                <c:pt idx="0">
                  <c:v>Brazil Infections per 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Dashboard!$C$82:$CX$82</c:f>
              <c:numCache>
                <c:formatCode>m/d/yyyy</c:formatCode>
                <c:ptCount val="100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  <c:pt idx="87">
                  <c:v>43988</c:v>
                </c:pt>
                <c:pt idx="88">
                  <c:v>43989</c:v>
                </c:pt>
                <c:pt idx="89">
                  <c:v>43990</c:v>
                </c:pt>
                <c:pt idx="90">
                  <c:v>43991</c:v>
                </c:pt>
                <c:pt idx="91">
                  <c:v>43992</c:v>
                </c:pt>
                <c:pt idx="92">
                  <c:v>43993</c:v>
                </c:pt>
                <c:pt idx="93">
                  <c:v>43994</c:v>
                </c:pt>
                <c:pt idx="94">
                  <c:v>43995</c:v>
                </c:pt>
                <c:pt idx="95">
                  <c:v>43996</c:v>
                </c:pt>
                <c:pt idx="96">
                  <c:v>43997</c:v>
                </c:pt>
                <c:pt idx="97">
                  <c:v>43998</c:v>
                </c:pt>
                <c:pt idx="98">
                  <c:v>43999</c:v>
                </c:pt>
                <c:pt idx="99">
                  <c:v>44000</c:v>
                </c:pt>
              </c:numCache>
            </c:numRef>
          </c:cat>
          <c:val>
            <c:numRef>
              <c:f>Dashboard!$C$84:$BK$84</c:f>
              <c:numCache>
                <c:formatCode>General</c:formatCode>
                <c:ptCount val="61"/>
                <c:pt idx="1">
                  <c:v>14</c:v>
                </c:pt>
                <c:pt idx="2">
                  <c:v>99</c:v>
                </c:pt>
                <c:pt idx="3">
                  <c:v>0</c:v>
                </c:pt>
                <c:pt idx="4">
                  <c:v>11</c:v>
                </c:pt>
                <c:pt idx="5">
                  <c:v>38</c:v>
                </c:pt>
                <c:pt idx="6">
                  <c:v>121</c:v>
                </c:pt>
                <c:pt idx="7">
                  <c:v>51</c:v>
                </c:pt>
                <c:pt idx="8">
                  <c:v>249</c:v>
                </c:pt>
                <c:pt idx="9">
                  <c:v>172</c:v>
                </c:pt>
                <c:pt idx="10">
                  <c:v>228</c:v>
                </c:pt>
                <c:pt idx="11">
                  <c:v>525</c:v>
                </c:pt>
                <c:pt idx="12">
                  <c:v>378</c:v>
                </c:pt>
                <c:pt idx="13">
                  <c:v>323</c:v>
                </c:pt>
                <c:pt idx="14">
                  <c:v>307</c:v>
                </c:pt>
                <c:pt idx="15">
                  <c:v>431</c:v>
                </c:pt>
                <c:pt idx="16">
                  <c:v>432</c:v>
                </c:pt>
                <c:pt idx="17">
                  <c:v>487</c:v>
                </c:pt>
                <c:pt idx="18">
                  <c:v>352</c:v>
                </c:pt>
                <c:pt idx="19">
                  <c:v>323</c:v>
                </c:pt>
                <c:pt idx="20">
                  <c:v>1138</c:v>
                </c:pt>
                <c:pt idx="21">
                  <c:v>1119</c:v>
                </c:pt>
                <c:pt idx="22">
                  <c:v>1208</c:v>
                </c:pt>
                <c:pt idx="23">
                  <c:v>1012</c:v>
                </c:pt>
                <c:pt idx="24">
                  <c:v>1304</c:v>
                </c:pt>
                <c:pt idx="25">
                  <c:v>770</c:v>
                </c:pt>
                <c:pt idx="26">
                  <c:v>1031</c:v>
                </c:pt>
                <c:pt idx="27">
                  <c:v>1873</c:v>
                </c:pt>
                <c:pt idx="28">
                  <c:v>2136</c:v>
                </c:pt>
                <c:pt idx="29">
                  <c:v>1922</c:v>
                </c:pt>
                <c:pt idx="30">
                  <c:v>1546</c:v>
                </c:pt>
                <c:pt idx="31">
                  <c:v>1089</c:v>
                </c:pt>
                <c:pt idx="32">
                  <c:v>1465</c:v>
                </c:pt>
                <c:pt idx="33">
                  <c:v>1238</c:v>
                </c:pt>
                <c:pt idx="34">
                  <c:v>1832</c:v>
                </c:pt>
                <c:pt idx="35">
                  <c:v>3058</c:v>
                </c:pt>
                <c:pt idx="36">
                  <c:v>2105</c:v>
                </c:pt>
                <c:pt idx="37">
                  <c:v>3257</c:v>
                </c:pt>
                <c:pt idx="38">
                  <c:v>2976</c:v>
                </c:pt>
                <c:pt idx="39">
                  <c:v>1996</c:v>
                </c:pt>
                <c:pt idx="40">
                  <c:v>2089</c:v>
                </c:pt>
                <c:pt idx="41">
                  <c:v>2336</c:v>
                </c:pt>
                <c:pt idx="42">
                  <c:v>2678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3-4391-B977-A5CAC913B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3184432"/>
        <c:axId val="683187712"/>
      </c:barChart>
      <c:lineChart>
        <c:grouping val="standard"/>
        <c:varyColors val="0"/>
        <c:ser>
          <c:idx val="4"/>
          <c:order val="4"/>
          <c:tx>
            <c:strRef>
              <c:f>Dashboard!$B$61</c:f>
              <c:strCache>
                <c:ptCount val="1"/>
                <c:pt idx="0">
                  <c:v>Russia Trend last 14 days</c:v>
                </c:pt>
              </c:strCache>
            </c:strRef>
          </c:tx>
          <c:spPr>
            <a:ln w="2540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Dashboard!$C$61:$AS$61</c:f>
              <c:numCache>
                <c:formatCode>General</c:formatCode>
                <c:ptCount val="43"/>
                <c:pt idx="29" formatCode="_ * #,##0_ ;_ * \-#,##0_ ;_ * &quot;-&quot;??_ ;_ @_ ">
                  <c:v>1278.6857142858207</c:v>
                </c:pt>
                <c:pt idx="30" formatCode="_ * #,##0_ ;_ * \-#,##0_ ;_ * &quot;-&quot;??_ ;_ @_ ">
                  <c:v>1624.0197802186012</c:v>
                </c:pt>
                <c:pt idx="31" formatCode="_ * #,##0_ ;_ * \-#,##0_ ;_ * &quot;-&quot;??_ ;_ @_ ">
                  <c:v>1969.3538461532444</c:v>
                </c:pt>
                <c:pt idx="32" formatCode="_ * #,##0_ ;_ * \-#,##0_ ;_ * &quot;-&quot;??_ ;_ @_ ">
                  <c:v>2314.6879120878875</c:v>
                </c:pt>
                <c:pt idx="33" formatCode="_ * #,##0_ ;_ * \-#,##0_ ;_ * &quot;-&quot;??_ ;_ @_ ">
                  <c:v>2660.021978020668</c:v>
                </c:pt>
                <c:pt idx="34" formatCode="_ * #,##0_ ;_ * \-#,##0_ ;_ * &quot;-&quot;??_ ;_ @_ ">
                  <c:v>3005.3560439553112</c:v>
                </c:pt>
                <c:pt idx="35" formatCode="_ * #,##0_ ;_ * \-#,##0_ ;_ * &quot;-&quot;??_ ;_ @_ ">
                  <c:v>3350.6901098899543</c:v>
                </c:pt>
                <c:pt idx="36" formatCode="_ * #,##0_ ;_ * \-#,##0_ ;_ * &quot;-&quot;??_ ;_ @_ ">
                  <c:v>3696.0241758227348</c:v>
                </c:pt>
                <c:pt idx="37" formatCode="_ * #,##0_ ;_ * \-#,##0_ ;_ * &quot;-&quot;??_ ;_ @_ ">
                  <c:v>4041.358241757378</c:v>
                </c:pt>
                <c:pt idx="38" formatCode="_ * #,##0_ ;_ * \-#,##0_ ;_ * &quot;-&quot;??_ ;_ @_ ">
                  <c:v>4386.6923076920211</c:v>
                </c:pt>
                <c:pt idx="39" formatCode="_ * #,##0_ ;_ * \-#,##0_ ;_ * &quot;-&quot;??_ ;_ @_ ">
                  <c:v>4732.0263736248016</c:v>
                </c:pt>
                <c:pt idx="40" formatCode="_ * #,##0_ ;_ * \-#,##0_ ;_ * &quot;-&quot;??_ ;_ @_ ">
                  <c:v>5077.3604395594448</c:v>
                </c:pt>
                <c:pt idx="41" formatCode="_ * #,##0_ ;_ * \-#,##0_ ;_ * &quot;-&quot;??_ ;_ @_ ">
                  <c:v>5422.6945054940879</c:v>
                </c:pt>
                <c:pt idx="42" formatCode="_ * #,##0_ ;_ * \-#,##0_ ;_ * &quot;-&quot;??_ ;_ @_ ">
                  <c:v>5768.0285714268684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5F-4CFF-91EA-E6468ED2F82A}"/>
            </c:ext>
          </c:extLst>
        </c:ser>
        <c:ser>
          <c:idx val="2"/>
          <c:order val="5"/>
          <c:tx>
            <c:strRef>
              <c:f>Dashboard!$B$89</c:f>
              <c:strCache>
                <c:ptCount val="1"/>
                <c:pt idx="0">
                  <c:v>Brazil Trend last 14 days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Dashboard!$C$89:$AS$89</c:f>
              <c:numCache>
                <c:formatCode>General</c:formatCode>
                <c:ptCount val="43"/>
                <c:pt idx="29" formatCode="_ * #,##0_ ;_ * \-#,##0_ ;_ * &quot;-&quot;??_ ;_ @_ ">
                  <c:v>1495.5428571430966</c:v>
                </c:pt>
                <c:pt idx="30" formatCode="_ * #,##0_ ;_ * \-#,##0_ ;_ * &quot;-&quot;??_ ;_ @_ ">
                  <c:v>1590.5912087913603</c:v>
                </c:pt>
                <c:pt idx="31" formatCode="_ * #,##0_ ;_ * \-#,##0_ ;_ * &quot;-&quot;??_ ;_ @_ ">
                  <c:v>1685.6395604396239</c:v>
                </c:pt>
                <c:pt idx="32" formatCode="_ * #,##0_ ;_ * \-#,##0_ ;_ * &quot;-&quot;??_ ;_ @_ ">
                  <c:v>1780.6879120878875</c:v>
                </c:pt>
                <c:pt idx="33" formatCode="_ * #,##0_ ;_ * \-#,##0_ ;_ * &quot;-&quot;??_ ;_ @_ ">
                  <c:v>1875.7362637366168</c:v>
                </c:pt>
                <c:pt idx="34" formatCode="_ * #,##0_ ;_ * \-#,##0_ ;_ * &quot;-&quot;??_ ;_ @_ ">
                  <c:v>1970.7846153848805</c:v>
                </c:pt>
                <c:pt idx="35" formatCode="_ * #,##0_ ;_ * \-#,##0_ ;_ * &quot;-&quot;??_ ;_ @_ ">
                  <c:v>2065.8329670331441</c:v>
                </c:pt>
                <c:pt idx="36" formatCode="_ * #,##0_ ;_ * \-#,##0_ ;_ * &quot;-&quot;??_ ;_ @_ ">
                  <c:v>2160.8813186814077</c:v>
                </c:pt>
                <c:pt idx="37" formatCode="_ * #,##0_ ;_ * \-#,##0_ ;_ * &quot;-&quot;??_ ;_ @_ ">
                  <c:v>2255.9296703296714</c:v>
                </c:pt>
                <c:pt idx="38" formatCode="_ * #,##0_ ;_ * \-#,##0_ ;_ * &quot;-&quot;??_ ;_ @_ ">
                  <c:v>2350.9780219784006</c:v>
                </c:pt>
                <c:pt idx="39" formatCode="_ * #,##0_ ;_ * \-#,##0_ ;_ * &quot;-&quot;??_ ;_ @_ ">
                  <c:v>2446.0263736266643</c:v>
                </c:pt>
                <c:pt idx="40" formatCode="_ * #,##0_ ;_ * \-#,##0_ ;_ * &quot;-&quot;??_ ;_ @_ ">
                  <c:v>2541.0747252749279</c:v>
                </c:pt>
                <c:pt idx="41" formatCode="_ * #,##0_ ;_ * \-#,##0_ ;_ * &quot;-&quot;??_ ;_ @_ ">
                  <c:v>2636.1230769231915</c:v>
                </c:pt>
                <c:pt idx="42" formatCode="_ * #,##0_ ;_ * \-#,##0_ ;_ * &quot;-&quot;??_ ;_ @_ ">
                  <c:v>2731.1714285714552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E3-4391-B977-A5CAC913B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184432"/>
        <c:axId val="683187712"/>
      </c:lineChart>
      <c:lineChart>
        <c:grouping val="standard"/>
        <c:varyColors val="0"/>
        <c:ser>
          <c:idx val="5"/>
          <c:order val="0"/>
          <c:tx>
            <c:strRef>
              <c:f>Dashboard!$B$55</c:f>
              <c:strCache>
                <c:ptCount val="1"/>
                <c:pt idx="0">
                  <c:v>Russia Infections Cumulated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Dashboard!$C$55:$BK$55</c:f>
              <c:numCache>
                <c:formatCode>General</c:formatCode>
                <c:ptCount val="61"/>
                <c:pt idx="0">
                  <c:v>20</c:v>
                </c:pt>
                <c:pt idx="1">
                  <c:v>28</c:v>
                </c:pt>
                <c:pt idx="2">
                  <c:v>45</c:v>
                </c:pt>
                <c:pt idx="3">
                  <c:v>59</c:v>
                </c:pt>
                <c:pt idx="4">
                  <c:v>63</c:v>
                </c:pt>
                <c:pt idx="5">
                  <c:v>90</c:v>
                </c:pt>
                <c:pt idx="6">
                  <c:v>114</c:v>
                </c:pt>
                <c:pt idx="7">
                  <c:v>147</c:v>
                </c:pt>
                <c:pt idx="8">
                  <c:v>199</c:v>
                </c:pt>
                <c:pt idx="9">
                  <c:v>253</c:v>
                </c:pt>
                <c:pt idx="10">
                  <c:v>306</c:v>
                </c:pt>
                <c:pt idx="11">
                  <c:v>367</c:v>
                </c:pt>
                <c:pt idx="12">
                  <c:v>438</c:v>
                </c:pt>
                <c:pt idx="13">
                  <c:v>495</c:v>
                </c:pt>
                <c:pt idx="14">
                  <c:v>658</c:v>
                </c:pt>
                <c:pt idx="15">
                  <c:v>840</c:v>
                </c:pt>
                <c:pt idx="16">
                  <c:v>1036</c:v>
                </c:pt>
                <c:pt idx="17">
                  <c:v>1264</c:v>
                </c:pt>
                <c:pt idx="18">
                  <c:v>1534</c:v>
                </c:pt>
                <c:pt idx="19">
                  <c:v>1836</c:v>
                </c:pt>
                <c:pt idx="20">
                  <c:v>2337</c:v>
                </c:pt>
                <c:pt idx="21">
                  <c:v>2777</c:v>
                </c:pt>
                <c:pt idx="22">
                  <c:v>3548</c:v>
                </c:pt>
                <c:pt idx="23">
                  <c:v>4149</c:v>
                </c:pt>
                <c:pt idx="24">
                  <c:v>4731</c:v>
                </c:pt>
                <c:pt idx="25">
                  <c:v>5389</c:v>
                </c:pt>
                <c:pt idx="26">
                  <c:v>6343</c:v>
                </c:pt>
                <c:pt idx="27">
                  <c:v>7497</c:v>
                </c:pt>
                <c:pt idx="28">
                  <c:v>8672</c:v>
                </c:pt>
                <c:pt idx="29">
                  <c:v>10131</c:v>
                </c:pt>
                <c:pt idx="30">
                  <c:v>11917</c:v>
                </c:pt>
                <c:pt idx="31">
                  <c:v>13584</c:v>
                </c:pt>
                <c:pt idx="32">
                  <c:v>15770</c:v>
                </c:pt>
                <c:pt idx="33">
                  <c:v>18328</c:v>
                </c:pt>
                <c:pt idx="34">
                  <c:v>21102</c:v>
                </c:pt>
                <c:pt idx="35">
                  <c:v>24490</c:v>
                </c:pt>
                <c:pt idx="36">
                  <c:v>27938</c:v>
                </c:pt>
                <c:pt idx="37">
                  <c:v>32008</c:v>
                </c:pt>
                <c:pt idx="38">
                  <c:v>36793</c:v>
                </c:pt>
                <c:pt idx="39">
                  <c:v>42853</c:v>
                </c:pt>
                <c:pt idx="40">
                  <c:v>47121</c:v>
                </c:pt>
                <c:pt idx="41">
                  <c:v>52763</c:v>
                </c:pt>
                <c:pt idx="42">
                  <c:v>57999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F-4CFF-91EA-E6468ED2F82A}"/>
            </c:ext>
          </c:extLst>
        </c:ser>
        <c:ser>
          <c:idx val="0"/>
          <c:order val="2"/>
          <c:tx>
            <c:strRef>
              <c:f>Dashboard!$B$83</c:f>
              <c:strCache>
                <c:ptCount val="1"/>
                <c:pt idx="0">
                  <c:v>Brazil Infections Cumulated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Dashboard!$C$82:$CX$82</c:f>
              <c:numCache>
                <c:formatCode>m/d/yyyy</c:formatCode>
                <c:ptCount val="100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  <c:pt idx="87">
                  <c:v>43988</c:v>
                </c:pt>
                <c:pt idx="88">
                  <c:v>43989</c:v>
                </c:pt>
                <c:pt idx="89">
                  <c:v>43990</c:v>
                </c:pt>
                <c:pt idx="90">
                  <c:v>43991</c:v>
                </c:pt>
                <c:pt idx="91">
                  <c:v>43992</c:v>
                </c:pt>
                <c:pt idx="92">
                  <c:v>43993</c:v>
                </c:pt>
                <c:pt idx="93">
                  <c:v>43994</c:v>
                </c:pt>
                <c:pt idx="94">
                  <c:v>43995</c:v>
                </c:pt>
                <c:pt idx="95">
                  <c:v>43996</c:v>
                </c:pt>
                <c:pt idx="96">
                  <c:v>43997</c:v>
                </c:pt>
                <c:pt idx="97">
                  <c:v>43998</c:v>
                </c:pt>
                <c:pt idx="98">
                  <c:v>43999</c:v>
                </c:pt>
                <c:pt idx="99">
                  <c:v>44000</c:v>
                </c:pt>
              </c:numCache>
            </c:numRef>
          </c:cat>
          <c:val>
            <c:numRef>
              <c:f>Dashboard!$C$83:$BK$83</c:f>
              <c:numCache>
                <c:formatCode>General</c:formatCode>
                <c:ptCount val="61"/>
                <c:pt idx="0">
                  <c:v>38</c:v>
                </c:pt>
                <c:pt idx="1">
                  <c:v>52</c:v>
                </c:pt>
                <c:pt idx="2">
                  <c:v>151</c:v>
                </c:pt>
                <c:pt idx="3">
                  <c:v>151</c:v>
                </c:pt>
                <c:pt idx="4">
                  <c:v>162</c:v>
                </c:pt>
                <c:pt idx="5">
                  <c:v>200</c:v>
                </c:pt>
                <c:pt idx="6">
                  <c:v>321</c:v>
                </c:pt>
                <c:pt idx="7">
                  <c:v>372</c:v>
                </c:pt>
                <c:pt idx="8">
                  <c:v>621</c:v>
                </c:pt>
                <c:pt idx="9">
                  <c:v>793</c:v>
                </c:pt>
                <c:pt idx="10">
                  <c:v>1021</c:v>
                </c:pt>
                <c:pt idx="11">
                  <c:v>1546</c:v>
                </c:pt>
                <c:pt idx="12">
                  <c:v>1924</c:v>
                </c:pt>
                <c:pt idx="13">
                  <c:v>2247</c:v>
                </c:pt>
                <c:pt idx="14">
                  <c:v>2554</c:v>
                </c:pt>
                <c:pt idx="15">
                  <c:v>2985</c:v>
                </c:pt>
                <c:pt idx="16">
                  <c:v>3417</c:v>
                </c:pt>
                <c:pt idx="17">
                  <c:v>3904</c:v>
                </c:pt>
                <c:pt idx="18">
                  <c:v>4256</c:v>
                </c:pt>
                <c:pt idx="19">
                  <c:v>4579</c:v>
                </c:pt>
                <c:pt idx="20">
                  <c:v>5717</c:v>
                </c:pt>
                <c:pt idx="21">
                  <c:v>6836</c:v>
                </c:pt>
                <c:pt idx="22">
                  <c:v>8044</c:v>
                </c:pt>
                <c:pt idx="23">
                  <c:v>9056</c:v>
                </c:pt>
                <c:pt idx="24">
                  <c:v>10360</c:v>
                </c:pt>
                <c:pt idx="25">
                  <c:v>11130</c:v>
                </c:pt>
                <c:pt idx="26">
                  <c:v>12161</c:v>
                </c:pt>
                <c:pt idx="27">
                  <c:v>14034</c:v>
                </c:pt>
                <c:pt idx="28">
                  <c:v>16170</c:v>
                </c:pt>
                <c:pt idx="29">
                  <c:v>18092</c:v>
                </c:pt>
                <c:pt idx="30">
                  <c:v>19638</c:v>
                </c:pt>
                <c:pt idx="31">
                  <c:v>20727</c:v>
                </c:pt>
                <c:pt idx="32">
                  <c:v>22192</c:v>
                </c:pt>
                <c:pt idx="33">
                  <c:v>23430</c:v>
                </c:pt>
                <c:pt idx="34">
                  <c:v>25262</c:v>
                </c:pt>
                <c:pt idx="35">
                  <c:v>28320</c:v>
                </c:pt>
                <c:pt idx="36">
                  <c:v>30425</c:v>
                </c:pt>
                <c:pt idx="37">
                  <c:v>33682</c:v>
                </c:pt>
                <c:pt idx="38">
                  <c:v>36658</c:v>
                </c:pt>
                <c:pt idx="39">
                  <c:v>38654</c:v>
                </c:pt>
                <c:pt idx="40">
                  <c:v>40743</c:v>
                </c:pt>
                <c:pt idx="41">
                  <c:v>43079</c:v>
                </c:pt>
                <c:pt idx="42">
                  <c:v>45757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E3-4391-B977-A5CAC913B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175880"/>
        <c:axId val="653182440"/>
      </c:lineChart>
      <c:catAx>
        <c:axId val="68318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3187712"/>
        <c:crosses val="autoZero"/>
        <c:auto val="1"/>
        <c:lblAlgn val="ctr"/>
        <c:lblOffset val="100"/>
        <c:noMultiLvlLbl val="0"/>
      </c:catAx>
      <c:valAx>
        <c:axId val="683187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Dashboard!$L$2</c:f>
              <c:strCache>
                <c:ptCount val="1"/>
                <c:pt idx="0">
                  <c:v>Daily Infections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3184432"/>
        <c:crosses val="autoZero"/>
        <c:crossBetween val="between"/>
      </c:valAx>
      <c:valAx>
        <c:axId val="653182440"/>
        <c:scaling>
          <c:orientation val="minMax"/>
        </c:scaling>
        <c:delete val="0"/>
        <c:axPos val="r"/>
        <c:title>
          <c:tx>
            <c:strRef>
              <c:f>Dashboard!$L$3</c:f>
              <c:strCache>
                <c:ptCount val="1"/>
                <c:pt idx="0">
                  <c:v>Infections cumulated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3175880"/>
        <c:crosses val="max"/>
        <c:crossBetween val="between"/>
      </c:valAx>
      <c:catAx>
        <c:axId val="6531758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53182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Dashboard!$B$67</c:f>
          <c:strCache>
            <c:ptCount val="1"/>
            <c:pt idx="0">
              <c:v>Fatalities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1"/>
          <c:tx>
            <c:strRef>
              <c:f>Dashboard!$B$70</c:f>
              <c:strCache>
                <c:ptCount val="1"/>
                <c:pt idx="0">
                  <c:v>Russia Deaths 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Dashboard!$C$70:$BK$70</c:f>
              <c:numCache>
                <c:formatCode>General</c:formatCode>
                <c:ptCount val="6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4</c:v>
                </c:pt>
                <c:pt idx="24">
                  <c:v>9</c:v>
                </c:pt>
                <c:pt idx="25">
                  <c:v>2</c:v>
                </c:pt>
                <c:pt idx="26">
                  <c:v>2</c:v>
                </c:pt>
                <c:pt idx="27">
                  <c:v>11</c:v>
                </c:pt>
                <c:pt idx="28">
                  <c:v>5</c:v>
                </c:pt>
                <c:pt idx="29">
                  <c:v>13</c:v>
                </c:pt>
                <c:pt idx="30">
                  <c:v>18</c:v>
                </c:pt>
                <c:pt idx="31">
                  <c:v>12</c:v>
                </c:pt>
                <c:pt idx="32">
                  <c:v>24</c:v>
                </c:pt>
                <c:pt idx="33">
                  <c:v>18</c:v>
                </c:pt>
                <c:pt idx="34">
                  <c:v>22</c:v>
                </c:pt>
                <c:pt idx="35">
                  <c:v>28</c:v>
                </c:pt>
                <c:pt idx="36">
                  <c:v>34</c:v>
                </c:pt>
                <c:pt idx="37">
                  <c:v>41</c:v>
                </c:pt>
                <c:pt idx="38">
                  <c:v>40</c:v>
                </c:pt>
                <c:pt idx="39">
                  <c:v>48</c:v>
                </c:pt>
                <c:pt idx="40">
                  <c:v>44</c:v>
                </c:pt>
                <c:pt idx="41">
                  <c:v>51</c:v>
                </c:pt>
                <c:pt idx="42">
                  <c:v>57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84-4401-A491-834834D98A6B}"/>
            </c:ext>
          </c:extLst>
        </c:ser>
        <c:ser>
          <c:idx val="1"/>
          <c:order val="3"/>
          <c:tx>
            <c:strRef>
              <c:f>Dashboard!$B$98</c:f>
              <c:strCache>
                <c:ptCount val="1"/>
                <c:pt idx="0">
                  <c:v>Brazil Deaths 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Dashboard!$C$96:$CX$96</c:f>
              <c:numCache>
                <c:formatCode>m/d/yyyy</c:formatCode>
                <c:ptCount val="100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  <c:pt idx="87">
                  <c:v>43988</c:v>
                </c:pt>
                <c:pt idx="88">
                  <c:v>43989</c:v>
                </c:pt>
                <c:pt idx="89">
                  <c:v>43990</c:v>
                </c:pt>
                <c:pt idx="90">
                  <c:v>43991</c:v>
                </c:pt>
                <c:pt idx="91">
                  <c:v>43992</c:v>
                </c:pt>
                <c:pt idx="92">
                  <c:v>43993</c:v>
                </c:pt>
                <c:pt idx="93">
                  <c:v>43994</c:v>
                </c:pt>
                <c:pt idx="94">
                  <c:v>43995</c:v>
                </c:pt>
                <c:pt idx="95">
                  <c:v>43996</c:v>
                </c:pt>
                <c:pt idx="96">
                  <c:v>43997</c:v>
                </c:pt>
                <c:pt idx="97">
                  <c:v>43998</c:v>
                </c:pt>
                <c:pt idx="98">
                  <c:v>43999</c:v>
                </c:pt>
                <c:pt idx="99">
                  <c:v>44000</c:v>
                </c:pt>
              </c:numCache>
            </c:numRef>
          </c:cat>
          <c:val>
            <c:numRef>
              <c:f>Dashboard!$C$98:$BK$98</c:f>
              <c:numCache>
                <c:formatCode>General</c:formatCode>
                <c:ptCount val="6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10</c:v>
                </c:pt>
                <c:pt idx="12">
                  <c:v>9</c:v>
                </c:pt>
                <c:pt idx="13">
                  <c:v>12</c:v>
                </c:pt>
                <c:pt idx="14">
                  <c:v>13</c:v>
                </c:pt>
                <c:pt idx="15">
                  <c:v>18</c:v>
                </c:pt>
                <c:pt idx="16">
                  <c:v>15</c:v>
                </c:pt>
                <c:pt idx="17">
                  <c:v>19</c:v>
                </c:pt>
                <c:pt idx="18">
                  <c:v>25</c:v>
                </c:pt>
                <c:pt idx="19">
                  <c:v>23</c:v>
                </c:pt>
                <c:pt idx="20">
                  <c:v>42</c:v>
                </c:pt>
                <c:pt idx="21">
                  <c:v>39</c:v>
                </c:pt>
                <c:pt idx="22">
                  <c:v>84</c:v>
                </c:pt>
                <c:pt idx="23">
                  <c:v>35</c:v>
                </c:pt>
                <c:pt idx="24">
                  <c:v>86</c:v>
                </c:pt>
                <c:pt idx="25">
                  <c:v>41</c:v>
                </c:pt>
                <c:pt idx="26">
                  <c:v>78</c:v>
                </c:pt>
                <c:pt idx="27">
                  <c:v>122</c:v>
                </c:pt>
                <c:pt idx="28">
                  <c:v>133</c:v>
                </c:pt>
                <c:pt idx="29">
                  <c:v>131</c:v>
                </c:pt>
                <c:pt idx="30">
                  <c:v>107</c:v>
                </c:pt>
                <c:pt idx="31">
                  <c:v>67</c:v>
                </c:pt>
                <c:pt idx="32">
                  <c:v>99</c:v>
                </c:pt>
                <c:pt idx="33">
                  <c:v>105</c:v>
                </c:pt>
                <c:pt idx="34">
                  <c:v>204</c:v>
                </c:pt>
                <c:pt idx="35">
                  <c:v>204</c:v>
                </c:pt>
                <c:pt idx="36">
                  <c:v>188</c:v>
                </c:pt>
                <c:pt idx="37">
                  <c:v>217</c:v>
                </c:pt>
                <c:pt idx="38">
                  <c:v>213</c:v>
                </c:pt>
                <c:pt idx="39">
                  <c:v>108</c:v>
                </c:pt>
                <c:pt idx="40">
                  <c:v>125</c:v>
                </c:pt>
                <c:pt idx="41">
                  <c:v>154</c:v>
                </c:pt>
                <c:pt idx="42">
                  <c:v>165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84-4401-A491-834834D98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3516664"/>
        <c:axId val="1063514696"/>
      </c:barChart>
      <c:lineChart>
        <c:grouping val="standard"/>
        <c:varyColors val="0"/>
        <c:ser>
          <c:idx val="2"/>
          <c:order val="0"/>
          <c:tx>
            <c:strRef>
              <c:f>Dashboard!$B$69</c:f>
              <c:strCache>
                <c:ptCount val="1"/>
                <c:pt idx="0">
                  <c:v>Russia Deaths Cum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Dashboard!$C$69:$BK$69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8</c:v>
                </c:pt>
                <c:pt idx="19">
                  <c:v>9</c:v>
                </c:pt>
                <c:pt idx="20">
                  <c:v>17</c:v>
                </c:pt>
                <c:pt idx="21">
                  <c:v>24</c:v>
                </c:pt>
                <c:pt idx="22">
                  <c:v>30</c:v>
                </c:pt>
                <c:pt idx="23">
                  <c:v>34</c:v>
                </c:pt>
                <c:pt idx="24">
                  <c:v>43</c:v>
                </c:pt>
                <c:pt idx="25">
                  <c:v>45</c:v>
                </c:pt>
                <c:pt idx="26">
                  <c:v>47</c:v>
                </c:pt>
                <c:pt idx="27">
                  <c:v>58</c:v>
                </c:pt>
                <c:pt idx="28">
                  <c:v>63</c:v>
                </c:pt>
                <c:pt idx="29">
                  <c:v>76</c:v>
                </c:pt>
                <c:pt idx="30">
                  <c:v>94</c:v>
                </c:pt>
                <c:pt idx="31">
                  <c:v>106</c:v>
                </c:pt>
                <c:pt idx="32">
                  <c:v>130</c:v>
                </c:pt>
                <c:pt idx="33">
                  <c:v>148</c:v>
                </c:pt>
                <c:pt idx="34">
                  <c:v>170</c:v>
                </c:pt>
                <c:pt idx="35">
                  <c:v>198</c:v>
                </c:pt>
                <c:pt idx="36">
                  <c:v>232</c:v>
                </c:pt>
                <c:pt idx="37">
                  <c:v>273</c:v>
                </c:pt>
                <c:pt idx="38">
                  <c:v>313</c:v>
                </c:pt>
                <c:pt idx="39">
                  <c:v>361</c:v>
                </c:pt>
                <c:pt idx="40">
                  <c:v>405</c:v>
                </c:pt>
                <c:pt idx="41">
                  <c:v>456</c:v>
                </c:pt>
                <c:pt idx="42">
                  <c:v>513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84-4401-A491-834834D98A6B}"/>
            </c:ext>
          </c:extLst>
        </c:ser>
        <c:ser>
          <c:idx val="0"/>
          <c:order val="2"/>
          <c:tx>
            <c:strRef>
              <c:f>Dashboard!$B$97</c:f>
              <c:strCache>
                <c:ptCount val="1"/>
                <c:pt idx="0">
                  <c:v>Brazil Deaths Cum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Dashboard!$C$96:$CX$96</c:f>
              <c:numCache>
                <c:formatCode>m/d/yyyy</c:formatCode>
                <c:ptCount val="100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  <c:pt idx="87">
                  <c:v>43988</c:v>
                </c:pt>
                <c:pt idx="88">
                  <c:v>43989</c:v>
                </c:pt>
                <c:pt idx="89">
                  <c:v>43990</c:v>
                </c:pt>
                <c:pt idx="90">
                  <c:v>43991</c:v>
                </c:pt>
                <c:pt idx="91">
                  <c:v>43992</c:v>
                </c:pt>
                <c:pt idx="92">
                  <c:v>43993</c:v>
                </c:pt>
                <c:pt idx="93">
                  <c:v>43994</c:v>
                </c:pt>
                <c:pt idx="94">
                  <c:v>43995</c:v>
                </c:pt>
                <c:pt idx="95">
                  <c:v>43996</c:v>
                </c:pt>
                <c:pt idx="96">
                  <c:v>43997</c:v>
                </c:pt>
                <c:pt idx="97">
                  <c:v>43998</c:v>
                </c:pt>
                <c:pt idx="98">
                  <c:v>43999</c:v>
                </c:pt>
                <c:pt idx="99">
                  <c:v>44000</c:v>
                </c:pt>
              </c:numCache>
            </c:numRef>
          </c:cat>
          <c:val>
            <c:numRef>
              <c:f>Dashboard!$C$97:$BK$97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6</c:v>
                </c:pt>
                <c:pt idx="9">
                  <c:v>11</c:v>
                </c:pt>
                <c:pt idx="10">
                  <c:v>15</c:v>
                </c:pt>
                <c:pt idx="11">
                  <c:v>25</c:v>
                </c:pt>
                <c:pt idx="12">
                  <c:v>34</c:v>
                </c:pt>
                <c:pt idx="13">
                  <c:v>46</c:v>
                </c:pt>
                <c:pt idx="14">
                  <c:v>59</c:v>
                </c:pt>
                <c:pt idx="15">
                  <c:v>77</c:v>
                </c:pt>
                <c:pt idx="16">
                  <c:v>92</c:v>
                </c:pt>
                <c:pt idx="17">
                  <c:v>111</c:v>
                </c:pt>
                <c:pt idx="18">
                  <c:v>136</c:v>
                </c:pt>
                <c:pt idx="19">
                  <c:v>159</c:v>
                </c:pt>
                <c:pt idx="20">
                  <c:v>201</c:v>
                </c:pt>
                <c:pt idx="21">
                  <c:v>240</c:v>
                </c:pt>
                <c:pt idx="22">
                  <c:v>324</c:v>
                </c:pt>
                <c:pt idx="23">
                  <c:v>359</c:v>
                </c:pt>
                <c:pt idx="24">
                  <c:v>445</c:v>
                </c:pt>
                <c:pt idx="25">
                  <c:v>486</c:v>
                </c:pt>
                <c:pt idx="26">
                  <c:v>564</c:v>
                </c:pt>
                <c:pt idx="27">
                  <c:v>686</c:v>
                </c:pt>
                <c:pt idx="28">
                  <c:v>819</c:v>
                </c:pt>
                <c:pt idx="29">
                  <c:v>950</c:v>
                </c:pt>
                <c:pt idx="30">
                  <c:v>1057</c:v>
                </c:pt>
                <c:pt idx="31">
                  <c:v>1124</c:v>
                </c:pt>
                <c:pt idx="32">
                  <c:v>1223</c:v>
                </c:pt>
                <c:pt idx="33">
                  <c:v>1328</c:v>
                </c:pt>
                <c:pt idx="34">
                  <c:v>1532</c:v>
                </c:pt>
                <c:pt idx="35">
                  <c:v>1736</c:v>
                </c:pt>
                <c:pt idx="36">
                  <c:v>1924</c:v>
                </c:pt>
                <c:pt idx="37">
                  <c:v>2141</c:v>
                </c:pt>
                <c:pt idx="38">
                  <c:v>2354</c:v>
                </c:pt>
                <c:pt idx="39">
                  <c:v>2462</c:v>
                </c:pt>
                <c:pt idx="40">
                  <c:v>2587</c:v>
                </c:pt>
                <c:pt idx="41">
                  <c:v>2741</c:v>
                </c:pt>
                <c:pt idx="42">
                  <c:v>2906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84-4401-A491-834834D98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552392"/>
        <c:axId val="733545504"/>
      </c:lineChart>
      <c:catAx>
        <c:axId val="106351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3514696"/>
        <c:crosses val="autoZero"/>
        <c:auto val="1"/>
        <c:lblAlgn val="ctr"/>
        <c:lblOffset val="100"/>
        <c:noMultiLvlLbl val="0"/>
      </c:catAx>
      <c:valAx>
        <c:axId val="1063514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Dashboard!$L$1</c:f>
              <c:strCache>
                <c:ptCount val="1"/>
                <c:pt idx="0">
                  <c:v>Daily Fatalities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3516664"/>
        <c:crosses val="autoZero"/>
        <c:crossBetween val="between"/>
      </c:valAx>
      <c:valAx>
        <c:axId val="733545504"/>
        <c:scaling>
          <c:orientation val="minMax"/>
        </c:scaling>
        <c:delete val="0"/>
        <c:axPos val="r"/>
        <c:title>
          <c:tx>
            <c:strRef>
              <c:f>Dashboard!$L$4</c:f>
              <c:strCache>
                <c:ptCount val="1"/>
                <c:pt idx="0">
                  <c:v>Deaths Cumulated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3552392"/>
        <c:crosses val="max"/>
        <c:crossBetween val="between"/>
      </c:valAx>
      <c:catAx>
        <c:axId val="733552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3545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167671957671957"/>
          <c:y val="0.11704504954566639"/>
          <c:w val="0.8246230158730159"/>
          <c:h val="0.48873837512146534"/>
        </c:manualLayout>
      </c:layout>
      <c:lineChart>
        <c:grouping val="standard"/>
        <c:varyColors val="0"/>
        <c:ser>
          <c:idx val="0"/>
          <c:order val="0"/>
          <c:tx>
            <c:strRef>
              <c:f>Dashboard!$B$86</c:f>
              <c:strCache>
                <c:ptCount val="1"/>
                <c:pt idx="0">
                  <c:v>Brazil Infection Growth against cum last 7 days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49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A2-4802-BDA2-7D703B6985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Dashboard!$C$54:$BK$54</c:f>
              <c:numCache>
                <c:formatCode>m/d/yyyy</c:formatCode>
                <c:ptCount val="61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</c:numCache>
            </c:numRef>
          </c:cat>
          <c:val>
            <c:numRef>
              <c:f>Dashboard!$C$86:$BK$86</c:f>
              <c:numCache>
                <c:formatCode>General</c:formatCode>
                <c:ptCount val="61"/>
                <c:pt idx="7" formatCode="0.0%">
                  <c:v>0.38527835698891977</c:v>
                </c:pt>
                <c:pt idx="8" formatCode="0.0%">
                  <c:v>0.42518010436829923</c:v>
                </c:pt>
                <c:pt idx="9" formatCode="0.0%">
                  <c:v>0.26735844434970457</c:v>
                </c:pt>
                <c:pt idx="10" formatCode="0.0%">
                  <c:v>0.3139486688254236</c:v>
                </c:pt>
                <c:pt idx="11" formatCode="0.0%">
                  <c:v>0.38024554350348794</c:v>
                </c:pt>
                <c:pt idx="12" formatCode="0.0%">
                  <c:v>0.3818267055505622</c:v>
                </c:pt>
                <c:pt idx="13" formatCode="0.0%">
                  <c:v>0.32046924775612373</c:v>
                </c:pt>
                <c:pt idx="14" formatCode="0.0%">
                  <c:v>0.31681699167068444</c:v>
                </c:pt>
                <c:pt idx="15" formatCode="0.0%">
                  <c:v>0.25143279994891321</c:v>
                </c:pt>
                <c:pt idx="16" formatCode="0.0%">
                  <c:v>0.23203924417243127</c:v>
                </c:pt>
                <c:pt idx="17" formatCode="0.0%">
                  <c:v>0.21118925557222035</c:v>
                </c:pt>
                <c:pt idx="18" formatCode="0.0%">
                  <c:v>0.15565298953672224</c:v>
                </c:pt>
                <c:pt idx="19" formatCode="0.0%">
                  <c:v>0.13186617688162583</c:v>
                </c:pt>
                <c:pt idx="20" formatCode="0.0%">
                  <c:v>0.14271485795293781</c:v>
                </c:pt>
                <c:pt idx="21" formatCode="0.0%">
                  <c:v>0.15102040567858888</c:v>
                </c:pt>
                <c:pt idx="22" formatCode="0.0%">
                  <c:v>0.15213656768011496</c:v>
                </c:pt>
                <c:pt idx="23" formatCode="0.0%">
                  <c:v>0.14939738572340211</c:v>
                </c:pt>
                <c:pt idx="24" formatCode="0.0%">
                  <c:v>0.14960856911777776</c:v>
                </c:pt>
                <c:pt idx="25" formatCode="0.0%">
                  <c:v>0.14720738753382046</c:v>
                </c:pt>
                <c:pt idx="26" formatCode="0.0%">
                  <c:v>0.14974043810424109</c:v>
                </c:pt>
                <c:pt idx="27" formatCode="0.0%">
                  <c:v>0.13688407433153094</c:v>
                </c:pt>
                <c:pt idx="28" formatCode="0.0%">
                  <c:v>0.13087713619085162</c:v>
                </c:pt>
                <c:pt idx="29" formatCode="0.0%">
                  <c:v>0.12276221379087016</c:v>
                </c:pt>
                <c:pt idx="30" formatCode="0.0%">
                  <c:v>0.11692233971267996</c:v>
                </c:pt>
                <c:pt idx="31" formatCode="0.0%">
                  <c:v>0.10414279213368571</c:v>
                </c:pt>
                <c:pt idx="32" formatCode="0.0%">
                  <c:v>0.10360705592984187</c:v>
                </c:pt>
                <c:pt idx="33" formatCode="0.0%">
                  <c:v>9.8211893802972794E-2</c:v>
                </c:pt>
                <c:pt idx="34" formatCode="0.0%">
                  <c:v>8.7600667644973873E-2</c:v>
                </c:pt>
                <c:pt idx="35" formatCode="0.0%">
                  <c:v>8.3350611325670787E-2</c:v>
                </c:pt>
                <c:pt idx="36" formatCode="0.0%">
                  <c:v>7.7082932198731413E-2</c:v>
                </c:pt>
                <c:pt idx="37" formatCode="0.0%">
                  <c:v>8.0118778348364783E-2</c:v>
                </c:pt>
                <c:pt idx="38" formatCode="0.0%">
                  <c:v>8.4865867947983453E-2</c:v>
                </c:pt>
                <c:pt idx="39" formatCode="0.0%">
                  <c:v>8.2500948383188E-2</c:v>
                </c:pt>
                <c:pt idx="40" formatCode="0.0%">
                  <c:v>8.2245569260666063E-2</c:v>
                </c:pt>
                <c:pt idx="41" formatCode="0.0%">
                  <c:v>7.9229935520617856E-2</c:v>
                </c:pt>
                <c:pt idx="42" formatCode="0.0%">
                  <c:v>7.0942928909398129E-2</c:v>
                </c:pt>
                <c:pt idx="43" formatCode="0.0%">
                  <c:v>#N/A</c:v>
                </c:pt>
                <c:pt idx="44" formatCode="0.0%">
                  <c:v>#N/A</c:v>
                </c:pt>
                <c:pt idx="45" formatCode="0.0%">
                  <c:v>#N/A</c:v>
                </c:pt>
                <c:pt idx="46" formatCode="0.0%">
                  <c:v>#N/A</c:v>
                </c:pt>
                <c:pt idx="47" formatCode="0.0%">
                  <c:v>#N/A</c:v>
                </c:pt>
                <c:pt idx="48" formatCode="0.0%">
                  <c:v>#N/A</c:v>
                </c:pt>
                <c:pt idx="49" formatCode="0.0%">
                  <c:v>#N/A</c:v>
                </c:pt>
                <c:pt idx="50" formatCode="0.0%">
                  <c:v>#N/A</c:v>
                </c:pt>
                <c:pt idx="51" formatCode="0.0%">
                  <c:v>#N/A</c:v>
                </c:pt>
                <c:pt idx="52" formatCode="0.0%">
                  <c:v>#N/A</c:v>
                </c:pt>
                <c:pt idx="53" formatCode="0.0%">
                  <c:v>#N/A</c:v>
                </c:pt>
                <c:pt idx="54" formatCode="0.0%">
                  <c:v>#N/A</c:v>
                </c:pt>
                <c:pt idx="55" formatCode="0.0%">
                  <c:v>#N/A</c:v>
                </c:pt>
                <c:pt idx="56" formatCode="0.0%">
                  <c:v>#N/A</c:v>
                </c:pt>
                <c:pt idx="57" formatCode="0.0%">
                  <c:v>#N/A</c:v>
                </c:pt>
                <c:pt idx="58" formatCode="0.0%">
                  <c:v>#N/A</c:v>
                </c:pt>
                <c:pt idx="59" formatCode="0.0%">
                  <c:v>#N/A</c:v>
                </c:pt>
                <c:pt idx="60" formatCode="0.0%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F-4511-A457-EB1BB6F0441F}"/>
            </c:ext>
          </c:extLst>
        </c:ser>
        <c:ser>
          <c:idx val="1"/>
          <c:order val="1"/>
          <c:tx>
            <c:strRef>
              <c:f>Dashboard!$B$100</c:f>
              <c:strCache>
                <c:ptCount val="1"/>
                <c:pt idx="0">
                  <c:v>Brazil Deaths Growth against cum last 7 days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49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7A2-4802-BDA2-7D703B6985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Dashboard!$C$54:$BK$54</c:f>
              <c:numCache>
                <c:formatCode>m/d/yyyy</c:formatCode>
                <c:ptCount val="61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</c:numCache>
            </c:numRef>
          </c:cat>
          <c:val>
            <c:numRef>
              <c:f>Dashboard!$C$100:$BK$100</c:f>
              <c:numCache>
                <c:formatCode>General</c:formatCode>
                <c:ptCount val="61"/>
                <c:pt idx="7" formatCode="0.0%">
                  <c:v>#N/A</c:v>
                </c:pt>
                <c:pt idx="8" formatCode="0.0%">
                  <c:v>#N/A</c:v>
                </c:pt>
                <c:pt idx="9" formatCode="0.0%">
                  <c:v>#N/A</c:v>
                </c:pt>
                <c:pt idx="10" formatCode="0.0%">
                  <c:v>#N/A</c:v>
                </c:pt>
                <c:pt idx="11" formatCode="0.0%">
                  <c:v>#N/A</c:v>
                </c:pt>
                <c:pt idx="12" formatCode="0.0%">
                  <c:v>#N/A</c:v>
                </c:pt>
                <c:pt idx="13" formatCode="0.0%">
                  <c:v>0.72797252596043038</c:v>
                </c:pt>
                <c:pt idx="14" formatCode="0.0%">
                  <c:v>0.53044835730037665</c:v>
                </c:pt>
                <c:pt idx="15" formatCode="0.0%">
                  <c:v>0.43990622974103522</c:v>
                </c:pt>
                <c:pt idx="16" formatCode="0.0%">
                  <c:v>0.35447419246385481</c:v>
                </c:pt>
                <c:pt idx="17" formatCode="0.0%">
                  <c:v>0.33099357781106398</c:v>
                </c:pt>
                <c:pt idx="18" formatCode="0.0%">
                  <c:v>0.27375398902445514</c:v>
                </c:pt>
                <c:pt idx="19" formatCode="0.0%">
                  <c:v>0.24652961536368001</c:v>
                </c:pt>
                <c:pt idx="20" formatCode="0.0%">
                  <c:v>0.2345002297842611</c:v>
                </c:pt>
                <c:pt idx="21" formatCode="0.0%">
                  <c:v>0.22194404314130889</c:v>
                </c:pt>
                <c:pt idx="22" formatCode="0.0%">
                  <c:v>0.22786497757232405</c:v>
                </c:pt>
                <c:pt idx="23" formatCode="0.0%">
                  <c:v>0.21470935016678561</c:v>
                </c:pt>
                <c:pt idx="24" formatCode="0.0%">
                  <c:v>0.21940549417809674</c:v>
                </c:pt>
                <c:pt idx="25" formatCode="0.0%">
                  <c:v>0.19953771888443894</c:v>
                </c:pt>
                <c:pt idx="26" formatCode="0.0%">
                  <c:v>0.1982696747203434</c:v>
                </c:pt>
                <c:pt idx="27" formatCode="0.0%">
                  <c:v>0.19168411744564784</c:v>
                </c:pt>
                <c:pt idx="28" formatCode="0.0%">
                  <c:v>0.19166240189780415</c:v>
                </c:pt>
                <c:pt idx="29" formatCode="0.0%">
                  <c:v>0.16611075082408355</c:v>
                </c:pt>
                <c:pt idx="30" formatCode="0.0%">
                  <c:v>0.16680214763105061</c:v>
                </c:pt>
                <c:pt idx="31" formatCode="0.0%">
                  <c:v>0.14152812028132189</c:v>
                </c:pt>
                <c:pt idx="32" formatCode="0.0%">
                  <c:v>0.14092143925189626</c:v>
                </c:pt>
                <c:pt idx="33" formatCode="0.0%">
                  <c:v>0.13013748892064103</c:v>
                </c:pt>
                <c:pt idx="34" formatCode="0.0%">
                  <c:v>0.12162532625224798</c:v>
                </c:pt>
                <c:pt idx="35" formatCode="0.0%">
                  <c:v>0.11329280605351943</c:v>
                </c:pt>
                <c:pt idx="36" formatCode="0.0%">
                  <c:v>0.10607115362765795</c:v>
                </c:pt>
                <c:pt idx="37" formatCode="0.0%">
                  <c:v>0.10609306291602283</c:v>
                </c:pt>
                <c:pt idx="38" formatCode="0.0%">
                  <c:v>0.1113807704569485</c:v>
                </c:pt>
                <c:pt idx="39" formatCode="0.0%">
                  <c:v>0.10511837177226013</c:v>
                </c:pt>
                <c:pt idx="40" formatCode="0.0%">
                  <c:v>9.9945566042789924E-2</c:v>
                </c:pt>
                <c:pt idx="41" formatCode="0.0%">
                  <c:v>8.6658035312068504E-2</c:v>
                </c:pt>
                <c:pt idx="42" formatCode="0.0%">
                  <c:v>7.6375238443319837E-2</c:v>
                </c:pt>
                <c:pt idx="43" formatCode="0.0%">
                  <c:v>#N/A</c:v>
                </c:pt>
                <c:pt idx="44" formatCode="0.0%">
                  <c:v>#N/A</c:v>
                </c:pt>
                <c:pt idx="45" formatCode="0.0%">
                  <c:v>#N/A</c:v>
                </c:pt>
                <c:pt idx="46" formatCode="0.0%">
                  <c:v>#N/A</c:v>
                </c:pt>
                <c:pt idx="47" formatCode="0.0%">
                  <c:v>#N/A</c:v>
                </c:pt>
                <c:pt idx="48" formatCode="0.0%">
                  <c:v>#N/A</c:v>
                </c:pt>
                <c:pt idx="49" formatCode="0.0%">
                  <c:v>#N/A</c:v>
                </c:pt>
                <c:pt idx="50" formatCode="0.0%">
                  <c:v>#N/A</c:v>
                </c:pt>
                <c:pt idx="51" formatCode="0.0%">
                  <c:v>#N/A</c:v>
                </c:pt>
                <c:pt idx="52" formatCode="0.0%">
                  <c:v>#N/A</c:v>
                </c:pt>
                <c:pt idx="53" formatCode="0.0%">
                  <c:v>#N/A</c:v>
                </c:pt>
                <c:pt idx="54" formatCode="0.0%">
                  <c:v>#N/A</c:v>
                </c:pt>
                <c:pt idx="55" formatCode="0.0%">
                  <c:v>#N/A</c:v>
                </c:pt>
                <c:pt idx="56" formatCode="0.0%">
                  <c:v>#N/A</c:v>
                </c:pt>
                <c:pt idx="57" formatCode="0.0%">
                  <c:v>#N/A</c:v>
                </c:pt>
                <c:pt idx="58" formatCode="0.0%">
                  <c:v>#N/A</c:v>
                </c:pt>
                <c:pt idx="59" formatCode="0.0%">
                  <c:v>#N/A</c:v>
                </c:pt>
                <c:pt idx="60" formatCode="0.0%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FF-4511-A457-EB1BB6F0441F}"/>
            </c:ext>
          </c:extLst>
        </c:ser>
        <c:ser>
          <c:idx val="2"/>
          <c:order val="2"/>
          <c:tx>
            <c:strRef>
              <c:f>Dashboard!$B$58</c:f>
              <c:strCache>
                <c:ptCount val="1"/>
                <c:pt idx="0">
                  <c:v>Russia Infection Growth against cum last 7 days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0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683-4A7C-B321-34480C3D9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Dashboard!$C$54:$BK$54</c:f>
              <c:numCache>
                <c:formatCode>m/d/yyyy</c:formatCode>
                <c:ptCount val="61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</c:numCache>
            </c:numRef>
          </c:cat>
          <c:val>
            <c:numRef>
              <c:f>Dashboard!$C$58:$BK$58</c:f>
              <c:numCache>
                <c:formatCode>General</c:formatCode>
                <c:ptCount val="61"/>
                <c:pt idx="7" formatCode="0.0%">
                  <c:v>0.32970509904096557</c:v>
                </c:pt>
                <c:pt idx="8" formatCode="0.0%">
                  <c:v>0.32333780853897087</c:v>
                </c:pt>
                <c:pt idx="9" formatCode="0.0%">
                  <c:v>0.27976348762476322</c:v>
                </c:pt>
                <c:pt idx="10" formatCode="0.0%">
                  <c:v>0.26509809602182188</c:v>
                </c:pt>
                <c:pt idx="11" formatCode="0.0%">
                  <c:v>0.28627022451090789</c:v>
                </c:pt>
                <c:pt idx="12" formatCode="0.0%">
                  <c:v>0.25364895504383789</c:v>
                </c:pt>
                <c:pt idx="13" formatCode="0.0%">
                  <c:v>0.23338893982536302</c:v>
                </c:pt>
                <c:pt idx="14" formatCode="0.0%">
                  <c:v>0.23875932568348635</c:v>
                </c:pt>
                <c:pt idx="15" formatCode="0.0%">
                  <c:v>0.22841921583972158</c:v>
                </c:pt>
                <c:pt idx="16" formatCode="0.0%">
                  <c:v>0.22310220114754342</c:v>
                </c:pt>
                <c:pt idx="17" formatCode="0.0%">
                  <c:v>0.22462653077796202</c:v>
                </c:pt>
                <c:pt idx="18" formatCode="0.0%">
                  <c:v>0.22669626286004996</c:v>
                </c:pt>
                <c:pt idx="19" formatCode="0.0%">
                  <c:v>0.22719642348649183</c:v>
                </c:pt>
                <c:pt idx="20" formatCode="0.0%">
                  <c:v>0.24822638675357189</c:v>
                </c:pt>
                <c:pt idx="21" formatCode="0.0%">
                  <c:v>0.22838841604779003</c:v>
                </c:pt>
                <c:pt idx="22" formatCode="0.0%">
                  <c:v>0.22853160106602988</c:v>
                </c:pt>
                <c:pt idx="23" formatCode="0.0%">
                  <c:v>0.21922366243913594</c:v>
                </c:pt>
                <c:pt idx="24" formatCode="0.0%">
                  <c:v>0.20749837075795541</c:v>
                </c:pt>
                <c:pt idx="25" formatCode="0.0%">
                  <c:v>0.19661567935590107</c:v>
                </c:pt>
                <c:pt idx="26" formatCode="0.0%">
                  <c:v>0.19376112934285561</c:v>
                </c:pt>
                <c:pt idx="27" formatCode="0.0%">
                  <c:v>0.18118629626126914</c:v>
                </c:pt>
                <c:pt idx="28" formatCode="0.0%">
                  <c:v>0.17665475893303095</c:v>
                </c:pt>
                <c:pt idx="29" formatCode="0.0%">
                  <c:v>0.16170411887492131</c:v>
                </c:pt>
                <c:pt idx="30" formatCode="0.0%">
                  <c:v>0.16268079964814564</c:v>
                </c:pt>
                <c:pt idx="31" formatCode="0.0%">
                  <c:v>0.16262389980126191</c:v>
                </c:pt>
                <c:pt idx="32" formatCode="0.0%">
                  <c:v>0.16578280218169938</c:v>
                </c:pt>
                <c:pt idx="33" formatCode="0.0%">
                  <c:v>0.16367440113850584</c:v>
                </c:pt>
                <c:pt idx="34" formatCode="0.0%">
                  <c:v>0.1593248853602629</c:v>
                </c:pt>
                <c:pt idx="35" formatCode="0.0%">
                  <c:v>0.15987164323188563</c:v>
                </c:pt>
                <c:pt idx="36" formatCode="0.0%">
                  <c:v>0.15593846073661055</c:v>
                </c:pt>
                <c:pt idx="37" formatCode="0.0%">
                  <c:v>0.15159242597721967</c:v>
                </c:pt>
                <c:pt idx="38" formatCode="0.0%">
                  <c:v>0.15297435280706906</c:v>
                </c:pt>
                <c:pt idx="39" formatCode="0.0%">
                  <c:v>0.15350999641686314</c:v>
                </c:pt>
                <c:pt idx="40" formatCode="0.0%">
                  <c:v>0.14442050799868511</c:v>
                </c:pt>
                <c:pt idx="41" formatCode="0.0%">
                  <c:v>0.13987697261553977</c:v>
                </c:pt>
                <c:pt idx="42" formatCode="0.0%">
                  <c:v>0.13107198528928321</c:v>
                </c:pt>
                <c:pt idx="43" formatCode="0.0%">
                  <c:v>#N/A</c:v>
                </c:pt>
                <c:pt idx="44" formatCode="0.0%">
                  <c:v>#N/A</c:v>
                </c:pt>
                <c:pt idx="45" formatCode="0.0%">
                  <c:v>#N/A</c:v>
                </c:pt>
                <c:pt idx="46" formatCode="0.0%">
                  <c:v>#N/A</c:v>
                </c:pt>
                <c:pt idx="47" formatCode="0.0%">
                  <c:v>#N/A</c:v>
                </c:pt>
                <c:pt idx="48" formatCode="0.0%">
                  <c:v>#N/A</c:v>
                </c:pt>
                <c:pt idx="49" formatCode="0.0%">
                  <c:v>#N/A</c:v>
                </c:pt>
                <c:pt idx="50" formatCode="0.0%">
                  <c:v>#N/A</c:v>
                </c:pt>
                <c:pt idx="51" formatCode="0.0%">
                  <c:v>#N/A</c:v>
                </c:pt>
                <c:pt idx="52" formatCode="0.0%">
                  <c:v>#N/A</c:v>
                </c:pt>
                <c:pt idx="53" formatCode="0.0%">
                  <c:v>#N/A</c:v>
                </c:pt>
                <c:pt idx="54" formatCode="0.0%">
                  <c:v>#N/A</c:v>
                </c:pt>
                <c:pt idx="55" formatCode="0.0%">
                  <c:v>#N/A</c:v>
                </c:pt>
                <c:pt idx="56" formatCode="0.0%">
                  <c:v>#N/A</c:v>
                </c:pt>
                <c:pt idx="57" formatCode="0.0%">
                  <c:v>#N/A</c:v>
                </c:pt>
                <c:pt idx="58" formatCode="0.0%">
                  <c:v>#N/A</c:v>
                </c:pt>
                <c:pt idx="59" formatCode="0.0%">
                  <c:v>#N/A</c:v>
                </c:pt>
                <c:pt idx="60" formatCode="0.0%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FF-4511-A457-EB1BB6F0441F}"/>
            </c:ext>
          </c:extLst>
        </c:ser>
        <c:ser>
          <c:idx val="3"/>
          <c:order val="3"/>
          <c:tx>
            <c:strRef>
              <c:f>Dashboard!$B$72</c:f>
              <c:strCache>
                <c:ptCount val="1"/>
                <c:pt idx="0">
                  <c:v>Russia Deaths Growth against cum last 7 days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50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683-4A7C-B321-34480C3D9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Dashboard!$C$54:$BK$54</c:f>
              <c:numCache>
                <c:formatCode>m/d/yyyy</c:formatCode>
                <c:ptCount val="61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</c:numCache>
            </c:numRef>
          </c:cat>
          <c:val>
            <c:numRef>
              <c:f>Dashboard!$C$72:$BK$72</c:f>
              <c:numCache>
                <c:formatCode>General</c:formatCode>
                <c:ptCount val="61"/>
                <c:pt idx="7" formatCode="0.0%">
                  <c:v>#N/A</c:v>
                </c:pt>
                <c:pt idx="8" formatCode="0.0%">
                  <c:v>#N/A</c:v>
                </c:pt>
                <c:pt idx="9" formatCode="0.0%">
                  <c:v>#N/A</c:v>
                </c:pt>
                <c:pt idx="10" formatCode="0.0%">
                  <c:v>#N/A</c:v>
                </c:pt>
                <c:pt idx="11" formatCode="0.0%">
                  <c:v>#N/A</c:v>
                </c:pt>
                <c:pt idx="12" formatCode="0.0%">
                  <c:v>#N/A</c:v>
                </c:pt>
                <c:pt idx="13" formatCode="0.0%">
                  <c:v>#N/A</c:v>
                </c:pt>
                <c:pt idx="14" formatCode="0.0%">
                  <c:v>#N/A</c:v>
                </c:pt>
                <c:pt idx="15" formatCode="0.0%">
                  <c:v>0.16993081275868693</c:v>
                </c:pt>
                <c:pt idx="16" formatCode="0.0%">
                  <c:v>0.21901365420447538</c:v>
                </c:pt>
                <c:pt idx="17" formatCode="0.0%">
                  <c:v>0.21901365420447538</c:v>
                </c:pt>
                <c:pt idx="18" formatCode="0.0%">
                  <c:v>0.34590019263235616</c:v>
                </c:pt>
                <c:pt idx="19" formatCode="0.0%">
                  <c:v>0.36873810664220175</c:v>
                </c:pt>
                <c:pt idx="20" formatCode="0.0%">
                  <c:v>0.49891987207156197</c:v>
                </c:pt>
                <c:pt idx="21" formatCode="0.0%">
                  <c:v>0.34590019263235616</c:v>
                </c:pt>
                <c:pt idx="22" formatCode="0.0%">
                  <c:v>0.38949549437313769</c:v>
                </c:pt>
                <c:pt idx="23" formatCode="0.0%">
                  <c:v>0.3576071989706413</c:v>
                </c:pt>
                <c:pt idx="24" formatCode="0.0%">
                  <c:v>0.40392551282584033</c:v>
                </c:pt>
                <c:pt idx="25" formatCode="0.0%">
                  <c:v>0.27985379624893336</c:v>
                </c:pt>
                <c:pt idx="26" formatCode="0.0%">
                  <c:v>0.26634127971067967</c:v>
                </c:pt>
                <c:pt idx="27" formatCode="0.0%">
                  <c:v>0.19162571730211342</c:v>
                </c:pt>
                <c:pt idx="28" formatCode="0.0%">
                  <c:v>0.14782483033061311</c:v>
                </c:pt>
                <c:pt idx="29" formatCode="0.0%">
                  <c:v>0.1420111231321215</c:v>
                </c:pt>
                <c:pt idx="30" formatCode="0.0%">
                  <c:v>0.15635905417585061</c:v>
                </c:pt>
                <c:pt idx="31" formatCode="0.0%">
                  <c:v>0.13756644421214093</c:v>
                </c:pt>
                <c:pt idx="32" formatCode="0.0%">
                  <c:v>0.16364013279278167</c:v>
                </c:pt>
                <c:pt idx="33" formatCode="0.0%">
                  <c:v>0.17805689464219299</c:v>
                </c:pt>
                <c:pt idx="34" formatCode="0.0%">
                  <c:v>0.16605027417418361</c:v>
                </c:pt>
                <c:pt idx="35" formatCode="0.0%">
                  <c:v>0.17773173393181829</c:v>
                </c:pt>
                <c:pt idx="36" formatCode="0.0%">
                  <c:v>0.17284116036079644</c:v>
                </c:pt>
                <c:pt idx="37" formatCode="0.0%">
                  <c:v>0.16452234871938698</c:v>
                </c:pt>
                <c:pt idx="38" formatCode="0.0%">
                  <c:v>0.16728505343497946</c:v>
                </c:pt>
                <c:pt idx="39" formatCode="0.0%">
                  <c:v>0.15708766597088575</c:v>
                </c:pt>
                <c:pt idx="40" formatCode="0.0%">
                  <c:v>0.15466549206080238</c:v>
                </c:pt>
                <c:pt idx="41" formatCode="0.0%">
                  <c:v>0.15137437664250109</c:v>
                </c:pt>
                <c:pt idx="42" formatCode="0.0%">
                  <c:v>0.14568333625088759</c:v>
                </c:pt>
                <c:pt idx="43" formatCode="0.0%">
                  <c:v>#N/A</c:v>
                </c:pt>
                <c:pt idx="44" formatCode="0.0%">
                  <c:v>#N/A</c:v>
                </c:pt>
                <c:pt idx="45" formatCode="0.0%">
                  <c:v>#N/A</c:v>
                </c:pt>
                <c:pt idx="46" formatCode="0.0%">
                  <c:v>#N/A</c:v>
                </c:pt>
                <c:pt idx="47" formatCode="0.0%">
                  <c:v>#N/A</c:v>
                </c:pt>
                <c:pt idx="48" formatCode="0.0%">
                  <c:v>#N/A</c:v>
                </c:pt>
                <c:pt idx="49" formatCode="0.0%">
                  <c:v>#N/A</c:v>
                </c:pt>
                <c:pt idx="50" formatCode="0.0%">
                  <c:v>#N/A</c:v>
                </c:pt>
                <c:pt idx="51" formatCode="0.0%">
                  <c:v>#N/A</c:v>
                </c:pt>
                <c:pt idx="52" formatCode="0.0%">
                  <c:v>#N/A</c:v>
                </c:pt>
                <c:pt idx="53" formatCode="0.0%">
                  <c:v>#N/A</c:v>
                </c:pt>
                <c:pt idx="54" formatCode="0.0%">
                  <c:v>#N/A</c:v>
                </c:pt>
                <c:pt idx="55" formatCode="0.0%">
                  <c:v>#N/A</c:v>
                </c:pt>
                <c:pt idx="56" formatCode="0.0%">
                  <c:v>#N/A</c:v>
                </c:pt>
                <c:pt idx="57" formatCode="0.0%">
                  <c:v>#N/A</c:v>
                </c:pt>
                <c:pt idx="58" formatCode="0.0%">
                  <c:v>#N/A</c:v>
                </c:pt>
                <c:pt idx="59" formatCode="0.0%">
                  <c:v>#N/A</c:v>
                </c:pt>
                <c:pt idx="60" formatCode="0.0%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FF-4511-A457-EB1BB6F04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227728"/>
        <c:axId val="634233304"/>
      </c:lineChart>
      <c:dateAx>
        <c:axId val="6342277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4233304"/>
        <c:crosses val="autoZero"/>
        <c:auto val="1"/>
        <c:lblOffset val="100"/>
        <c:baseTimeUnit val="days"/>
      </c:dateAx>
      <c:valAx>
        <c:axId val="634233304"/>
        <c:scaling>
          <c:logBase val="10"/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422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0</xdr:row>
      <xdr:rowOff>105987</xdr:rowOff>
    </xdr:from>
    <xdr:to>
      <xdr:col>8</xdr:col>
      <xdr:colOff>787400</xdr:colOff>
      <xdr:row>20</xdr:row>
      <xdr:rowOff>147787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1B3B33E-37A1-489A-9424-0E4D6516B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323850</xdr:colOff>
      <xdr:row>21</xdr:row>
      <xdr:rowOff>70759</xdr:rowOff>
    </xdr:from>
    <xdr:to>
      <xdr:col>8</xdr:col>
      <xdr:colOff>774699</xdr:colOff>
      <xdr:row>39</xdr:row>
      <xdr:rowOff>176059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44405CE-7670-4F7C-8085-8D56B9081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110053</xdr:colOff>
      <xdr:row>24</xdr:row>
      <xdr:rowOff>120650</xdr:rowOff>
    </xdr:from>
    <xdr:to>
      <xdr:col>3</xdr:col>
      <xdr:colOff>264453</xdr:colOff>
      <xdr:row>39</xdr:row>
      <xdr:rowOff>177800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F3A3B1D7-F691-47B3-AA92-FABFBDA55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furger/KMUCloud/furger/FUP/2018_S4E/BLOG/BLOG_Draft/S-Kurve/81_I_A_S-Kurve/AUSWERTUNGEN/CORONA_V150420_V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athToll"/>
      <sheetName val="Übersicht"/>
      <sheetName val="AllCasesCum (2)"/>
      <sheetName val="AllCasesCum"/>
      <sheetName val="Relations"/>
      <sheetName val="Relations2"/>
      <sheetName val="SickRecDead"/>
      <sheetName val="All_Cases"/>
      <sheetName val="Outside_China"/>
      <sheetName val="Inf_New_Rep_Cum"/>
      <sheetName val="Inf_New_Rep_Daily"/>
      <sheetName val="CombiModelDay"/>
      <sheetName val="CombiModelCum"/>
      <sheetName val="Infektionen_New_reported"/>
      <sheetName val="Hubei"/>
      <sheetName val="RestOfChina"/>
      <sheetName val="Growth2-US-E-NY"/>
      <sheetName val="Growth2-A-CH-D"/>
      <sheetName val="Growth2-Chart1"/>
      <sheetName val="Growth-2"/>
      <sheetName val="Growth100-Chart2"/>
      <sheetName val="Growth100-Chart1"/>
      <sheetName val="Growth100-Chart3"/>
      <sheetName val="DACH"/>
      <sheetName val="FRISP"/>
      <sheetName val="EUUSNY"/>
      <sheetName val="UKNSWB"/>
      <sheetName val="Diagramm2"/>
      <sheetName val="Diagramm3"/>
      <sheetName val="Diagramm4"/>
      <sheetName val="Diagramm5"/>
      <sheetName val="Growth-100"/>
      <sheetName val="CDeathCum"/>
      <sheetName val="CDeathDay"/>
      <sheetName val="CountryDeaths"/>
      <sheetName val="CCombiCum"/>
      <sheetName val="CCombiDay"/>
      <sheetName val="CCum"/>
      <sheetName val="CDay"/>
      <sheetName val="CountryGrowth"/>
      <sheetName val="Country"/>
      <sheetName val="GreeceCum"/>
      <sheetName val="GreeceDay"/>
      <sheetName val="Greece"/>
      <sheetName val="PhilCum"/>
      <sheetName val="PhilDay"/>
      <sheetName val="PhilGrowth"/>
      <sheetName val="Philipines"/>
      <sheetName val="AustriaD_Cum"/>
      <sheetName val="AustriaD_Day"/>
      <sheetName val="AustriaDeath"/>
      <sheetName val="AustriaCombiCum"/>
      <sheetName val="AustriaCombiDay"/>
      <sheetName val="AustriaCum"/>
      <sheetName val="AustriaDay"/>
      <sheetName val="AustriaGrowth"/>
      <sheetName val="Austria"/>
      <sheetName val="SpainD_Cum"/>
      <sheetName val="SpainD_Day"/>
      <sheetName val="SpainDeath"/>
      <sheetName val="SpainCombiCum"/>
      <sheetName val="SpainCombiDay"/>
      <sheetName val="SpainCum"/>
      <sheetName val="SpainDay"/>
      <sheetName val="SpainGrowth"/>
      <sheetName val="Spain"/>
      <sheetName val="EuropeCum (2)"/>
      <sheetName val="EuropeDay (2)"/>
      <sheetName val="Growth Rate"/>
      <sheetName val="Europe (2)"/>
      <sheetName val="GermanyDeadCum"/>
      <sheetName val="GermanyDeadDay"/>
      <sheetName val="GermanyDeaths"/>
      <sheetName val="GermanyCombiCum"/>
      <sheetName val="GermanyCombiDay"/>
      <sheetName val="GermanyCum"/>
      <sheetName val="GermanyDay"/>
      <sheetName val="GermanyGrowth"/>
      <sheetName val="Germany"/>
      <sheetName val="NY-D-Cum"/>
      <sheetName val="NY-Death_Daily"/>
      <sheetName val="NY-Deaths"/>
      <sheetName val="NY-Cum"/>
      <sheetName val="NY-Day"/>
      <sheetName val="NY-Growth"/>
      <sheetName val="NY-Data"/>
      <sheetName val="US-DeathCum"/>
      <sheetName val="US-DeathDay"/>
      <sheetName val="US-Death"/>
      <sheetName val="USCum"/>
      <sheetName val="USDay"/>
      <sheetName val="USA Growth"/>
      <sheetName val="US-Data"/>
      <sheetName val="SwitzerlandHospCum"/>
      <sheetName val="SwitzerlandHospDay"/>
      <sheetName val="SwitzerlandHospital"/>
      <sheetName val="SwitzerlandDeathsCum"/>
      <sheetName val="SwitzerlandDeathsDay"/>
      <sheetName val="SwitzerlandDeath"/>
      <sheetName val="SwitzerlandCombiDay"/>
      <sheetName val="SwitzerlandCombiCum"/>
      <sheetName val="SwitzerlandCum"/>
      <sheetName val="SwitzerlandDay"/>
      <sheetName val="SwitzerlandLockEffectWeek"/>
      <sheetName val="SwitzerlandLockEffect"/>
      <sheetName val="SwitzerlandGrowth"/>
      <sheetName val="SwitzerlandSchnitt"/>
      <sheetName val="Quellen_Tagesdaten"/>
      <sheetName val="Quellen"/>
      <sheetName val="Quellen_Kumuliert"/>
      <sheetName val="KoreaCum"/>
      <sheetName val="KoreaDaily"/>
      <sheetName val="KoreaGrowth"/>
      <sheetName val="SouthKorea"/>
      <sheetName val="ItalyDeathsCum"/>
      <sheetName val="ItalyDeathsDay"/>
      <sheetName val="ItalyDeath"/>
      <sheetName val="ItalyCombiDay"/>
      <sheetName val="ItalyCombiCum"/>
      <sheetName val="ItalyCum"/>
      <sheetName val="ItalyDay"/>
      <sheetName val="ItalyGrowthrate"/>
      <sheetName val="Italy"/>
      <sheetName val="IranCum"/>
      <sheetName val="IranDaily"/>
      <sheetName val="IRAN"/>
      <sheetName val="Chart Tote"/>
      <sheetName val="Chart Death per Day"/>
      <sheetName val="Tote"/>
      <sheetName val=" Recovery_Cum"/>
      <sheetName val="Recovery_PerDay"/>
      <sheetName val="Recovery"/>
      <sheetName val="Infect_adj_cum"/>
      <sheetName val="Infect_adj_day"/>
      <sheetName val="Infektionen_adjusted"/>
      <sheetName val="Chart Suspected"/>
      <sheetName val="Chart Suspected per Day"/>
      <sheetName val="Suspected Cases"/>
      <sheetName val="Chart Infektionenold cum"/>
      <sheetName val="Chart Infectionsold per Day"/>
      <sheetName val="Infektionen_oldCounting"/>
      <sheetName val="Inf-Recov-Day"/>
      <sheetName val="Inf-Recov_Cum"/>
      <sheetName val="Inf-Recov"/>
      <sheetName val="PerDayPercent"/>
      <sheetName val="CumPercent"/>
      <sheetName val="All_Three_Modell"/>
      <sheetName val="Provinces_WHO"/>
      <sheetName val="GuangdongDay"/>
      <sheetName val="GuangdongCum"/>
      <sheetName val="Infections_Guangdong"/>
      <sheetName val="HenanKum"/>
      <sheetName val="HenanDay"/>
      <sheetName val="Infections_Henan"/>
      <sheetName val="Zhejiang_Cum"/>
      <sheetName val="Zhejiang_Daily"/>
      <sheetName val="Infections_Zhejiang"/>
      <sheetName val="Hubei_Cum"/>
      <sheetName val="Per_Day_Hubei"/>
      <sheetName val="Infections_Hubei"/>
      <sheetName val="Instruktion"/>
      <sheetName val="SARS"/>
      <sheetName val="SarsTot1Cum"/>
      <sheetName val="SarsTo1_Daily"/>
      <sheetName val="SarsTot1"/>
      <sheetName val="SarsTot2Cum"/>
      <sheetName val="SarsTot2"/>
      <sheetName val="SarsHKCum"/>
      <sheetName val="Sars_HK_Daily"/>
      <sheetName val="SarsHK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44">
          <cell r="AY44">
            <v>0.7543859649122806</v>
          </cell>
        </row>
        <row r="45">
          <cell r="AY45">
            <v>0.30000000000000004</v>
          </cell>
        </row>
        <row r="46">
          <cell r="AY46">
            <v>0.46923076923076934</v>
          </cell>
        </row>
        <row r="47">
          <cell r="AY47">
            <v>6.8062827225130906E-2</v>
          </cell>
        </row>
        <row r="48">
          <cell r="AY48">
            <v>0.39705882352941169</v>
          </cell>
        </row>
        <row r="49">
          <cell r="AY49">
            <v>0.32280701754385954</v>
          </cell>
          <cell r="BC49">
            <v>0.35294117647058831</v>
          </cell>
        </row>
        <row r="50">
          <cell r="AY50">
            <v>0.7320954907161803</v>
          </cell>
          <cell r="AZ50">
            <v>0.56097560975609762</v>
          </cell>
          <cell r="BA50">
            <v>7.4468085106383031E-2</v>
          </cell>
          <cell r="BB50">
            <v>1.1800000000000002</v>
          </cell>
          <cell r="BC50">
            <v>0.41739130434782612</v>
          </cell>
        </row>
        <row r="51">
          <cell r="AY51">
            <v>0.45329249617151612</v>
          </cell>
          <cell r="AZ51">
            <v>0.46875</v>
          </cell>
          <cell r="BA51">
            <v>0.59405940594059414</v>
          </cell>
          <cell r="BB51">
            <v>0.55045871559633031</v>
          </cell>
          <cell r="BC51">
            <v>0.26380368098159512</v>
          </cell>
        </row>
        <row r="52">
          <cell r="AY52">
            <v>0.18651211801896728</v>
          </cell>
          <cell r="AZ52">
            <v>0.40957446808510634</v>
          </cell>
          <cell r="BA52">
            <v>0.26086956521739135</v>
          </cell>
          <cell r="BB52">
            <v>0.18343195266272194</v>
          </cell>
          <cell r="BC52">
            <v>0.32524271844660202</v>
          </cell>
        </row>
        <row r="53">
          <cell r="AY53">
            <v>7.3712255772646618E-2</v>
          </cell>
          <cell r="AZ53">
            <v>0.21132075471698109</v>
          </cell>
          <cell r="BA53">
            <v>0.2216748768472907</v>
          </cell>
          <cell r="BB53">
            <v>0.19500000000000006</v>
          </cell>
          <cell r="BC53">
            <v>0.17582417582417587</v>
          </cell>
        </row>
        <row r="54">
          <cell r="AY54">
            <v>0.47559966914805618</v>
          </cell>
          <cell r="AZ54">
            <v>0.19003115264797499</v>
          </cell>
          <cell r="BA54">
            <v>0.43145161290322576</v>
          </cell>
          <cell r="BB54">
            <v>0.11715481171548126</v>
          </cell>
          <cell r="BC54">
            <v>0.19003115264797499</v>
          </cell>
          <cell r="BD54">
            <v>1.911111111111111</v>
          </cell>
        </row>
        <row r="55">
          <cell r="AY55">
            <v>0.2785874439461884</v>
          </cell>
          <cell r="AZ55">
            <v>0.31675392670157065</v>
          </cell>
          <cell r="BA55">
            <v>0.40845070422535201</v>
          </cell>
          <cell r="BB55">
            <v>0.17602996254681647</v>
          </cell>
          <cell r="BC55">
            <v>0.19371727748691092</v>
          </cell>
          <cell r="BD55">
            <v>0.68702290076335881</v>
          </cell>
        </row>
        <row r="56">
          <cell r="AY56">
            <v>0</v>
          </cell>
          <cell r="AZ56">
            <v>0</v>
          </cell>
          <cell r="BA56">
            <v>0.19799999999999995</v>
          </cell>
          <cell r="BB56">
            <v>0</v>
          </cell>
          <cell r="BC56">
            <v>0</v>
          </cell>
          <cell r="BD56">
            <v>0.39140271493212664</v>
          </cell>
        </row>
        <row r="57">
          <cell r="AY57">
            <v>0.60499780797895664</v>
          </cell>
          <cell r="AZ57">
            <v>0.59840954274353875</v>
          </cell>
          <cell r="BA57">
            <v>0.35893155258764597</v>
          </cell>
          <cell r="BB57">
            <v>0.78025477707006363</v>
          </cell>
          <cell r="BC57">
            <v>0.75</v>
          </cell>
          <cell r="BD57">
            <v>0.30243902439024395</v>
          </cell>
        </row>
        <row r="58">
          <cell r="AY58">
            <v>0.22070472548484021</v>
          </cell>
          <cell r="AZ58">
            <v>0.19278606965174139</v>
          </cell>
          <cell r="BA58">
            <v>0.1805896805896805</v>
          </cell>
          <cell r="BB58">
            <v>0.23255813953488369</v>
          </cell>
          <cell r="BC58">
            <v>0.4285714285714286</v>
          </cell>
          <cell r="BD58">
            <v>3.2459425717852763E-2</v>
          </cell>
        </row>
        <row r="59">
          <cell r="AY59">
            <v>6.7129111658088547E-3</v>
          </cell>
          <cell r="AZ59">
            <v>0.1835245046923879</v>
          </cell>
          <cell r="BA59">
            <v>6.347554630593133E-2</v>
          </cell>
          <cell r="BB59">
            <v>0.28592162554426714</v>
          </cell>
          <cell r="BC59">
            <v>0</v>
          </cell>
          <cell r="BD59">
            <v>4.4740024183796967E-2</v>
          </cell>
        </row>
        <row r="60">
          <cell r="AY60">
            <v>0.47432762836185827</v>
          </cell>
          <cell r="AZ60">
            <v>0.24493392070484576</v>
          </cell>
          <cell r="BA60">
            <v>7.9256360078277854E-2</v>
          </cell>
          <cell r="BB60">
            <v>0.19413092550790068</v>
          </cell>
          <cell r="BC60">
            <v>0.35350877192982466</v>
          </cell>
          <cell r="BD60">
            <v>5.7870370370370461E-2</v>
          </cell>
        </row>
        <row r="61">
          <cell r="AY61">
            <v>0.15362581034222833</v>
          </cell>
          <cell r="AZ61">
            <v>0.20665251238499649</v>
          </cell>
          <cell r="BA61">
            <v>7.8875793291024454E-2</v>
          </cell>
          <cell r="BB61">
            <v>0.17485822306238186</v>
          </cell>
          <cell r="BC61">
            <v>0.26377187297472449</v>
          </cell>
          <cell r="BD61">
            <v>6.8927789934354555E-2</v>
          </cell>
        </row>
        <row r="62">
          <cell r="AY62">
            <v>0.18178254051228437</v>
          </cell>
          <cell r="AZ62">
            <v>0.20293255131964805</v>
          </cell>
          <cell r="BA62">
            <v>7.4789915966386511E-2</v>
          </cell>
          <cell r="BB62">
            <v>0.19549477071600974</v>
          </cell>
          <cell r="BC62">
            <v>0.34666666666666668</v>
          </cell>
          <cell r="BD62">
            <v>8.1883316274309115E-2</v>
          </cell>
        </row>
        <row r="63">
          <cell r="AY63">
            <v>0.20214530576136247</v>
          </cell>
          <cell r="AZ63">
            <v>0.19941491955143831</v>
          </cell>
          <cell r="BA63">
            <v>0.12509773260359647</v>
          </cell>
          <cell r="BB63">
            <v>0.20794078061911181</v>
          </cell>
          <cell r="BC63">
            <v>2.3990860624524046E-2</v>
          </cell>
          <cell r="BD63">
            <v>8.8930936613055733E-2</v>
          </cell>
        </row>
        <row r="64">
          <cell r="AY64">
            <v>0.16015086008646851</v>
          </cell>
          <cell r="AZ64">
            <v>0.21707317073170729</v>
          </cell>
          <cell r="BA64">
            <v>0.13898540653231417</v>
          </cell>
          <cell r="BB64">
            <v>0.25738161559888573</v>
          </cell>
          <cell r="BC64">
            <v>0.48121978430643364</v>
          </cell>
          <cell r="BD64">
            <v>9.035621198957422E-2</v>
          </cell>
        </row>
        <row r="65">
          <cell r="AY65">
            <v>0.13241357437361234</v>
          </cell>
          <cell r="AZ65">
            <v>0.21275885103540415</v>
          </cell>
          <cell r="BA65">
            <v>7.5655887736424621E-2</v>
          </cell>
          <cell r="BB65">
            <v>0.24723083739477181</v>
          </cell>
          <cell r="BC65">
            <v>0.25985438111975889</v>
          </cell>
          <cell r="BD65">
            <v>5.6573705179282952E-2</v>
          </cell>
        </row>
        <row r="66">
          <cell r="AY66">
            <v>0.12155160341688842</v>
          </cell>
          <cell r="AZ66">
            <v>0.15780776645552197</v>
          </cell>
          <cell r="BA66">
            <v>9.6993760635280868E-2</v>
          </cell>
          <cell r="BB66">
            <v>0.20817051509769091</v>
          </cell>
          <cell r="BC66">
            <v>0.13252291749701084</v>
          </cell>
          <cell r="BD66">
            <v>5.2036199095022662E-2</v>
          </cell>
        </row>
        <row r="67">
          <cell r="AY67">
            <v>0.23960544387563987</v>
          </cell>
          <cell r="AZ67">
            <v>0.12963843958135102</v>
          </cell>
          <cell r="BA67">
            <v>5.7911065149948371E-2</v>
          </cell>
          <cell r="BB67">
            <v>0.1005586592178771</v>
          </cell>
          <cell r="BC67">
            <v>0.17015660742565553</v>
          </cell>
          <cell r="BD67">
            <v>3.9426523297491078E-2</v>
          </cell>
        </row>
        <row r="68">
          <cell r="AY68">
            <v>0.12328767123287676</v>
          </cell>
          <cell r="AZ68">
            <v>0.17077279427247838</v>
          </cell>
          <cell r="BA68">
            <v>0.11730205278592365</v>
          </cell>
          <cell r="BB68">
            <v>0.14052898744322739</v>
          </cell>
          <cell r="BC68">
            <v>0.21458646616541355</v>
          </cell>
          <cell r="BD68">
            <v>9.7241379310344822E-2</v>
          </cell>
        </row>
        <row r="69">
          <cell r="AY69">
            <v>0.13132173601147779</v>
          </cell>
          <cell r="AZ69">
            <v>0.15323741007194247</v>
          </cell>
          <cell r="BA69">
            <v>0.10498687664042006</v>
          </cell>
          <cell r="BB69">
            <v>0.15647692668072155</v>
          </cell>
          <cell r="BC69">
            <v>0.17976971647889073</v>
          </cell>
          <cell r="BD69">
            <v>8.3595223130106922E-2</v>
          </cell>
        </row>
        <row r="70">
          <cell r="AY70">
            <v>0.15543137954266228</v>
          </cell>
          <cell r="AZ70">
            <v>0.15892077354959455</v>
          </cell>
          <cell r="BA70">
            <v>0.12430720506729998</v>
          </cell>
          <cell r="BB70">
            <v>0.26291270002025513</v>
          </cell>
          <cell r="BC70">
            <v>0.22342323433728617</v>
          </cell>
          <cell r="BD70">
            <v>8.8747099767981341E-2</v>
          </cell>
        </row>
        <row r="71">
          <cell r="AY71">
            <v>0.13064654433201861</v>
          </cell>
          <cell r="AZ71">
            <v>0.15771766922352315</v>
          </cell>
          <cell r="BA71">
            <v>8.0633802816901357E-2</v>
          </cell>
          <cell r="BB71">
            <v>0.16824378508420201</v>
          </cell>
          <cell r="BC71">
            <v>0.24746954880768568</v>
          </cell>
          <cell r="BD71">
            <v>9.0037293553542952E-2</v>
          </cell>
        </row>
        <row r="72">
          <cell r="AY72">
            <v>0.13987986894794324</v>
          </cell>
          <cell r="AZ72">
            <v>0.1347204463559224</v>
          </cell>
          <cell r="BA72">
            <v>0.12316715542521983</v>
          </cell>
          <cell r="BB72">
            <v>0.25398132894014269</v>
          </cell>
          <cell r="BC72">
            <v>0.17506704256343264</v>
          </cell>
          <cell r="BD72">
            <v>7.575757575757569E-2</v>
          </cell>
        </row>
        <row r="73">
          <cell r="AY73">
            <v>6.9168330006653456E-2</v>
          </cell>
          <cell r="AZ73">
            <v>0.11309157959434546</v>
          </cell>
          <cell r="BA73">
            <v>7.3397156948070696E-2</v>
          </cell>
          <cell r="BB73">
            <v>0.18633676373987296</v>
          </cell>
          <cell r="BC73">
            <v>0.14237228626601905</v>
          </cell>
          <cell r="BD73">
            <v>8.8141753748296248E-2</v>
          </cell>
        </row>
        <row r="74">
          <cell r="AY74">
            <v>0.10892617115547365</v>
          </cell>
          <cell r="AZ74">
            <v>8.1354684336462313E-2</v>
          </cell>
          <cell r="BA74">
            <v>8.8648648648648631E-2</v>
          </cell>
          <cell r="BB74">
            <v>9.8098929494278231E-2</v>
          </cell>
          <cell r="BC74">
            <v>0.13415633644093838</v>
          </cell>
          <cell r="BD74">
            <v>7.5991649269311123E-2</v>
          </cell>
        </row>
        <row r="75">
          <cell r="AY75">
            <v>0.17010101010101009</v>
          </cell>
          <cell r="AZ75">
            <v>7.1914893617021303E-2</v>
          </cell>
          <cell r="BA75">
            <v>0.10104270109235358</v>
          </cell>
          <cell r="BB75">
            <v>7.361963190184051E-2</v>
          </cell>
          <cell r="BC75">
            <v>0.13590172078948548</v>
          </cell>
          <cell r="BD75">
            <v>0.10981761738455575</v>
          </cell>
        </row>
        <row r="76">
          <cell r="AY76">
            <v>9.3251227747084053E-2</v>
          </cell>
          <cell r="AZ76">
            <v>8.0905121079793529E-2</v>
          </cell>
          <cell r="BA76">
            <v>0.11544532130777907</v>
          </cell>
          <cell r="BB76">
            <v>9.3072407045009742E-2</v>
          </cell>
          <cell r="BC76">
            <v>0.17192842942345932</v>
          </cell>
          <cell r="BD76">
            <v>8.636363636363642E-2</v>
          </cell>
        </row>
        <row r="77">
          <cell r="AY77">
            <v>3.7129972450823834E-2</v>
          </cell>
          <cell r="AZ77">
            <v>7.9550462758924745E-2</v>
          </cell>
          <cell r="BA77">
            <v>0.12553062462098241</v>
          </cell>
          <cell r="BB77">
            <v>9.9112002291606993E-2</v>
          </cell>
          <cell r="BC77">
            <v>0.14399131437877455</v>
          </cell>
          <cell r="BD77">
            <v>8.9797232056646248E-2</v>
          </cell>
        </row>
        <row r="78">
          <cell r="AY78">
            <v>8.8537348786058789E-2</v>
          </cell>
          <cell r="AZ78">
            <v>6.9810165339865282E-2</v>
          </cell>
          <cell r="BA78">
            <v>0.10111350574712641</v>
          </cell>
          <cell r="BB78">
            <v>9.2650508209538796E-2</v>
          </cell>
          <cell r="BC78">
            <v>0.13197698558633375</v>
          </cell>
          <cell r="BD78">
            <v>0.1095688127584169</v>
          </cell>
        </row>
        <row r="79">
          <cell r="AY79">
            <v>0.39813174173894117</v>
          </cell>
          <cell r="AZ79">
            <v>5.7495388920689505E-2</v>
          </cell>
          <cell r="BA79">
            <v>5.0888925134562113E-2</v>
          </cell>
          <cell r="BB79">
            <v>9.904591532498519E-2</v>
          </cell>
          <cell r="BC79">
            <v>9.7856843429050544E-2</v>
          </cell>
          <cell r="BD79">
            <v>8.5174341229704575E-2</v>
          </cell>
        </row>
        <row r="80">
          <cell r="AY80">
            <v>3.2083421342256502E-2</v>
          </cell>
          <cell r="AZ80">
            <v>7.3615204185962568E-2</v>
          </cell>
          <cell r="BA80">
            <v>6.0065187024678002E-2</v>
          </cell>
          <cell r="BB80">
            <v>6.8363083934675384E-2</v>
          </cell>
          <cell r="BC80">
            <v>0.14087296852254005</v>
          </cell>
          <cell r="BD80">
            <v>7.1621290164336493E-2</v>
          </cell>
        </row>
        <row r="81">
          <cell r="AY81">
            <v>5.5698574952336877E-2</v>
          </cell>
          <cell r="AZ81">
            <v>5.3330345638899823E-2</v>
          </cell>
          <cell r="BA81">
            <v>5.5051244509516817E-2</v>
          </cell>
          <cell r="BB81">
            <v>5.7031130973541178E-2</v>
          </cell>
          <cell r="BC81">
            <v>7.9529766138141555E-2</v>
          </cell>
          <cell r="BD81">
            <v>7.1412222476539222E-2</v>
          </cell>
        </row>
        <row r="82">
          <cell r="AY82">
            <v>0.11283542495663701</v>
          </cell>
          <cell r="AZ82">
            <v>4.1323193107482892E-2</v>
          </cell>
          <cell r="BA82">
            <v>6.7582570080488402E-2</v>
          </cell>
          <cell r="BB82">
            <v>6.6301527817814954E-2</v>
          </cell>
          <cell r="BC82">
            <v>7.041543946674933E-2</v>
          </cell>
          <cell r="BD82">
            <v>8.3315530869472409E-2</v>
          </cell>
        </row>
        <row r="83">
          <cell r="AY83">
            <v>3.5582979581732621E-2</v>
          </cell>
          <cell r="AZ83">
            <v>4.9489274770173619E-2</v>
          </cell>
          <cell r="BA83">
            <v>9.4371506564409291E-2</v>
          </cell>
          <cell r="BB83">
            <v>5.4474182211408539E-2</v>
          </cell>
          <cell r="BC83">
            <v>9.939900800115864E-2</v>
          </cell>
          <cell r="BD83">
            <v>6.5273121672253964E-2</v>
          </cell>
        </row>
        <row r="84">
          <cell r="AY84">
            <v>4.24878264718902E-2</v>
          </cell>
          <cell r="AZ84">
            <v>5.9029636478660663E-2</v>
          </cell>
          <cell r="BA84">
            <v>8.5758403610880052E-2</v>
          </cell>
          <cell r="BB84">
            <v>6.7512712045464163E-2</v>
          </cell>
          <cell r="BC84">
            <v>7.1526188398399526E-2</v>
          </cell>
          <cell r="BD84">
            <v>4.3132173269159635E-2</v>
          </cell>
        </row>
        <row r="85">
          <cell r="AY85">
            <v>6.0467604820423126E-2</v>
          </cell>
          <cell r="AZ85">
            <v>6.1345464571270991E-2</v>
          </cell>
          <cell r="BA85">
            <v>5.9512088392954743E-2</v>
          </cell>
          <cell r="BB85">
            <v>6.7405835968458616E-2</v>
          </cell>
          <cell r="BC85">
            <v>0.13339582340919209</v>
          </cell>
          <cell r="BD85">
            <v>3.2653061224489743E-2</v>
          </cell>
        </row>
        <row r="86">
          <cell r="AY86">
            <v>3.8320159527184483E-2</v>
          </cell>
          <cell r="AZ86">
            <v>5.697709659263106E-2</v>
          </cell>
          <cell r="BA86">
            <v>4.8115642746515253E-2</v>
          </cell>
          <cell r="BB86">
            <v>5.0661866726665838E-2</v>
          </cell>
          <cell r="BC86">
            <v>7.0948236123539177E-2</v>
          </cell>
          <cell r="BD86">
            <v>3.0417597525348006E-2</v>
          </cell>
        </row>
        <row r="87">
          <cell r="AY87">
            <v>2.2097274283863211E-2</v>
          </cell>
          <cell r="AZ87">
            <v>4.8089132839061133E-2</v>
          </cell>
          <cell r="BA87">
            <v>3.2706137326371731E-2</v>
          </cell>
          <cell r="BB87">
            <v>5.8141194946106145E-2</v>
          </cell>
          <cell r="BC87">
            <v>6.6944335430618729E-2</v>
          </cell>
          <cell r="BD87">
            <v>2.9686457638425701E-2</v>
          </cell>
        </row>
        <row r="88">
          <cell r="AY88">
            <v>3.2146333733275911E-2</v>
          </cell>
          <cell r="AZ88">
            <v>3.7675382029937143E-2</v>
          </cell>
          <cell r="BA88">
            <v>4.4357531241056902E-2</v>
          </cell>
          <cell r="BB88">
            <v>3.1773872567207428E-2</v>
          </cell>
          <cell r="BC88">
            <v>5.1519358321764575E-2</v>
          </cell>
          <cell r="BD88">
            <v>2.3323615160349753E-2</v>
          </cell>
        </row>
        <row r="89">
          <cell r="AY89">
            <v>-4.7712002573494505E-2</v>
          </cell>
          <cell r="AZ89">
            <v>3.2691800685473282E-2</v>
          </cell>
          <cell r="BA89">
            <v>4.5396419437340185E-2</v>
          </cell>
          <cell r="BB89">
            <v>1.7326489914675225E-2</v>
          </cell>
          <cell r="BC89">
            <v>5.9263605691653121E-2</v>
          </cell>
          <cell r="BD89">
            <v>3.0547641658752678E-2</v>
          </cell>
        </row>
        <row r="90">
          <cell r="AY90">
            <v>2.4698087568040705E-2</v>
          </cell>
          <cell r="AZ90">
            <v>2.6769758196870885E-2</v>
          </cell>
          <cell r="BA90">
            <v>4.2114460463084313E-2</v>
          </cell>
          <cell r="BB90">
            <v>7.885857514701633E-2</v>
          </cell>
          <cell r="BC90">
            <v>4.9034333620955994E-2</v>
          </cell>
          <cell r="BD90">
            <v>2.6109660574412441E-2</v>
          </cell>
        </row>
      </sheetData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7">
          <cell r="B7" t="str">
            <v>Sweden</v>
          </cell>
        </row>
      </sheetData>
      <sheetData sheetId="41" refreshError="1"/>
      <sheetData sheetId="42" refreshError="1"/>
      <sheetData sheetId="43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>
        <row r="57">
          <cell r="AL57"/>
        </row>
        <row r="58">
          <cell r="AL58" t="str">
            <v>Growth Rate Real</v>
          </cell>
        </row>
        <row r="59">
          <cell r="AL59">
            <v>0.38095238095238093</v>
          </cell>
        </row>
        <row r="60">
          <cell r="AL60">
            <v>0.4137931034482758</v>
          </cell>
        </row>
        <row r="61">
          <cell r="AL61">
            <v>0.34146341463414642</v>
          </cell>
        </row>
        <row r="62">
          <cell r="AL62">
            <v>0.43636363636363629</v>
          </cell>
        </row>
        <row r="63">
          <cell r="AL63">
            <v>0.31645569620253156</v>
          </cell>
        </row>
        <row r="64">
          <cell r="AL64">
            <v>0.25961538461538458</v>
          </cell>
        </row>
        <row r="65">
          <cell r="AL65">
            <v>0.38931297709923673</v>
          </cell>
        </row>
        <row r="66">
          <cell r="AL66">
            <v>0.35164835164835173</v>
          </cell>
        </row>
        <row r="67">
          <cell r="AL67">
            <v>0.22764227642276413</v>
          </cell>
        </row>
        <row r="68">
          <cell r="AL68">
            <v>0.66887417218543055</v>
          </cell>
        </row>
        <row r="69">
          <cell r="AL69">
            <v>0.29960317460317465</v>
          </cell>
        </row>
        <row r="70">
          <cell r="AL70">
            <v>0.31297709923664119</v>
          </cell>
        </row>
        <row r="71">
          <cell r="AL71">
            <v>0.1837209302325582</v>
          </cell>
        </row>
        <row r="72">
          <cell r="AL72">
            <v>0.30844793713163066</v>
          </cell>
        </row>
        <row r="73">
          <cell r="AL73">
            <v>0.2357357357357357</v>
          </cell>
        </row>
        <row r="74">
          <cell r="AL74">
            <v>0.22296476306196844</v>
          </cell>
        </row>
        <row r="75">
          <cell r="AL75">
            <v>0.18628912071535031</v>
          </cell>
        </row>
        <row r="76">
          <cell r="AL76">
            <v>0.17839195979899491</v>
          </cell>
        </row>
        <row r="77">
          <cell r="AL77">
            <v>0.15280739161336165</v>
          </cell>
        </row>
        <row r="78">
          <cell r="AL78">
            <v>0.37916152897657218</v>
          </cell>
        </row>
        <row r="79">
          <cell r="AL79">
            <v>0.18082253017434069</v>
          </cell>
        </row>
        <row r="80">
          <cell r="AL80">
            <v>5.7732349044103737E-2</v>
          </cell>
        </row>
        <row r="81">
          <cell r="AL81">
            <v>0.2363994273443093</v>
          </cell>
        </row>
        <row r="82">
          <cell r="AL82">
            <v>0.10826458242871606</v>
          </cell>
        </row>
        <row r="83">
          <cell r="AL83">
            <v>8.0188063210134608E-2</v>
          </cell>
        </row>
        <row r="84">
          <cell r="AL84">
            <v>6.2507556522790386E-2</v>
          </cell>
        </row>
        <row r="85">
          <cell r="AL85">
            <v>9.444697314519801E-2</v>
          </cell>
        </row>
        <row r="86">
          <cell r="AL86">
            <v>5.8432106467041001E-2</v>
          </cell>
        </row>
        <row r="87">
          <cell r="AL87">
            <v>5.2161100196463694E-2</v>
          </cell>
        </row>
        <row r="88">
          <cell r="AL88">
            <v>3.902530109233493E-2</v>
          </cell>
        </row>
        <row r="89">
          <cell r="AL89">
            <v>3.5492856501033287E-2</v>
          </cell>
        </row>
        <row r="90">
          <cell r="AL90">
            <v>2.2301284276292854E-2</v>
          </cell>
        </row>
        <row r="91">
          <cell r="AL91">
            <v>2.2918258212375919E-2</v>
          </cell>
        </row>
        <row r="92">
          <cell r="AL92">
            <v>2.0413243714214602E-2</v>
          </cell>
        </row>
        <row r="93">
          <cell r="AL93">
            <v>2.7811661380824582E-2</v>
          </cell>
        </row>
        <row r="94">
          <cell r="AL94">
            <v>2.3973415618324223E-2</v>
          </cell>
        </row>
        <row r="95">
          <cell r="AL95">
            <v>2.3334878689537986E-2</v>
          </cell>
        </row>
        <row r="96">
          <cell r="AL96">
            <v>2.3482331621866415E-2</v>
          </cell>
        </row>
        <row r="97">
          <cell r="AL97">
            <v>1.8517152342309107E-2</v>
          </cell>
        </row>
        <row r="98">
          <cell r="AL98">
            <v>1.0068086339272808E-2</v>
          </cell>
        </row>
        <row r="99">
          <cell r="AL99">
            <v>6.8841878809609014E-3</v>
          </cell>
        </row>
        <row r="100">
          <cell r="AL100">
            <v>1.3175699736486024E-2</v>
          </cell>
        </row>
        <row r="101">
          <cell r="AL101">
            <v>7.7323211022071181E-3</v>
          </cell>
        </row>
        <row r="102">
          <cell r="AL102"/>
        </row>
        <row r="103">
          <cell r="AL103"/>
        </row>
        <row r="104">
          <cell r="AL104"/>
        </row>
        <row r="105">
          <cell r="AL105"/>
        </row>
        <row r="106">
          <cell r="AL106"/>
        </row>
        <row r="107">
          <cell r="AL107"/>
        </row>
        <row r="108">
          <cell r="AL108"/>
        </row>
        <row r="109">
          <cell r="AL109"/>
        </row>
        <row r="110">
          <cell r="AL110"/>
        </row>
        <row r="111">
          <cell r="AL111"/>
        </row>
        <row r="112">
          <cell r="AL112"/>
        </row>
        <row r="113">
          <cell r="AL113"/>
        </row>
        <row r="114">
          <cell r="AL114"/>
        </row>
        <row r="115">
          <cell r="AL115"/>
        </row>
        <row r="116">
          <cell r="AL116"/>
        </row>
        <row r="117">
          <cell r="AL117"/>
        </row>
      </sheetData>
      <sheetData sheetId="57" refreshError="1"/>
      <sheetData sheetId="58" refreshError="1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>
        <row r="57">
          <cell r="AL57"/>
        </row>
        <row r="58">
          <cell r="AL58" t="str">
            <v>Growth Rate Real</v>
          </cell>
        </row>
        <row r="59">
          <cell r="AL59">
            <v>0.34545454545454546</v>
          </cell>
        </row>
        <row r="60">
          <cell r="AL60">
            <v>0.16666666666666674</v>
          </cell>
        </row>
        <row r="61">
          <cell r="AL61">
            <v>0.54440154440154442</v>
          </cell>
        </row>
        <row r="62">
          <cell r="AL62">
            <v>0.25</v>
          </cell>
        </row>
        <row r="63">
          <cell r="AL63">
            <v>0.34600000000000009</v>
          </cell>
        </row>
        <row r="64">
          <cell r="AL64">
            <v>0.59435364041604766</v>
          </cell>
        </row>
        <row r="65">
          <cell r="AL65">
            <v>0.57968313140726924</v>
          </cell>
        </row>
        <row r="66">
          <cell r="AL66">
            <v>0.34336283185840699</v>
          </cell>
        </row>
        <row r="67">
          <cell r="AL67">
            <v>0</v>
          </cell>
        </row>
        <row r="68">
          <cell r="AL68">
            <v>1.297760210803689</v>
          </cell>
        </row>
        <row r="69">
          <cell r="AL69">
            <v>0.22152140672782883</v>
          </cell>
        </row>
        <row r="70">
          <cell r="AL70">
            <v>0.22015334063526826</v>
          </cell>
        </row>
        <row r="71">
          <cell r="AL71">
            <v>0.27494229289561423</v>
          </cell>
        </row>
        <row r="72">
          <cell r="AL72">
            <v>0.18165359082679533</v>
          </cell>
        </row>
        <row r="73">
          <cell r="AL73">
            <v>0.18403132448076276</v>
          </cell>
        </row>
        <row r="74">
          <cell r="AL74">
            <v>0.29137311286844003</v>
          </cell>
        </row>
        <row r="75">
          <cell r="AL75">
            <v>0.13622446139286315</v>
          </cell>
        </row>
        <row r="76">
          <cell r="AL76">
            <v>0.24321411073003429</v>
          </cell>
        </row>
        <row r="77">
          <cell r="AL77">
            <v>0.13375896587057623</v>
          </cell>
        </row>
        <row r="78">
          <cell r="AL78">
            <v>0.22135706340378203</v>
          </cell>
        </row>
        <row r="79">
          <cell r="AL79">
            <v>0.13516051912568305</v>
          </cell>
        </row>
        <row r="80">
          <cell r="AL80">
            <v>0.24144415193681845</v>
          </cell>
        </row>
        <row r="81">
          <cell r="AL81">
            <v>0.16704029082096339</v>
          </cell>
        </row>
        <row r="82">
          <cell r="AL82">
            <v>0.13728238673727211</v>
          </cell>
        </row>
        <row r="83">
          <cell r="AL83">
            <v>0.11436570854699557</v>
          </cell>
        </row>
        <row r="84">
          <cell r="AL84">
            <v>9.3875879019594377E-2</v>
          </cell>
        </row>
        <row r="85">
          <cell r="AL85">
            <v>9.7940332043440215E-2</v>
          </cell>
        </row>
        <row r="86">
          <cell r="AL86">
            <v>9.0579380599390635E-2</v>
          </cell>
        </row>
        <row r="87">
          <cell r="AL87">
            <v>8.5433107805218844E-2</v>
          </cell>
        </row>
        <row r="88">
          <cell r="AL88">
            <v>7.6326859908949496E-2</v>
          </cell>
        </row>
        <row r="89">
          <cell r="AL89">
            <v>6.3659483335564149E-2</v>
          </cell>
        </row>
        <row r="90">
          <cell r="AL90">
            <v>5.8465255581003239E-2</v>
          </cell>
        </row>
        <row r="91">
          <cell r="AL91">
            <v>4.3418299410310057E-2</v>
          </cell>
        </row>
        <row r="92">
          <cell r="AL92">
            <v>3.8200932804642651E-2</v>
          </cell>
        </row>
        <row r="93">
          <cell r="AL93">
            <v>3.8536674593012687E-2</v>
          </cell>
        </row>
        <row r="94">
          <cell r="AL94">
            <v>4.4229333107889124E-2</v>
          </cell>
        </row>
        <row r="95">
          <cell r="AL95">
            <v>3.3747132640669308E-2</v>
          </cell>
        </row>
        <row r="96">
          <cell r="AL96">
            <v>3.296523997859313E-2</v>
          </cell>
        </row>
        <row r="97">
          <cell r="AL97">
            <v>3.0036708724798356E-2</v>
          </cell>
        </row>
        <row r="98">
          <cell r="AL98">
            <v>2.3333558244953201E-2</v>
          </cell>
        </row>
        <row r="99">
          <cell r="AL99">
            <v>1.9588685556041652E-2</v>
          </cell>
        </row>
        <row r="100">
          <cell r="AL100">
            <v>1.435634542237163E-2</v>
          </cell>
        </row>
        <row r="101">
          <cell r="AL101">
            <v>2.9575579137712138E-2</v>
          </cell>
        </row>
        <row r="102">
          <cell r="AL102"/>
        </row>
        <row r="103">
          <cell r="AL103"/>
        </row>
        <row r="104">
          <cell r="AL104"/>
        </row>
        <row r="105">
          <cell r="AL105"/>
        </row>
        <row r="106">
          <cell r="AL106"/>
        </row>
        <row r="107">
          <cell r="AL107"/>
        </row>
        <row r="108">
          <cell r="AL108"/>
        </row>
        <row r="109">
          <cell r="AL109"/>
        </row>
        <row r="110">
          <cell r="AL110"/>
        </row>
        <row r="111">
          <cell r="AL111"/>
        </row>
        <row r="112">
          <cell r="AL112"/>
        </row>
        <row r="113">
          <cell r="AL113"/>
        </row>
        <row r="114">
          <cell r="AL114"/>
        </row>
        <row r="115">
          <cell r="AL115"/>
        </row>
        <row r="116">
          <cell r="AL116"/>
        </row>
        <row r="117">
          <cell r="AL117"/>
        </row>
      </sheetData>
      <sheetData sheetId="66" refreshError="1"/>
      <sheetData sheetId="67" refreshError="1"/>
      <sheetData sheetId="68" refreshError="1"/>
      <sheetData sheetId="69">
        <row r="48">
          <cell r="AI48"/>
        </row>
        <row r="49">
          <cell r="AI49"/>
        </row>
        <row r="50">
          <cell r="AI50"/>
        </row>
        <row r="51">
          <cell r="AI51"/>
        </row>
        <row r="52">
          <cell r="AI52"/>
        </row>
        <row r="53">
          <cell r="AI53"/>
        </row>
        <row r="54">
          <cell r="AI54" t="str">
            <v>Growth Rate Real</v>
          </cell>
        </row>
        <row r="55">
          <cell r="AI55"/>
        </row>
        <row r="56">
          <cell r="AI56"/>
        </row>
        <row r="57">
          <cell r="AI57">
            <v>0.23822463768115942</v>
          </cell>
        </row>
        <row r="58">
          <cell r="AI58">
            <v>0.2300658376005853</v>
          </cell>
        </row>
        <row r="59">
          <cell r="AI59">
            <v>0.29110912875408856</v>
          </cell>
        </row>
        <row r="60">
          <cell r="AI60">
            <v>0.32335329341317376</v>
          </cell>
        </row>
        <row r="61">
          <cell r="AI61">
            <v>0.30717020536025053</v>
          </cell>
        </row>
        <row r="62">
          <cell r="AI62">
            <v>0.2849154573292505</v>
          </cell>
        </row>
        <row r="63">
          <cell r="AI63">
            <v>0.26411770800953271</v>
          </cell>
        </row>
        <row r="64">
          <cell r="AI64">
            <v>0.22852459016393434</v>
          </cell>
        </row>
        <row r="65">
          <cell r="AI65">
            <v>0.22718174539631697</v>
          </cell>
        </row>
        <row r="66">
          <cell r="AI66">
            <v>0.27570271298863691</v>
          </cell>
        </row>
        <row r="67">
          <cell r="AI67">
            <v>0.29986362086600749</v>
          </cell>
        </row>
        <row r="68">
          <cell r="AI68">
            <v>0.25583606557377059</v>
          </cell>
        </row>
        <row r="69">
          <cell r="AI69">
            <v>0.21421298592799509</v>
          </cell>
        </row>
        <row r="70">
          <cell r="AI70">
            <v>0.18061408789885602</v>
          </cell>
        </row>
        <row r="71">
          <cell r="AI71">
            <v>0.1958366722517666</v>
          </cell>
        </row>
        <row r="72">
          <cell r="AI72">
            <v>0.16981160810831386</v>
          </cell>
        </row>
        <row r="73">
          <cell r="AI73">
            <v>0.17726627696553887</v>
          </cell>
        </row>
        <row r="74">
          <cell r="AI74">
            <v>0.20322470058721409</v>
          </cell>
        </row>
        <row r="75">
          <cell r="AI75">
            <v>0.18779640454395063</v>
          </cell>
        </row>
        <row r="76">
          <cell r="AI76">
            <v>0.1659664028103407</v>
          </cell>
        </row>
        <row r="77">
          <cell r="AI77">
            <v>0.12261258511076023</v>
          </cell>
        </row>
        <row r="78">
          <cell r="AI78">
            <v>0.15382887409701951</v>
          </cell>
        </row>
        <row r="79">
          <cell r="AI79">
            <v>0.12078858922862534</v>
          </cell>
        </row>
        <row r="80">
          <cell r="AI80">
            <v>0.13506125434265859</v>
          </cell>
        </row>
        <row r="81">
          <cell r="AI81">
            <v>0.14008924472223794</v>
          </cell>
        </row>
        <row r="82">
          <cell r="AI82">
            <v>0.12527420511425658</v>
          </cell>
        </row>
        <row r="83">
          <cell r="AI83">
            <v>0.11425342562508822</v>
          </cell>
        </row>
        <row r="84">
          <cell r="AI84">
            <v>8.2371933027375555E-2</v>
          </cell>
        </row>
        <row r="85">
          <cell r="AI85">
            <v>7.9989276111497309E-2</v>
          </cell>
        </row>
        <row r="86">
          <cell r="AI86">
            <v>8.3666730936084122E-2</v>
          </cell>
        </row>
        <row r="87">
          <cell r="AI87">
            <v>8.0558675370022259E-2</v>
          </cell>
        </row>
        <row r="88">
          <cell r="AI88">
            <v>7.191210582537666E-2</v>
          </cell>
        </row>
        <row r="89">
          <cell r="AI89">
            <v>7.0336561724744451E-2</v>
          </cell>
        </row>
        <row r="90">
          <cell r="AI90">
            <v>9.7575108489542206E-2</v>
          </cell>
        </row>
        <row r="91">
          <cell r="AI91">
            <v>4.9542511008175527E-2</v>
          </cell>
        </row>
        <row r="92">
          <cell r="AI92">
            <v>4.2821613725591012E-2</v>
          </cell>
        </row>
        <row r="93">
          <cell r="AI93">
            <v>5.2654765495963485E-2</v>
          </cell>
        </row>
        <row r="94">
          <cell r="AI94">
            <v>4.7492853444178751E-2</v>
          </cell>
        </row>
        <row r="95">
          <cell r="AI95">
            <v>4.4088130212551535E-2</v>
          </cell>
        </row>
        <row r="96">
          <cell r="AI96">
            <v>5.1419417186071126E-2</v>
          </cell>
        </row>
        <row r="97">
          <cell r="AI97">
            <v>3.7761780508417164E-2</v>
          </cell>
        </row>
        <row r="98">
          <cell r="AI98">
            <v>3.1807152715942033E-2</v>
          </cell>
        </row>
        <row r="99">
          <cell r="AI99">
            <v>2.7430010669210692E-2</v>
          </cell>
        </row>
        <row r="100">
          <cell r="AI100">
            <v>1.3277636042501983E-2</v>
          </cell>
        </row>
        <row r="101">
          <cell r="AI101">
            <v>3.1031525125475135E-2</v>
          </cell>
        </row>
      </sheetData>
      <sheetData sheetId="70" refreshError="1"/>
      <sheetData sheetId="71" refreshError="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>
        <row r="56">
          <cell r="AJ56">
            <v>0.64556962025316467</v>
          </cell>
        </row>
        <row r="57">
          <cell r="AJ57">
            <v>0.22307692307692317</v>
          </cell>
        </row>
        <row r="58">
          <cell r="AJ58">
            <v>0.23270440251572322</v>
          </cell>
        </row>
        <row r="59">
          <cell r="AJ59">
            <v>0.33673469387755106</v>
          </cell>
        </row>
        <row r="60">
          <cell r="AJ60">
            <v>0.83969465648854968</v>
          </cell>
        </row>
        <row r="61">
          <cell r="AJ61">
            <v>0.39004149377593356</v>
          </cell>
        </row>
        <row r="62">
          <cell r="AJ62">
            <v>0.19253731343283587</v>
          </cell>
        </row>
        <row r="63">
          <cell r="AJ63">
            <v>0.30162703379224021</v>
          </cell>
        </row>
        <row r="64">
          <cell r="AJ64">
            <v>0.13076923076923075</v>
          </cell>
        </row>
        <row r="65">
          <cell r="AJ65">
            <v>0.23894557823129259</v>
          </cell>
        </row>
        <row r="66">
          <cell r="AJ66">
            <v>0.30954015099519561</v>
          </cell>
        </row>
        <row r="67">
          <cell r="AJ67">
            <v>8.9098532494758853E-2</v>
          </cell>
        </row>
        <row r="68">
          <cell r="AJ68">
            <v>0.76852743022136671</v>
          </cell>
        </row>
        <row r="69">
          <cell r="AJ69">
            <v>0.24761904761904763</v>
          </cell>
        </row>
        <row r="70">
          <cell r="AJ70">
            <v>0.26390403489640124</v>
          </cell>
        </row>
        <row r="71">
          <cell r="AJ71">
            <v>0.25487489214840386</v>
          </cell>
        </row>
        <row r="72">
          <cell r="AJ72">
            <v>0.272964796479648</v>
          </cell>
        </row>
        <row r="73">
          <cell r="AJ73">
            <v>0.33164092038457382</v>
          </cell>
        </row>
        <row r="74">
          <cell r="AJ74">
            <v>0.24280035694005031</v>
          </cell>
        </row>
        <row r="75">
          <cell r="AJ75">
            <v>0.29556135770234992</v>
          </cell>
        </row>
        <row r="76">
          <cell r="AJ76">
            <v>0.11915558242644098</v>
          </cell>
        </row>
        <row r="77">
          <cell r="AJ77">
            <v>0.11974969612389152</v>
          </cell>
        </row>
        <row r="78">
          <cell r="AJ78">
            <v>0.16817432557391543</v>
          </cell>
        </row>
        <row r="79">
          <cell r="AJ79">
            <v>0.13525605726872247</v>
          </cell>
        </row>
        <row r="80">
          <cell r="AJ80">
            <v>0.1314800218274419</v>
          </cell>
        </row>
        <row r="81">
          <cell r="AJ81">
            <v>0.1772365565469014</v>
          </cell>
        </row>
        <row r="82">
          <cell r="AJ82">
            <v>0.15779052300969543</v>
          </cell>
        </row>
        <row r="83">
          <cell r="AJ83">
            <v>0.13414322502014908</v>
          </cell>
        </row>
        <row r="84">
          <cell r="AJ84">
            <v>7.6263107721639578E-2</v>
          </cell>
        </row>
        <row r="85">
          <cell r="AJ85">
            <v>7.7139866333843399E-2</v>
          </cell>
        </row>
        <row r="86">
          <cell r="AJ86">
            <v>7.360394707333473E-2</v>
          </cell>
        </row>
        <row r="87">
          <cell r="AJ87">
            <v>8.4447415329768294E-2</v>
          </cell>
        </row>
        <row r="88">
          <cell r="AJ88">
            <v>8.8889459626052991E-2</v>
          </cell>
        </row>
        <row r="89">
          <cell r="AJ89">
            <v>7.5064273415571758E-2</v>
          </cell>
        </row>
        <row r="90">
          <cell r="AJ90">
            <v>5.4114239954365484E-2</v>
          </cell>
        </row>
        <row r="91">
          <cell r="AJ91">
            <v>4.1949381842401046E-2</v>
          </cell>
        </row>
        <row r="92">
          <cell r="AJ92">
            <v>3.247006182395662E-2</v>
          </cell>
        </row>
        <row r="93">
          <cell r="AJ93">
            <v>4.1490123241820998E-2</v>
          </cell>
        </row>
        <row r="94">
          <cell r="AJ94">
            <v>5.232066726730622E-2</v>
          </cell>
        </row>
        <row r="95">
          <cell r="AJ95">
            <v>4.3117144471119806E-2</v>
          </cell>
        </row>
        <row r="96">
          <cell r="AJ96">
            <v>3.3761772196884365E-2</v>
          </cell>
        </row>
        <row r="97">
          <cell r="AJ97">
            <v>2.2403025267862198E-2</v>
          </cell>
        </row>
        <row r="98">
          <cell r="AJ98">
            <v>2.3585358824094627E-2</v>
          </cell>
        </row>
        <row r="99">
          <cell r="AJ99">
            <v>1.734791246265277E-2</v>
          </cell>
        </row>
        <row r="100">
          <cell r="AJ100">
            <v>9.8945199581770282E-3</v>
          </cell>
        </row>
        <row r="101">
          <cell r="AJ101">
            <v>2.5837590115637354E-2</v>
          </cell>
        </row>
        <row r="102">
          <cell r="AJ102"/>
        </row>
        <row r="103">
          <cell r="AJ103"/>
        </row>
        <row r="104">
          <cell r="AJ104"/>
        </row>
        <row r="105">
          <cell r="AJ105"/>
        </row>
        <row r="106">
          <cell r="AJ106"/>
        </row>
        <row r="107">
          <cell r="AJ107"/>
        </row>
        <row r="108">
          <cell r="AJ108"/>
        </row>
        <row r="109">
          <cell r="AJ109"/>
        </row>
        <row r="110">
          <cell r="AJ110"/>
        </row>
        <row r="111">
          <cell r="AJ111"/>
        </row>
        <row r="112">
          <cell r="AJ112"/>
        </row>
        <row r="113">
          <cell r="AJ113"/>
        </row>
        <row r="114">
          <cell r="AJ114"/>
        </row>
        <row r="115">
          <cell r="AJ115"/>
        </row>
        <row r="116">
          <cell r="AJ116"/>
        </row>
        <row r="117">
          <cell r="AJ117"/>
        </row>
      </sheetData>
      <sheetData sheetId="79" refreshError="1"/>
      <sheetData sheetId="80" refreshError="1"/>
      <sheetData sheetId="81"/>
      <sheetData sheetId="82" refreshError="1"/>
      <sheetData sheetId="83" refreshError="1"/>
      <sheetData sheetId="84" refreshError="1"/>
      <sheetData sheetId="85">
        <row r="63">
          <cell r="AH63">
            <v>0.39473684210526305</v>
          </cell>
        </row>
        <row r="64">
          <cell r="AH64">
            <v>0.33962264150943389</v>
          </cell>
        </row>
        <row r="65">
          <cell r="AH65">
            <v>5.6338028169014009E-2</v>
          </cell>
        </row>
        <row r="66">
          <cell r="AH66">
            <v>0.46666666666666656</v>
          </cell>
        </row>
        <row r="67">
          <cell r="AH67">
            <v>0.48636363636363633</v>
          </cell>
        </row>
        <row r="68">
          <cell r="AH68">
            <v>0.28746177370030579</v>
          </cell>
        </row>
        <row r="69">
          <cell r="AH69">
            <v>0.4560570071258907</v>
          </cell>
        </row>
        <row r="70">
          <cell r="AH70">
            <v>3.2626427406199365E-3</v>
          </cell>
        </row>
        <row r="71">
          <cell r="AH71">
            <v>0.57235772357723569</v>
          </cell>
        </row>
        <row r="72">
          <cell r="AH72">
            <v>0.63185108583247152</v>
          </cell>
        </row>
        <row r="73">
          <cell r="AH73">
            <v>0.92522179974651464</v>
          </cell>
        </row>
        <row r="74">
          <cell r="AH74">
            <v>0.87755102040816335</v>
          </cell>
        </row>
        <row r="75">
          <cell r="AH75">
            <v>0.47317671809256656</v>
          </cell>
        </row>
        <row r="76">
          <cell r="AH76">
            <v>0.39557300963941455</v>
          </cell>
        </row>
        <row r="77">
          <cell r="AH77">
            <v>0.34731815468576799</v>
          </cell>
        </row>
        <row r="78">
          <cell r="AH78">
            <v>0.3217721518987342</v>
          </cell>
        </row>
        <row r="79">
          <cell r="AH79">
            <v>0.22969737598161277</v>
          </cell>
        </row>
        <row r="80">
          <cell r="AH80">
            <v>0.20092675518866088</v>
          </cell>
        </row>
        <row r="81">
          <cell r="AH81">
            <v>0.22813786842190598</v>
          </cell>
        </row>
        <row r="82">
          <cell r="AH82">
            <v>0.18478232172558551</v>
          </cell>
        </row>
        <row r="83">
          <cell r="AH83">
            <v>0.1678848382208753</v>
          </cell>
        </row>
        <row r="84">
          <cell r="AH84">
            <v>0.1381034153787446</v>
          </cell>
        </row>
        <row r="85">
          <cell r="AH85">
            <v>0.11760662553648071</v>
          </cell>
        </row>
        <row r="86">
          <cell r="AH86">
            <v>0.13755756566611166</v>
          </cell>
        </row>
        <row r="87">
          <cell r="AH87">
            <v>0.10701145939103029</v>
          </cell>
        </row>
        <row r="88">
          <cell r="AH88">
            <v>0.10194406060894834</v>
          </cell>
        </row>
        <row r="89">
          <cell r="AH89">
            <v>0.11330075886969504</v>
          </cell>
        </row>
        <row r="90">
          <cell r="AH90">
            <v>0.10531426296522861</v>
          </cell>
        </row>
        <row r="91">
          <cell r="AH91">
            <v>8.1935818260082671E-2</v>
          </cell>
        </row>
        <row r="92">
          <cell r="AH92">
            <v>7.0274439753166718E-2</v>
          </cell>
        </row>
        <row r="93">
          <cell r="AH93">
            <v>6.1146303531464552E-2</v>
          </cell>
        </row>
        <row r="94">
          <cell r="AH94">
            <v>7.9971403038427091E-2</v>
          </cell>
        </row>
        <row r="95">
          <cell r="AH95">
            <v>7.0951469935986111E-2</v>
          </cell>
        </row>
        <row r="96">
          <cell r="AH96">
            <v>6.5329863579327352E-2</v>
          </cell>
        </row>
        <row r="97">
          <cell r="AH97">
            <v>5.035161417596945E-2</v>
          </cell>
        </row>
        <row r="98">
          <cell r="AH98">
            <v>4.4231215405521773E-2</v>
          </cell>
        </row>
        <row r="99">
          <cell r="AH99">
            <v>3.5528188199943855E-2</v>
          </cell>
        </row>
        <row r="100">
          <cell r="AH100">
            <v>3.7144506485345952E-2</v>
          </cell>
        </row>
        <row r="101">
          <cell r="AH101">
            <v>5.6319574426164865E-2</v>
          </cell>
        </row>
        <row r="102">
          <cell r="AH102"/>
        </row>
        <row r="103">
          <cell r="AH103"/>
        </row>
        <row r="104">
          <cell r="AH104"/>
        </row>
        <row r="105">
          <cell r="AH105"/>
        </row>
        <row r="106">
          <cell r="AH106"/>
        </row>
        <row r="107">
          <cell r="AH107"/>
        </row>
        <row r="108">
          <cell r="AH108"/>
        </row>
        <row r="109">
          <cell r="AH109"/>
        </row>
        <row r="110">
          <cell r="AH110"/>
        </row>
        <row r="111">
          <cell r="AH111"/>
        </row>
        <row r="112">
          <cell r="AH112"/>
        </row>
        <row r="113">
          <cell r="AH113"/>
        </row>
        <row r="114">
          <cell r="AH114"/>
        </row>
        <row r="115">
          <cell r="AH115"/>
        </row>
        <row r="116">
          <cell r="AH116"/>
        </row>
        <row r="117">
          <cell r="AH117"/>
        </row>
        <row r="118">
          <cell r="AH118">
            <v>1</v>
          </cell>
        </row>
      </sheetData>
      <sheetData sheetId="86" refreshError="1"/>
      <sheetData sheetId="87" refreshError="1"/>
      <sheetData sheetId="88"/>
      <sheetData sheetId="89" refreshError="1"/>
      <sheetData sheetId="90" refreshError="1"/>
      <sheetData sheetId="91" refreshError="1"/>
      <sheetData sheetId="92">
        <row r="58">
          <cell r="AH58"/>
        </row>
        <row r="59">
          <cell r="AH59"/>
        </row>
        <row r="60">
          <cell r="AH60">
            <v>0.4563758389261745</v>
          </cell>
        </row>
        <row r="61">
          <cell r="AH61">
            <v>0.20737327188940102</v>
          </cell>
        </row>
        <row r="62">
          <cell r="AH62">
            <v>0.53435114503816794</v>
          </cell>
        </row>
        <row r="63">
          <cell r="AH63">
            <v>0.28855721393034828</v>
          </cell>
        </row>
        <row r="64">
          <cell r="AH64">
            <v>0.12548262548262556</v>
          </cell>
        </row>
        <row r="65">
          <cell r="AH65">
            <v>0.64493996569468259</v>
          </cell>
        </row>
        <row r="66">
          <cell r="AH66">
            <v>0.33576642335766427</v>
          </cell>
        </row>
        <row r="67">
          <cell r="AH67">
            <v>0.29820452771272454</v>
          </cell>
        </row>
        <row r="68">
          <cell r="AH68">
            <v>0.31028262176788934</v>
          </cell>
        </row>
        <row r="69">
          <cell r="AH69">
            <v>0.25149150986691149</v>
          </cell>
        </row>
        <row r="70">
          <cell r="AH70">
            <v>0.28309497616428314</v>
          </cell>
        </row>
        <row r="71">
          <cell r="AH71">
            <v>0.32380680194341238</v>
          </cell>
        </row>
        <row r="72">
          <cell r="AH72">
            <v>0.38622625215889461</v>
          </cell>
        </row>
        <row r="73">
          <cell r="AH73">
            <v>0.21211649275813738</v>
          </cell>
        </row>
        <row r="74">
          <cell r="AH74">
            <v>0.75729153282795836</v>
          </cell>
        </row>
        <row r="75">
          <cell r="AH75">
            <v>0.39650508152372588</v>
          </cell>
        </row>
        <row r="76">
          <cell r="AH76">
            <v>0.33450261780104706</v>
          </cell>
        </row>
        <row r="77">
          <cell r="AH77">
            <v>0.30550433520342102</v>
          </cell>
        </row>
        <row r="78">
          <cell r="AH78">
            <v>0.31767640341387193</v>
          </cell>
        </row>
        <row r="79">
          <cell r="AH79">
            <v>0.22562547038565928</v>
          </cell>
        </row>
        <row r="80">
          <cell r="AH80">
            <v>0.22400446594715295</v>
          </cell>
        </row>
        <row r="81">
          <cell r="AH81">
            <v>0.27452947794095284</v>
          </cell>
        </row>
        <row r="82">
          <cell r="AH82">
            <v>0.21256977909251407</v>
          </cell>
        </row>
        <row r="83">
          <cell r="AH83">
            <v>0.19497919474310677</v>
          </cell>
        </row>
        <row r="84">
          <cell r="AH84">
            <v>0.15976555425673777</v>
          </cell>
        </row>
        <row r="85">
          <cell r="AH85">
            <v>0.14849594707777913</v>
          </cell>
        </row>
        <row r="86">
          <cell r="AH86">
            <v>0.16294103468947574</v>
          </cell>
        </row>
        <row r="87">
          <cell r="AH87">
            <v>0.13392003061029278</v>
          </cell>
        </row>
        <row r="88">
          <cell r="AH88">
            <v>0.1409791350317755</v>
          </cell>
        </row>
        <row r="89">
          <cell r="AH89">
            <v>0.13198851523702726</v>
          </cell>
        </row>
        <row r="90">
          <cell r="AH90">
            <v>0.12070279332041545</v>
          </cell>
        </row>
        <row r="91">
          <cell r="AH91">
            <v>9.1377691435972075E-2</v>
          </cell>
        </row>
        <row r="92">
          <cell r="AH92">
            <v>8.7642996155124164E-2</v>
          </cell>
        </row>
        <row r="93">
          <cell r="AH93">
            <v>8.0763418745601667E-2</v>
          </cell>
        </row>
        <row r="94">
          <cell r="AH94">
            <v>8.28548569871006E-2</v>
          </cell>
        </row>
        <row r="95">
          <cell r="AH95">
            <v>7.548036135480074E-2</v>
          </cell>
        </row>
        <row r="96">
          <cell r="AH96">
            <v>7.6062387714899371E-2</v>
          </cell>
        </row>
        <row r="97">
          <cell r="AH97">
            <v>6.0138761618012904E-2</v>
          </cell>
        </row>
        <row r="98">
          <cell r="AH98">
            <v>5.4933928069362148E-2</v>
          </cell>
        </row>
        <row r="99">
          <cell r="AH99">
            <v>4.5570696165946112E-2</v>
          </cell>
        </row>
        <row r="100">
          <cell r="AH100">
            <v>4.6589932468624085E-2</v>
          </cell>
        </row>
        <row r="101">
          <cell r="AH101">
            <v>4.7196669244820466E-2</v>
          </cell>
        </row>
        <row r="102">
          <cell r="AH102"/>
        </row>
        <row r="103">
          <cell r="AH103"/>
        </row>
        <row r="104">
          <cell r="AH104"/>
        </row>
        <row r="105">
          <cell r="AH105"/>
        </row>
        <row r="106">
          <cell r="AH106"/>
        </row>
        <row r="107">
          <cell r="AH107"/>
        </row>
        <row r="108">
          <cell r="AH108"/>
        </row>
        <row r="109">
          <cell r="AH109"/>
        </row>
        <row r="110">
          <cell r="AH110"/>
        </row>
        <row r="111">
          <cell r="AH111"/>
        </row>
        <row r="112">
          <cell r="AH112"/>
        </row>
        <row r="113">
          <cell r="AH113"/>
        </row>
        <row r="114">
          <cell r="AH114"/>
        </row>
        <row r="115">
          <cell r="AH115"/>
        </row>
        <row r="116">
          <cell r="AH116"/>
        </row>
        <row r="117">
          <cell r="AH117"/>
        </row>
      </sheetData>
      <sheetData sheetId="93" refreshError="1"/>
      <sheetData sheetId="94" refreshError="1"/>
      <sheetData sheetId="95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>
        <row r="24">
          <cell r="BO24">
            <v>0.63380281690140849</v>
          </cell>
        </row>
        <row r="25">
          <cell r="BO25">
            <v>0.56034482758620685</v>
          </cell>
        </row>
        <row r="26">
          <cell r="BO26">
            <v>0.39779005524861888</v>
          </cell>
        </row>
        <row r="27">
          <cell r="BO27">
            <v>0.21739130434782616</v>
          </cell>
        </row>
        <row r="28">
          <cell r="BO28">
            <v>0.25</v>
          </cell>
        </row>
        <row r="29">
          <cell r="BO29">
            <v>0.22857142857142865</v>
          </cell>
        </row>
        <row r="30">
          <cell r="BO30">
            <v>0.25792811839323471</v>
          </cell>
        </row>
        <row r="31">
          <cell r="BO31">
            <v>0.51932773109243691</v>
          </cell>
        </row>
        <row r="32">
          <cell r="BO32">
            <v>0.35176991150442483</v>
          </cell>
        </row>
        <row r="33">
          <cell r="BO33">
            <v>0.30769230769230771</v>
          </cell>
        </row>
        <row r="34">
          <cell r="BO34">
            <v>0.16145181476846049</v>
          </cell>
        </row>
        <row r="35">
          <cell r="BO35">
            <v>0.3011853448275863</v>
          </cell>
        </row>
        <row r="36">
          <cell r="BO36">
            <v>0.25755693581780537</v>
          </cell>
        </row>
        <row r="37">
          <cell r="BO37">
            <v>0.35528482054659194</v>
          </cell>
        </row>
        <row r="38">
          <cell r="BO38">
            <v>0.30903790087463556</v>
          </cell>
        </row>
        <row r="39">
          <cell r="BO39">
            <v>0.20916852264291008</v>
          </cell>
        </row>
        <row r="40">
          <cell r="BO40">
            <v>0.12448196469685335</v>
          </cell>
        </row>
        <row r="41">
          <cell r="BO41">
            <v>8.367458367458358E-2</v>
          </cell>
        </row>
        <row r="42">
          <cell r="BO42">
            <v>0.15719863962715697</v>
          </cell>
        </row>
        <row r="43">
          <cell r="BO43">
            <v>0.10863176227277682</v>
          </cell>
        </row>
        <row r="44">
          <cell r="BO44">
            <v>0.10063819342169866</v>
          </cell>
        </row>
        <row r="45">
          <cell r="BO45">
            <v>0.11079393398751125</v>
          </cell>
        </row>
        <row r="46">
          <cell r="BO46">
            <v>0.10415997430131707</v>
          </cell>
        </row>
        <row r="47">
          <cell r="BO47">
            <v>6.6404829442141322E-2</v>
          </cell>
        </row>
        <row r="48">
          <cell r="BO48">
            <v>5.1425453553403333E-2</v>
          </cell>
        </row>
        <row r="49">
          <cell r="BO49">
            <v>6.7008303061754093E-2</v>
          </cell>
        </row>
        <row r="50">
          <cell r="BO50">
            <v>6.0368411453583848E-2</v>
          </cell>
        </row>
        <row r="51">
          <cell r="BO51">
            <v>5.784887054236898E-2</v>
          </cell>
        </row>
        <row r="52">
          <cell r="BO52">
            <v>5.9671562516936838E-2</v>
          </cell>
        </row>
        <row r="53">
          <cell r="BO53">
            <v>4.6695990180032787E-2</v>
          </cell>
        </row>
        <row r="54">
          <cell r="BO54">
            <v>2.9318348399706817E-2</v>
          </cell>
        </row>
        <row r="55">
          <cell r="BO55">
            <v>2.3830999287918431E-2</v>
          </cell>
        </row>
        <row r="56">
          <cell r="BO56">
            <v>2.893309222423146E-2</v>
          </cell>
        </row>
        <row r="57">
          <cell r="BO57">
            <v>2.8389887792348301E-2</v>
          </cell>
        </row>
        <row r="58">
          <cell r="BO58">
            <v>3.4266684194382391E-2</v>
          </cell>
        </row>
        <row r="59">
          <cell r="BO59">
            <v>2.7369402194636239E-2</v>
          </cell>
        </row>
        <row r="60">
          <cell r="BO60">
            <v>2.0413212915996626E-2</v>
          </cell>
        </row>
        <row r="61">
          <cell r="BO61">
            <v>1.9600711283543459E-2</v>
          </cell>
        </row>
        <row r="62">
          <cell r="BO62">
            <v>1.2961274723532368E-2</v>
          </cell>
        </row>
        <row r="63">
          <cell r="BO63">
            <v>8.5302864298011372E-3</v>
          </cell>
        </row>
        <row r="64">
          <cell r="BO64">
            <v>1.1833630790719418E-2</v>
          </cell>
        </row>
        <row r="65">
          <cell r="BO65">
            <v>1.0851643084474061E-2</v>
          </cell>
        </row>
        <row r="66">
          <cell r="BO66"/>
        </row>
        <row r="67">
          <cell r="BO67"/>
        </row>
        <row r="68">
          <cell r="BO68"/>
        </row>
        <row r="69">
          <cell r="BO69"/>
        </row>
        <row r="70">
          <cell r="BO70"/>
        </row>
        <row r="71">
          <cell r="BO71"/>
        </row>
        <row r="72">
          <cell r="BO72"/>
        </row>
        <row r="73">
          <cell r="BO73"/>
        </row>
        <row r="74">
          <cell r="BO74"/>
        </row>
        <row r="75">
          <cell r="BO75"/>
        </row>
        <row r="76">
          <cell r="BO76"/>
        </row>
        <row r="77">
          <cell r="BO77"/>
        </row>
        <row r="78">
          <cell r="BO78"/>
        </row>
        <row r="79">
          <cell r="BO79"/>
        </row>
        <row r="80">
          <cell r="BO80"/>
        </row>
        <row r="81">
          <cell r="BO81"/>
        </row>
        <row r="82">
          <cell r="BO82"/>
        </row>
        <row r="83">
          <cell r="BO83"/>
        </row>
        <row r="84">
          <cell r="BO84"/>
        </row>
        <row r="85">
          <cell r="BO85"/>
        </row>
        <row r="86">
          <cell r="BO86"/>
        </row>
        <row r="87">
          <cell r="BO87"/>
        </row>
        <row r="88">
          <cell r="BO88"/>
        </row>
        <row r="89">
          <cell r="BO89"/>
        </row>
        <row r="90">
          <cell r="BO90"/>
        </row>
        <row r="91">
          <cell r="BO91"/>
        </row>
        <row r="92">
          <cell r="BO92"/>
        </row>
        <row r="93">
          <cell r="BO93"/>
        </row>
        <row r="94">
          <cell r="BO94"/>
        </row>
        <row r="95">
          <cell r="BO95"/>
        </row>
        <row r="96">
          <cell r="BO96"/>
        </row>
        <row r="97">
          <cell r="BO97"/>
        </row>
        <row r="98">
          <cell r="BO98"/>
        </row>
        <row r="99">
          <cell r="BO99"/>
        </row>
        <row r="100">
          <cell r="BO100"/>
        </row>
        <row r="101">
          <cell r="BO101"/>
        </row>
        <row r="102">
          <cell r="BO102"/>
        </row>
        <row r="103">
          <cell r="BO103"/>
        </row>
        <row r="104">
          <cell r="BO104"/>
        </row>
        <row r="105">
          <cell r="BO105"/>
        </row>
        <row r="106">
          <cell r="BO106"/>
        </row>
        <row r="107">
          <cell r="BO107"/>
        </row>
        <row r="108">
          <cell r="BO108"/>
        </row>
        <row r="109">
          <cell r="BO109"/>
        </row>
        <row r="110">
          <cell r="BO110"/>
        </row>
        <row r="111">
          <cell r="BO111"/>
        </row>
        <row r="112">
          <cell r="BO112"/>
        </row>
        <row r="113">
          <cell r="BO113"/>
        </row>
        <row r="114">
          <cell r="BO114"/>
        </row>
        <row r="115">
          <cell r="BO115"/>
        </row>
        <row r="116">
          <cell r="BO116"/>
        </row>
        <row r="117">
          <cell r="BO117"/>
        </row>
      </sheetData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>
        <row r="46">
          <cell r="AB46">
            <v>2.3548387096774195</v>
          </cell>
        </row>
        <row r="47">
          <cell r="AB47">
            <v>0.96153846153846145</v>
          </cell>
        </row>
        <row r="48">
          <cell r="AB48">
            <v>1.1225490196078431</v>
          </cell>
        </row>
        <row r="49">
          <cell r="AB49">
            <v>0.39030023094688215</v>
          </cell>
        </row>
        <row r="50">
          <cell r="AB50">
            <v>0.38372093023255816</v>
          </cell>
        </row>
        <row r="51">
          <cell r="AB51">
            <v>0.17286914765906358</v>
          </cell>
        </row>
        <row r="52">
          <cell r="AB52">
            <v>0.29068577277379726</v>
          </cell>
        </row>
        <row r="53">
          <cell r="AB53">
            <v>0.40047581284694678</v>
          </cell>
        </row>
        <row r="54">
          <cell r="AB54">
            <v>0.32332955832389576</v>
          </cell>
        </row>
        <row r="55">
          <cell r="AB55">
            <v>0.34788189987163021</v>
          </cell>
        </row>
        <row r="56">
          <cell r="AB56">
            <v>0.18603174603174599</v>
          </cell>
        </row>
        <row r="57">
          <cell r="AB57">
            <v>0.16033190578158463</v>
          </cell>
        </row>
        <row r="58">
          <cell r="AB58">
            <v>0.19630911188004618</v>
          </cell>
        </row>
        <row r="59">
          <cell r="AB59">
            <v>8.3879676050906182E-2</v>
          </cell>
        </row>
        <row r="60">
          <cell r="AB60">
            <v>8.3081302259384371E-2</v>
          </cell>
        </row>
        <row r="61">
          <cell r="AB61">
            <v>8.2950065703022435E-2</v>
          </cell>
        </row>
        <row r="62">
          <cell r="AB62">
            <v>6.7950856969513085E-2</v>
          </cell>
        </row>
        <row r="63">
          <cell r="AB63">
            <v>3.8772901576480612E-2</v>
          </cell>
        </row>
        <row r="64">
          <cell r="AB64">
            <v>2.2422750888706489E-2</v>
          </cell>
        </row>
        <row r="65">
          <cell r="AB65">
            <v>4.6803958277614743E-3</v>
          </cell>
        </row>
        <row r="66">
          <cell r="AB66">
            <v>3.2210834553440648E-2</v>
          </cell>
        </row>
        <row r="67">
          <cell r="AB67">
            <v>1.4700193423597741E-2</v>
          </cell>
        </row>
        <row r="68">
          <cell r="AB68">
            <v>1.3978904562206074E-2</v>
          </cell>
        </row>
        <row r="69">
          <cell r="AB69">
            <v>1.341020177967156E-2</v>
          </cell>
        </row>
        <row r="70">
          <cell r="AB70">
            <v>9.3989611674498708E-3</v>
          </cell>
        </row>
        <row r="71">
          <cell r="AB71">
            <v>9.0664052928204342E-3</v>
          </cell>
        </row>
        <row r="72">
          <cell r="AB72">
            <v>1.0199125789218E-2</v>
          </cell>
        </row>
        <row r="73">
          <cell r="AB73">
            <v>1.1177884615384714E-2</v>
          </cell>
        </row>
        <row r="74">
          <cell r="AB74">
            <v>1.8067276833471979E-2</v>
          </cell>
        </row>
        <row r="75">
          <cell r="AB75">
            <v>1.0157618213660236E-2</v>
          </cell>
        </row>
        <row r="76">
          <cell r="AB76">
            <v>1.6990291262136026E-2</v>
          </cell>
        </row>
        <row r="77">
          <cell r="AB77">
            <v>1.1137629276054106E-2</v>
          </cell>
        </row>
        <row r="78">
          <cell r="AB78">
            <v>7.1934359896594913E-3</v>
          </cell>
        </row>
        <row r="79">
          <cell r="AB79">
            <v>8.4811962950563924E-3</v>
          </cell>
        </row>
        <row r="80">
          <cell r="AB80">
            <v>1.1065619121389814E-2</v>
          </cell>
        </row>
        <row r="81">
          <cell r="AB81">
            <v>1.1382291780672071E-2</v>
          </cell>
        </row>
        <row r="82">
          <cell r="AB82">
            <v>9.8474191104858111E-3</v>
          </cell>
        </row>
        <row r="83">
          <cell r="AB83">
            <v>1.5645092156022278E-2</v>
          </cell>
        </row>
        <row r="84">
          <cell r="AB84">
            <v>1.107828655834564E-2</v>
          </cell>
        </row>
        <row r="85">
          <cell r="AB85">
            <v>8.139413544818952E-3</v>
          </cell>
        </row>
        <row r="86">
          <cell r="AB86">
            <v>1.2938619190560052E-2</v>
          </cell>
        </row>
        <row r="87">
          <cell r="AB87">
            <v>1.0320866544042406E-2</v>
          </cell>
        </row>
        <row r="88">
          <cell r="AB88">
            <v>9.0017194295539671E-3</v>
          </cell>
        </row>
        <row r="89">
          <cell r="AB89">
            <v>8.6206896551723755E-3</v>
          </cell>
        </row>
        <row r="90">
          <cell r="AB90">
            <v>9.3420791095208955E-3</v>
          </cell>
        </row>
        <row r="91">
          <cell r="AB91">
            <v>7.975580937376936E-3</v>
          </cell>
        </row>
        <row r="92">
          <cell r="AB92">
            <v>4.5911888248511001E-3</v>
          </cell>
        </row>
        <row r="93">
          <cell r="AB93">
            <v>4.5702061454686582E-3</v>
          </cell>
        </row>
        <row r="94">
          <cell r="AB94">
            <v>5.1301906882199599E-3</v>
          </cell>
        </row>
        <row r="95">
          <cell r="AB95">
            <v>3.755778120184905E-3</v>
          </cell>
        </row>
        <row r="96">
          <cell r="AB96">
            <v>2.5904250215869062E-3</v>
          </cell>
        </row>
        <row r="97">
          <cell r="AB97">
            <v>2.870813397129135E-3</v>
          </cell>
        </row>
        <row r="98">
          <cell r="AB98">
            <v>3.0534351145037331E-3</v>
          </cell>
        </row>
        <row r="99">
          <cell r="AB99"/>
        </row>
        <row r="100">
          <cell r="AB100"/>
        </row>
        <row r="101">
          <cell r="AB101"/>
        </row>
        <row r="102">
          <cell r="AB102"/>
        </row>
        <row r="103">
          <cell r="AB103"/>
        </row>
        <row r="104">
          <cell r="AB104"/>
        </row>
        <row r="105">
          <cell r="AB105"/>
        </row>
        <row r="106">
          <cell r="AB106"/>
        </row>
        <row r="107">
          <cell r="AB107"/>
        </row>
        <row r="108">
          <cell r="AB108"/>
        </row>
        <row r="109">
          <cell r="AB109"/>
        </row>
        <row r="110">
          <cell r="AB110"/>
        </row>
        <row r="111">
          <cell r="AB111"/>
        </row>
        <row r="112">
          <cell r="AB112"/>
        </row>
        <row r="113">
          <cell r="AB113"/>
        </row>
        <row r="114">
          <cell r="AB114"/>
        </row>
        <row r="115">
          <cell r="AB115"/>
        </row>
        <row r="116">
          <cell r="AB116"/>
        </row>
        <row r="117">
          <cell r="AB117">
            <v>1</v>
          </cell>
        </row>
      </sheetData>
      <sheetData sheetId="114" refreshError="1"/>
      <sheetData sheetId="115" refreshError="1"/>
      <sheetData sheetId="116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/>
      <sheetData sheetId="123" refreshError="1"/>
      <sheetData sheetId="124" refreshError="1"/>
      <sheetData sheetId="125"/>
      <sheetData sheetId="126" refreshError="1"/>
      <sheetData sheetId="127" refreshError="1"/>
      <sheetData sheetId="128"/>
      <sheetData sheetId="129" refreshError="1"/>
      <sheetData sheetId="130" refreshError="1"/>
      <sheetData sheetId="131"/>
      <sheetData sheetId="132" refreshError="1"/>
      <sheetData sheetId="133" refreshError="1"/>
      <sheetData sheetId="134"/>
      <sheetData sheetId="135" refreshError="1"/>
      <sheetData sheetId="136" refreshError="1"/>
      <sheetData sheetId="137"/>
      <sheetData sheetId="138" refreshError="1"/>
      <sheetData sheetId="139" refreshError="1"/>
      <sheetData sheetId="140"/>
      <sheetData sheetId="141" refreshError="1"/>
      <sheetData sheetId="142" refreshError="1"/>
      <sheetData sheetId="143"/>
      <sheetData sheetId="144" refreshError="1"/>
      <sheetData sheetId="145" refreshError="1"/>
      <sheetData sheetId="146"/>
      <sheetData sheetId="147"/>
      <sheetData sheetId="148" refreshError="1"/>
      <sheetData sheetId="149" refreshError="1"/>
      <sheetData sheetId="150"/>
      <sheetData sheetId="151" refreshError="1"/>
      <sheetData sheetId="152" refreshError="1"/>
      <sheetData sheetId="153"/>
      <sheetData sheetId="154" refreshError="1"/>
      <sheetData sheetId="155" refreshError="1"/>
      <sheetData sheetId="156"/>
      <sheetData sheetId="157" refreshError="1"/>
      <sheetData sheetId="158" refreshError="1"/>
      <sheetData sheetId="159"/>
      <sheetData sheetId="160"/>
      <sheetData sheetId="161"/>
      <sheetData sheetId="162" refreshError="1"/>
      <sheetData sheetId="163" refreshError="1"/>
      <sheetData sheetId="164"/>
      <sheetData sheetId="165" refreshError="1"/>
      <sheetData sheetId="166"/>
      <sheetData sheetId="167" refreshError="1"/>
      <sheetData sheetId="168" refreshError="1"/>
      <sheetData sheetId="16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z Furger" refreshedDate="43944.237252893516" createdVersion="6" refreshedVersion="6" minRefreshableVersion="3" recordCount="264" xr:uid="{7BA15799-8BBE-4EEE-B078-E5A5E863A23A}">
  <cacheSource type="worksheet">
    <worksheetSource name="Deaths"/>
  </cacheSource>
  <cacheFields count="165">
    <cacheField name="Province/State" numFmtId="0">
      <sharedItems containsBlank="1"/>
    </cacheField>
    <cacheField name="Country/Region" numFmtId="0">
      <sharedItems count="185">
        <s v="Afghanistan"/>
        <s v="Albania"/>
        <s v="Algeria"/>
        <s v="Andorra"/>
        <s v="Angola"/>
        <s v="Antigua and Barbuda"/>
        <s v="Argentina"/>
        <s v="Armenia"/>
        <s v="Australia"/>
        <s v="Austria"/>
        <s v="Azerbaijan"/>
        <s v="Bahamas"/>
        <s v="Bahrain"/>
        <s v="Bangladesh"/>
        <s v="Barbados"/>
        <s v="Belarus"/>
        <s v="Belgium"/>
        <s v="Benin"/>
        <s v="Bhutan"/>
        <s v="Bolivia"/>
        <s v="Bosnia and Herzegovina"/>
        <s v="Brazil"/>
        <s v="Brunei"/>
        <s v="Bulgaria"/>
        <s v="Burkina Faso"/>
        <s v="Cabo Verde"/>
        <s v="Cambodia"/>
        <s v="Cameroon"/>
        <s v="Canada"/>
        <s v="Central African Republic"/>
        <s v="Chad"/>
        <s v="Chile"/>
        <s v="China"/>
        <s v="Colombia"/>
        <s v="Congo (Brazzaville)"/>
        <s v="Congo (Kinshasa)"/>
        <s v="Costa Rica"/>
        <s v="Cote d'Ivoire"/>
        <s v="Croatia"/>
        <s v="Diamond Princess"/>
        <s v="Cuba"/>
        <s v="Cyprus"/>
        <s v="Czechia"/>
        <s v="Denmark"/>
        <s v="Djibouti"/>
        <s v="Dominican Republic"/>
        <s v="Ecuador"/>
        <s v="Egypt"/>
        <s v="El Salvador"/>
        <s v="Equatorial Guinea"/>
        <s v="Eritrea"/>
        <s v="Estonia"/>
        <s v="Eswatini"/>
        <s v="Ethiopia"/>
        <s v="Fiji"/>
        <s v="Finland"/>
        <s v="France"/>
        <s v="Gabon"/>
        <s v="Gambia"/>
        <s v="Georgia"/>
        <s v="Germany"/>
        <s v="Ghana"/>
        <s v="Greece"/>
        <s v="Guatemala"/>
        <s v="Guinea"/>
        <s v="Guyana"/>
        <s v="Haiti"/>
        <s v="Holy See"/>
        <s v="Honduras"/>
        <s v="Hungary"/>
        <s v="Iceland"/>
        <s v="India"/>
        <s v="Indonesia"/>
        <s v="Iran"/>
        <s v="Iraq"/>
        <s v="Ireland"/>
        <s v="Israel"/>
        <s v="Italy"/>
        <s v="Jamaica"/>
        <s v="Japan"/>
        <s v="Jordan"/>
        <s v="Kazakhstan"/>
        <s v="Kenya"/>
        <s v="Korea, South"/>
        <s v="Kuwait"/>
        <s v="Kyrgyzstan"/>
        <s v="Latvia"/>
        <s v="Lebanon"/>
        <s v="Liberia"/>
        <s v="Liechtenstein"/>
        <s v="Lithuania"/>
        <s v="Luxembourg"/>
        <s v="Madagascar"/>
        <s v="Malaysia"/>
        <s v="Maldives"/>
        <s v="Malta"/>
        <s v="Mauritania"/>
        <s v="Mauritius"/>
        <s v="Mexico"/>
        <s v="Moldova"/>
        <s v="Monaco"/>
        <s v="Mongolia"/>
        <s v="Montenegro"/>
        <s v="Morocco"/>
        <s v="Namibia"/>
        <s v="Nepal"/>
        <s v="Netherlands"/>
        <s v="New Zealand"/>
        <s v="Nicaragua"/>
        <s v="Niger"/>
        <s v="Nigeria"/>
        <s v="North Macedonia"/>
        <s v="Norway"/>
        <s v="Oman"/>
        <s v="Pakistan"/>
        <s v="Panama"/>
        <s v="Papua New Guinea"/>
        <s v="Paraguay"/>
        <s v="Peru"/>
        <s v="Philippines"/>
        <s v="Poland"/>
        <s v="Portugal"/>
        <s v="Qatar"/>
        <s v="Romania"/>
        <s v="Russia"/>
        <s v="Rwanda"/>
        <s v="Saint Lucia"/>
        <s v="Saint Vincent and the Grenadines"/>
        <s v="San Marino"/>
        <s v="Saudi Arabia"/>
        <s v="Senegal"/>
        <s v="Serbia"/>
        <s v="Seychelles"/>
        <s v="Singapore"/>
        <s v="Slovakia"/>
        <s v="Slovenia"/>
        <s v="Somalia"/>
        <s v="South Africa"/>
        <s v="Spain"/>
        <s v="Sri Lanka"/>
        <s v="Sudan"/>
        <s v="Suriname"/>
        <s v="Sweden"/>
        <s v="Switzerland"/>
        <s v="Taiwan*"/>
        <s v="Tanzania"/>
        <s v="Thailand"/>
        <s v="Togo"/>
        <s v="Trinidad and Tobago"/>
        <s v="Tunisia"/>
        <s v="Turkey"/>
        <s v="Uganda"/>
        <s v="Ukraine"/>
        <s v="United Arab Emirates"/>
        <s v="United Kingdom"/>
        <s v="Uruguay"/>
        <s v="US"/>
        <s v="Uzbekistan"/>
        <s v="Venezuela"/>
        <s v="Vietnam"/>
        <s v="Zambia"/>
        <s v="Zimbabwe"/>
        <s v="Dominica"/>
        <s v="Grenada"/>
        <s v="Mozambique"/>
        <s v="Syria"/>
        <s v="Timor-Leste"/>
        <s v="Belize"/>
        <s v="Laos"/>
        <s v="Libya"/>
        <s v="West Bank and Gaza"/>
        <s v="Guinea-Bissau"/>
        <s v="Mali"/>
        <s v="Saint Kitts and Nevis"/>
        <s v="Kosovo"/>
        <s v="Burma"/>
        <s v="MS Zaandam"/>
        <s v="Botswana"/>
        <s v="Burundi"/>
        <s v="Sierra Leone"/>
        <s v="Malawi"/>
        <s v="South Sudan"/>
        <s v="Western Sahara"/>
        <s v="Sao Tome and Principe"/>
        <s v="Yemen"/>
      </sharedItems>
    </cacheField>
    <cacheField name="Lat" numFmtId="0">
      <sharedItems containsSemiMixedTypes="0" containsString="0" containsNumber="1" minValue="-51.796300000000002" maxValue="71.706900000000005"/>
    </cacheField>
    <cacheField name="Long" numFmtId="0">
      <sharedItems containsSemiMixedTypes="0" containsString="0" containsNumber="1" minValue="-135" maxValue="178.065"/>
    </cacheField>
    <cacheField name="22.01.2020" numFmtId="0">
      <sharedItems containsSemiMixedTypes="0" containsString="0" containsNumber="1" containsInteger="1" minValue="0" maxValue="17"/>
    </cacheField>
    <cacheField name="23.01.2020" numFmtId="0">
      <sharedItems containsSemiMixedTypes="0" containsString="0" containsNumber="1" containsInteger="1" minValue="0" maxValue="17"/>
    </cacheField>
    <cacheField name="24.01.2020" numFmtId="0">
      <sharedItems containsSemiMixedTypes="0" containsString="0" containsNumber="1" containsInteger="1" minValue="0" maxValue="24"/>
    </cacheField>
    <cacheField name="25.01.2020" numFmtId="0">
      <sharedItems containsSemiMixedTypes="0" containsString="0" containsNumber="1" containsInteger="1" minValue="0" maxValue="40"/>
    </cacheField>
    <cacheField name="26.01.2020" numFmtId="0">
      <sharedItems containsSemiMixedTypes="0" containsString="0" containsNumber="1" containsInteger="1" minValue="0" maxValue="52"/>
    </cacheField>
    <cacheField name="27.01.2020" numFmtId="0">
      <sharedItems containsSemiMixedTypes="0" containsString="0" containsNumber="1" containsInteger="1" minValue="0" maxValue="76"/>
    </cacheField>
    <cacheField name="28.01.2020" numFmtId="0">
      <sharedItems containsSemiMixedTypes="0" containsString="0" containsNumber="1" containsInteger="1" minValue="0" maxValue="125"/>
    </cacheField>
    <cacheField name="29.01.2020" numFmtId="0">
      <sharedItems containsSemiMixedTypes="0" containsString="0" containsNumber="1" containsInteger="1" minValue="0" maxValue="125"/>
    </cacheField>
    <cacheField name="30.01.2020" numFmtId="0">
      <sharedItems containsSemiMixedTypes="0" containsString="0" containsNumber="1" containsInteger="1" minValue="0" maxValue="162"/>
    </cacheField>
    <cacheField name="31.01.2020" numFmtId="0">
      <sharedItems containsSemiMixedTypes="0" containsString="0" containsNumber="1" containsInteger="1" minValue="0" maxValue="204"/>
    </cacheField>
    <cacheField name="01.02.2020" numFmtId="0">
      <sharedItems containsSemiMixedTypes="0" containsString="0" containsNumber="1" containsInteger="1" minValue="0" maxValue="249"/>
    </cacheField>
    <cacheField name="02.02.2020" numFmtId="0">
      <sharedItems containsSemiMixedTypes="0" containsString="0" containsNumber="1" containsInteger="1" minValue="0" maxValue="350"/>
    </cacheField>
    <cacheField name="03.02.2020" numFmtId="0">
      <sharedItems containsSemiMixedTypes="0" containsString="0" containsNumber="1" containsInteger="1" minValue="0" maxValue="414"/>
    </cacheField>
    <cacheField name="04.02.2020" numFmtId="0">
      <sharedItems containsSemiMixedTypes="0" containsString="0" containsNumber="1" containsInteger="1" minValue="0" maxValue="479"/>
    </cacheField>
    <cacheField name="05.02.2020" numFmtId="0">
      <sharedItems containsSemiMixedTypes="0" containsString="0" containsNumber="1" containsInteger="1" minValue="0" maxValue="549"/>
    </cacheField>
    <cacheField name="06.02.2020" numFmtId="0">
      <sharedItems containsSemiMixedTypes="0" containsString="0" containsNumber="1" containsInteger="1" minValue="0" maxValue="618"/>
    </cacheField>
    <cacheField name="07.02.2020" numFmtId="0">
      <sharedItems containsSemiMixedTypes="0" containsString="0" containsNumber="1" containsInteger="1" minValue="0" maxValue="699"/>
    </cacheField>
    <cacheField name="08.02.2020" numFmtId="0">
      <sharedItems containsSemiMixedTypes="0" containsString="0" containsNumber="1" containsInteger="1" minValue="0" maxValue="780"/>
    </cacheField>
    <cacheField name="09.02.2020" numFmtId="0">
      <sharedItems containsSemiMixedTypes="0" containsString="0" containsNumber="1" containsInteger="1" minValue="0" maxValue="871"/>
    </cacheField>
    <cacheField name="10.02.2020" numFmtId="0">
      <sharedItems containsSemiMixedTypes="0" containsString="0" containsNumber="1" containsInteger="1" minValue="0" maxValue="974"/>
    </cacheField>
    <cacheField name="11.02.2020" numFmtId="0">
      <sharedItems containsSemiMixedTypes="0" containsString="0" containsNumber="1" containsInteger="1" minValue="0" maxValue="1068"/>
    </cacheField>
    <cacheField name="12.02.2020" numFmtId="0">
      <sharedItems containsSemiMixedTypes="0" containsString="0" containsNumber="1" containsInteger="1" minValue="0" maxValue="1068"/>
    </cacheField>
    <cacheField name="13.02.2020" numFmtId="0">
      <sharedItems containsSemiMixedTypes="0" containsString="0" containsNumber="1" containsInteger="1" minValue="0" maxValue="1310"/>
    </cacheField>
    <cacheField name="14.02.2020" numFmtId="0">
      <sharedItems containsSemiMixedTypes="0" containsString="0" containsNumber="1" containsInteger="1" minValue="0" maxValue="1457"/>
    </cacheField>
    <cacheField name="15.02.2020" numFmtId="0">
      <sharedItems containsSemiMixedTypes="0" containsString="0" containsNumber="1" containsInteger="1" minValue="0" maxValue="1596"/>
    </cacheField>
    <cacheField name="16.02.2020" numFmtId="0">
      <sharedItems containsSemiMixedTypes="0" containsString="0" containsNumber="1" containsInteger="1" minValue="0" maxValue="1696"/>
    </cacheField>
    <cacheField name="17.02.2020" numFmtId="0">
      <sharedItems containsSemiMixedTypes="0" containsString="0" containsNumber="1" containsInteger="1" minValue="0" maxValue="1789"/>
    </cacheField>
    <cacheField name="18.02.2020" numFmtId="0">
      <sharedItems containsSemiMixedTypes="0" containsString="0" containsNumber="1" containsInteger="1" minValue="0" maxValue="1921"/>
    </cacheField>
    <cacheField name="19.02.2020" numFmtId="0">
      <sharedItems containsSemiMixedTypes="0" containsString="0" containsNumber="1" containsInteger="1" minValue="0" maxValue="2029"/>
    </cacheField>
    <cacheField name="20.02.2020" numFmtId="0">
      <sharedItems containsSemiMixedTypes="0" containsString="0" containsNumber="1" containsInteger="1" minValue="0" maxValue="2144"/>
    </cacheField>
    <cacheField name="21.02.2020" numFmtId="0">
      <sharedItems containsSemiMixedTypes="0" containsString="0" containsNumber="1" containsInteger="1" minValue="0" maxValue="2144"/>
    </cacheField>
    <cacheField name="22.02.2020" numFmtId="0">
      <sharedItems containsSemiMixedTypes="0" containsString="0" containsNumber="1" containsInteger="1" minValue="0" maxValue="2346"/>
    </cacheField>
    <cacheField name="23.02.2020" numFmtId="0">
      <sharedItems containsSemiMixedTypes="0" containsString="0" containsNumber="1" containsInteger="1" minValue="0" maxValue="2346"/>
    </cacheField>
    <cacheField name="24.02.2020" numFmtId="0">
      <sharedItems containsSemiMixedTypes="0" containsString="0" containsNumber="1" containsInteger="1" minValue="0" maxValue="2495"/>
    </cacheField>
    <cacheField name="25.02.2020" numFmtId="0">
      <sharedItems containsSemiMixedTypes="0" containsString="0" containsNumber="1" containsInteger="1" minValue="0" maxValue="2563"/>
    </cacheField>
    <cacheField name="26.02.2020" numFmtId="0">
      <sharedItems containsSemiMixedTypes="0" containsString="0" containsNumber="1" containsInteger="1" minValue="0" maxValue="2615"/>
    </cacheField>
    <cacheField name="27.02.2020" numFmtId="0">
      <sharedItems containsSemiMixedTypes="0" containsString="0" containsNumber="1" containsInteger="1" minValue="0" maxValue="2641"/>
    </cacheField>
    <cacheField name="28.02.2020" numFmtId="0">
      <sharedItems containsSemiMixedTypes="0" containsString="0" containsNumber="1" containsInteger="1" minValue="0" maxValue="2682"/>
    </cacheField>
    <cacheField name="29.02.2020" numFmtId="0">
      <sharedItems containsSemiMixedTypes="0" containsString="0" containsNumber="1" containsInteger="1" minValue="0" maxValue="2727"/>
    </cacheField>
    <cacheField name="01.03.2020" numFmtId="0">
      <sharedItems containsSemiMixedTypes="0" containsString="0" containsNumber="1" containsInteger="1" minValue="0" maxValue="2761"/>
    </cacheField>
    <cacheField name="02.03.2020" numFmtId="0">
      <sharedItems containsSemiMixedTypes="0" containsString="0" containsNumber="1" containsInteger="1" minValue="0" maxValue="2803"/>
    </cacheField>
    <cacheField name="03.03.2020" numFmtId="0">
      <sharedItems containsSemiMixedTypes="0" containsString="0" containsNumber="1" containsInteger="1" minValue="0" maxValue="2835"/>
    </cacheField>
    <cacheField name="04.03.2020" numFmtId="0">
      <sharedItems containsSemiMixedTypes="0" containsString="0" containsNumber="1" containsInteger="1" minValue="0" maxValue="2871"/>
    </cacheField>
    <cacheField name="05.03.2020" numFmtId="0">
      <sharedItems containsSemiMixedTypes="0" containsString="0" containsNumber="1" containsInteger="1" minValue="0" maxValue="2902"/>
    </cacheField>
    <cacheField name="06.03.2020" numFmtId="0">
      <sharedItems containsSemiMixedTypes="0" containsString="0" containsNumber="1" containsInteger="1" minValue="0" maxValue="2931"/>
    </cacheField>
    <cacheField name="07.03.2020" numFmtId="0">
      <sharedItems containsSemiMixedTypes="0" containsString="0" containsNumber="1" containsInteger="1" minValue="0" maxValue="2959"/>
    </cacheField>
    <cacheField name="08.03.2020" numFmtId="0">
      <sharedItems containsSemiMixedTypes="0" containsString="0" containsNumber="1" containsInteger="1" minValue="0" maxValue="2986"/>
    </cacheField>
    <cacheField name="09.03.2020" numFmtId="0">
      <sharedItems containsSemiMixedTypes="0" containsString="0" containsNumber="1" containsInteger="1" minValue="0" maxValue="3008"/>
    </cacheField>
    <cacheField name="10.03.2020" numFmtId="0">
      <sharedItems containsSemiMixedTypes="0" containsString="0" containsNumber="1" containsInteger="1" minValue="0" maxValue="3024"/>
    </cacheField>
    <cacheField name="11.03.2020" numFmtId="0">
      <sharedItems containsSemiMixedTypes="0" containsString="0" containsNumber="1" containsInteger="1" minValue="0" maxValue="3046"/>
    </cacheField>
    <cacheField name="12.03.2020" numFmtId="0">
      <sharedItems containsSemiMixedTypes="0" containsString="0" containsNumber="1" containsInteger="1" minValue="0" maxValue="3056"/>
    </cacheField>
    <cacheField name="13.03.2020" numFmtId="0">
      <sharedItems containsSemiMixedTypes="0" containsString="0" containsNumber="1" containsInteger="1" minValue="0" maxValue="3062"/>
    </cacheField>
    <cacheField name="14.03.2020" numFmtId="0">
      <sharedItems containsSemiMixedTypes="0" containsString="0" containsNumber="1" containsInteger="1" minValue="0" maxValue="3075"/>
    </cacheField>
    <cacheField name="15.03.2020" numFmtId="0">
      <sharedItems containsSemiMixedTypes="0" containsString="0" containsNumber="1" containsInteger="1" minValue="0" maxValue="3085"/>
    </cacheField>
    <cacheField name="16.03.2020" numFmtId="0">
      <sharedItems containsSemiMixedTypes="0" containsString="0" containsNumber="1" containsInteger="1" minValue="0" maxValue="3099"/>
    </cacheField>
    <cacheField name="17.03.2020" numFmtId="0">
      <sharedItems containsSemiMixedTypes="0" containsString="0" containsNumber="1" containsInteger="1" minValue="0" maxValue="3111"/>
    </cacheField>
    <cacheField name="18.03.2020" numFmtId="0">
      <sharedItems containsSemiMixedTypes="0" containsString="0" containsNumber="1" containsInteger="1" minValue="0" maxValue="3122"/>
    </cacheField>
    <cacheField name="19.03.2020" numFmtId="0">
      <sharedItems containsSemiMixedTypes="0" containsString="0" containsNumber="1" containsInteger="1" minValue="0" maxValue="3405"/>
    </cacheField>
    <cacheField name="20.03.2020" numFmtId="0">
      <sharedItems containsSemiMixedTypes="0" containsString="0" containsNumber="1" containsInteger="1" minValue="0" maxValue="4032"/>
    </cacheField>
    <cacheField name="21.03.2020" numFmtId="0">
      <sharedItems containsSemiMixedTypes="0" containsString="0" containsNumber="1" containsInteger="1" minValue="0" maxValue="4825"/>
    </cacheField>
    <cacheField name="22.03.2020" numFmtId="0">
      <sharedItems containsSemiMixedTypes="0" containsString="0" containsNumber="1" containsInteger="1" minValue="0" maxValue="5476"/>
    </cacheField>
    <cacheField name="23.03.2020" numFmtId="0">
      <sharedItems containsSemiMixedTypes="0" containsString="0" containsNumber="1" containsInteger="1" minValue="0" maxValue="6077"/>
    </cacheField>
    <cacheField name="24.03.2020" numFmtId="0">
      <sharedItems containsSemiMixedTypes="0" containsString="0" containsNumber="1" containsInteger="1" minValue="0" maxValue="6820"/>
    </cacheField>
    <cacheField name="25.03.2020" numFmtId="0">
      <sharedItems containsSemiMixedTypes="0" containsString="0" containsNumber="1" containsInteger="1" minValue="0" maxValue="7503"/>
    </cacheField>
    <cacheField name="26.03.2020" numFmtId="0">
      <sharedItems containsSemiMixedTypes="0" containsString="0" containsNumber="1" containsInteger="1" minValue="0" maxValue="8215"/>
    </cacheField>
    <cacheField name="27.03.2020" numFmtId="0">
      <sharedItems containsSemiMixedTypes="0" containsString="0" containsNumber="1" containsInteger="1" minValue="0" maxValue="9134"/>
    </cacheField>
    <cacheField name="28.03.2020" numFmtId="0">
      <sharedItems containsSemiMixedTypes="0" containsString="0" containsNumber="1" containsInteger="1" minValue="0" maxValue="10023"/>
    </cacheField>
    <cacheField name="29.03.2020" numFmtId="0">
      <sharedItems containsSemiMixedTypes="0" containsString="0" containsNumber="1" containsInteger="1" minValue="0" maxValue="10779"/>
    </cacheField>
    <cacheField name="30.03.2020" numFmtId="0">
      <sharedItems containsSemiMixedTypes="0" containsString="0" containsNumber="1" containsInteger="1" minValue="0" maxValue="11591"/>
    </cacheField>
    <cacheField name="31.03.2020" numFmtId="0">
      <sharedItems containsSemiMixedTypes="0" containsString="0" containsNumber="1" containsInteger="1" minValue="0" maxValue="12428"/>
    </cacheField>
    <cacheField name="01.04.2020" numFmtId="0">
      <sharedItems containsSemiMixedTypes="0" containsString="0" containsNumber="1" containsInteger="1" minValue="0" maxValue="13155"/>
    </cacheField>
    <cacheField name="02.04.2020" numFmtId="0">
      <sharedItems containsSemiMixedTypes="0" containsString="0" containsNumber="1" containsInteger="1" minValue="0" maxValue="13915"/>
    </cacheField>
    <cacheField name="03.04.2020" numFmtId="0">
      <sharedItems containsSemiMixedTypes="0" containsString="0" containsNumber="1" containsInteger="1" minValue="0" maxValue="14681"/>
    </cacheField>
    <cacheField name="04.04.2020" numFmtId="0">
      <sharedItems containsSemiMixedTypes="0" containsString="0" containsNumber="1" containsInteger="1" minValue="0" maxValue="15362"/>
    </cacheField>
    <cacheField name="05.04.2020" numFmtId="0">
      <sharedItems containsSemiMixedTypes="0" containsString="0" containsNumber="1" containsInteger="1" minValue="0" maxValue="15887"/>
    </cacheField>
    <cacheField name="06.04.2020" numFmtId="0">
      <sharedItems containsSemiMixedTypes="0" containsString="0" containsNumber="1" containsInteger="1" minValue="0" maxValue="16523"/>
    </cacheField>
    <cacheField name="07.04.2020" numFmtId="0">
      <sharedItems containsSemiMixedTypes="0" containsString="0" containsNumber="1" containsInteger="1" minValue="0" maxValue="17127"/>
    </cacheField>
    <cacheField name="08.04.2020" numFmtId="0">
      <sharedItems containsSemiMixedTypes="0" containsString="0" containsNumber="1" containsInteger="1" minValue="0" maxValue="17669"/>
    </cacheField>
    <cacheField name="09.04.2020" numFmtId="0">
      <sharedItems containsSemiMixedTypes="0" containsString="0" containsNumber="1" containsInteger="1" minValue="0" maxValue="18279"/>
    </cacheField>
    <cacheField name="10.04.2020" numFmtId="0">
      <sharedItems containsSemiMixedTypes="0" containsString="0" containsNumber="1" containsInteger="1" minValue="0" maxValue="18849"/>
    </cacheField>
    <cacheField name="11.04.2020" numFmtId="0">
      <sharedItems containsSemiMixedTypes="0" containsString="0" containsNumber="1" containsInteger="1" minValue="0" maxValue="20462"/>
    </cacheField>
    <cacheField name="12.04.2020" numFmtId="0">
      <sharedItems containsSemiMixedTypes="0" containsString="0" containsNumber="1" containsInteger="1" minValue="0" maxValue="22019"/>
    </cacheField>
    <cacheField name="13.04.2020" numFmtId="0">
      <sharedItems containsSemiMixedTypes="0" containsString="0" containsNumber="1" containsInteger="1" minValue="-1" maxValue="23528"/>
    </cacheField>
    <cacheField name="14.04.2020" numFmtId="0">
      <sharedItems containsSemiMixedTypes="0" containsString="0" containsNumber="1" containsInteger="1" minValue="-1" maxValue="25831"/>
    </cacheField>
    <cacheField name="15.04.2020" numFmtId="0">
      <sharedItems containsSemiMixedTypes="0" containsString="0" containsNumber="1" containsInteger="1" minValue="-1" maxValue="28325"/>
    </cacheField>
    <cacheField name="16.04.2020" numFmtId="0">
      <sharedItems containsSemiMixedTypes="0" containsString="0" containsNumber="1" containsInteger="1" minValue="-1" maxValue="32916"/>
    </cacheField>
    <cacheField name="17.04.2020" numFmtId="0">
      <sharedItems containsSemiMixedTypes="0" containsString="0" containsNumber="1" containsInteger="1" minValue="-1" maxValue="36773"/>
    </cacheField>
    <cacheField name="18.04.2020" numFmtId="0">
      <sharedItems containsSemiMixedTypes="0" containsString="0" containsNumber="1" containsInteger="1" minValue="-1" maxValue="38664"/>
    </cacheField>
    <cacheField name="19.04.2020" numFmtId="0">
      <sharedItems containsSemiMixedTypes="0" containsString="0" containsNumber="1" containsInteger="1" minValue="-1" maxValue="40661"/>
    </cacheField>
    <cacheField name="20.04.2020" numFmtId="0">
      <sharedItems containsSemiMixedTypes="0" containsString="0" containsNumber="1" containsInteger="1" minValue="-1" maxValue="42094"/>
    </cacheField>
    <cacheField name="21.04.2020" numFmtId="0">
      <sharedItems containsSemiMixedTypes="0" containsString="0" containsNumber="1" containsInteger="1" minValue="-1" maxValue="44845"/>
    </cacheField>
    <cacheField name="22.04.2020" numFmtId="0">
      <sharedItems containsSemiMixedTypes="0" containsString="0" containsNumber="1" containsInteger="1" minValue="-1" maxValue="46583"/>
    </cacheField>
    <cacheField name="23.04.2020" numFmtId="0">
      <sharedItems containsNonDate="0" containsString="0" containsBlank="1"/>
    </cacheField>
    <cacheField name="24.04.2020" numFmtId="0">
      <sharedItems containsNonDate="0" containsString="0" containsBlank="1"/>
    </cacheField>
    <cacheField name="25.04.2020" numFmtId="0">
      <sharedItems containsNonDate="0" containsString="0" containsBlank="1"/>
    </cacheField>
    <cacheField name="26.04.2020" numFmtId="0">
      <sharedItems containsNonDate="0" containsString="0" containsBlank="1"/>
    </cacheField>
    <cacheField name="27.04.2020" numFmtId="0">
      <sharedItems containsNonDate="0" containsString="0" containsBlank="1"/>
    </cacheField>
    <cacheField name="28.04.2020" numFmtId="0">
      <sharedItems containsNonDate="0" containsString="0" containsBlank="1"/>
    </cacheField>
    <cacheField name="29.04.2020" numFmtId="0">
      <sharedItems containsNonDate="0" containsString="0" containsBlank="1"/>
    </cacheField>
    <cacheField name="30.04.2020" numFmtId="0">
      <sharedItems containsNonDate="0" containsString="0" containsBlank="1"/>
    </cacheField>
    <cacheField name="01.05.2020" numFmtId="0">
      <sharedItems containsNonDate="0" containsString="0" containsBlank="1"/>
    </cacheField>
    <cacheField name="02.05.2020" numFmtId="0">
      <sharedItems containsNonDate="0" containsString="0" containsBlank="1"/>
    </cacheField>
    <cacheField name="03.05.2020" numFmtId="0">
      <sharedItems containsNonDate="0" containsString="0" containsBlank="1"/>
    </cacheField>
    <cacheField name="04.05.2020" numFmtId="0">
      <sharedItems containsNonDate="0" containsString="0" containsBlank="1"/>
    </cacheField>
    <cacheField name="05.05.2020" numFmtId="0">
      <sharedItems containsNonDate="0" containsString="0" containsBlank="1"/>
    </cacheField>
    <cacheField name="06.05.2020" numFmtId="0">
      <sharedItems containsNonDate="0" containsString="0" containsBlank="1"/>
    </cacheField>
    <cacheField name="07.05.2020" numFmtId="0">
      <sharedItems containsNonDate="0" containsString="0" containsBlank="1"/>
    </cacheField>
    <cacheField name="08.05.2020" numFmtId="0">
      <sharedItems containsNonDate="0" containsString="0" containsBlank="1"/>
    </cacheField>
    <cacheField name="09.05.2020" numFmtId="0">
      <sharedItems containsNonDate="0" containsString="0" containsBlank="1"/>
    </cacheField>
    <cacheField name="10.05.2020" numFmtId="0">
      <sharedItems containsNonDate="0" containsString="0" containsBlank="1"/>
    </cacheField>
    <cacheField name="11.05.2020" numFmtId="0">
      <sharedItems containsNonDate="0" containsString="0" containsBlank="1"/>
    </cacheField>
    <cacheField name="12.05.2020" numFmtId="0">
      <sharedItems containsNonDate="0" containsString="0" containsBlank="1"/>
    </cacheField>
    <cacheField name="13.05.2020" numFmtId="0">
      <sharedItems containsNonDate="0" containsString="0" containsBlank="1"/>
    </cacheField>
    <cacheField name="14.05.2020" numFmtId="0">
      <sharedItems containsNonDate="0" containsString="0" containsBlank="1"/>
    </cacheField>
    <cacheField name="15.05.2020" numFmtId="0">
      <sharedItems containsNonDate="0" containsString="0" containsBlank="1"/>
    </cacheField>
    <cacheField name="16.05.2020" numFmtId="0">
      <sharedItems containsNonDate="0" containsString="0" containsBlank="1"/>
    </cacheField>
    <cacheField name="17.05.2020" numFmtId="0">
      <sharedItems containsNonDate="0" containsString="0" containsBlank="1"/>
    </cacheField>
    <cacheField name="18.05.2020" numFmtId="0">
      <sharedItems containsNonDate="0" containsString="0" containsBlank="1"/>
    </cacheField>
    <cacheField name="19.05.2020" numFmtId="0">
      <sharedItems containsNonDate="0" containsString="0" containsBlank="1"/>
    </cacheField>
    <cacheField name="20.05.2020" numFmtId="0">
      <sharedItems containsNonDate="0" containsString="0" containsBlank="1"/>
    </cacheField>
    <cacheField name="21.05.2020" numFmtId="0">
      <sharedItems containsNonDate="0" containsString="0" containsBlank="1"/>
    </cacheField>
    <cacheField name="22.05.2020" numFmtId="0">
      <sharedItems containsNonDate="0" containsString="0" containsBlank="1"/>
    </cacheField>
    <cacheField name="23.05.2020" numFmtId="0">
      <sharedItems containsNonDate="0" containsString="0" containsBlank="1"/>
    </cacheField>
    <cacheField name="24.05.2020" numFmtId="0">
      <sharedItems containsNonDate="0" containsString="0" containsBlank="1"/>
    </cacheField>
    <cacheField name="25.05.2020" numFmtId="0">
      <sharedItems containsNonDate="0" containsString="0" containsBlank="1"/>
    </cacheField>
    <cacheField name="26.05.2020" numFmtId="0">
      <sharedItems containsNonDate="0" containsString="0" containsBlank="1"/>
    </cacheField>
    <cacheField name="27.05.2020" numFmtId="0">
      <sharedItems containsNonDate="0" containsString="0" containsBlank="1"/>
    </cacheField>
    <cacheField name="28.05.2020" numFmtId="0">
      <sharedItems containsNonDate="0" containsString="0" containsBlank="1"/>
    </cacheField>
    <cacheField name="29.05.2020" numFmtId="0">
      <sharedItems containsNonDate="0" containsString="0" containsBlank="1"/>
    </cacheField>
    <cacheField name="30.05.2020" numFmtId="0">
      <sharedItems containsNonDate="0" containsString="0" containsBlank="1"/>
    </cacheField>
    <cacheField name="31.05.2020" numFmtId="0">
      <sharedItems containsNonDate="0" containsString="0" containsBlank="1"/>
    </cacheField>
    <cacheField name="01.06.2020" numFmtId="0">
      <sharedItems containsNonDate="0" containsString="0" containsBlank="1"/>
    </cacheField>
    <cacheField name="02.06.2020" numFmtId="0">
      <sharedItems containsNonDate="0" containsString="0" containsBlank="1"/>
    </cacheField>
    <cacheField name="03.06.2020" numFmtId="0">
      <sharedItems containsNonDate="0" containsString="0" containsBlank="1"/>
    </cacheField>
    <cacheField name="04.06.2020" numFmtId="0">
      <sharedItems containsNonDate="0" containsString="0" containsBlank="1"/>
    </cacheField>
    <cacheField name="05.06.2020" numFmtId="0">
      <sharedItems containsNonDate="0" containsString="0" containsBlank="1"/>
    </cacheField>
    <cacheField name="06.06.2020" numFmtId="0">
      <sharedItems containsNonDate="0" containsString="0" containsBlank="1"/>
    </cacheField>
    <cacheField name="07.06.2020" numFmtId="0">
      <sharedItems containsNonDate="0" containsString="0" containsBlank="1"/>
    </cacheField>
    <cacheField name="08.06.2020" numFmtId="0">
      <sharedItems containsNonDate="0" containsString="0" containsBlank="1"/>
    </cacheField>
    <cacheField name="09.06.2020" numFmtId="0">
      <sharedItems containsNonDate="0" containsString="0" containsBlank="1"/>
    </cacheField>
    <cacheField name="10.06.2020" numFmtId="0">
      <sharedItems containsNonDate="0" containsString="0" containsBlank="1"/>
    </cacheField>
    <cacheField name="11.06.2020" numFmtId="0">
      <sharedItems containsNonDate="0" containsString="0" containsBlank="1"/>
    </cacheField>
    <cacheField name="12.06.2020" numFmtId="0">
      <sharedItems containsNonDate="0" containsString="0" containsBlank="1"/>
    </cacheField>
    <cacheField name="13.06.2020" numFmtId="0">
      <sharedItems containsNonDate="0" containsString="0" containsBlank="1"/>
    </cacheField>
    <cacheField name="14.06.2020" numFmtId="0">
      <sharedItems containsNonDate="0" containsString="0" containsBlank="1"/>
    </cacheField>
    <cacheField name="15.06.2020" numFmtId="0">
      <sharedItems containsNonDate="0" containsString="0" containsBlank="1"/>
    </cacheField>
    <cacheField name="16.06.2020" numFmtId="0">
      <sharedItems containsNonDate="0" containsString="0" containsBlank="1"/>
    </cacheField>
    <cacheField name="17.06.2020" numFmtId="0">
      <sharedItems containsNonDate="0" containsString="0" containsBlank="1"/>
    </cacheField>
    <cacheField name="18.06.2020" numFmtId="0">
      <sharedItems containsNonDate="0" containsString="0" containsBlank="1"/>
    </cacheField>
    <cacheField name="19.06.2020" numFmtId="0">
      <sharedItems containsNonDate="0" containsString="0" containsBlank="1"/>
    </cacheField>
    <cacheField name="20.06.2020" numFmtId="0">
      <sharedItems containsNonDate="0" containsString="0" containsBlank="1"/>
    </cacheField>
    <cacheField name="21.06.2020" numFmtId="0">
      <sharedItems containsNonDate="0" containsString="0" containsBlank="1"/>
    </cacheField>
    <cacheField name="22.06.2020" numFmtId="0">
      <sharedItems containsNonDate="0" containsString="0" containsBlank="1"/>
    </cacheField>
    <cacheField name="23.06.2020" numFmtId="0">
      <sharedItems containsNonDate="0" containsString="0" containsBlank="1"/>
    </cacheField>
    <cacheField name="24.06.2020" numFmtId="0">
      <sharedItems containsNonDate="0" containsString="0" containsBlank="1"/>
    </cacheField>
    <cacheField name="25.06.2020" numFmtId="0">
      <sharedItems containsNonDate="0" containsString="0" containsBlank="1"/>
    </cacheField>
    <cacheField name="26.06.2020" numFmtId="0">
      <sharedItems containsNonDate="0" containsString="0" containsBlank="1"/>
    </cacheField>
    <cacheField name="27.06.2020" numFmtId="0">
      <sharedItems containsNonDate="0" containsString="0" containsBlank="1"/>
    </cacheField>
    <cacheField name="28.06.2020" numFmtId="0">
      <sharedItems containsNonDate="0" containsString="0" containsBlank="1"/>
    </cacheField>
    <cacheField name="29.06.2020" numFmtId="0">
      <sharedItems containsNonDate="0" containsString="0" containsBlank="1"/>
    </cacheField>
    <cacheField name="30.06.2020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z Furger" refreshedDate="43944.238138310182" createdVersion="6" refreshedVersion="6" minRefreshableVersion="3" recordCount="264" xr:uid="{EDCE64CD-ADF4-4B02-9641-8C142F4BACD2}">
  <cacheSource type="worksheet">
    <worksheetSource name="Infections"/>
  </cacheSource>
  <cacheFields count="165">
    <cacheField name="Province/State" numFmtId="0">
      <sharedItems containsBlank="1"/>
    </cacheField>
    <cacheField name="Country/Region" numFmtId="0">
      <sharedItems count="185">
        <s v="Afghanistan"/>
        <s v="Albania"/>
        <s v="Algeria"/>
        <s v="Andorra"/>
        <s v="Angola"/>
        <s v="Antigua and Barbuda"/>
        <s v="Argentina"/>
        <s v="Armenia"/>
        <s v="Australia"/>
        <s v="Austria"/>
        <s v="Azerbaijan"/>
        <s v="Bahamas"/>
        <s v="Bahrain"/>
        <s v="Bangladesh"/>
        <s v="Barbados"/>
        <s v="Belarus"/>
        <s v="Belgium"/>
        <s v="Benin"/>
        <s v="Bhutan"/>
        <s v="Bolivia"/>
        <s v="Bosnia and Herzegovina"/>
        <s v="Brazil"/>
        <s v="Brunei"/>
        <s v="Bulgaria"/>
        <s v="Burkina Faso"/>
        <s v="Cabo Verde"/>
        <s v="Cambodia"/>
        <s v="Cameroon"/>
        <s v="Canada"/>
        <s v="Central African Republic"/>
        <s v="Chad"/>
        <s v="Chile"/>
        <s v="China"/>
        <s v="Colombia"/>
        <s v="Congo (Brazzaville)"/>
        <s v="Congo (Kinshasa)"/>
        <s v="Costa Rica"/>
        <s v="Cote d'Ivoire"/>
        <s v="Croatia"/>
        <s v="Diamond Princess"/>
        <s v="Cuba"/>
        <s v="Cyprus"/>
        <s v="Czechia"/>
        <s v="Denmark"/>
        <s v="Djibouti"/>
        <s v="Dominican Republic"/>
        <s v="Ecuador"/>
        <s v="Egypt"/>
        <s v="El Salvador"/>
        <s v="Equatorial Guinea"/>
        <s v="Eritrea"/>
        <s v="Estonia"/>
        <s v="Eswatini"/>
        <s v="Ethiopia"/>
        <s v="Fiji"/>
        <s v="Finland"/>
        <s v="France"/>
        <s v="Gabon"/>
        <s v="Gambia"/>
        <s v="Georgia"/>
        <s v="Germany"/>
        <s v="Ghana"/>
        <s v="Greece"/>
        <s v="Guatemala"/>
        <s v="Guinea"/>
        <s v="Guyana"/>
        <s v="Haiti"/>
        <s v="Holy See"/>
        <s v="Honduras"/>
        <s v="Hungary"/>
        <s v="Iceland"/>
        <s v="India"/>
        <s v="Indonesia"/>
        <s v="Iran"/>
        <s v="Iraq"/>
        <s v="Ireland"/>
        <s v="Israel"/>
        <s v="Italy"/>
        <s v="Jamaica"/>
        <s v="Japan"/>
        <s v="Jordan"/>
        <s v="Kazakhstan"/>
        <s v="Kenya"/>
        <s v="Korea, South"/>
        <s v="Kuwait"/>
        <s v="Kyrgyzstan"/>
        <s v="Latvia"/>
        <s v="Lebanon"/>
        <s v="Liberia"/>
        <s v="Liechtenstein"/>
        <s v="Lithuania"/>
        <s v="Luxembourg"/>
        <s v="Madagascar"/>
        <s v="Malaysia"/>
        <s v="Maldives"/>
        <s v="Malta"/>
        <s v="Mauritania"/>
        <s v="Mauritius"/>
        <s v="Mexico"/>
        <s v="Moldova"/>
        <s v="Monaco"/>
        <s v="Mongolia"/>
        <s v="Montenegro"/>
        <s v="Morocco"/>
        <s v="Namibia"/>
        <s v="Nepal"/>
        <s v="Netherlands"/>
        <s v="New Zealand"/>
        <s v="Nicaragua"/>
        <s v="Niger"/>
        <s v="Nigeria"/>
        <s v="North Macedonia"/>
        <s v="Norway"/>
        <s v="Oman"/>
        <s v="Pakistan"/>
        <s v="Panama"/>
        <s v="Papua New Guinea"/>
        <s v="Paraguay"/>
        <s v="Peru"/>
        <s v="Philippines"/>
        <s v="Poland"/>
        <s v="Portugal"/>
        <s v="Qatar"/>
        <s v="Romania"/>
        <s v="Russia"/>
        <s v="Rwanda"/>
        <s v="Saint Lucia"/>
        <s v="Saint Vincent and the Grenadines"/>
        <s v="San Marino"/>
        <s v="Saudi Arabia"/>
        <s v="Senegal"/>
        <s v="Serbia"/>
        <s v="Seychelles"/>
        <s v="Singapore"/>
        <s v="Slovakia"/>
        <s v="Slovenia"/>
        <s v="Somalia"/>
        <s v="South Africa"/>
        <s v="Spain"/>
        <s v="Sri Lanka"/>
        <s v="Sudan"/>
        <s v="Suriname"/>
        <s v="Sweden"/>
        <s v="Switzerland"/>
        <s v="Taiwan*"/>
        <s v="Tanzania"/>
        <s v="Thailand"/>
        <s v="Togo"/>
        <s v="Trinidad and Tobago"/>
        <s v="Tunisia"/>
        <s v="Turkey"/>
        <s v="Uganda"/>
        <s v="Ukraine"/>
        <s v="United Arab Emirates"/>
        <s v="United Kingdom"/>
        <s v="Uruguay"/>
        <s v="US"/>
        <s v="Uzbekistan"/>
        <s v="Venezuela"/>
        <s v="Vietnam"/>
        <s v="Zambia"/>
        <s v="Zimbabwe"/>
        <s v="Dominica"/>
        <s v="Grenada"/>
        <s v="Mozambique"/>
        <s v="Syria"/>
        <s v="Timor-Leste"/>
        <s v="Belize"/>
        <s v="Laos"/>
        <s v="Libya"/>
        <s v="West Bank and Gaza"/>
        <s v="Guinea-Bissau"/>
        <s v="Mali"/>
        <s v="Saint Kitts and Nevis"/>
        <s v="Kosovo"/>
        <s v="Burma"/>
        <s v="MS Zaandam"/>
        <s v="Botswana"/>
        <s v="Burundi"/>
        <s v="Sierra Leone"/>
        <s v="Malawi"/>
        <s v="South Sudan"/>
        <s v="Western Sahara"/>
        <s v="Sao Tome and Principe"/>
        <s v="Yemen"/>
      </sharedItems>
    </cacheField>
    <cacheField name="Lat" numFmtId="0">
      <sharedItems containsSemiMixedTypes="0" containsString="0" containsNumber="1" minValue="-51.796300000000002" maxValue="71.706900000000005"/>
    </cacheField>
    <cacheField name="Long" numFmtId="0">
      <sharedItems containsSemiMixedTypes="0" containsString="0" containsNumber="1" minValue="-135" maxValue="178.065"/>
    </cacheField>
    <cacheField name="22.01.2020" numFmtId="0">
      <sharedItems containsSemiMixedTypes="0" containsString="0" containsNumber="1" containsInteger="1" minValue="0" maxValue="444"/>
    </cacheField>
    <cacheField name="23.01.2020" numFmtId="0">
      <sharedItems containsSemiMixedTypes="0" containsString="0" containsNumber="1" containsInteger="1" minValue="0" maxValue="444"/>
    </cacheField>
    <cacheField name="24.01.2020" numFmtId="0">
      <sharedItems containsSemiMixedTypes="0" containsString="0" containsNumber="1" containsInteger="1" minValue="0" maxValue="549"/>
    </cacheField>
    <cacheField name="25.01.2020" numFmtId="0">
      <sharedItems containsSemiMixedTypes="0" containsString="0" containsNumber="1" containsInteger="1" minValue="0" maxValue="761"/>
    </cacheField>
    <cacheField name="26.01.2020" numFmtId="0">
      <sharedItems containsSemiMixedTypes="0" containsString="0" containsNumber="1" containsInteger="1" minValue="0" maxValue="1058"/>
    </cacheField>
    <cacheField name="27.01.2020" numFmtId="0">
      <sharedItems containsSemiMixedTypes="0" containsString="0" containsNumber="1" containsInteger="1" minValue="0" maxValue="1423"/>
    </cacheField>
    <cacheField name="28.01.2020" numFmtId="0">
      <sharedItems containsSemiMixedTypes="0" containsString="0" containsNumber="1" containsInteger="1" minValue="0" maxValue="3554"/>
    </cacheField>
    <cacheField name="29.01.2020" numFmtId="0">
      <sharedItems containsSemiMixedTypes="0" containsString="0" containsNumber="1" containsInteger="1" minValue="0" maxValue="3554"/>
    </cacheField>
    <cacheField name="30.01.2020" numFmtId="0">
      <sharedItems containsSemiMixedTypes="0" containsString="0" containsNumber="1" containsInteger="1" minValue="0" maxValue="4903"/>
    </cacheField>
    <cacheField name="31.01.2020" numFmtId="0">
      <sharedItems containsSemiMixedTypes="0" containsString="0" containsNumber="1" containsInteger="1" minValue="0" maxValue="5806"/>
    </cacheField>
    <cacheField name="01.02.2020" numFmtId="0">
      <sharedItems containsSemiMixedTypes="0" containsString="0" containsNumber="1" containsInteger="1" minValue="0" maxValue="7153"/>
    </cacheField>
    <cacheField name="02.02.2020" numFmtId="0">
      <sharedItems containsSemiMixedTypes="0" containsString="0" containsNumber="1" containsInteger="1" minValue="0" maxValue="11177"/>
    </cacheField>
    <cacheField name="03.02.2020" numFmtId="0">
      <sharedItems containsSemiMixedTypes="0" containsString="0" containsNumber="1" containsInteger="1" minValue="0" maxValue="13522"/>
    </cacheField>
    <cacheField name="04.02.2020" numFmtId="0">
      <sharedItems containsSemiMixedTypes="0" containsString="0" containsNumber="1" containsInteger="1" minValue="0" maxValue="16678"/>
    </cacheField>
    <cacheField name="05.02.2020" numFmtId="0">
      <sharedItems containsSemiMixedTypes="0" containsString="0" containsNumber="1" containsInteger="1" minValue="0" maxValue="19665"/>
    </cacheField>
    <cacheField name="06.02.2020" numFmtId="0">
      <sharedItems containsSemiMixedTypes="0" containsString="0" containsNumber="1" containsInteger="1" minValue="0" maxValue="22112"/>
    </cacheField>
    <cacheField name="07.02.2020" numFmtId="0">
      <sharedItems containsSemiMixedTypes="0" containsString="0" containsNumber="1" containsInteger="1" minValue="0" maxValue="24953"/>
    </cacheField>
    <cacheField name="08.02.2020" numFmtId="0">
      <sharedItems containsSemiMixedTypes="0" containsString="0" containsNumber="1" containsInteger="1" minValue="0" maxValue="27100"/>
    </cacheField>
    <cacheField name="09.02.2020" numFmtId="0">
      <sharedItems containsSemiMixedTypes="0" containsString="0" containsNumber="1" containsInteger="1" minValue="0" maxValue="29631"/>
    </cacheField>
    <cacheField name="10.02.2020" numFmtId="0">
      <sharedItems containsSemiMixedTypes="0" containsString="0" containsNumber="1" containsInteger="1" minValue="0" maxValue="31728"/>
    </cacheField>
    <cacheField name="11.02.2020" numFmtId="0">
      <sharedItems containsSemiMixedTypes="0" containsString="0" containsNumber="1" containsInteger="1" minValue="0" maxValue="33366"/>
    </cacheField>
    <cacheField name="12.02.2020" numFmtId="0">
      <sharedItems containsSemiMixedTypes="0" containsString="0" containsNumber="1" containsInteger="1" minValue="0" maxValue="33366"/>
    </cacheField>
    <cacheField name="13.02.2020" numFmtId="0">
      <sharedItems containsSemiMixedTypes="0" containsString="0" containsNumber="1" containsInteger="1" minValue="0" maxValue="48206"/>
    </cacheField>
    <cacheField name="14.02.2020" numFmtId="0">
      <sharedItems containsSemiMixedTypes="0" containsString="0" containsNumber="1" containsInteger="1" minValue="0" maxValue="54406"/>
    </cacheField>
    <cacheField name="15.02.2020" numFmtId="0">
      <sharedItems containsSemiMixedTypes="0" containsString="0" containsNumber="1" containsInteger="1" minValue="0" maxValue="56249"/>
    </cacheField>
    <cacheField name="16.02.2020" numFmtId="0">
      <sharedItems containsSemiMixedTypes="0" containsString="0" containsNumber="1" containsInteger="1" minValue="0" maxValue="58182"/>
    </cacheField>
    <cacheField name="17.02.2020" numFmtId="0">
      <sharedItems containsSemiMixedTypes="0" containsString="0" containsNumber="1" containsInteger="1" minValue="0" maxValue="59989"/>
    </cacheField>
    <cacheField name="18.02.2020" numFmtId="0">
      <sharedItems containsSemiMixedTypes="0" containsString="0" containsNumber="1" containsInteger="1" minValue="0" maxValue="61682"/>
    </cacheField>
    <cacheField name="19.02.2020" numFmtId="0">
      <sharedItems containsSemiMixedTypes="0" containsString="0" containsNumber="1" containsInteger="1" minValue="0" maxValue="62031"/>
    </cacheField>
    <cacheField name="20.02.2020" numFmtId="0">
      <sharedItems containsSemiMixedTypes="0" containsString="0" containsNumber="1" containsInteger="1" minValue="0" maxValue="62442"/>
    </cacheField>
    <cacheField name="21.02.2020" numFmtId="0">
      <sharedItems containsSemiMixedTypes="0" containsString="0" containsNumber="1" containsInteger="1" minValue="0" maxValue="62662"/>
    </cacheField>
    <cacheField name="22.02.2020" numFmtId="0">
      <sharedItems containsSemiMixedTypes="0" containsString="0" containsNumber="1" containsInteger="1" minValue="0" maxValue="64084"/>
    </cacheField>
    <cacheField name="23.02.2020" numFmtId="0">
      <sharedItems containsSemiMixedTypes="0" containsString="0" containsNumber="1" containsInteger="1" minValue="0" maxValue="64084"/>
    </cacheField>
    <cacheField name="24.02.2020" numFmtId="0">
      <sharedItems containsSemiMixedTypes="0" containsString="0" containsNumber="1" containsInteger="1" minValue="0" maxValue="64287"/>
    </cacheField>
    <cacheField name="25.02.2020" numFmtId="0">
      <sharedItems containsSemiMixedTypes="0" containsString="0" containsNumber="1" containsInteger="1" minValue="0" maxValue="64786"/>
    </cacheField>
    <cacheField name="26.02.2020" numFmtId="0">
      <sharedItems containsSemiMixedTypes="0" containsString="0" containsNumber="1" containsInteger="1" minValue="0" maxValue="65187"/>
    </cacheField>
    <cacheField name="27.02.2020" numFmtId="0">
      <sharedItems containsSemiMixedTypes="0" containsString="0" containsNumber="1" containsInteger="1" minValue="0" maxValue="65596"/>
    </cacheField>
    <cacheField name="28.02.2020" numFmtId="0">
      <sharedItems containsSemiMixedTypes="0" containsString="0" containsNumber="1" containsInteger="1" minValue="0" maxValue="65914"/>
    </cacheField>
    <cacheField name="29.02.2020" numFmtId="0">
      <sharedItems containsSemiMixedTypes="0" containsString="0" containsNumber="1" containsInteger="1" minValue="0" maxValue="66337"/>
    </cacheField>
    <cacheField name="01.03.2020" numFmtId="0">
      <sharedItems containsSemiMixedTypes="0" containsString="0" containsNumber="1" containsInteger="1" minValue="0" maxValue="66907"/>
    </cacheField>
    <cacheField name="02.03.2020" numFmtId="0">
      <sharedItems containsSemiMixedTypes="0" containsString="0" containsNumber="1" containsInteger="1" minValue="0" maxValue="67103"/>
    </cacheField>
    <cacheField name="03.03.2020" numFmtId="0">
      <sharedItems containsSemiMixedTypes="0" containsString="0" containsNumber="1" containsInteger="1" minValue="0" maxValue="67217"/>
    </cacheField>
    <cacheField name="04.03.2020" numFmtId="0">
      <sharedItems containsSemiMixedTypes="0" containsString="0" containsNumber="1" containsInteger="1" minValue="0" maxValue="67332"/>
    </cacheField>
    <cacheField name="05.03.2020" numFmtId="0">
      <sharedItems containsSemiMixedTypes="0" containsString="0" containsNumber="1" containsInteger="1" minValue="0" maxValue="67466"/>
    </cacheField>
    <cacheField name="06.03.2020" numFmtId="0">
      <sharedItems containsSemiMixedTypes="0" containsString="0" containsNumber="1" containsInteger="1" minValue="0" maxValue="67592"/>
    </cacheField>
    <cacheField name="07.03.2020" numFmtId="0">
      <sharedItems containsSemiMixedTypes="0" containsString="0" containsNumber="1" containsInteger="1" minValue="0" maxValue="67666"/>
    </cacheField>
    <cacheField name="08.03.2020" numFmtId="0">
      <sharedItems containsSemiMixedTypes="0" containsString="0" containsNumber="1" containsInteger="1" minValue="0" maxValue="67707"/>
    </cacheField>
    <cacheField name="09.03.2020" numFmtId="0">
      <sharedItems containsSemiMixedTypes="0" containsString="0" containsNumber="1" containsInteger="1" minValue="0" maxValue="67743"/>
    </cacheField>
    <cacheField name="10.03.2020" numFmtId="0">
      <sharedItems containsSemiMixedTypes="0" containsString="0" containsNumber="1" containsInteger="1" minValue="0" maxValue="67760"/>
    </cacheField>
    <cacheField name="11.03.2020" numFmtId="0">
      <sharedItems containsSemiMixedTypes="0" containsString="0" containsNumber="1" containsInteger="1" minValue="0" maxValue="67773"/>
    </cacheField>
    <cacheField name="12.03.2020" numFmtId="0">
      <sharedItems containsSemiMixedTypes="0" containsString="0" containsNumber="1" containsInteger="1" minValue="0" maxValue="67781"/>
    </cacheField>
    <cacheField name="13.03.2020" numFmtId="0">
      <sharedItems containsSemiMixedTypes="0" containsString="0" containsNumber="1" containsInteger="1" minValue="0" maxValue="67786"/>
    </cacheField>
    <cacheField name="14.03.2020" numFmtId="0">
      <sharedItems containsSemiMixedTypes="0" containsString="0" containsNumber="1" containsInteger="1" minValue="0" maxValue="67790"/>
    </cacheField>
    <cacheField name="15.03.2020" numFmtId="0">
      <sharedItems containsSemiMixedTypes="0" containsString="0" containsNumber="1" containsInteger="1" minValue="0" maxValue="67794"/>
    </cacheField>
    <cacheField name="16.03.2020" numFmtId="0">
      <sharedItems containsSemiMixedTypes="0" containsString="0" containsNumber="1" containsInteger="1" minValue="0" maxValue="67798"/>
    </cacheField>
    <cacheField name="17.03.2020" numFmtId="0">
      <sharedItems containsSemiMixedTypes="0" containsString="0" containsNumber="1" containsInteger="1" minValue="0" maxValue="67799"/>
    </cacheField>
    <cacheField name="18.03.2020" numFmtId="0">
      <sharedItems containsSemiMixedTypes="0" containsString="0" containsNumber="1" containsInteger="1" minValue="0" maxValue="67800"/>
    </cacheField>
    <cacheField name="19.03.2020" numFmtId="0">
      <sharedItems containsSemiMixedTypes="0" containsString="0" containsNumber="1" containsInteger="1" minValue="0" maxValue="67800"/>
    </cacheField>
    <cacheField name="20.03.2020" numFmtId="0">
      <sharedItems containsSemiMixedTypes="0" containsString="0" containsNumber="1" containsInteger="1" minValue="0" maxValue="67800"/>
    </cacheField>
    <cacheField name="21.03.2020" numFmtId="0">
      <sharedItems containsSemiMixedTypes="0" containsString="0" containsNumber="1" containsInteger="1" minValue="0" maxValue="67800"/>
    </cacheField>
    <cacheField name="22.03.2020" numFmtId="0">
      <sharedItems containsSemiMixedTypes="0" containsString="0" containsNumber="1" containsInteger="1" minValue="0" maxValue="67800"/>
    </cacheField>
    <cacheField name="23.03.2020" numFmtId="0">
      <sharedItems containsSemiMixedTypes="0" containsString="0" containsNumber="1" containsInteger="1" minValue="0" maxValue="67800"/>
    </cacheField>
    <cacheField name="24.03.2020" numFmtId="0">
      <sharedItems containsSemiMixedTypes="0" containsString="0" containsNumber="1" containsInteger="1" minValue="0" maxValue="69176"/>
    </cacheField>
    <cacheField name="25.03.2020" numFmtId="0">
      <sharedItems containsSemiMixedTypes="0" containsString="0" containsNumber="1" containsInteger="1" minValue="0" maxValue="74386"/>
    </cacheField>
    <cacheField name="26.03.2020" numFmtId="0">
      <sharedItems containsSemiMixedTypes="0" containsString="0" containsNumber="1" containsInteger="1" minValue="0" maxValue="83836"/>
    </cacheField>
    <cacheField name="27.03.2020" numFmtId="0">
      <sharedItems containsSemiMixedTypes="0" containsString="0" containsNumber="1" containsInteger="1" minValue="0" maxValue="101657"/>
    </cacheField>
    <cacheField name="28.03.2020" numFmtId="0">
      <sharedItems containsSemiMixedTypes="0" containsString="0" containsNumber="1" containsInteger="1" minValue="0" maxValue="121465"/>
    </cacheField>
    <cacheField name="29.03.2020" numFmtId="0">
      <sharedItems containsSemiMixedTypes="0" containsString="0" containsNumber="1" containsInteger="1" minValue="0" maxValue="140909"/>
    </cacheField>
    <cacheField name="30.03.2020" numFmtId="0">
      <sharedItems containsSemiMixedTypes="0" containsString="0" containsNumber="1" containsInteger="1" minValue="0" maxValue="161831"/>
    </cacheField>
    <cacheField name="31.03.2020" numFmtId="0">
      <sharedItems containsSemiMixedTypes="0" containsString="0" containsNumber="1" containsInteger="1" minValue="0" maxValue="188172"/>
    </cacheField>
    <cacheField name="01.04.2020" numFmtId="0">
      <sharedItems containsSemiMixedTypes="0" containsString="0" containsNumber="1" containsInteger="1" minValue="0" maxValue="213372"/>
    </cacheField>
    <cacheField name="02.04.2020" numFmtId="0">
      <sharedItems containsSemiMixedTypes="0" containsString="0" containsNumber="1" containsInteger="1" minValue="0" maxValue="243762"/>
    </cacheField>
    <cacheField name="03.04.2020" numFmtId="0">
      <sharedItems containsSemiMixedTypes="0" containsString="0" containsNumber="1" containsInteger="1" minValue="0" maxValue="275586"/>
    </cacheField>
    <cacheField name="04.04.2020" numFmtId="0">
      <sharedItems containsSemiMixedTypes="0" containsString="0" containsNumber="1" containsInteger="1" minValue="0" maxValue="308853"/>
    </cacheField>
    <cacheField name="05.04.2020" numFmtId="0">
      <sharedItems containsSemiMixedTypes="0" containsString="0" containsNumber="1" containsInteger="1" minValue="0" maxValue="337072"/>
    </cacheField>
    <cacheField name="06.04.2020" numFmtId="0">
      <sharedItems containsSemiMixedTypes="0" containsString="0" containsNumber="1" containsInteger="1" minValue="0" maxValue="366667"/>
    </cacheField>
    <cacheField name="07.04.2020" numFmtId="0">
      <sharedItems containsSemiMixedTypes="0" containsString="0" containsNumber="1" containsInteger="1" minValue="0" maxValue="397505"/>
    </cacheField>
    <cacheField name="08.04.2020" numFmtId="0">
      <sharedItems containsSemiMixedTypes="0" containsString="0" containsNumber="1" containsInteger="1" minValue="0" maxValue="429052"/>
    </cacheField>
    <cacheField name="09.04.2020" numFmtId="0">
      <sharedItems containsSemiMixedTypes="0" containsString="0" containsNumber="1" containsInteger="1" minValue="0" maxValue="462780"/>
    </cacheField>
    <cacheField name="10.04.2020" numFmtId="0">
      <sharedItems containsSemiMixedTypes="0" containsString="0" containsNumber="1" containsInteger="1" minValue="0" maxValue="496535"/>
    </cacheField>
    <cacheField name="11.04.2020" numFmtId="0">
      <sharedItems containsSemiMixedTypes="0" containsString="0" containsNumber="1" containsInteger="1" minValue="0" maxValue="526396"/>
    </cacheField>
    <cacheField name="12.04.2020" numFmtId="0">
      <sharedItems containsSemiMixedTypes="0" containsString="0" containsNumber="1" containsInteger="1" minValue="-1" maxValue="555313"/>
    </cacheField>
    <cacheField name="13.04.2020" numFmtId="0">
      <sharedItems containsSemiMixedTypes="0" containsString="0" containsNumber="1" containsInteger="1" minValue="-1" maxValue="580619"/>
    </cacheField>
    <cacheField name="14.04.2020" numFmtId="0">
      <sharedItems containsSemiMixedTypes="0" containsString="0" containsNumber="1" containsInteger="1" minValue="-1" maxValue="607670"/>
    </cacheField>
    <cacheField name="15.04.2020" numFmtId="0">
      <sharedItems containsSemiMixedTypes="0" containsString="0" containsNumber="1" containsInteger="1" minValue="-1" maxValue="636350"/>
    </cacheField>
    <cacheField name="16.04.2020" numFmtId="0">
      <sharedItems containsSemiMixedTypes="0" containsString="0" containsNumber="1" containsInteger="1" minValue="-1" maxValue="667592"/>
    </cacheField>
    <cacheField name="17.04.2020" numFmtId="0">
      <sharedItems containsSemiMixedTypes="0" containsString="0" containsNumber="1" containsInteger="1" minValue="-1" maxValue="699706"/>
    </cacheField>
    <cacheField name="18.04.2020" numFmtId="0">
      <sharedItems containsSemiMixedTypes="0" containsString="0" containsNumber="1" containsInteger="1" minValue="-1" maxValue="732197"/>
    </cacheField>
    <cacheField name="19.04.2020" numFmtId="0">
      <sharedItems containsSemiMixedTypes="0" containsString="0" containsNumber="1" containsInteger="1" minValue="-1" maxValue="759086"/>
    </cacheField>
    <cacheField name="20.04.2020" numFmtId="0">
      <sharedItems containsSemiMixedTypes="0" containsString="0" containsNumber="1" containsInteger="1" minValue="-1" maxValue="784326"/>
    </cacheField>
    <cacheField name="21.04.2020" numFmtId="0">
      <sharedItems containsString="0" containsBlank="1" containsNumber="1" containsInteger="1" minValue="-1" maxValue="823786"/>
    </cacheField>
    <cacheField name="22.04.2020" numFmtId="0">
      <sharedItems containsSemiMixedTypes="0" containsString="0" containsNumber="1" containsInteger="1" minValue="-1" maxValue="839675"/>
    </cacheField>
    <cacheField name="23.04.2020" numFmtId="0">
      <sharedItems containsNonDate="0" containsString="0" containsBlank="1"/>
    </cacheField>
    <cacheField name="24.04.2020" numFmtId="0">
      <sharedItems containsNonDate="0" containsString="0" containsBlank="1"/>
    </cacheField>
    <cacheField name="25.04.2020" numFmtId="0">
      <sharedItems containsNonDate="0" containsString="0" containsBlank="1"/>
    </cacheField>
    <cacheField name="26.04.2020" numFmtId="0">
      <sharedItems containsNonDate="0" containsString="0" containsBlank="1"/>
    </cacheField>
    <cacheField name="27.04.2020" numFmtId="0">
      <sharedItems containsNonDate="0" containsString="0" containsBlank="1"/>
    </cacheField>
    <cacheField name="28.04.2020" numFmtId="0">
      <sharedItems containsNonDate="0" containsString="0" containsBlank="1"/>
    </cacheField>
    <cacheField name="29.04.2020" numFmtId="0">
      <sharedItems containsNonDate="0" containsString="0" containsBlank="1"/>
    </cacheField>
    <cacheField name="30.04.2020" numFmtId="0">
      <sharedItems containsNonDate="0" containsString="0" containsBlank="1"/>
    </cacheField>
    <cacheField name="01.05.2020" numFmtId="0">
      <sharedItems containsNonDate="0" containsString="0" containsBlank="1"/>
    </cacheField>
    <cacheField name="02.05.2020" numFmtId="0">
      <sharedItems containsNonDate="0" containsString="0" containsBlank="1"/>
    </cacheField>
    <cacheField name="03.05.2020" numFmtId="0">
      <sharedItems containsNonDate="0" containsString="0" containsBlank="1"/>
    </cacheField>
    <cacheField name="04.05.2020" numFmtId="0">
      <sharedItems containsNonDate="0" containsString="0" containsBlank="1"/>
    </cacheField>
    <cacheField name="05.05.2020" numFmtId="0">
      <sharedItems containsNonDate="0" containsString="0" containsBlank="1"/>
    </cacheField>
    <cacheField name="06.05.2020" numFmtId="0">
      <sharedItems containsNonDate="0" containsString="0" containsBlank="1"/>
    </cacheField>
    <cacheField name="07.05.2020" numFmtId="0">
      <sharedItems containsNonDate="0" containsString="0" containsBlank="1"/>
    </cacheField>
    <cacheField name="08.05.2020" numFmtId="0">
      <sharedItems containsNonDate="0" containsString="0" containsBlank="1"/>
    </cacheField>
    <cacheField name="09.05.2020" numFmtId="0">
      <sharedItems containsNonDate="0" containsString="0" containsBlank="1"/>
    </cacheField>
    <cacheField name="10.05.2020" numFmtId="0">
      <sharedItems containsNonDate="0" containsString="0" containsBlank="1"/>
    </cacheField>
    <cacheField name="11.05.2020" numFmtId="0">
      <sharedItems containsNonDate="0" containsString="0" containsBlank="1"/>
    </cacheField>
    <cacheField name="12.05.2020" numFmtId="0">
      <sharedItems containsNonDate="0" containsString="0" containsBlank="1"/>
    </cacheField>
    <cacheField name="13.05.2020" numFmtId="0">
      <sharedItems containsNonDate="0" containsString="0" containsBlank="1"/>
    </cacheField>
    <cacheField name="14.05.2020" numFmtId="0">
      <sharedItems containsNonDate="0" containsString="0" containsBlank="1"/>
    </cacheField>
    <cacheField name="15.05.2020" numFmtId="0">
      <sharedItems containsNonDate="0" containsString="0" containsBlank="1"/>
    </cacheField>
    <cacheField name="16.05.2020" numFmtId="0">
      <sharedItems containsNonDate="0" containsString="0" containsBlank="1"/>
    </cacheField>
    <cacheField name="17.05.2020" numFmtId="0">
      <sharedItems containsNonDate="0" containsString="0" containsBlank="1"/>
    </cacheField>
    <cacheField name="18.05.2020" numFmtId="0">
      <sharedItems containsNonDate="0" containsString="0" containsBlank="1"/>
    </cacheField>
    <cacheField name="19.05.2020" numFmtId="0">
      <sharedItems containsNonDate="0" containsString="0" containsBlank="1"/>
    </cacheField>
    <cacheField name="20.05.2020" numFmtId="0">
      <sharedItems containsNonDate="0" containsString="0" containsBlank="1"/>
    </cacheField>
    <cacheField name="21.05.2020" numFmtId="0">
      <sharedItems containsNonDate="0" containsString="0" containsBlank="1"/>
    </cacheField>
    <cacheField name="22.05.2020" numFmtId="0">
      <sharedItems containsNonDate="0" containsString="0" containsBlank="1"/>
    </cacheField>
    <cacheField name="23.05.2020" numFmtId="0">
      <sharedItems containsNonDate="0" containsString="0" containsBlank="1"/>
    </cacheField>
    <cacheField name="24.05.2020" numFmtId="0">
      <sharedItems containsNonDate="0" containsString="0" containsBlank="1"/>
    </cacheField>
    <cacheField name="25.05.2020" numFmtId="0">
      <sharedItems containsNonDate="0" containsString="0" containsBlank="1"/>
    </cacheField>
    <cacheField name="26.05.2020" numFmtId="0">
      <sharedItems containsNonDate="0" containsString="0" containsBlank="1"/>
    </cacheField>
    <cacheField name="27.05.2020" numFmtId="0">
      <sharedItems containsNonDate="0" containsString="0" containsBlank="1"/>
    </cacheField>
    <cacheField name="28.05.2020" numFmtId="0">
      <sharedItems containsNonDate="0" containsString="0" containsBlank="1"/>
    </cacheField>
    <cacheField name="29.05.2020" numFmtId="0">
      <sharedItems containsNonDate="0" containsString="0" containsBlank="1"/>
    </cacheField>
    <cacheField name="30.05.2020" numFmtId="0">
      <sharedItems containsNonDate="0" containsString="0" containsBlank="1"/>
    </cacheField>
    <cacheField name="31.05.2020" numFmtId="0">
      <sharedItems containsNonDate="0" containsString="0" containsBlank="1"/>
    </cacheField>
    <cacheField name="01.06.2020" numFmtId="0">
      <sharedItems containsNonDate="0" containsString="0" containsBlank="1"/>
    </cacheField>
    <cacheField name="02.06.2020" numFmtId="0">
      <sharedItems containsNonDate="0" containsString="0" containsBlank="1"/>
    </cacheField>
    <cacheField name="03.06.2020" numFmtId="0">
      <sharedItems containsNonDate="0" containsString="0" containsBlank="1"/>
    </cacheField>
    <cacheField name="04.06.2020" numFmtId="0">
      <sharedItems containsNonDate="0" containsString="0" containsBlank="1"/>
    </cacheField>
    <cacheField name="05.06.2020" numFmtId="0">
      <sharedItems containsNonDate="0" containsString="0" containsBlank="1"/>
    </cacheField>
    <cacheField name="06.06.2020" numFmtId="0">
      <sharedItems containsNonDate="0" containsString="0" containsBlank="1"/>
    </cacheField>
    <cacheField name="07.06.2020" numFmtId="0">
      <sharedItems containsNonDate="0" containsString="0" containsBlank="1"/>
    </cacheField>
    <cacheField name="08.06.2020" numFmtId="0">
      <sharedItems containsNonDate="0" containsString="0" containsBlank="1"/>
    </cacheField>
    <cacheField name="09.06.2020" numFmtId="0">
      <sharedItems containsNonDate="0" containsString="0" containsBlank="1"/>
    </cacheField>
    <cacheField name="10.06.2020" numFmtId="0">
      <sharedItems containsNonDate="0" containsString="0" containsBlank="1"/>
    </cacheField>
    <cacheField name="11.06.2020" numFmtId="0">
      <sharedItems containsNonDate="0" containsString="0" containsBlank="1"/>
    </cacheField>
    <cacheField name="12.06.2020" numFmtId="0">
      <sharedItems containsNonDate="0" containsString="0" containsBlank="1"/>
    </cacheField>
    <cacheField name="13.06.2020" numFmtId="0">
      <sharedItems containsNonDate="0" containsString="0" containsBlank="1"/>
    </cacheField>
    <cacheField name="14.06.2020" numFmtId="0">
      <sharedItems containsNonDate="0" containsString="0" containsBlank="1"/>
    </cacheField>
    <cacheField name="15.06.2020" numFmtId="0">
      <sharedItems containsNonDate="0" containsString="0" containsBlank="1"/>
    </cacheField>
    <cacheField name="16.06.2020" numFmtId="0">
      <sharedItems containsNonDate="0" containsString="0" containsBlank="1"/>
    </cacheField>
    <cacheField name="17.06.2020" numFmtId="0">
      <sharedItems containsNonDate="0" containsString="0" containsBlank="1"/>
    </cacheField>
    <cacheField name="18.06.2020" numFmtId="0">
      <sharedItems containsNonDate="0" containsString="0" containsBlank="1"/>
    </cacheField>
    <cacheField name="19.06.2020" numFmtId="0">
      <sharedItems containsNonDate="0" containsString="0" containsBlank="1"/>
    </cacheField>
    <cacheField name="20.06.2020" numFmtId="0">
      <sharedItems containsNonDate="0" containsString="0" containsBlank="1"/>
    </cacheField>
    <cacheField name="21.06.2020" numFmtId="0">
      <sharedItems containsNonDate="0" containsString="0" containsBlank="1"/>
    </cacheField>
    <cacheField name="22.06.2020" numFmtId="0">
      <sharedItems containsNonDate="0" containsString="0" containsBlank="1"/>
    </cacheField>
    <cacheField name="23.06.2020" numFmtId="0">
      <sharedItems containsNonDate="0" containsString="0" containsBlank="1"/>
    </cacheField>
    <cacheField name="24.06.2020" numFmtId="0">
      <sharedItems containsNonDate="0" containsString="0" containsBlank="1"/>
    </cacheField>
    <cacheField name="25.06.2020" numFmtId="0">
      <sharedItems containsNonDate="0" containsString="0" containsBlank="1"/>
    </cacheField>
    <cacheField name="26.06.2020" numFmtId="0">
      <sharedItems containsNonDate="0" containsString="0" containsBlank="1"/>
    </cacheField>
    <cacheField name="27.06.2020" numFmtId="0">
      <sharedItems containsNonDate="0" containsString="0" containsBlank="1"/>
    </cacheField>
    <cacheField name="28.06.2020" numFmtId="0">
      <sharedItems containsNonDate="0" containsString="0" containsBlank="1"/>
    </cacheField>
    <cacheField name="29.06.2020" numFmtId="0">
      <sharedItems containsNonDate="0" containsString="0" containsBlank="1"/>
    </cacheField>
    <cacheField name="30.06.2020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m/>
    <x v="0"/>
    <n v="33"/>
    <n v="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4"/>
    <n v="4"/>
    <n v="4"/>
    <n v="4"/>
    <n v="4"/>
    <n v="4"/>
    <n v="4"/>
    <n v="6"/>
    <n v="6"/>
    <n v="7"/>
    <n v="7"/>
    <n v="11"/>
    <n v="14"/>
    <n v="14"/>
    <n v="15"/>
    <n v="15"/>
    <n v="18"/>
    <n v="18"/>
    <n v="21"/>
    <n v="23"/>
    <n v="25"/>
    <n v="30"/>
    <n v="30"/>
    <n v="30"/>
    <n v="33"/>
    <n v="36"/>
    <n v="36"/>
    <n v="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"/>
    <n v="41.153300000000002"/>
    <n v="20.1682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2"/>
    <n v="2"/>
    <n v="2"/>
    <n v="2"/>
    <n v="2"/>
    <n v="4"/>
    <n v="5"/>
    <n v="5"/>
    <n v="6"/>
    <n v="8"/>
    <n v="10"/>
    <n v="10"/>
    <n v="11"/>
    <n v="15"/>
    <n v="15"/>
    <n v="16"/>
    <n v="17"/>
    <n v="20"/>
    <n v="20"/>
    <n v="21"/>
    <n v="22"/>
    <n v="22"/>
    <n v="23"/>
    <n v="23"/>
    <n v="23"/>
    <n v="23"/>
    <n v="23"/>
    <n v="24"/>
    <n v="25"/>
    <n v="26"/>
    <n v="26"/>
    <n v="26"/>
    <n v="26"/>
    <n v="26"/>
    <n v="26"/>
    <n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"/>
    <n v="28.033899999999999"/>
    <n v="1.65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4"/>
    <n v="4"/>
    <n v="4"/>
    <n v="7"/>
    <n v="9"/>
    <n v="11"/>
    <n v="15"/>
    <n v="17"/>
    <n v="17"/>
    <n v="19"/>
    <n v="21"/>
    <n v="25"/>
    <n v="26"/>
    <n v="29"/>
    <n v="31"/>
    <n v="35"/>
    <n v="44"/>
    <n v="58"/>
    <n v="86"/>
    <n v="105"/>
    <n v="130"/>
    <n v="152"/>
    <n v="173"/>
    <n v="193"/>
    <n v="205"/>
    <n v="235"/>
    <n v="256"/>
    <n v="275"/>
    <n v="293"/>
    <n v="313"/>
    <n v="326"/>
    <n v="336"/>
    <n v="348"/>
    <n v="364"/>
    <n v="367"/>
    <n v="375"/>
    <n v="384"/>
    <n v="392"/>
    <n v="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n v="42.506300000000003"/>
    <n v="1.52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3"/>
    <n v="3"/>
    <n v="3"/>
    <n v="6"/>
    <n v="8"/>
    <n v="12"/>
    <n v="14"/>
    <n v="15"/>
    <n v="16"/>
    <n v="17"/>
    <n v="18"/>
    <n v="21"/>
    <n v="22"/>
    <n v="23"/>
    <n v="25"/>
    <n v="26"/>
    <n v="26"/>
    <n v="29"/>
    <n v="29"/>
    <n v="31"/>
    <n v="33"/>
    <n v="33"/>
    <n v="35"/>
    <n v="35"/>
    <n v="36"/>
    <n v="37"/>
    <n v="37"/>
    <n v="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"/>
    <n v="-11.2027"/>
    <n v="17.8738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n v="17.0608"/>
    <n v="-61.7963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n v="2"/>
    <n v="2"/>
    <n v="2"/>
    <n v="3"/>
    <n v="3"/>
    <n v="3"/>
    <n v="3"/>
    <n v="3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"/>
    <n v="-38.4161"/>
    <n v="-63.6167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2"/>
    <n v="2"/>
    <n v="2"/>
    <n v="2"/>
    <n v="3"/>
    <n v="3"/>
    <n v="4"/>
    <n v="4"/>
    <n v="4"/>
    <n v="6"/>
    <n v="8"/>
    <n v="9"/>
    <n v="13"/>
    <n v="18"/>
    <n v="19"/>
    <n v="23"/>
    <n v="27"/>
    <n v="28"/>
    <n v="36"/>
    <n v="39"/>
    <n v="43"/>
    <n v="44"/>
    <n v="48"/>
    <n v="56"/>
    <n v="63"/>
    <n v="72"/>
    <n v="82"/>
    <n v="83"/>
    <n v="90"/>
    <n v="97"/>
    <n v="102"/>
    <n v="111"/>
    <n v="115"/>
    <n v="123"/>
    <n v="129"/>
    <n v="132"/>
    <n v="136"/>
    <n v="147"/>
    <n v="1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"/>
    <n v="40.069099999999999"/>
    <n v="45.0382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3"/>
    <n v="3"/>
    <n v="4"/>
    <n v="7"/>
    <n v="7"/>
    <n v="7"/>
    <n v="7"/>
    <n v="8"/>
    <n v="8"/>
    <n v="9"/>
    <n v="10"/>
    <n v="12"/>
    <n v="13"/>
    <n v="13"/>
    <n v="14"/>
    <n v="16"/>
    <n v="17"/>
    <n v="18"/>
    <n v="19"/>
    <n v="20"/>
    <n v="20"/>
    <n v="22"/>
    <n v="24"/>
    <n v="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ustralian Capital Territory"/>
    <x v="8"/>
    <n v="-35.473500000000001"/>
    <n v="149.0124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2"/>
    <n v="2"/>
    <n v="2"/>
    <n v="2"/>
    <n v="2"/>
    <n v="2"/>
    <n v="2"/>
    <n v="2"/>
    <n v="2"/>
    <n v="3"/>
    <n v="3"/>
    <n v="3"/>
    <n v="3"/>
    <n v="3"/>
    <n v="3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ew South Wales"/>
    <x v="8"/>
    <n v="-33.8688"/>
    <n v="151.2093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2"/>
    <n v="2"/>
    <n v="2"/>
    <n v="2"/>
    <n v="2"/>
    <n v="2"/>
    <n v="2"/>
    <n v="4"/>
    <n v="5"/>
    <n v="5"/>
    <n v="6"/>
    <n v="6"/>
    <n v="6"/>
    <n v="6"/>
    <n v="7"/>
    <n v="7"/>
    <n v="7"/>
    <n v="7"/>
    <n v="8"/>
    <n v="8"/>
    <n v="8"/>
    <n v="8"/>
    <n v="9"/>
    <n v="10"/>
    <n v="12"/>
    <n v="12"/>
    <n v="16"/>
    <n v="18"/>
    <n v="21"/>
    <n v="21"/>
    <n v="21"/>
    <n v="22"/>
    <n v="23"/>
    <n v="24"/>
    <n v="25"/>
    <n v="25"/>
    <n v="25"/>
    <n v="25"/>
    <n v="26"/>
    <n v="26"/>
    <n v="26"/>
    <n v="26"/>
    <n v="26"/>
    <n v="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orthern Territory"/>
    <x v="8"/>
    <n v="-12.4634"/>
    <n v="130.8455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ueensland"/>
    <x v="8"/>
    <n v="-28.0167"/>
    <n v="153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2"/>
    <n v="4"/>
    <n v="4"/>
    <n v="4"/>
    <n v="4"/>
    <n v="4"/>
    <n v="4"/>
    <n v="4"/>
    <n v="4"/>
    <n v="4"/>
    <n v="5"/>
    <n v="5"/>
    <n v="5"/>
    <n v="5"/>
    <n v="5"/>
    <n v="5"/>
    <n v="5"/>
    <n v="6"/>
    <n v="6"/>
    <n v="6"/>
    <n v="6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outh Australia"/>
    <x v="8"/>
    <n v="-34.9285"/>
    <n v="138.6006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3"/>
    <n v="3"/>
    <n v="4"/>
    <n v="4"/>
    <n v="4"/>
    <n v="4"/>
    <n v="4"/>
    <n v="4"/>
    <n v="4"/>
    <n v="4"/>
    <n v="4"/>
    <n v="4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asmania"/>
    <x v="8"/>
    <n v="-41.454500000000003"/>
    <n v="145.9706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n v="2"/>
    <n v="2"/>
    <n v="3"/>
    <n v="3"/>
    <n v="4"/>
    <n v="4"/>
    <n v="5"/>
    <n v="5"/>
    <n v="6"/>
    <n v="6"/>
    <n v="6"/>
    <n v="7"/>
    <n v="7"/>
    <n v="7"/>
    <n v="7"/>
    <n v="7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ictoria"/>
    <x v="8"/>
    <n v="-37.813600000000001"/>
    <n v="144.96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4"/>
    <n v="4"/>
    <n v="4"/>
    <n v="4"/>
    <n v="5"/>
    <n v="7"/>
    <n v="8"/>
    <n v="8"/>
    <n v="10"/>
    <n v="11"/>
    <n v="12"/>
    <n v="12"/>
    <n v="13"/>
    <n v="14"/>
    <n v="14"/>
    <n v="14"/>
    <n v="14"/>
    <n v="14"/>
    <n v="14"/>
    <n v="14"/>
    <n v="14"/>
    <n v="14"/>
    <n v="14"/>
    <n v="14"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estern Australia"/>
    <x v="8"/>
    <n v="-31.950500000000002"/>
    <n v="115.86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3"/>
    <n v="4"/>
    <n v="4"/>
    <n v="6"/>
    <n v="6"/>
    <n v="6"/>
    <n v="6"/>
    <n v="6"/>
    <n v="6"/>
    <n v="6"/>
    <n v="6"/>
    <n v="6"/>
    <n v="7"/>
    <n v="7"/>
    <n v="7"/>
    <n v="7"/>
    <n v="7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"/>
    <n v="47.516199999999998"/>
    <n v="14.55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3"/>
    <n v="3"/>
    <n v="4"/>
    <n v="6"/>
    <n v="6"/>
    <n v="8"/>
    <n v="16"/>
    <n v="21"/>
    <n v="28"/>
    <n v="30"/>
    <n v="49"/>
    <n v="58"/>
    <n v="68"/>
    <n v="86"/>
    <n v="108"/>
    <n v="128"/>
    <n v="146"/>
    <n v="158"/>
    <n v="168"/>
    <n v="186"/>
    <n v="204"/>
    <n v="220"/>
    <n v="243"/>
    <n v="273"/>
    <n v="295"/>
    <n v="319"/>
    <n v="337"/>
    <n v="350"/>
    <n v="368"/>
    <n v="384"/>
    <n v="393"/>
    <n v="410"/>
    <n v="431"/>
    <n v="443"/>
    <n v="452"/>
    <n v="470"/>
    <n v="491"/>
    <n v="5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n v="40.143099999999997"/>
    <n v="47.5769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2"/>
    <n v="3"/>
    <n v="3"/>
    <n v="4"/>
    <n v="4"/>
    <n v="4"/>
    <n v="5"/>
    <n v="5"/>
    <n v="5"/>
    <n v="5"/>
    <n v="5"/>
    <n v="7"/>
    <n v="7"/>
    <n v="8"/>
    <n v="8"/>
    <n v="9"/>
    <n v="10"/>
    <n v="11"/>
    <n v="11"/>
    <n v="12"/>
    <n v="13"/>
    <n v="13"/>
    <n v="15"/>
    <n v="15"/>
    <n v="18"/>
    <n v="19"/>
    <n v="19"/>
    <n v="20"/>
    <n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"/>
    <n v="25.034300000000002"/>
    <n v="-77.3962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4"/>
    <n v="4"/>
    <n v="5"/>
    <n v="6"/>
    <n v="7"/>
    <n v="8"/>
    <n v="8"/>
    <n v="8"/>
    <n v="8"/>
    <n v="8"/>
    <n v="8"/>
    <n v="8"/>
    <n v="8"/>
    <n v="9"/>
    <n v="9"/>
    <n v="9"/>
    <n v="9"/>
    <n v="9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"/>
    <n v="26.0275"/>
    <n v="50.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2"/>
    <n v="3"/>
    <n v="4"/>
    <n v="4"/>
    <n v="4"/>
    <n v="4"/>
    <n v="4"/>
    <n v="4"/>
    <n v="4"/>
    <n v="4"/>
    <n v="4"/>
    <n v="4"/>
    <n v="4"/>
    <n v="4"/>
    <n v="4"/>
    <n v="5"/>
    <n v="5"/>
    <n v="5"/>
    <n v="6"/>
    <n v="6"/>
    <n v="6"/>
    <n v="6"/>
    <n v="7"/>
    <n v="7"/>
    <n v="7"/>
    <n v="7"/>
    <n v="7"/>
    <n v="7"/>
    <n v="7"/>
    <n v="7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"/>
    <n v="23.684999999999999"/>
    <n v="90.3563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3"/>
    <n v="4"/>
    <n v="5"/>
    <n v="5"/>
    <n v="5"/>
    <n v="5"/>
    <n v="5"/>
    <n v="5"/>
    <n v="5"/>
    <n v="6"/>
    <n v="6"/>
    <n v="6"/>
    <n v="8"/>
    <n v="9"/>
    <n v="12"/>
    <n v="17"/>
    <n v="20"/>
    <n v="21"/>
    <n v="27"/>
    <n v="30"/>
    <n v="34"/>
    <n v="39"/>
    <n v="46"/>
    <n v="50"/>
    <n v="60"/>
    <n v="75"/>
    <n v="84"/>
    <n v="91"/>
    <n v="101"/>
    <n v="110"/>
    <n v="1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"/>
    <n v="13.193899999999999"/>
    <n v="-59.5431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3"/>
    <n v="3"/>
    <n v="4"/>
    <n v="4"/>
    <n v="4"/>
    <n v="4"/>
    <n v="4"/>
    <n v="5"/>
    <n v="5"/>
    <n v="5"/>
    <n v="5"/>
    <n v="5"/>
    <n v="5"/>
    <n v="5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"/>
    <n v="53.709800000000001"/>
    <n v="27.9533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4"/>
    <n v="4"/>
    <n v="5"/>
    <n v="8"/>
    <n v="13"/>
    <n v="13"/>
    <n v="13"/>
    <n v="16"/>
    <n v="19"/>
    <n v="23"/>
    <n v="26"/>
    <n v="29"/>
    <n v="33"/>
    <n v="36"/>
    <n v="40"/>
    <n v="42"/>
    <n v="45"/>
    <n v="47"/>
    <n v="51"/>
    <n v="55"/>
    <n v="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"/>
    <n v="50.83330000000000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4"/>
    <n v="4"/>
    <n v="5"/>
    <n v="10"/>
    <n v="14"/>
    <n v="21"/>
    <n v="37"/>
    <n v="67"/>
    <n v="75"/>
    <n v="88"/>
    <n v="122"/>
    <n v="178"/>
    <n v="220"/>
    <n v="289"/>
    <n v="353"/>
    <n v="431"/>
    <n v="513"/>
    <n v="705"/>
    <n v="828"/>
    <n v="1011"/>
    <n v="1143"/>
    <n v="1283"/>
    <n v="1447"/>
    <n v="1632"/>
    <n v="2035"/>
    <n v="2240"/>
    <n v="2523"/>
    <n v="3019"/>
    <n v="3346"/>
    <n v="3600"/>
    <n v="3903"/>
    <n v="4157"/>
    <n v="4440"/>
    <n v="4857"/>
    <n v="5163"/>
    <n v="5453"/>
    <n v="5683"/>
    <n v="5828"/>
    <n v="5998"/>
    <n v="62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"/>
    <n v="9.3077000000000005"/>
    <n v="2.3157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8"/>
    <n v="27.514199999999999"/>
    <n v="90.4335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9"/>
    <n v="-16.290199999999999"/>
    <n v="-63.5887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4"/>
    <n v="6"/>
    <n v="7"/>
    <n v="8"/>
    <n v="9"/>
    <n v="10"/>
    <n v="10"/>
    <n v="11"/>
    <n v="14"/>
    <n v="15"/>
    <n v="18"/>
    <n v="19"/>
    <n v="20"/>
    <n v="24"/>
    <n v="27"/>
    <n v="28"/>
    <n v="28"/>
    <n v="29"/>
    <n v="31"/>
    <n v="31"/>
    <n v="32"/>
    <n v="33"/>
    <n v="34"/>
    <n v="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0"/>
    <n v="43.915900000000001"/>
    <n v="17.6790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3"/>
    <n v="3"/>
    <n v="4"/>
    <n v="5"/>
    <n v="6"/>
    <n v="10"/>
    <n v="13"/>
    <n v="13"/>
    <n v="16"/>
    <n v="17"/>
    <n v="21"/>
    <n v="23"/>
    <n v="29"/>
    <n v="33"/>
    <n v="34"/>
    <n v="35"/>
    <n v="36"/>
    <n v="37"/>
    <n v="39"/>
    <n v="39"/>
    <n v="40"/>
    <n v="41"/>
    <n v="43"/>
    <n v="46"/>
    <n v="47"/>
    <n v="48"/>
    <n v="49"/>
    <n v="51"/>
    <n v="5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1"/>
    <n v="-14.234999999999999"/>
    <n v="-51.92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6"/>
    <n v="11"/>
    <n v="15"/>
    <n v="25"/>
    <n v="34"/>
    <n v="46"/>
    <n v="59"/>
    <n v="77"/>
    <n v="92"/>
    <n v="111"/>
    <n v="136"/>
    <n v="159"/>
    <n v="201"/>
    <n v="240"/>
    <n v="324"/>
    <n v="359"/>
    <n v="445"/>
    <n v="486"/>
    <n v="564"/>
    <n v="686"/>
    <n v="819"/>
    <n v="950"/>
    <n v="1057"/>
    <n v="1124"/>
    <n v="1223"/>
    <n v="1328"/>
    <n v="1532"/>
    <n v="1736"/>
    <n v="1924"/>
    <n v="2141"/>
    <n v="2354"/>
    <n v="2462"/>
    <n v="2587"/>
    <n v="2741"/>
    <n v="29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2"/>
    <n v="4.5353000000000003"/>
    <n v="114.72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3"/>
    <n v="42.733899999999998"/>
    <n v="25.4858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2"/>
    <n v="2"/>
    <n v="3"/>
    <n v="3"/>
    <n v="3"/>
    <n v="3"/>
    <n v="3"/>
    <n v="3"/>
    <n v="3"/>
    <n v="3"/>
    <n v="3"/>
    <n v="7"/>
    <n v="8"/>
    <n v="8"/>
    <n v="8"/>
    <n v="10"/>
    <n v="10"/>
    <n v="14"/>
    <n v="17"/>
    <n v="20"/>
    <n v="22"/>
    <n v="23"/>
    <n v="24"/>
    <n v="24"/>
    <n v="25"/>
    <n v="28"/>
    <n v="29"/>
    <n v="32"/>
    <n v="35"/>
    <n v="36"/>
    <n v="38"/>
    <n v="41"/>
    <n v="41"/>
    <n v="42"/>
    <n v="43"/>
    <n v="45"/>
    <n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4"/>
    <n v="12.238300000000001"/>
    <n v="-1.5616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4"/>
    <n v="4"/>
    <n v="4"/>
    <n v="4"/>
    <n v="7"/>
    <n v="9"/>
    <n v="11"/>
    <n v="12"/>
    <n v="12"/>
    <n v="14"/>
    <n v="16"/>
    <n v="16"/>
    <n v="16"/>
    <n v="16"/>
    <n v="17"/>
    <n v="18"/>
    <n v="19"/>
    <n v="23"/>
    <n v="24"/>
    <n v="24"/>
    <n v="27"/>
    <n v="27"/>
    <n v="27"/>
    <n v="30"/>
    <n v="32"/>
    <n v="32"/>
    <n v="35"/>
    <n v="36"/>
    <n v="36"/>
    <n v="38"/>
    <n v="38"/>
    <n v="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5"/>
    <n v="16.538799999999998"/>
    <n v="-23.041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6"/>
    <n v="11.55"/>
    <n v="104.9167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7"/>
    <n v="3.8479999999999999"/>
    <n v="11.5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6"/>
    <n v="6"/>
    <n v="6"/>
    <n v="6"/>
    <n v="7"/>
    <n v="8"/>
    <n v="9"/>
    <n v="9"/>
    <n v="9"/>
    <n v="9"/>
    <n v="10"/>
    <n v="10"/>
    <n v="12"/>
    <n v="12"/>
    <n v="12"/>
    <n v="12"/>
    <n v="14"/>
    <n v="17"/>
    <n v="22"/>
    <n v="22"/>
    <n v="22"/>
    <n v="42"/>
    <n v="42"/>
    <n v="43"/>
    <n v="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berta"/>
    <x v="28"/>
    <n v="53.933300000000003"/>
    <n v="-116.57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2"/>
    <n v="2"/>
    <n v="2"/>
    <n v="3"/>
    <n v="8"/>
    <n v="9"/>
    <n v="13"/>
    <n v="13"/>
    <n v="18"/>
    <n v="20"/>
    <n v="23"/>
    <n v="24"/>
    <n v="26"/>
    <n v="29"/>
    <n v="32"/>
    <n v="40"/>
    <n v="40"/>
    <n v="46"/>
    <n v="48"/>
    <n v="48"/>
    <n v="48"/>
    <n v="50"/>
    <n v="51"/>
    <n v="51"/>
    <n v="59"/>
    <n v="61"/>
    <n v="6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ritish Columbia"/>
    <x v="28"/>
    <n v="49.282699999999998"/>
    <n v="-123.12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4"/>
    <n v="4"/>
    <n v="7"/>
    <n v="7"/>
    <n v="8"/>
    <n v="10"/>
    <n v="10"/>
    <n v="13"/>
    <n v="13"/>
    <n v="13"/>
    <n v="14"/>
    <n v="14"/>
    <n v="17"/>
    <n v="17"/>
    <n v="19"/>
    <n v="24"/>
    <n v="24"/>
    <n v="31"/>
    <n v="31"/>
    <n v="38"/>
    <n v="38"/>
    <n v="38"/>
    <n v="39"/>
    <n v="43"/>
    <n v="48"/>
    <n v="50"/>
    <n v="58"/>
    <n v="58"/>
    <n v="69"/>
    <n v="69"/>
    <n v="72"/>
    <n v="75"/>
    <n v="77"/>
    <n v="78"/>
    <n v="81"/>
    <n v="82"/>
    <n v="87"/>
    <n v="9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rand Princess"/>
    <x v="28"/>
    <n v="37.648899999999998"/>
    <n v="-122.6654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nitoba"/>
    <x v="28"/>
    <n v="53.760899999999999"/>
    <n v="-98.8139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2"/>
    <n v="2"/>
    <n v="2"/>
    <n v="2"/>
    <n v="3"/>
    <n v="3"/>
    <n v="3"/>
    <n v="3"/>
    <n v="4"/>
    <n v="4"/>
    <n v="4"/>
    <n v="4"/>
    <n v="5"/>
    <n v="5"/>
    <n v="5"/>
    <n v="5"/>
    <n v="5"/>
    <n v="6"/>
    <n v="6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ew Brunswick"/>
    <x v="28"/>
    <n v="46.565300000000001"/>
    <n v="-66.46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ewfoundland and Labrador"/>
    <x v="28"/>
    <n v="53.1355"/>
    <n v="-57.6604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2"/>
    <n v="3"/>
    <n v="3"/>
    <n v="3"/>
    <n v="3"/>
    <n v="3"/>
    <n v="3"/>
    <n v="3"/>
    <n v="3"/>
    <n v="3"/>
    <n v="3"/>
    <n v="3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ova Scotia"/>
    <x v="28"/>
    <n v="44.681999999999903"/>
    <n v="-63.7443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3"/>
    <n v="3"/>
    <n v="3"/>
    <n v="3"/>
    <n v="4"/>
    <n v="7"/>
    <n v="9"/>
    <n v="9"/>
    <n v="10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ntario"/>
    <x v="28"/>
    <n v="51.253799999999998"/>
    <n v="-85.32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3"/>
    <n v="5"/>
    <n v="6"/>
    <n v="7"/>
    <n v="8"/>
    <n v="13"/>
    <n v="18"/>
    <n v="18"/>
    <n v="21"/>
    <n v="31"/>
    <n v="33"/>
    <n v="37"/>
    <n v="53"/>
    <n v="67"/>
    <n v="94"/>
    <n v="119"/>
    <n v="150"/>
    <n v="153"/>
    <n v="153"/>
    <n v="200"/>
    <n v="222"/>
    <n v="253"/>
    <n v="274"/>
    <n v="291"/>
    <n v="334"/>
    <n v="385"/>
    <n v="490"/>
    <n v="524"/>
    <n v="564"/>
    <n v="591"/>
    <n v="624"/>
    <n v="694"/>
    <n v="7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rince Edward Island"/>
    <x v="28"/>
    <n v="46.5107"/>
    <n v="-63.4168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uebec"/>
    <x v="28"/>
    <n v="52.939900000000002"/>
    <n v="-73.5490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4"/>
    <n v="4"/>
    <n v="4"/>
    <n v="6"/>
    <n v="8"/>
    <n v="18"/>
    <n v="22"/>
    <n v="22"/>
    <n v="22"/>
    <n v="31"/>
    <n v="33"/>
    <n v="36"/>
    <n v="61"/>
    <n v="61"/>
    <n v="75"/>
    <n v="121"/>
    <n v="150"/>
    <n v="175"/>
    <n v="216"/>
    <n v="241"/>
    <n v="289"/>
    <n v="328"/>
    <n v="360"/>
    <n v="435"/>
    <n v="487"/>
    <n v="630"/>
    <n v="688"/>
    <n v="688"/>
    <n v="820"/>
    <n v="939"/>
    <n v="1044"/>
    <n v="11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skatchewan"/>
    <x v="28"/>
    <n v="52.939900000000002"/>
    <n v="-106.45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3"/>
    <n v="3"/>
    <n v="3"/>
    <n v="3"/>
    <n v="3"/>
    <n v="3"/>
    <n v="3"/>
    <n v="3"/>
    <n v="3"/>
    <n v="4"/>
    <n v="4"/>
    <n v="4"/>
    <n v="4"/>
    <n v="4"/>
    <n v="4"/>
    <n v="4"/>
    <n v="4"/>
    <n v="4"/>
    <n v="4"/>
    <n v="4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9"/>
    <n v="6.6111000000000004"/>
    <n v="20.9393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0"/>
    <n v="15.4542"/>
    <n v="18.7321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1"/>
    <n v="-35.6751"/>
    <n v="-71.543000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3"/>
    <n v="4"/>
    <n v="5"/>
    <n v="6"/>
    <n v="7"/>
    <n v="8"/>
    <n v="12"/>
    <n v="16"/>
    <n v="18"/>
    <n v="22"/>
    <n v="27"/>
    <n v="34"/>
    <n v="37"/>
    <n v="43"/>
    <n v="48"/>
    <n v="57"/>
    <n v="65"/>
    <n v="73"/>
    <n v="80"/>
    <n v="82"/>
    <n v="92"/>
    <n v="94"/>
    <n v="105"/>
    <n v="116"/>
    <n v="126"/>
    <n v="133"/>
    <n v="139"/>
    <n v="147"/>
    <n v="16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nhui"/>
    <x v="32"/>
    <n v="31.825700000000001"/>
    <n v="117.22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4"/>
    <n v="4"/>
    <n v="5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eijing"/>
    <x v="32"/>
    <n v="40.182400000000001"/>
    <n v="116.41419999999999"/>
    <n v="0"/>
    <n v="0"/>
    <n v="0"/>
    <n v="0"/>
    <n v="0"/>
    <n v="1"/>
    <n v="1"/>
    <n v="1"/>
    <n v="1"/>
    <n v="1"/>
    <n v="1"/>
    <n v="1"/>
    <n v="1"/>
    <n v="1"/>
    <n v="1"/>
    <n v="1"/>
    <n v="1"/>
    <n v="2"/>
    <n v="2"/>
    <n v="2"/>
    <n v="3"/>
    <n v="3"/>
    <n v="3"/>
    <n v="3"/>
    <n v="4"/>
    <n v="4"/>
    <n v="4"/>
    <n v="4"/>
    <n v="4"/>
    <n v="4"/>
    <n v="4"/>
    <n v="4"/>
    <n v="4"/>
    <n v="4"/>
    <n v="4"/>
    <n v="4"/>
    <n v="5"/>
    <n v="7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ongqing"/>
    <x v="32"/>
    <n v="30.057200000000002"/>
    <n v="107.874"/>
    <n v="0"/>
    <n v="0"/>
    <n v="0"/>
    <n v="0"/>
    <n v="0"/>
    <n v="0"/>
    <n v="0"/>
    <n v="0"/>
    <n v="0"/>
    <n v="0"/>
    <n v="1"/>
    <n v="2"/>
    <n v="2"/>
    <n v="2"/>
    <n v="2"/>
    <n v="2"/>
    <n v="2"/>
    <n v="2"/>
    <n v="2"/>
    <n v="2"/>
    <n v="3"/>
    <n v="3"/>
    <n v="4"/>
    <n v="5"/>
    <n v="5"/>
    <n v="5"/>
    <n v="5"/>
    <n v="5"/>
    <n v="5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ujian"/>
    <x v="32"/>
    <n v="26.078900000000001"/>
    <n v="117.9873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nsu"/>
    <x v="32"/>
    <n v="37.809899999999999"/>
    <n v="101.058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uangdong"/>
    <x v="32"/>
    <n v="23.341699999999999"/>
    <n v="113.42440000000001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2"/>
    <n v="2"/>
    <n v="2"/>
    <n v="4"/>
    <n v="4"/>
    <n v="5"/>
    <n v="5"/>
    <n v="5"/>
    <n v="5"/>
    <n v="6"/>
    <n v="6"/>
    <n v="7"/>
    <n v="7"/>
    <n v="7"/>
    <n v="7"/>
    <n v="7"/>
    <n v="7"/>
    <n v="7"/>
    <n v="7"/>
    <n v="7"/>
    <n v="7"/>
    <n v="7"/>
    <n v="7"/>
    <n v="7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uangxi"/>
    <x v="32"/>
    <n v="23.829799999999999"/>
    <n v="108.78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uizhou"/>
    <x v="32"/>
    <n v="26.8154"/>
    <n v="106.87479999999999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ainan"/>
    <x v="32"/>
    <n v="19.195900000000002"/>
    <n v="109.7453"/>
    <n v="0"/>
    <n v="0"/>
    <n v="0"/>
    <n v="0"/>
    <n v="0"/>
    <n v="1"/>
    <n v="1"/>
    <n v="1"/>
    <n v="1"/>
    <n v="1"/>
    <n v="1"/>
    <n v="1"/>
    <n v="1"/>
    <n v="1"/>
    <n v="1"/>
    <n v="1"/>
    <n v="2"/>
    <n v="2"/>
    <n v="3"/>
    <n v="3"/>
    <n v="3"/>
    <n v="4"/>
    <n v="4"/>
    <n v="4"/>
    <n v="4"/>
    <n v="4"/>
    <n v="4"/>
    <n v="4"/>
    <n v="4"/>
    <n v="4"/>
    <n v="4"/>
    <n v="4"/>
    <n v="5"/>
    <n v="5"/>
    <n v="5"/>
    <n v="5"/>
    <n v="5"/>
    <n v="5"/>
    <n v="5"/>
    <n v="5"/>
    <n v="5"/>
    <n v="5"/>
    <n v="5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ebei"/>
    <x v="32"/>
    <n v="39.548999999999999"/>
    <n v="116.1306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2"/>
    <n v="3"/>
    <n v="3"/>
    <n v="3"/>
    <n v="3"/>
    <n v="3"/>
    <n v="4"/>
    <n v="4"/>
    <n v="5"/>
    <n v="5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eilongjiang"/>
    <x v="32"/>
    <n v="47.861999999999902"/>
    <n v="127.7615"/>
    <n v="0"/>
    <n v="0"/>
    <n v="1"/>
    <n v="1"/>
    <n v="1"/>
    <n v="1"/>
    <n v="1"/>
    <n v="1"/>
    <n v="2"/>
    <n v="2"/>
    <n v="2"/>
    <n v="2"/>
    <n v="2"/>
    <n v="2"/>
    <n v="2"/>
    <n v="3"/>
    <n v="3"/>
    <n v="5"/>
    <n v="6"/>
    <n v="7"/>
    <n v="8"/>
    <n v="8"/>
    <n v="9"/>
    <n v="11"/>
    <n v="11"/>
    <n v="11"/>
    <n v="11"/>
    <n v="11"/>
    <n v="12"/>
    <n v="12"/>
    <n v="12"/>
    <n v="12"/>
    <n v="12"/>
    <n v="12"/>
    <n v="12"/>
    <n v="12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enan"/>
    <x v="32"/>
    <n v="33.881999999999998"/>
    <n v="113.613999999999"/>
    <n v="0"/>
    <n v="0"/>
    <n v="0"/>
    <n v="0"/>
    <n v="1"/>
    <n v="1"/>
    <n v="1"/>
    <n v="2"/>
    <n v="2"/>
    <n v="2"/>
    <n v="2"/>
    <n v="2"/>
    <n v="2"/>
    <n v="2"/>
    <n v="2"/>
    <n v="2"/>
    <n v="3"/>
    <n v="4"/>
    <n v="6"/>
    <n v="6"/>
    <n v="7"/>
    <n v="8"/>
    <n v="10"/>
    <n v="11"/>
    <n v="13"/>
    <n v="13"/>
    <n v="16"/>
    <n v="19"/>
    <n v="19"/>
    <n v="19"/>
    <n v="19"/>
    <n v="19"/>
    <n v="19"/>
    <n v="19"/>
    <n v="19"/>
    <n v="19"/>
    <n v="20"/>
    <n v="20"/>
    <n v="21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ong Kong"/>
    <x v="32"/>
    <n v="22.3"/>
    <n v="114.2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3"/>
    <n v="3"/>
    <n v="3"/>
    <n v="3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ubei"/>
    <x v="32"/>
    <n v="30.9756"/>
    <n v="112.27070000000001"/>
    <n v="17"/>
    <n v="17"/>
    <n v="24"/>
    <n v="40"/>
    <n v="52"/>
    <n v="76"/>
    <n v="125"/>
    <n v="125"/>
    <n v="162"/>
    <n v="204"/>
    <n v="249"/>
    <n v="350"/>
    <n v="414"/>
    <n v="479"/>
    <n v="549"/>
    <n v="618"/>
    <n v="699"/>
    <n v="780"/>
    <n v="871"/>
    <n v="974"/>
    <n v="1068"/>
    <n v="1068"/>
    <n v="1310"/>
    <n v="1457"/>
    <n v="1596"/>
    <n v="1696"/>
    <n v="1789"/>
    <n v="1921"/>
    <n v="2029"/>
    <n v="2144"/>
    <n v="2144"/>
    <n v="2346"/>
    <n v="2346"/>
    <n v="2495"/>
    <n v="2563"/>
    <n v="2615"/>
    <n v="2641"/>
    <n v="2682"/>
    <n v="2727"/>
    <n v="2761"/>
    <n v="2803"/>
    <n v="2835"/>
    <n v="2871"/>
    <n v="2902"/>
    <n v="2931"/>
    <n v="2959"/>
    <n v="2986"/>
    <n v="3008"/>
    <n v="3024"/>
    <n v="3046"/>
    <n v="3056"/>
    <n v="3062"/>
    <n v="3075"/>
    <n v="3085"/>
    <n v="3099"/>
    <n v="3111"/>
    <n v="3122"/>
    <n v="3130"/>
    <n v="3133"/>
    <n v="3139"/>
    <n v="3153"/>
    <n v="3153"/>
    <n v="3160"/>
    <n v="3163"/>
    <n v="3169"/>
    <n v="3174"/>
    <n v="3177"/>
    <n v="3182"/>
    <n v="3186"/>
    <n v="3187"/>
    <n v="3193"/>
    <n v="3199"/>
    <n v="3203"/>
    <n v="3207"/>
    <n v="3210"/>
    <n v="3212"/>
    <n v="3212"/>
    <n v="3213"/>
    <n v="3215"/>
    <n v="3216"/>
    <n v="3219"/>
    <n v="3219"/>
    <n v="3221"/>
    <n v="3221"/>
    <n v="3222"/>
    <n v="3222"/>
    <n v="4512"/>
    <n v="4512"/>
    <n v="4512"/>
    <n v="4512"/>
    <n v="4512"/>
    <n v="45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unan"/>
    <x v="32"/>
    <n v="27.610399999999998"/>
    <n v="111.7088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2"/>
    <n v="2"/>
    <n v="3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ner Mongolia"/>
    <x v="32"/>
    <n v="44.093499999999999"/>
    <n v="113.94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iangsu"/>
    <x v="32"/>
    <n v="32.9711"/>
    <n v="119.4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iangxi"/>
    <x v="32"/>
    <n v="27.614000000000001"/>
    <n v="115.72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ilin"/>
    <x v="32"/>
    <n v="43.6661"/>
    <n v="126.1923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iaoning"/>
    <x v="32"/>
    <n v="41.2956"/>
    <n v="122.6085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cau"/>
    <x v="32"/>
    <n v="22.166699999999999"/>
    <n v="113.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ingxia"/>
    <x v="32"/>
    <n v="37.269199999999998"/>
    <n v="106.1654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inghai"/>
    <x v="32"/>
    <n v="35.745199999999997"/>
    <n v="95.995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haanxi"/>
    <x v="32"/>
    <n v="35.191699999999997"/>
    <n v="108.8700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2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handong"/>
    <x v="32"/>
    <n v="36.342700000000001"/>
    <n v="118.14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2"/>
    <n v="2"/>
    <n v="2"/>
    <n v="3"/>
    <n v="3"/>
    <n v="4"/>
    <n v="4"/>
    <n v="4"/>
    <n v="4"/>
    <n v="5"/>
    <n v="6"/>
    <n v="6"/>
    <n v="6"/>
    <n v="6"/>
    <n v="6"/>
    <n v="6"/>
    <n v="6"/>
    <n v="6"/>
    <n v="6"/>
    <n v="6"/>
    <n v="6"/>
    <n v="6"/>
    <n v="6"/>
    <n v="6"/>
    <n v="6"/>
    <n v="6"/>
    <n v="6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hanghai"/>
    <x v="32"/>
    <n v="31.201999999999899"/>
    <n v="121.4491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4"/>
    <n v="4"/>
    <n v="4"/>
    <n v="5"/>
    <n v="5"/>
    <n v="5"/>
    <n v="5"/>
    <n v="5"/>
    <n v="5"/>
    <n v="5"/>
    <n v="6"/>
    <n v="6"/>
    <n v="6"/>
    <n v="6"/>
    <n v="6"/>
    <n v="6"/>
    <n v="6"/>
    <n v="7"/>
    <n v="7"/>
    <n v="7"/>
    <n v="7"/>
    <n v="7"/>
    <n v="7"/>
    <n v="7"/>
    <n v="7"/>
    <n v="7"/>
    <n v="7"/>
    <n v="7"/>
    <n v="7"/>
    <n v="7"/>
    <n v="7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hanxi"/>
    <x v="32"/>
    <n v="37.5777"/>
    <n v="112.2921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ichuan"/>
    <x v="32"/>
    <n v="30.617100000000001"/>
    <n v="102.7103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ianjin"/>
    <x v="32"/>
    <n v="39.305399999999999"/>
    <n v="117.32299999999999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ibet"/>
    <x v="32"/>
    <n v="31.692699999999999"/>
    <n v="88.0923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injiang"/>
    <x v="32"/>
    <n v="41.112900000000003"/>
    <n v="85.2400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2"/>
    <n v="2"/>
    <n v="2"/>
    <n v="2"/>
    <n v="2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Yunnan"/>
    <x v="32"/>
    <n v="24.974"/>
    <n v="101.486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hejiang"/>
    <x v="32"/>
    <n v="29.183199999999999"/>
    <n v="120.09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3"/>
    <n v="4.5709"/>
    <n v="-74.2973000000000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3"/>
    <n v="3"/>
    <n v="4"/>
    <n v="6"/>
    <n v="6"/>
    <n v="6"/>
    <n v="10"/>
    <n v="12"/>
    <n v="16"/>
    <n v="17"/>
    <n v="19"/>
    <n v="25"/>
    <n v="32"/>
    <n v="35"/>
    <n v="46"/>
    <n v="50"/>
    <n v="54"/>
    <n v="69"/>
    <n v="80"/>
    <n v="100"/>
    <n v="109"/>
    <n v="112"/>
    <n v="127"/>
    <n v="131"/>
    <n v="144"/>
    <n v="153"/>
    <n v="153"/>
    <n v="179"/>
    <n v="189"/>
    <n v="196"/>
    <n v="2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4"/>
    <n v="-4.0382999999999996"/>
    <n v="21.7587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5"/>
    <n v="5"/>
    <n v="5"/>
    <n v="5"/>
    <n v="5"/>
    <n v="5"/>
    <n v="5"/>
    <n v="5"/>
    <n v="5"/>
    <n v="5"/>
    <n v="5"/>
    <n v="5"/>
    <n v="6"/>
    <n v="6"/>
    <n v="6"/>
    <n v="6"/>
    <n v="6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5"/>
    <n v="-4.0382999999999996"/>
    <n v="21.7587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3"/>
    <n v="3"/>
    <n v="6"/>
    <n v="6"/>
    <n v="8"/>
    <n v="8"/>
    <n v="9"/>
    <n v="13"/>
    <n v="13"/>
    <n v="18"/>
    <n v="18"/>
    <n v="18"/>
    <n v="18"/>
    <n v="18"/>
    <n v="18"/>
    <n v="20"/>
    <n v="20"/>
    <n v="20"/>
    <n v="20"/>
    <n v="20"/>
    <n v="21"/>
    <n v="22"/>
    <n v="23"/>
    <n v="25"/>
    <n v="25"/>
    <n v="25"/>
    <n v="25"/>
    <n v="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6"/>
    <n v="9.7489000000000008"/>
    <n v="-83.7533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3"/>
    <n v="3"/>
    <n v="3"/>
    <n v="3"/>
    <n v="3"/>
    <n v="3"/>
    <n v="3"/>
    <n v="4"/>
    <n v="4"/>
    <n v="4"/>
    <n v="4"/>
    <n v="5"/>
    <n v="6"/>
    <n v="6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7"/>
    <n v="7.54"/>
    <n v="-5.54710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3"/>
    <n v="3"/>
    <n v="3"/>
    <n v="3"/>
    <n v="3"/>
    <n v="3"/>
    <n v="4"/>
    <n v="5"/>
    <n v="6"/>
    <n v="6"/>
    <n v="6"/>
    <n v="6"/>
    <n v="6"/>
    <n v="8"/>
    <n v="9"/>
    <n v="9"/>
    <n v="13"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8"/>
    <n v="45.1"/>
    <n v="15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3"/>
    <n v="3"/>
    <n v="5"/>
    <n v="6"/>
    <n v="6"/>
    <n v="6"/>
    <n v="6"/>
    <n v="7"/>
    <n v="8"/>
    <n v="12"/>
    <n v="15"/>
    <n v="16"/>
    <n v="18"/>
    <n v="19"/>
    <n v="20"/>
    <n v="21"/>
    <n v="21"/>
    <n v="23"/>
    <n v="25"/>
    <n v="31"/>
    <n v="33"/>
    <n v="35"/>
    <n v="36"/>
    <n v="39"/>
    <n v="47"/>
    <n v="47"/>
    <n v="48"/>
    <n v="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3"/>
    <n v="3"/>
    <n v="3"/>
    <n v="4"/>
    <n v="4"/>
    <n v="6"/>
    <n v="6"/>
    <n v="6"/>
    <n v="6"/>
    <n v="6"/>
    <n v="6"/>
    <n v="6"/>
    <n v="6"/>
    <n v="6"/>
    <n v="6"/>
    <n v="6"/>
    <n v="6"/>
    <n v="7"/>
    <n v="7"/>
    <n v="7"/>
    <n v="7"/>
    <n v="7"/>
    <n v="7"/>
    <n v="7"/>
    <n v="7"/>
    <n v="7"/>
    <n v="7"/>
    <n v="8"/>
    <n v="8"/>
    <n v="8"/>
    <n v="10"/>
    <n v="10"/>
    <n v="10"/>
    <n v="10"/>
    <n v="10"/>
    <n v="10"/>
    <n v="10"/>
    <n v="10"/>
    <n v="11"/>
    <n v="11"/>
    <n v="11"/>
    <n v="11"/>
    <n v="11"/>
    <n v="11"/>
    <n v="11"/>
    <n v="11"/>
    <n v="11"/>
    <n v="11"/>
    <n v="11"/>
    <n v="11"/>
    <n v="11"/>
    <n v="12"/>
    <n v="12"/>
    <n v="12"/>
    <n v="13"/>
    <n v="13"/>
    <n v="13"/>
    <n v="13"/>
    <n v="13"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0"/>
    <n v="22"/>
    <n v="-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2"/>
    <n v="2"/>
    <n v="3"/>
    <n v="3"/>
    <n v="4"/>
    <n v="6"/>
    <n v="6"/>
    <n v="6"/>
    <n v="6"/>
    <n v="6"/>
    <n v="8"/>
    <n v="9"/>
    <n v="11"/>
    <n v="12"/>
    <n v="15"/>
    <n v="15"/>
    <n v="16"/>
    <n v="18"/>
    <n v="21"/>
    <n v="21"/>
    <n v="24"/>
    <n v="27"/>
    <n v="31"/>
    <n v="32"/>
    <n v="34"/>
    <n v="36"/>
    <n v="38"/>
    <n v="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1"/>
    <n v="35.126399999999997"/>
    <n v="33.4299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3"/>
    <n v="5"/>
    <n v="5"/>
    <n v="5"/>
    <n v="7"/>
    <n v="8"/>
    <n v="9"/>
    <n v="10"/>
    <n v="11"/>
    <n v="11"/>
    <n v="9"/>
    <n v="9"/>
    <n v="9"/>
    <n v="9"/>
    <n v="10"/>
    <n v="10"/>
    <n v="10"/>
    <n v="11"/>
    <n v="12"/>
    <n v="12"/>
    <n v="12"/>
    <n v="12"/>
    <n v="12"/>
    <n v="12"/>
    <n v="12"/>
    <n v="12"/>
    <n v="12"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2"/>
    <n v="49.817500000000003"/>
    <n v="15.472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6"/>
    <n v="9"/>
    <n v="9"/>
    <n v="11"/>
    <n v="16"/>
    <n v="23"/>
    <n v="31"/>
    <n v="39"/>
    <n v="44"/>
    <n v="53"/>
    <n v="59"/>
    <n v="67"/>
    <n v="78"/>
    <n v="88"/>
    <n v="99"/>
    <n v="112"/>
    <n v="119"/>
    <n v="129"/>
    <n v="138"/>
    <n v="143"/>
    <n v="161"/>
    <n v="166"/>
    <n v="169"/>
    <n v="173"/>
    <n v="181"/>
    <n v="186"/>
    <n v="194"/>
    <n v="201"/>
    <n v="2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aroe Islands"/>
    <x v="43"/>
    <n v="61.892600000000002"/>
    <n v="-6.91180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reenland"/>
    <x v="43"/>
    <n v="71.706900000000005"/>
    <n v="-42.6043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3"/>
    <n v="56.2639"/>
    <n v="9.50179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4"/>
    <n v="4"/>
    <n v="6"/>
    <n v="9"/>
    <n v="13"/>
    <n v="13"/>
    <n v="24"/>
    <n v="32"/>
    <n v="34"/>
    <n v="41"/>
    <n v="52"/>
    <n v="65"/>
    <n v="72"/>
    <n v="77"/>
    <n v="90"/>
    <n v="104"/>
    <n v="123"/>
    <n v="139"/>
    <n v="161"/>
    <n v="179"/>
    <n v="187"/>
    <n v="203"/>
    <n v="218"/>
    <n v="237"/>
    <n v="247"/>
    <n v="260"/>
    <n v="273"/>
    <n v="285"/>
    <n v="299"/>
    <n v="309"/>
    <n v="321"/>
    <n v="336"/>
    <n v="346"/>
    <n v="355"/>
    <n v="364"/>
    <n v="370"/>
    <n v="3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4"/>
    <n v="11.825100000000001"/>
    <n v="42.5902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5"/>
    <n v="18.735700000000001"/>
    <n v="-70.1627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2"/>
    <n v="3"/>
    <n v="3"/>
    <n v="6"/>
    <n v="10"/>
    <n v="10"/>
    <n v="20"/>
    <n v="28"/>
    <n v="39"/>
    <n v="42"/>
    <n v="51"/>
    <n v="57"/>
    <n v="60"/>
    <n v="68"/>
    <n v="68"/>
    <n v="82"/>
    <n v="86"/>
    <n v="98"/>
    <n v="108"/>
    <n v="118"/>
    <n v="126"/>
    <n v="135"/>
    <n v="173"/>
    <n v="177"/>
    <n v="183"/>
    <n v="189"/>
    <n v="196"/>
    <n v="200"/>
    <n v="217"/>
    <n v="226"/>
    <n v="235"/>
    <n v="245"/>
    <n v="26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6"/>
    <n v="-1.8311999999999999"/>
    <n v="-78.183400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3"/>
    <n v="5"/>
    <n v="7"/>
    <n v="14"/>
    <n v="18"/>
    <n v="27"/>
    <n v="28"/>
    <n v="34"/>
    <n v="36"/>
    <n v="48"/>
    <n v="58"/>
    <n v="60"/>
    <n v="75"/>
    <n v="93"/>
    <n v="120"/>
    <n v="145"/>
    <n v="172"/>
    <n v="180"/>
    <n v="191"/>
    <n v="191"/>
    <n v="242"/>
    <n v="272"/>
    <n v="297"/>
    <n v="315"/>
    <n v="333"/>
    <n v="355"/>
    <n v="369"/>
    <n v="388"/>
    <n v="403"/>
    <n v="421"/>
    <n v="456"/>
    <n v="474"/>
    <n v="507"/>
    <n v="520"/>
    <n v="5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7"/>
    <n v="26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2"/>
    <n v="2"/>
    <n v="4"/>
    <n v="6"/>
    <n v="6"/>
    <n v="8"/>
    <n v="10"/>
    <n v="14"/>
    <n v="19"/>
    <n v="20"/>
    <n v="21"/>
    <n v="24"/>
    <n v="30"/>
    <n v="36"/>
    <n v="40"/>
    <n v="41"/>
    <n v="46"/>
    <n v="52"/>
    <n v="58"/>
    <n v="66"/>
    <n v="71"/>
    <n v="78"/>
    <n v="85"/>
    <n v="94"/>
    <n v="103"/>
    <n v="118"/>
    <n v="135"/>
    <n v="146"/>
    <n v="159"/>
    <n v="164"/>
    <n v="178"/>
    <n v="183"/>
    <n v="196"/>
    <n v="205"/>
    <n v="224"/>
    <n v="239"/>
    <n v="250"/>
    <n v="264"/>
    <n v="27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8"/>
    <n v="13.7942"/>
    <n v="-88.8965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3"/>
    <n v="3"/>
    <n v="4"/>
    <n v="4"/>
    <n v="5"/>
    <n v="6"/>
    <n v="6"/>
    <n v="6"/>
    <n v="6"/>
    <n v="6"/>
    <n v="6"/>
    <n v="6"/>
    <n v="6"/>
    <n v="7"/>
    <n v="7"/>
    <n v="7"/>
    <n v="7"/>
    <n v="7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9"/>
    <n v="1.5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0"/>
    <n v="15.179399999999999"/>
    <n v="39.7822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1"/>
    <n v="58.595300000000002"/>
    <n v="25.01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3"/>
    <n v="3"/>
    <n v="4"/>
    <n v="5"/>
    <n v="11"/>
    <n v="12"/>
    <n v="13"/>
    <n v="15"/>
    <n v="19"/>
    <n v="21"/>
    <n v="24"/>
    <n v="24"/>
    <n v="24"/>
    <n v="24"/>
    <n v="25"/>
    <n v="28"/>
    <n v="31"/>
    <n v="35"/>
    <n v="36"/>
    <n v="38"/>
    <n v="38"/>
    <n v="40"/>
    <n v="40"/>
    <n v="43"/>
    <n v="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2"/>
    <n v="-26.522500000000001"/>
    <n v="31.465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3"/>
    <n v="9.1449999999999996"/>
    <n v="40.4896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3"/>
    <n v="3"/>
    <n v="3"/>
    <n v="3"/>
    <n v="3"/>
    <n v="3"/>
    <n v="3"/>
    <n v="3"/>
    <n v="3"/>
    <n v="3"/>
    <n v="3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4"/>
    <n v="-17.7134"/>
    <n v="178.0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5"/>
    <n v="64"/>
    <n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3"/>
    <n v="5"/>
    <n v="7"/>
    <n v="9"/>
    <n v="11"/>
    <n v="13"/>
    <n v="17"/>
    <n v="17"/>
    <n v="19"/>
    <n v="20"/>
    <n v="25"/>
    <n v="28"/>
    <n v="27"/>
    <n v="34"/>
    <n v="40"/>
    <n v="42"/>
    <n v="48"/>
    <n v="49"/>
    <n v="56"/>
    <n v="59"/>
    <n v="64"/>
    <n v="72"/>
    <n v="75"/>
    <n v="82"/>
    <n v="90"/>
    <n v="94"/>
    <n v="98"/>
    <n v="141"/>
    <n v="1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rench Guiana"/>
    <x v="56"/>
    <n v="3.9339"/>
    <n v="-53.125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rench Polynesia"/>
    <x v="56"/>
    <n v="-17.6797"/>
    <n v="149.40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uadeloupe"/>
    <x v="56"/>
    <n v="16.25"/>
    <n v="-61.5833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4"/>
    <n v="4"/>
    <n v="4"/>
    <n v="6"/>
    <n v="6"/>
    <n v="7"/>
    <n v="7"/>
    <n v="7"/>
    <n v="7"/>
    <n v="7"/>
    <n v="8"/>
    <n v="8"/>
    <n v="8"/>
    <n v="8"/>
    <n v="8"/>
    <n v="8"/>
    <n v="8"/>
    <n v="8"/>
    <n v="8"/>
    <n v="8"/>
    <n v="8"/>
    <n v="8"/>
    <n v="8"/>
    <n v="12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yotte"/>
    <x v="56"/>
    <n v="-12.827500000000001"/>
    <n v="45.1662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2"/>
    <n v="2"/>
    <n v="2"/>
    <n v="2"/>
    <n v="2"/>
    <n v="3"/>
    <n v="3"/>
    <n v="3"/>
    <n v="3"/>
    <n v="3"/>
    <n v="3"/>
    <n v="4"/>
    <n v="4"/>
    <n v="4"/>
    <n v="4"/>
    <n v="4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ew Caledonia"/>
    <x v="56"/>
    <n v="-20.904299999999999"/>
    <n v="165.61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eunion"/>
    <x v="56"/>
    <n v="-21.135100000000001"/>
    <n v="55.2471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int Barthelemy"/>
    <x v="56"/>
    <n v="17.899999999999999"/>
    <n v="-62.8333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t Martin"/>
    <x v="56"/>
    <n v="18.070799999999998"/>
    <n v="-63.05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rtinique"/>
    <x v="56"/>
    <n v="14.641500000000001"/>
    <n v="-61.02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3"/>
    <n v="3"/>
    <n v="3"/>
    <n v="3"/>
    <n v="3"/>
    <n v="4"/>
    <n v="4"/>
    <n v="4"/>
    <n v="6"/>
    <n v="6"/>
    <n v="6"/>
    <n v="6"/>
    <n v="6"/>
    <n v="6"/>
    <n v="6"/>
    <n v="8"/>
    <n v="8"/>
    <n v="8"/>
    <n v="8"/>
    <n v="12"/>
    <n v="12"/>
    <n v="14"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6"/>
    <n v="46.227600000000002"/>
    <n v="2.2136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2"/>
    <n v="2"/>
    <n v="2"/>
    <n v="2"/>
    <n v="2"/>
    <n v="3"/>
    <n v="4"/>
    <n v="4"/>
    <n v="6"/>
    <n v="9"/>
    <n v="11"/>
    <n v="19"/>
    <n v="19"/>
    <n v="33"/>
    <n v="48"/>
    <n v="48"/>
    <n v="79"/>
    <n v="91"/>
    <n v="91"/>
    <n v="148"/>
    <n v="148"/>
    <n v="148"/>
    <n v="243"/>
    <n v="450"/>
    <n v="562"/>
    <n v="674"/>
    <n v="860"/>
    <n v="1100"/>
    <n v="1331"/>
    <n v="1696"/>
    <n v="1995"/>
    <n v="2314"/>
    <n v="2606"/>
    <n v="3024"/>
    <n v="3523"/>
    <n v="4403"/>
    <n v="5387"/>
    <n v="6507"/>
    <n v="7560"/>
    <n v="8078"/>
    <n v="8911"/>
    <n v="10328"/>
    <n v="10869"/>
    <n v="12210"/>
    <n v="13197"/>
    <n v="13832"/>
    <n v="14393"/>
    <n v="14967"/>
    <n v="15729"/>
    <n v="17167"/>
    <n v="17920"/>
    <n v="18681"/>
    <n v="19323"/>
    <n v="19718"/>
    <n v="20265"/>
    <n v="20796"/>
    <n v="213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7"/>
    <n v="-0.80369999999999997"/>
    <n v="11.6094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8"/>
    <n v="13.443199999999999"/>
    <n v="-15.31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9"/>
    <n v="42.315399999999997"/>
    <n v="43.3569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3"/>
    <n v="3"/>
    <n v="3"/>
    <n v="3"/>
    <n v="3"/>
    <n v="3"/>
    <n v="3"/>
    <n v="3"/>
    <n v="3"/>
    <n v="3"/>
    <n v="3"/>
    <n v="4"/>
    <n v="4"/>
    <n v="4"/>
    <n v="4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0"/>
    <n v="51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3"/>
    <n v="7"/>
    <n v="9"/>
    <n v="11"/>
    <n v="17"/>
    <n v="24"/>
    <n v="28"/>
    <n v="44"/>
    <n v="67"/>
    <n v="84"/>
    <n v="94"/>
    <n v="123"/>
    <n v="157"/>
    <n v="206"/>
    <n v="267"/>
    <n v="342"/>
    <n v="433"/>
    <n v="533"/>
    <n v="645"/>
    <n v="775"/>
    <n v="920"/>
    <n v="1107"/>
    <n v="1275"/>
    <n v="1444"/>
    <n v="1584"/>
    <n v="1810"/>
    <n v="2016"/>
    <n v="2349"/>
    <n v="2607"/>
    <n v="2767"/>
    <n v="2736"/>
    <n v="3022"/>
    <n v="3194"/>
    <n v="3294"/>
    <n v="3804"/>
    <n v="4052"/>
    <n v="4352"/>
    <n v="4459"/>
    <n v="4586"/>
    <n v="4862"/>
    <n v="5033"/>
    <n v="527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1"/>
    <n v="7.9465000000000003"/>
    <n v="-1.0232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4"/>
    <n v="4"/>
    <n v="4"/>
    <n v="5"/>
    <n v="5"/>
    <n v="5"/>
    <n v="5"/>
    <n v="5"/>
    <n v="5"/>
    <n v="5"/>
    <n v="5"/>
    <n v="5"/>
    <n v="5"/>
    <n v="5"/>
    <n v="6"/>
    <n v="6"/>
    <n v="6"/>
    <n v="8"/>
    <n v="8"/>
    <n v="8"/>
    <n v="8"/>
    <n v="8"/>
    <n v="8"/>
    <n v="8"/>
    <n v="9"/>
    <n v="9"/>
    <n v="9"/>
    <n v="9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2"/>
    <n v="39.074199999999998"/>
    <n v="21.8243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4"/>
    <n v="4"/>
    <n v="5"/>
    <n v="5"/>
    <n v="6"/>
    <n v="6"/>
    <n v="13"/>
    <n v="15"/>
    <n v="17"/>
    <n v="20"/>
    <n v="22"/>
    <n v="26"/>
    <n v="28"/>
    <n v="32"/>
    <n v="38"/>
    <n v="43"/>
    <n v="49"/>
    <n v="50"/>
    <n v="53"/>
    <n v="63"/>
    <n v="68"/>
    <n v="73"/>
    <n v="79"/>
    <n v="81"/>
    <n v="83"/>
    <n v="87"/>
    <n v="92"/>
    <n v="93"/>
    <n v="98"/>
    <n v="99"/>
    <n v="101"/>
    <n v="102"/>
    <n v="105"/>
    <n v="108"/>
    <n v="110"/>
    <n v="113"/>
    <n v="116"/>
    <n v="121"/>
    <n v="1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3"/>
    <n v="15.7835"/>
    <n v="-90.2308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3"/>
    <n v="3"/>
    <n v="3"/>
    <n v="3"/>
    <n v="3"/>
    <n v="3"/>
    <n v="5"/>
    <n v="5"/>
    <n v="5"/>
    <n v="5"/>
    <n v="5"/>
    <n v="7"/>
    <n v="7"/>
    <n v="7"/>
    <n v="7"/>
    <n v="7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4"/>
    <n v="9.9456000000000007"/>
    <n v="-9.6966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5"/>
    <n v="5"/>
    <n v="6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5"/>
    <n v="5"/>
    <n v="-58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4"/>
    <n v="4"/>
    <n v="4"/>
    <n v="4"/>
    <n v="4"/>
    <n v="5"/>
    <n v="6"/>
    <n v="6"/>
    <n v="6"/>
    <n v="6"/>
    <n v="6"/>
    <n v="6"/>
    <n v="6"/>
    <n v="6"/>
    <n v="6"/>
    <n v="6"/>
    <n v="6"/>
    <n v="7"/>
    <n v="7"/>
    <n v="7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6"/>
    <n v="18.9712"/>
    <n v="-72.2852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2"/>
    <n v="3"/>
    <n v="3"/>
    <n v="3"/>
    <n v="3"/>
    <n v="3"/>
    <n v="3"/>
    <n v="3"/>
    <n v="3"/>
    <n v="3"/>
    <n v="3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7"/>
    <n v="41.902900000000002"/>
    <n v="12.45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8"/>
    <n v="15.2"/>
    <n v="-86.241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7"/>
    <n v="7"/>
    <n v="10"/>
    <n v="14"/>
    <n v="15"/>
    <n v="15"/>
    <n v="22"/>
    <n v="22"/>
    <n v="22"/>
    <n v="22"/>
    <n v="23"/>
    <n v="23"/>
    <n v="24"/>
    <n v="25"/>
    <n v="25"/>
    <n v="26"/>
    <n v="31"/>
    <n v="35"/>
    <n v="41"/>
    <n v="46"/>
    <n v="46"/>
    <n v="46"/>
    <n v="46"/>
    <n v="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9"/>
    <n v="47.162500000000001"/>
    <n v="19.5032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3"/>
    <n v="4"/>
    <n v="6"/>
    <n v="7"/>
    <n v="9"/>
    <n v="10"/>
    <n v="10"/>
    <n v="10"/>
    <n v="11"/>
    <n v="13"/>
    <n v="15"/>
    <n v="16"/>
    <n v="20"/>
    <n v="21"/>
    <n v="26"/>
    <n v="32"/>
    <n v="34"/>
    <n v="38"/>
    <n v="47"/>
    <n v="58"/>
    <n v="66"/>
    <n v="77"/>
    <n v="85"/>
    <n v="99"/>
    <n v="109"/>
    <n v="122"/>
    <n v="134"/>
    <n v="142"/>
    <n v="156"/>
    <n v="172"/>
    <n v="189"/>
    <n v="199"/>
    <n v="213"/>
    <n v="2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0"/>
    <n v="64.963099999999997"/>
    <n v="-19.0208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1"/>
    <n v="1"/>
    <n v="1"/>
    <n v="0"/>
    <n v="1"/>
    <n v="1"/>
    <n v="1"/>
    <n v="2"/>
    <n v="2"/>
    <n v="2"/>
    <n v="2"/>
    <n v="2"/>
    <n v="2"/>
    <n v="2"/>
    <n v="2"/>
    <n v="2"/>
    <n v="4"/>
    <n v="4"/>
    <n v="4"/>
    <n v="4"/>
    <n v="6"/>
    <n v="6"/>
    <n v="6"/>
    <n v="6"/>
    <n v="7"/>
    <n v="8"/>
    <n v="8"/>
    <n v="8"/>
    <n v="8"/>
    <n v="8"/>
    <n v="8"/>
    <n v="9"/>
    <n v="9"/>
    <n v="9"/>
    <n v="10"/>
    <n v="10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1"/>
    <n v="21"/>
    <n v="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2"/>
    <n v="2"/>
    <n v="3"/>
    <n v="3"/>
    <n v="4"/>
    <n v="5"/>
    <n v="4"/>
    <n v="7"/>
    <n v="10"/>
    <n v="10"/>
    <n v="12"/>
    <n v="20"/>
    <n v="20"/>
    <n v="24"/>
    <n v="27"/>
    <n v="32"/>
    <n v="35"/>
    <n v="58"/>
    <n v="72"/>
    <n v="72"/>
    <n v="86"/>
    <n v="99"/>
    <n v="136"/>
    <n v="150"/>
    <n v="178"/>
    <n v="226"/>
    <n v="246"/>
    <n v="288"/>
    <n v="331"/>
    <n v="358"/>
    <n v="393"/>
    <n v="405"/>
    <n v="448"/>
    <n v="486"/>
    <n v="521"/>
    <n v="559"/>
    <n v="592"/>
    <n v="645"/>
    <n v="68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2"/>
    <n v="-0.7893"/>
    <n v="113.92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4"/>
    <n v="5"/>
    <n v="5"/>
    <n v="5"/>
    <n v="5"/>
    <n v="19"/>
    <n v="25"/>
    <n v="32"/>
    <n v="38"/>
    <n v="48"/>
    <n v="49"/>
    <n v="55"/>
    <n v="58"/>
    <n v="78"/>
    <n v="87"/>
    <n v="102"/>
    <n v="114"/>
    <n v="122"/>
    <n v="136"/>
    <n v="157"/>
    <n v="170"/>
    <n v="181"/>
    <n v="191"/>
    <n v="198"/>
    <n v="209"/>
    <n v="221"/>
    <n v="240"/>
    <n v="280"/>
    <n v="306"/>
    <n v="327"/>
    <n v="373"/>
    <n v="399"/>
    <n v="459"/>
    <n v="469"/>
    <n v="496"/>
    <n v="520"/>
    <n v="535"/>
    <n v="582"/>
    <n v="590"/>
    <n v="616"/>
    <n v="6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3"/>
    <n v="32"/>
    <n v="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4"/>
    <n v="5"/>
    <n v="8"/>
    <n v="12"/>
    <n v="16"/>
    <n v="19"/>
    <n v="26"/>
    <n v="34"/>
    <n v="43"/>
    <n v="54"/>
    <n v="66"/>
    <n v="77"/>
    <n v="92"/>
    <n v="107"/>
    <n v="124"/>
    <n v="145"/>
    <n v="194"/>
    <n v="237"/>
    <n v="291"/>
    <n v="354"/>
    <n v="429"/>
    <n v="514"/>
    <n v="611"/>
    <n v="724"/>
    <n v="853"/>
    <n v="988"/>
    <n v="1135"/>
    <n v="1284"/>
    <n v="1433"/>
    <n v="1556"/>
    <n v="1685"/>
    <n v="1812"/>
    <n v="1934"/>
    <n v="2077"/>
    <n v="2234"/>
    <n v="2378"/>
    <n v="2517"/>
    <n v="2640"/>
    <n v="2757"/>
    <n v="2898"/>
    <n v="3036"/>
    <n v="3160"/>
    <n v="3294"/>
    <n v="3452"/>
    <n v="3603"/>
    <n v="3739"/>
    <n v="3872"/>
    <n v="3993"/>
    <n v="4110"/>
    <n v="4232"/>
    <n v="4357"/>
    <n v="4474"/>
    <n v="4585"/>
    <n v="4683"/>
    <n v="4777"/>
    <n v="4869"/>
    <n v="4958"/>
    <n v="5031"/>
    <n v="5118"/>
    <n v="5209"/>
    <n v="5297"/>
    <n v="539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4"/>
    <n v="33"/>
    <n v="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4"/>
    <n v="6"/>
    <n v="6"/>
    <n v="7"/>
    <n v="7"/>
    <n v="8"/>
    <n v="9"/>
    <n v="10"/>
    <n v="10"/>
    <n v="10"/>
    <n v="11"/>
    <n v="12"/>
    <n v="13"/>
    <n v="17"/>
    <n v="17"/>
    <n v="20"/>
    <n v="23"/>
    <n v="27"/>
    <n v="29"/>
    <n v="36"/>
    <n v="40"/>
    <n v="42"/>
    <n v="42"/>
    <n v="46"/>
    <n v="50"/>
    <n v="52"/>
    <n v="54"/>
    <n v="54"/>
    <n v="56"/>
    <n v="61"/>
    <n v="64"/>
    <n v="65"/>
    <n v="69"/>
    <n v="69"/>
    <n v="70"/>
    <n v="72"/>
    <n v="76"/>
    <n v="78"/>
    <n v="78"/>
    <n v="79"/>
    <n v="80"/>
    <n v="81"/>
    <n v="82"/>
    <n v="82"/>
    <n v="82"/>
    <n v="83"/>
    <n v="8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5"/>
    <n v="53.142400000000002"/>
    <n v="-7.6920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2"/>
    <n v="2"/>
    <n v="3"/>
    <n v="3"/>
    <n v="3"/>
    <n v="4"/>
    <n v="6"/>
    <n v="7"/>
    <n v="9"/>
    <n v="19"/>
    <n v="22"/>
    <n v="36"/>
    <n v="46"/>
    <n v="54"/>
    <n v="71"/>
    <n v="85"/>
    <n v="98"/>
    <n v="120"/>
    <n v="137"/>
    <n v="158"/>
    <n v="174"/>
    <n v="210"/>
    <n v="235"/>
    <n v="263"/>
    <n v="287"/>
    <n v="320"/>
    <n v="334"/>
    <n v="365"/>
    <n v="406"/>
    <n v="444"/>
    <n v="486"/>
    <n v="530"/>
    <n v="571"/>
    <n v="610"/>
    <n v="687"/>
    <n v="730"/>
    <n v="76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6"/>
    <n v="31"/>
    <n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5"/>
    <n v="8"/>
    <n v="12"/>
    <n v="12"/>
    <n v="15"/>
    <n v="16"/>
    <n v="20"/>
    <n v="26"/>
    <n v="36"/>
    <n v="40"/>
    <n v="44"/>
    <n v="49"/>
    <n v="57"/>
    <n v="65"/>
    <n v="73"/>
    <n v="86"/>
    <n v="95"/>
    <n v="101"/>
    <n v="103"/>
    <n v="116"/>
    <n v="123"/>
    <n v="130"/>
    <n v="142"/>
    <n v="151"/>
    <n v="164"/>
    <n v="172"/>
    <n v="177"/>
    <n v="184"/>
    <n v="18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7"/>
    <n v="43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7"/>
    <n v="10"/>
    <n v="12"/>
    <n v="17"/>
    <n v="21"/>
    <n v="29"/>
    <n v="34"/>
    <n v="52"/>
    <n v="79"/>
    <n v="107"/>
    <n v="148"/>
    <n v="197"/>
    <n v="233"/>
    <n v="366"/>
    <n v="463"/>
    <n v="631"/>
    <n v="827"/>
    <n v="827"/>
    <n v="1266"/>
    <n v="1441"/>
    <n v="1809"/>
    <n v="2158"/>
    <n v="2503"/>
    <n v="2978"/>
    <n v="3405"/>
    <n v="4032"/>
    <n v="4825"/>
    <n v="5476"/>
    <n v="6077"/>
    <n v="6820"/>
    <n v="7503"/>
    <n v="8215"/>
    <n v="9134"/>
    <n v="10023"/>
    <n v="10779"/>
    <n v="11591"/>
    <n v="12428"/>
    <n v="13155"/>
    <n v="13915"/>
    <n v="14681"/>
    <n v="15362"/>
    <n v="15887"/>
    <n v="16523"/>
    <n v="17127"/>
    <n v="17669"/>
    <n v="18279"/>
    <n v="18849"/>
    <n v="19468"/>
    <n v="19899"/>
    <n v="20465"/>
    <n v="21067"/>
    <n v="21645"/>
    <n v="22170"/>
    <n v="22745"/>
    <n v="23227"/>
    <n v="23660"/>
    <n v="24114"/>
    <n v="24648"/>
    <n v="250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8"/>
    <n v="18.1096"/>
    <n v="-77.2974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3"/>
    <n v="3"/>
    <n v="3"/>
    <n v="3"/>
    <n v="3"/>
    <n v="3"/>
    <n v="3"/>
    <n v="4"/>
    <n v="4"/>
    <n v="4"/>
    <n v="4"/>
    <n v="4"/>
    <n v="4"/>
    <n v="4"/>
    <n v="5"/>
    <n v="5"/>
    <n v="5"/>
    <n v="5"/>
    <n v="5"/>
    <n v="5"/>
    <n v="6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9"/>
    <n v="36"/>
    <n v="1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2"/>
    <n v="4"/>
    <n v="4"/>
    <n v="5"/>
    <n v="6"/>
    <n v="6"/>
    <n v="6"/>
    <n v="6"/>
    <n v="6"/>
    <n v="6"/>
    <n v="6"/>
    <n v="6"/>
    <n v="10"/>
    <n v="10"/>
    <n v="15"/>
    <n v="16"/>
    <n v="19"/>
    <n v="22"/>
    <n v="22"/>
    <n v="27"/>
    <n v="29"/>
    <n v="29"/>
    <n v="29"/>
    <n v="33"/>
    <n v="35"/>
    <n v="41"/>
    <n v="42"/>
    <n v="43"/>
    <n v="45"/>
    <n v="47"/>
    <n v="49"/>
    <n v="52"/>
    <n v="54"/>
    <n v="54"/>
    <n v="56"/>
    <n v="57"/>
    <n v="62"/>
    <n v="63"/>
    <n v="77"/>
    <n v="77"/>
    <n v="85"/>
    <n v="92"/>
    <n v="93"/>
    <n v="94"/>
    <n v="99"/>
    <n v="99"/>
    <n v="108"/>
    <n v="123"/>
    <n v="143"/>
    <n v="146"/>
    <n v="178"/>
    <n v="190"/>
    <n v="222"/>
    <n v="236"/>
    <n v="236"/>
    <n v="263"/>
    <n v="28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0"/>
    <n v="31.24"/>
    <n v="36.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5"/>
    <n v="5"/>
    <n v="5"/>
    <n v="5"/>
    <n v="5"/>
    <n v="5"/>
    <n v="5"/>
    <n v="6"/>
    <n v="6"/>
    <n v="6"/>
    <n v="7"/>
    <n v="7"/>
    <n v="7"/>
    <n v="7"/>
    <n v="7"/>
    <n v="7"/>
    <n v="7"/>
    <n v="7"/>
    <n v="7"/>
    <n v="7"/>
    <n v="7"/>
    <n v="7"/>
    <n v="7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1"/>
    <n v="48.019599999999997"/>
    <n v="66.9236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1"/>
    <n v="1"/>
    <n v="1"/>
    <n v="1"/>
    <n v="1"/>
    <n v="2"/>
    <n v="3"/>
    <n v="3"/>
    <n v="6"/>
    <n v="5"/>
    <n v="6"/>
    <n v="6"/>
    <n v="6"/>
    <n v="7"/>
    <n v="8"/>
    <n v="10"/>
    <n v="10"/>
    <n v="10"/>
    <n v="12"/>
    <n v="14"/>
    <n v="16"/>
    <n v="17"/>
    <n v="17"/>
    <n v="17"/>
    <n v="17"/>
    <n v="19"/>
    <n v="19"/>
    <n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2"/>
    <n v="-2.3599999999999999E-2"/>
    <n v="37.9061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3"/>
    <n v="4"/>
    <n v="4"/>
    <n v="4"/>
    <n v="6"/>
    <n v="6"/>
    <n v="6"/>
    <n v="7"/>
    <n v="7"/>
    <n v="7"/>
    <n v="8"/>
    <n v="9"/>
    <n v="9"/>
    <n v="10"/>
    <n v="11"/>
    <n v="11"/>
    <n v="12"/>
    <n v="14"/>
    <n v="14"/>
    <n v="14"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3"/>
    <n v="36"/>
    <n v="1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6"/>
    <n v="8"/>
    <n v="10"/>
    <n v="12"/>
    <n v="13"/>
    <n v="13"/>
    <n v="16"/>
    <n v="17"/>
    <n v="28"/>
    <n v="28"/>
    <n v="35"/>
    <n v="35"/>
    <n v="42"/>
    <n v="44"/>
    <n v="50"/>
    <n v="53"/>
    <n v="54"/>
    <n v="60"/>
    <n v="66"/>
    <n v="66"/>
    <n v="72"/>
    <n v="75"/>
    <n v="75"/>
    <n v="81"/>
    <n v="84"/>
    <n v="91"/>
    <n v="94"/>
    <n v="102"/>
    <n v="111"/>
    <n v="111"/>
    <n v="120"/>
    <n v="126"/>
    <n v="131"/>
    <n v="139"/>
    <n v="144"/>
    <n v="152"/>
    <n v="158"/>
    <n v="162"/>
    <n v="165"/>
    <n v="169"/>
    <n v="174"/>
    <n v="177"/>
    <n v="183"/>
    <n v="186"/>
    <n v="192"/>
    <n v="200"/>
    <n v="204"/>
    <n v="208"/>
    <n v="211"/>
    <n v="214"/>
    <n v="217"/>
    <n v="222"/>
    <n v="225"/>
    <n v="229"/>
    <n v="230"/>
    <n v="232"/>
    <n v="234"/>
    <n v="236"/>
    <n v="237"/>
    <n v="2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4"/>
    <n v="29.5"/>
    <n v="47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2"/>
    <n v="3"/>
    <n v="3"/>
    <n v="3"/>
    <n v="5"/>
    <n v="6"/>
    <n v="7"/>
    <n v="9"/>
    <n v="11"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5"/>
    <n v="41.2044"/>
    <n v="74.7660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4"/>
    <n v="4"/>
    <n v="4"/>
    <n v="4"/>
    <n v="5"/>
    <n v="5"/>
    <n v="5"/>
    <n v="5"/>
    <n v="5"/>
    <n v="5"/>
    <n v="5"/>
    <n v="5"/>
    <n v="5"/>
    <n v="5"/>
    <n v="7"/>
    <n v="7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6"/>
    <n v="56.879600000000003"/>
    <n v="24.6032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3"/>
    <n v="3"/>
    <n v="3"/>
    <n v="5"/>
    <n v="5"/>
    <n v="5"/>
    <n v="5"/>
    <n v="5"/>
    <n v="5"/>
    <n v="5"/>
    <n v="5"/>
    <n v="5"/>
    <n v="9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7"/>
    <n v="33.854700000000001"/>
    <n v="35.8622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3"/>
    <n v="3"/>
    <n v="3"/>
    <n v="3"/>
    <n v="3"/>
    <n v="3"/>
    <n v="3"/>
    <n v="4"/>
    <n v="4"/>
    <n v="4"/>
    <n v="4"/>
    <n v="4"/>
    <n v="4"/>
    <n v="6"/>
    <n v="6"/>
    <n v="8"/>
    <n v="8"/>
    <n v="10"/>
    <n v="11"/>
    <n v="12"/>
    <n v="14"/>
    <n v="16"/>
    <n v="17"/>
    <n v="17"/>
    <n v="18"/>
    <n v="19"/>
    <n v="19"/>
    <n v="19"/>
    <n v="19"/>
    <n v="20"/>
    <n v="20"/>
    <n v="20"/>
    <n v="20"/>
    <n v="21"/>
    <n v="21"/>
    <n v="21"/>
    <n v="21"/>
    <n v="21"/>
    <n v="21"/>
    <n v="21"/>
    <n v="21"/>
    <n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8"/>
    <n v="6.4280999999999997"/>
    <n v="-9.42950000000000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3"/>
    <n v="3"/>
    <n v="4"/>
    <n v="4"/>
    <n v="5"/>
    <n v="5"/>
    <n v="5"/>
    <n v="6"/>
    <n v="6"/>
    <n v="6"/>
    <n v="6"/>
    <n v="7"/>
    <n v="7"/>
    <n v="8"/>
    <n v="8"/>
    <n v="8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9"/>
    <n v="47.14"/>
    <n v="9.55000000000000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0"/>
    <n v="55.169400000000003"/>
    <n v="23.88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4"/>
    <n v="4"/>
    <n v="5"/>
    <n v="7"/>
    <n v="7"/>
    <n v="7"/>
    <n v="8"/>
    <n v="8"/>
    <n v="9"/>
    <n v="9"/>
    <n v="11"/>
    <n v="13"/>
    <n v="15"/>
    <n v="15"/>
    <n v="15"/>
    <n v="16"/>
    <n v="22"/>
    <n v="23"/>
    <n v="23"/>
    <n v="24"/>
    <n v="29"/>
    <n v="30"/>
    <n v="32"/>
    <n v="33"/>
    <n v="33"/>
    <n v="35"/>
    <n v="37"/>
    <n v="38"/>
    <n v="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1"/>
    <n v="49.815300000000001"/>
    <n v="6.12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4"/>
    <n v="4"/>
    <n v="8"/>
    <n v="8"/>
    <n v="8"/>
    <n v="8"/>
    <n v="8"/>
    <n v="9"/>
    <n v="15"/>
    <n v="18"/>
    <n v="21"/>
    <n v="22"/>
    <n v="23"/>
    <n v="29"/>
    <n v="30"/>
    <n v="31"/>
    <n v="31"/>
    <n v="36"/>
    <n v="41"/>
    <n v="44"/>
    <n v="46"/>
    <n v="52"/>
    <n v="54"/>
    <n v="62"/>
    <n v="66"/>
    <n v="69"/>
    <n v="67"/>
    <n v="69"/>
    <n v="69"/>
    <n v="72"/>
    <n v="72"/>
    <n v="73"/>
    <n v="75"/>
    <n v="78"/>
    <n v="8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2"/>
    <n v="-18.7669"/>
    <n v="46.8691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3"/>
    <n v="2.5"/>
    <n v="112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3"/>
    <n v="4"/>
    <n v="10"/>
    <n v="14"/>
    <n v="16"/>
    <n v="20"/>
    <n v="23"/>
    <n v="26"/>
    <n v="27"/>
    <n v="35"/>
    <n v="37"/>
    <n v="43"/>
    <n v="45"/>
    <n v="50"/>
    <n v="53"/>
    <n v="57"/>
    <n v="61"/>
    <n v="62"/>
    <n v="63"/>
    <n v="65"/>
    <n v="67"/>
    <n v="70"/>
    <n v="73"/>
    <n v="76"/>
    <n v="77"/>
    <n v="82"/>
    <n v="83"/>
    <n v="84"/>
    <n v="86"/>
    <n v="88"/>
    <n v="89"/>
    <n v="89"/>
    <n v="92"/>
    <n v="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4"/>
    <n v="3.2027999999999999"/>
    <n v="73.2206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5"/>
    <n v="35.9375"/>
    <n v="14.3754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3"/>
    <n v="3"/>
    <n v="3"/>
    <n v="3"/>
    <n v="3"/>
    <n v="3"/>
    <n v="3"/>
    <n v="3"/>
    <n v="3"/>
    <n v="3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6"/>
    <n v="21.007899999999999"/>
    <n v="10.940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7"/>
    <n v="-20.2"/>
    <n v="57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n v="2"/>
    <n v="2"/>
    <n v="3"/>
    <n v="3"/>
    <n v="5"/>
    <n v="6"/>
    <n v="7"/>
    <n v="7"/>
    <n v="7"/>
    <n v="7"/>
    <n v="7"/>
    <n v="7"/>
    <n v="7"/>
    <n v="7"/>
    <n v="9"/>
    <n v="9"/>
    <n v="9"/>
    <n v="9"/>
    <n v="9"/>
    <n v="9"/>
    <n v="9"/>
    <n v="9"/>
    <n v="9"/>
    <n v="9"/>
    <n v="9"/>
    <n v="9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8"/>
    <n v="23.634499999999999"/>
    <n v="-102.55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3"/>
    <n v="4"/>
    <n v="5"/>
    <n v="6"/>
    <n v="8"/>
    <n v="12"/>
    <n v="16"/>
    <n v="20"/>
    <n v="28"/>
    <n v="29"/>
    <n v="37"/>
    <n v="50"/>
    <n v="60"/>
    <n v="79"/>
    <n v="94"/>
    <n v="125"/>
    <n v="141"/>
    <n v="174"/>
    <n v="194"/>
    <n v="233"/>
    <n v="273"/>
    <n v="296"/>
    <n v="332"/>
    <n v="406"/>
    <n v="449"/>
    <n v="486"/>
    <n v="546"/>
    <n v="650"/>
    <n v="686"/>
    <n v="712"/>
    <n v="8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9"/>
    <n v="47.4116"/>
    <n v="28.369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2"/>
    <n v="2"/>
    <n v="2"/>
    <n v="2"/>
    <n v="4"/>
    <n v="5"/>
    <n v="6"/>
    <n v="8"/>
    <n v="12"/>
    <n v="15"/>
    <n v="19"/>
    <n v="22"/>
    <n v="27"/>
    <n v="29"/>
    <n v="29"/>
    <n v="30"/>
    <n v="31"/>
    <n v="35"/>
    <n v="40"/>
    <n v="46"/>
    <n v="54"/>
    <n v="56"/>
    <n v="57"/>
    <n v="67"/>
    <n v="70"/>
    <n v="72"/>
    <n v="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0"/>
    <n v="43.7333"/>
    <n v="7.4166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3"/>
    <n v="3"/>
    <n v="3"/>
    <n v="3"/>
    <n v="3"/>
    <n v="3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1"/>
    <n v="46.862499999999997"/>
    <n v="103.84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2"/>
    <n v="42.5"/>
    <n v="19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2"/>
    <n v="2"/>
    <n v="3"/>
    <n v="3"/>
    <n v="4"/>
    <n v="4"/>
    <n v="4"/>
    <n v="5"/>
    <n v="5"/>
    <n v="5"/>
    <n v="5"/>
    <n v="5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3"/>
    <n v="31.791699999999999"/>
    <n v="-7.09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2"/>
    <n v="2"/>
    <n v="2"/>
    <n v="3"/>
    <n v="3"/>
    <n v="4"/>
    <n v="4"/>
    <n v="5"/>
    <n v="6"/>
    <n v="11"/>
    <n v="23"/>
    <n v="25"/>
    <n v="26"/>
    <n v="33"/>
    <n v="36"/>
    <n v="39"/>
    <n v="44"/>
    <n v="48"/>
    <n v="59"/>
    <n v="70"/>
    <n v="80"/>
    <n v="90"/>
    <n v="93"/>
    <n v="97"/>
    <n v="107"/>
    <n v="111"/>
    <n v="118"/>
    <n v="126"/>
    <n v="126"/>
    <n v="127"/>
    <n v="130"/>
    <n v="135"/>
    <n v="137"/>
    <n v="141"/>
    <n v="143"/>
    <n v="145"/>
    <n v="1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4"/>
    <n v="-22.957599999999999"/>
    <n v="18.4904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5"/>
    <n v="28.166699999999999"/>
    <n v="84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ruba"/>
    <x v="106"/>
    <n v="12.518599999999999"/>
    <n v="-70.0357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uracao"/>
    <x v="106"/>
    <n v="12.169600000000001"/>
    <n v="-68.989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int Maarten"/>
    <x v="106"/>
    <n v="18.0425"/>
    <n v="-63.05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4"/>
    <n v="4"/>
    <n v="6"/>
    <n v="6"/>
    <n v="6"/>
    <n v="6"/>
    <n v="8"/>
    <n v="9"/>
    <n v="9"/>
    <n v="9"/>
    <n v="9"/>
    <n v="9"/>
    <n v="9"/>
    <n v="9"/>
    <n v="9"/>
    <n v="10"/>
    <n v="10"/>
    <n v="10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6"/>
    <n v="52.132599999999996"/>
    <n v="5.2912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4"/>
    <n v="5"/>
    <n v="5"/>
    <n v="10"/>
    <n v="12"/>
    <n v="20"/>
    <n v="24"/>
    <n v="43"/>
    <n v="58"/>
    <n v="76"/>
    <n v="106"/>
    <n v="136"/>
    <n v="179"/>
    <n v="213"/>
    <n v="276"/>
    <n v="356"/>
    <n v="434"/>
    <n v="546"/>
    <n v="639"/>
    <n v="771"/>
    <n v="864"/>
    <n v="1039"/>
    <n v="1173"/>
    <n v="1339"/>
    <n v="1487"/>
    <n v="1651"/>
    <n v="1766"/>
    <n v="1867"/>
    <n v="2101"/>
    <n v="2248"/>
    <n v="2396"/>
    <n v="2511"/>
    <n v="2643"/>
    <n v="2737"/>
    <n v="2823"/>
    <n v="2945"/>
    <n v="3134"/>
    <n v="3315"/>
    <n v="3459"/>
    <n v="3601"/>
    <n v="3684"/>
    <n v="3751"/>
    <n v="3916"/>
    <n v="405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7"/>
    <n v="-40.900599999999997"/>
    <n v="174.8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2"/>
    <n v="4"/>
    <n v="4"/>
    <n v="5"/>
    <n v="9"/>
    <n v="9"/>
    <n v="9"/>
    <n v="11"/>
    <n v="11"/>
    <n v="12"/>
    <n v="12"/>
    <n v="13"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8"/>
    <n v="12.865399999999999"/>
    <n v="-85.20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9"/>
    <n v="17.607800000000001"/>
    <n v="8.0816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3"/>
    <n v="3"/>
    <n v="5"/>
    <n v="5"/>
    <n v="5"/>
    <n v="8"/>
    <n v="10"/>
    <n v="10"/>
    <n v="11"/>
    <n v="11"/>
    <n v="11"/>
    <n v="11"/>
    <n v="11"/>
    <n v="12"/>
    <n v="12"/>
    <n v="14"/>
    <n v="14"/>
    <n v="14"/>
    <n v="18"/>
    <n v="19"/>
    <n v="20"/>
    <n v="20"/>
    <n v="20"/>
    <n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0"/>
    <n v="9.0820000000000007"/>
    <n v="8.67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2"/>
    <n v="2"/>
    <n v="2"/>
    <n v="2"/>
    <n v="4"/>
    <n v="4"/>
    <n v="5"/>
    <n v="5"/>
    <n v="6"/>
    <n v="6"/>
    <n v="7"/>
    <n v="7"/>
    <n v="10"/>
    <n v="10"/>
    <n v="10"/>
    <n v="11"/>
    <n v="12"/>
    <n v="13"/>
    <n v="17"/>
    <n v="19"/>
    <n v="21"/>
    <n v="22"/>
    <n v="22"/>
    <n v="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1"/>
    <n v="41.608600000000003"/>
    <n v="21.74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3"/>
    <n v="3"/>
    <n v="3"/>
    <n v="4"/>
    <n v="6"/>
    <n v="7"/>
    <n v="9"/>
    <n v="11"/>
    <n v="11"/>
    <n v="12"/>
    <n v="17"/>
    <n v="18"/>
    <n v="23"/>
    <n v="26"/>
    <n v="29"/>
    <n v="30"/>
    <n v="32"/>
    <n v="34"/>
    <n v="34"/>
    <n v="38"/>
    <n v="44"/>
    <n v="45"/>
    <n v="46"/>
    <n v="49"/>
    <n v="49"/>
    <n v="51"/>
    <n v="54"/>
    <n v="55"/>
    <n v="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2"/>
    <n v="60.472000000000001"/>
    <n v="8.4688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3"/>
    <n v="6"/>
    <n v="7"/>
    <n v="7"/>
    <n v="7"/>
    <n v="7"/>
    <n v="10"/>
    <n v="12"/>
    <n v="14"/>
    <n v="14"/>
    <n v="19"/>
    <n v="23"/>
    <n v="25"/>
    <n v="32"/>
    <n v="39"/>
    <n v="44"/>
    <n v="50"/>
    <n v="59"/>
    <n v="62"/>
    <n v="71"/>
    <n v="76"/>
    <n v="89"/>
    <n v="101"/>
    <n v="108"/>
    <n v="113"/>
    <n v="119"/>
    <n v="128"/>
    <n v="134"/>
    <n v="139"/>
    <n v="150"/>
    <n v="152"/>
    <n v="161"/>
    <n v="164"/>
    <n v="165"/>
    <n v="181"/>
    <n v="182"/>
    <n v="18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3"/>
    <n v="21"/>
    <n v="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2"/>
    <n v="2"/>
    <n v="2"/>
    <n v="3"/>
    <n v="3"/>
    <n v="3"/>
    <n v="4"/>
    <n v="4"/>
    <n v="4"/>
    <n v="4"/>
    <n v="4"/>
    <n v="6"/>
    <n v="6"/>
    <n v="7"/>
    <n v="7"/>
    <n v="8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4"/>
    <n v="30.375299999999999"/>
    <n v="69.3451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3"/>
    <n v="3"/>
    <n v="5"/>
    <n v="6"/>
    <n v="7"/>
    <n v="8"/>
    <n v="9"/>
    <n v="11"/>
    <n v="12"/>
    <n v="14"/>
    <n v="21"/>
    <n v="26"/>
    <n v="27"/>
    <n v="34"/>
    <n v="40"/>
    <n v="41"/>
    <n v="47"/>
    <n v="53"/>
    <n v="57"/>
    <n v="61"/>
    <n v="65"/>
    <n v="66"/>
    <n v="86"/>
    <n v="91"/>
    <n v="93"/>
    <n v="96"/>
    <n v="111"/>
    <n v="128"/>
    <n v="135"/>
    <n v="143"/>
    <n v="168"/>
    <n v="176"/>
    <n v="201"/>
    <n v="2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5"/>
    <n v="8.5380000000000003"/>
    <n v="-80.78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3"/>
    <n v="6"/>
    <n v="6"/>
    <n v="8"/>
    <n v="8"/>
    <n v="9"/>
    <n v="14"/>
    <n v="17"/>
    <n v="24"/>
    <n v="30"/>
    <n v="30"/>
    <n v="32"/>
    <n v="37"/>
    <n v="41"/>
    <n v="46"/>
    <n v="54"/>
    <n v="55"/>
    <n v="59"/>
    <n v="63"/>
    <n v="66"/>
    <n v="74"/>
    <n v="79"/>
    <n v="87"/>
    <n v="94"/>
    <n v="95"/>
    <n v="103"/>
    <n v="109"/>
    <n v="116"/>
    <n v="120"/>
    <n v="126"/>
    <n v="136"/>
    <n v="1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6"/>
    <n v="-6.3150000000000004"/>
    <n v="143.95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7"/>
    <n v="-23.442499999999999"/>
    <n v="-58.4438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3"/>
    <n v="3"/>
    <n v="3"/>
    <n v="3"/>
    <n v="3"/>
    <n v="3"/>
    <n v="3"/>
    <n v="3"/>
    <n v="3"/>
    <n v="3"/>
    <n v="3"/>
    <n v="3"/>
    <n v="5"/>
    <n v="5"/>
    <n v="5"/>
    <n v="5"/>
    <n v="6"/>
    <n v="6"/>
    <n v="6"/>
    <n v="6"/>
    <n v="7"/>
    <n v="8"/>
    <n v="8"/>
    <n v="8"/>
    <n v="8"/>
    <n v="8"/>
    <n v="8"/>
    <n v="8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8"/>
    <n v="-9.19"/>
    <n v="-75.0151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5"/>
    <n v="5"/>
    <n v="5"/>
    <n v="7"/>
    <n v="9"/>
    <n v="9"/>
    <n v="11"/>
    <n v="16"/>
    <n v="18"/>
    <n v="24"/>
    <n v="30"/>
    <n v="38"/>
    <n v="55"/>
    <n v="61"/>
    <n v="73"/>
    <n v="83"/>
    <n v="92"/>
    <n v="107"/>
    <n v="121"/>
    <n v="138"/>
    <n v="169"/>
    <n v="181"/>
    <n v="193"/>
    <n v="216"/>
    <n v="230"/>
    <n v="254"/>
    <n v="274"/>
    <n v="300"/>
    <n v="348"/>
    <n v="400"/>
    <n v="445"/>
    <n v="484"/>
    <n v="5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9"/>
    <n v="13"/>
    <n v="122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5"/>
    <n v="8"/>
    <n v="11"/>
    <n v="12"/>
    <n v="12"/>
    <n v="19"/>
    <n v="17"/>
    <n v="18"/>
    <n v="19"/>
    <n v="25"/>
    <n v="33"/>
    <n v="35"/>
    <n v="38"/>
    <n v="45"/>
    <n v="54"/>
    <n v="68"/>
    <n v="71"/>
    <n v="78"/>
    <n v="88"/>
    <n v="96"/>
    <n v="107"/>
    <n v="136"/>
    <n v="144"/>
    <n v="152"/>
    <n v="163"/>
    <n v="177"/>
    <n v="182"/>
    <n v="203"/>
    <n v="221"/>
    <n v="247"/>
    <n v="297"/>
    <n v="315"/>
    <n v="335"/>
    <n v="349"/>
    <n v="362"/>
    <n v="387"/>
    <n v="397"/>
    <n v="409"/>
    <n v="428"/>
    <n v="437"/>
    <n v="4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0"/>
    <n v="51.919400000000003"/>
    <n v="19.1450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3"/>
    <n v="4"/>
    <n v="5"/>
    <n v="5"/>
    <n v="5"/>
    <n v="5"/>
    <n v="5"/>
    <n v="7"/>
    <n v="8"/>
    <n v="10"/>
    <n v="14"/>
    <n v="16"/>
    <n v="16"/>
    <n v="18"/>
    <n v="22"/>
    <n v="31"/>
    <n v="33"/>
    <n v="43"/>
    <n v="57"/>
    <n v="71"/>
    <n v="79"/>
    <n v="94"/>
    <n v="107"/>
    <n v="129"/>
    <n v="159"/>
    <n v="174"/>
    <n v="181"/>
    <n v="208"/>
    <n v="232"/>
    <n v="245"/>
    <n v="263"/>
    <n v="286"/>
    <n v="314"/>
    <n v="332"/>
    <n v="347"/>
    <n v="360"/>
    <n v="380"/>
    <n v="401"/>
    <n v="4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1"/>
    <n v="39.399900000000002"/>
    <n v="-8.22450000000000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6"/>
    <n v="12"/>
    <n v="14"/>
    <n v="23"/>
    <n v="33"/>
    <n v="43"/>
    <n v="60"/>
    <n v="76"/>
    <n v="100"/>
    <n v="119"/>
    <n v="140"/>
    <n v="160"/>
    <n v="187"/>
    <n v="209"/>
    <n v="246"/>
    <n v="266"/>
    <n v="295"/>
    <n v="311"/>
    <n v="345"/>
    <n v="380"/>
    <n v="409"/>
    <n v="435"/>
    <n v="470"/>
    <n v="504"/>
    <n v="535"/>
    <n v="567"/>
    <n v="599"/>
    <n v="629"/>
    <n v="657"/>
    <n v="687"/>
    <n v="714"/>
    <n v="735"/>
    <n v="762"/>
    <n v="7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2"/>
    <n v="25.354800000000001"/>
    <n v="51.183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3"/>
    <n v="3"/>
    <n v="3"/>
    <n v="4"/>
    <n v="4"/>
    <n v="6"/>
    <n v="6"/>
    <n v="6"/>
    <n v="6"/>
    <n v="6"/>
    <n v="7"/>
    <n v="7"/>
    <n v="7"/>
    <n v="7"/>
    <n v="7"/>
    <n v="7"/>
    <n v="8"/>
    <n v="8"/>
    <n v="9"/>
    <n v="9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3"/>
    <n v="45.943199999999997"/>
    <n v="24.966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7"/>
    <n v="11"/>
    <n v="17"/>
    <n v="23"/>
    <n v="26"/>
    <n v="37"/>
    <n v="43"/>
    <n v="65"/>
    <n v="82"/>
    <n v="92"/>
    <n v="115"/>
    <n v="133"/>
    <n v="146"/>
    <n v="151"/>
    <n v="176"/>
    <n v="197"/>
    <n v="220"/>
    <n v="248"/>
    <n v="270"/>
    <n v="291"/>
    <n v="316"/>
    <n v="331"/>
    <n v="351"/>
    <n v="372"/>
    <n v="392"/>
    <n v="411"/>
    <n v="421"/>
    <n v="451"/>
    <n v="478"/>
    <n v="498"/>
    <n v="5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4"/>
    <n v="60"/>
    <n v="9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3"/>
    <n v="3"/>
    <n v="4"/>
    <n v="4"/>
    <n v="8"/>
    <n v="9"/>
    <n v="17"/>
    <n v="24"/>
    <n v="30"/>
    <n v="34"/>
    <n v="43"/>
    <n v="45"/>
    <n v="47"/>
    <n v="58"/>
    <n v="63"/>
    <n v="76"/>
    <n v="94"/>
    <n v="106"/>
    <n v="130"/>
    <n v="148"/>
    <n v="170"/>
    <n v="198"/>
    <n v="232"/>
    <n v="273"/>
    <n v="313"/>
    <n v="361"/>
    <n v="405"/>
    <n v="456"/>
    <n v="5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5"/>
    <n v="-1.9402999999999999"/>
    <n v="29.8738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6"/>
    <n v="13.9094"/>
    <n v="-60.9789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7"/>
    <n v="12.984299999999999"/>
    <n v="-61.2871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8"/>
    <n v="43.942399999999999"/>
    <n v="12.4578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2"/>
    <n v="2"/>
    <n v="3"/>
    <n v="5"/>
    <n v="5"/>
    <n v="5"/>
    <n v="7"/>
    <n v="7"/>
    <n v="11"/>
    <n v="11"/>
    <n v="14"/>
    <n v="20"/>
    <n v="20"/>
    <n v="20"/>
    <n v="21"/>
    <n v="21"/>
    <n v="21"/>
    <n v="21"/>
    <n v="22"/>
    <n v="22"/>
    <n v="25"/>
    <n v="26"/>
    <n v="26"/>
    <n v="30"/>
    <n v="30"/>
    <n v="32"/>
    <n v="32"/>
    <n v="32"/>
    <n v="34"/>
    <n v="34"/>
    <n v="34"/>
    <n v="34"/>
    <n v="35"/>
    <n v="35"/>
    <n v="35"/>
    <n v="36"/>
    <n v="36"/>
    <n v="38"/>
    <n v="39"/>
    <n v="39"/>
    <n v="39"/>
    <n v="39"/>
    <n v="40"/>
    <n v="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9"/>
    <n v="24"/>
    <n v="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3"/>
    <n v="4"/>
    <n v="8"/>
    <n v="8"/>
    <n v="10"/>
    <n v="16"/>
    <n v="21"/>
    <n v="25"/>
    <n v="29"/>
    <n v="34"/>
    <n v="38"/>
    <n v="41"/>
    <n v="41"/>
    <n v="44"/>
    <n v="47"/>
    <n v="52"/>
    <n v="59"/>
    <n v="65"/>
    <n v="73"/>
    <n v="79"/>
    <n v="83"/>
    <n v="87"/>
    <n v="92"/>
    <n v="97"/>
    <n v="103"/>
    <n v="109"/>
    <n v="1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0"/>
    <n v="14.497400000000001"/>
    <n v="-14.4524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2"/>
    <n v="2"/>
    <n v="2"/>
    <n v="2"/>
    <n v="2"/>
    <n v="2"/>
    <n v="2"/>
    <n v="2"/>
    <n v="2"/>
    <n v="2"/>
    <n v="2"/>
    <n v="3"/>
    <n v="3"/>
    <n v="5"/>
    <n v="5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1"/>
    <n v="44.016500000000001"/>
    <n v="21.00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3"/>
    <n v="3"/>
    <n v="4"/>
    <n v="1"/>
    <n v="1"/>
    <n v="10"/>
    <n v="13"/>
    <n v="16"/>
    <n v="16"/>
    <n v="28"/>
    <n v="31"/>
    <n v="39"/>
    <n v="44"/>
    <n v="51"/>
    <n v="58"/>
    <n v="61"/>
    <n v="65"/>
    <n v="66"/>
    <n v="71"/>
    <n v="74"/>
    <n v="80"/>
    <n v="85"/>
    <n v="94"/>
    <n v="99"/>
    <n v="103"/>
    <n v="110"/>
    <n v="117"/>
    <n v="122"/>
    <n v="125"/>
    <n v="125"/>
    <n v="1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2"/>
    <n v="-4.6795999999999998"/>
    <n v="55.491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3"/>
    <n v="1.2833000000000001"/>
    <n v="103.8332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2"/>
    <n v="2"/>
    <n v="2"/>
    <n v="3"/>
    <n v="3"/>
    <n v="3"/>
    <n v="3"/>
    <n v="4"/>
    <n v="5"/>
    <n v="6"/>
    <n v="6"/>
    <n v="6"/>
    <n v="6"/>
    <n v="6"/>
    <n v="6"/>
    <n v="7"/>
    <n v="8"/>
    <n v="8"/>
    <n v="9"/>
    <n v="10"/>
    <n v="10"/>
    <n v="10"/>
    <n v="11"/>
    <n v="11"/>
    <n v="11"/>
    <n v="11"/>
    <n v="11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4"/>
    <n v="48.668999999999997"/>
    <n v="19.699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0"/>
    <n v="0"/>
    <n v="0"/>
    <n v="0"/>
    <n v="0"/>
    <n v="0"/>
    <n v="0"/>
    <n v="0"/>
    <n v="0"/>
    <n v="1"/>
    <n v="1"/>
    <n v="1"/>
    <n v="1"/>
    <n v="1"/>
    <n v="2"/>
    <n v="2"/>
    <n v="2"/>
    <n v="2"/>
    <n v="2"/>
    <n v="2"/>
    <n v="2"/>
    <n v="2"/>
    <n v="2"/>
    <n v="6"/>
    <n v="8"/>
    <n v="9"/>
    <n v="11"/>
    <n v="12"/>
    <n v="13"/>
    <n v="14"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5"/>
    <n v="46.151200000000003"/>
    <n v="14.99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2"/>
    <n v="3"/>
    <n v="4"/>
    <n v="5"/>
    <n v="6"/>
    <n v="9"/>
    <n v="9"/>
    <n v="11"/>
    <n v="11"/>
    <n v="15"/>
    <n v="15"/>
    <n v="17"/>
    <n v="20"/>
    <n v="22"/>
    <n v="28"/>
    <n v="30"/>
    <n v="36"/>
    <n v="40"/>
    <n v="43"/>
    <n v="45"/>
    <n v="50"/>
    <n v="53"/>
    <n v="55"/>
    <n v="56"/>
    <n v="61"/>
    <n v="61"/>
    <n v="66"/>
    <n v="70"/>
    <n v="74"/>
    <n v="77"/>
    <n v="77"/>
    <n v="7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6"/>
    <n v="5.1520999999999999"/>
    <n v="46.1995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5"/>
    <n v="5"/>
    <n v="6"/>
    <n v="7"/>
    <n v="7"/>
    <n v="8"/>
    <n v="8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7"/>
    <n v="-30.5595"/>
    <n v="22.93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3"/>
    <n v="5"/>
    <n v="5"/>
    <n v="5"/>
    <n v="9"/>
    <n v="9"/>
    <n v="11"/>
    <n v="12"/>
    <n v="13"/>
    <n v="18"/>
    <n v="18"/>
    <n v="24"/>
    <n v="25"/>
    <n v="25"/>
    <n v="27"/>
    <n v="27"/>
    <n v="34"/>
    <n v="48"/>
    <n v="50"/>
    <n v="52"/>
    <n v="54"/>
    <n v="58"/>
    <n v="58"/>
    <n v="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8"/>
    <n v="40"/>
    <n v="-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5"/>
    <n v="10"/>
    <n v="17"/>
    <n v="28"/>
    <n v="35"/>
    <n v="54"/>
    <n v="55"/>
    <n v="133"/>
    <n v="195"/>
    <n v="289"/>
    <n v="342"/>
    <n v="533"/>
    <n v="623"/>
    <n v="830"/>
    <n v="1043"/>
    <n v="1375"/>
    <n v="1772"/>
    <n v="2311"/>
    <n v="2808"/>
    <n v="3647"/>
    <n v="4365"/>
    <n v="5138"/>
    <n v="5982"/>
    <n v="6803"/>
    <n v="7716"/>
    <n v="8464"/>
    <n v="9387"/>
    <n v="10348"/>
    <n v="11198"/>
    <n v="11947"/>
    <n v="12641"/>
    <n v="13341"/>
    <n v="14045"/>
    <n v="14792"/>
    <n v="15447"/>
    <n v="16081"/>
    <n v="16606"/>
    <n v="17209"/>
    <n v="17756"/>
    <n v="18056"/>
    <n v="18708"/>
    <n v="19315"/>
    <n v="20002"/>
    <n v="20043"/>
    <n v="20453"/>
    <n v="20852"/>
    <n v="21282"/>
    <n v="217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9"/>
    <n v="7"/>
    <n v="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3"/>
    <n v="4"/>
    <n v="4"/>
    <n v="5"/>
    <n v="5"/>
    <n v="5"/>
    <n v="6"/>
    <n v="7"/>
    <n v="7"/>
    <n v="7"/>
    <n v="7"/>
    <n v="7"/>
    <n v="7"/>
    <n v="7"/>
    <n v="7"/>
    <n v="7"/>
    <n v="7"/>
    <n v="7"/>
    <n v="7"/>
    <n v="7"/>
    <n v="7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0"/>
    <n v="12.8628"/>
    <n v="30.2176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2"/>
    <n v="2"/>
    <n v="2"/>
    <n v="2"/>
    <n v="4"/>
    <n v="5"/>
    <n v="5"/>
    <n v="5"/>
    <n v="6"/>
    <n v="10"/>
    <n v="10"/>
    <n v="12"/>
    <n v="12"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1"/>
    <n v="3.9192999999999998"/>
    <n v="-56.027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2"/>
    <n v="63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3"/>
    <n v="6"/>
    <n v="7"/>
    <n v="10"/>
    <n v="11"/>
    <n v="16"/>
    <n v="20"/>
    <n v="21"/>
    <n v="25"/>
    <n v="36"/>
    <n v="62"/>
    <n v="77"/>
    <n v="105"/>
    <n v="105"/>
    <n v="110"/>
    <n v="146"/>
    <n v="180"/>
    <n v="239"/>
    <n v="308"/>
    <n v="358"/>
    <n v="373"/>
    <n v="401"/>
    <n v="477"/>
    <n v="591"/>
    <n v="687"/>
    <n v="793"/>
    <n v="870"/>
    <n v="887"/>
    <n v="899"/>
    <n v="919"/>
    <n v="1033"/>
    <n v="1203"/>
    <n v="1333"/>
    <n v="1400"/>
    <n v="1511"/>
    <n v="1540"/>
    <n v="1580"/>
    <n v="1765"/>
    <n v="19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3"/>
    <n v="46.818199999999997"/>
    <n v="8.22749999999999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3"/>
    <n v="4"/>
    <n v="4"/>
    <n v="11"/>
    <n v="13"/>
    <n v="14"/>
    <n v="14"/>
    <n v="27"/>
    <n v="28"/>
    <n v="41"/>
    <n v="54"/>
    <n v="75"/>
    <n v="98"/>
    <n v="120"/>
    <n v="122"/>
    <n v="153"/>
    <n v="191"/>
    <n v="231"/>
    <n v="264"/>
    <n v="300"/>
    <n v="359"/>
    <n v="433"/>
    <n v="488"/>
    <n v="536"/>
    <n v="591"/>
    <n v="666"/>
    <n v="715"/>
    <n v="765"/>
    <n v="821"/>
    <n v="895"/>
    <n v="948"/>
    <n v="1002"/>
    <n v="1036"/>
    <n v="1106"/>
    <n v="1138"/>
    <n v="1174"/>
    <n v="1239"/>
    <n v="1281"/>
    <n v="1327"/>
    <n v="1368"/>
    <n v="1393"/>
    <n v="1429"/>
    <n v="1478"/>
    <n v="15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4"/>
    <n v="23.7"/>
    <n v="1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5"/>
    <n v="5"/>
    <n v="5"/>
    <n v="5"/>
    <n v="5"/>
    <n v="5"/>
    <n v="5"/>
    <n v="5"/>
    <n v="5"/>
    <n v="5"/>
    <n v="5"/>
    <n v="6"/>
    <n v="6"/>
    <n v="6"/>
    <n v="6"/>
    <n v="6"/>
    <n v="6"/>
    <n v="6"/>
    <n v="6"/>
    <n v="6"/>
    <n v="6"/>
    <n v="6"/>
    <n v="6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5"/>
    <n v="-6.3689999999999998"/>
    <n v="34.8888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3"/>
    <n v="3"/>
    <n v="3"/>
    <n v="3"/>
    <n v="3"/>
    <n v="4"/>
    <n v="4"/>
    <n v="5"/>
    <n v="5"/>
    <n v="7"/>
    <n v="10"/>
    <n v="10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6"/>
    <n v="15"/>
    <n v="1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4"/>
    <n v="4"/>
    <n v="4"/>
    <n v="5"/>
    <n v="6"/>
    <n v="7"/>
    <n v="9"/>
    <n v="10"/>
    <n v="12"/>
    <n v="15"/>
    <n v="19"/>
    <n v="20"/>
    <n v="23"/>
    <n v="26"/>
    <n v="27"/>
    <n v="30"/>
    <n v="32"/>
    <n v="33"/>
    <n v="35"/>
    <n v="38"/>
    <n v="40"/>
    <n v="41"/>
    <n v="43"/>
    <n v="46"/>
    <n v="47"/>
    <n v="47"/>
    <n v="47"/>
    <n v="47"/>
    <n v="48"/>
    <n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7"/>
    <n v="8.6195000000000004"/>
    <n v="0.8247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3"/>
    <n v="3"/>
    <n v="3"/>
    <n v="3"/>
    <n v="3"/>
    <n v="3"/>
    <n v="3"/>
    <n v="3"/>
    <n v="3"/>
    <n v="3"/>
    <n v="3"/>
    <n v="3"/>
    <n v="3"/>
    <n v="5"/>
    <n v="5"/>
    <n v="5"/>
    <n v="5"/>
    <n v="6"/>
    <n v="6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8"/>
    <n v="10.691800000000001"/>
    <n v="-61.2224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3"/>
    <n v="3"/>
    <n v="3"/>
    <n v="3"/>
    <n v="5"/>
    <n v="5"/>
    <n v="6"/>
    <n v="6"/>
    <n v="7"/>
    <n v="8"/>
    <n v="8"/>
    <n v="8"/>
    <n v="8"/>
    <n v="8"/>
    <n v="8"/>
    <n v="8"/>
    <n v="8"/>
    <n v="8"/>
    <n v="8"/>
    <n v="8"/>
    <n v="8"/>
    <n v="8"/>
    <n v="8"/>
    <n v="8"/>
    <n v="8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9"/>
    <n v="34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3"/>
    <n v="4"/>
    <n v="5"/>
    <n v="6"/>
    <n v="6"/>
    <n v="8"/>
    <n v="8"/>
    <n v="8"/>
    <n v="10"/>
    <n v="12"/>
    <n v="14"/>
    <n v="18"/>
    <n v="18"/>
    <n v="22"/>
    <n v="22"/>
    <n v="23"/>
    <n v="24"/>
    <n v="25"/>
    <n v="25"/>
    <n v="28"/>
    <n v="31"/>
    <n v="34"/>
    <n v="34"/>
    <n v="35"/>
    <n v="37"/>
    <n v="37"/>
    <n v="37"/>
    <n v="38"/>
    <n v="38"/>
    <n v="38"/>
    <n v="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0"/>
    <n v="38.963700000000003"/>
    <n v="35.2432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4"/>
    <n v="9"/>
    <n v="30"/>
    <n v="37"/>
    <n v="44"/>
    <n v="59"/>
    <n v="75"/>
    <n v="92"/>
    <n v="108"/>
    <n v="131"/>
    <n v="168"/>
    <n v="214"/>
    <n v="277"/>
    <n v="356"/>
    <n v="425"/>
    <n v="501"/>
    <n v="574"/>
    <n v="649"/>
    <n v="725"/>
    <n v="812"/>
    <n v="908"/>
    <n v="1006"/>
    <n v="1101"/>
    <n v="1198"/>
    <n v="1296"/>
    <n v="1403"/>
    <n v="1518"/>
    <n v="1643"/>
    <n v="1769"/>
    <n v="1890"/>
    <n v="2017"/>
    <n v="2140"/>
    <n v="2259"/>
    <n v="237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1"/>
    <n v="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2"/>
    <n v="48.379399999999997"/>
    <n v="31.1656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2"/>
    <n v="3"/>
    <n v="3"/>
    <n v="3"/>
    <n v="3"/>
    <n v="3"/>
    <n v="5"/>
    <n v="5"/>
    <n v="5"/>
    <n v="9"/>
    <n v="10"/>
    <n v="13"/>
    <n v="17"/>
    <n v="20"/>
    <n v="22"/>
    <n v="27"/>
    <n v="32"/>
    <n v="37"/>
    <n v="38"/>
    <n v="45"/>
    <n v="52"/>
    <n v="57"/>
    <n v="69"/>
    <n v="73"/>
    <n v="83"/>
    <n v="93"/>
    <n v="98"/>
    <n v="108"/>
    <n v="116"/>
    <n v="125"/>
    <n v="133"/>
    <n v="141"/>
    <n v="151"/>
    <n v="161"/>
    <n v="17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3"/>
    <n v="24"/>
    <n v="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2"/>
    <n v="2"/>
    <n v="2"/>
    <n v="2"/>
    <n v="3"/>
    <n v="5"/>
    <n v="6"/>
    <n v="8"/>
    <n v="8"/>
    <n v="9"/>
    <n v="10"/>
    <n v="10"/>
    <n v="11"/>
    <n v="12"/>
    <n v="12"/>
    <n v="14"/>
    <n v="16"/>
    <n v="20"/>
    <n v="22"/>
    <n v="25"/>
    <n v="28"/>
    <n v="33"/>
    <n v="35"/>
    <n v="37"/>
    <n v="37"/>
    <n v="41"/>
    <n v="43"/>
    <n v="46"/>
    <n v="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ermuda"/>
    <x v="154"/>
    <n v="32.3078"/>
    <n v="-64.7505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4"/>
    <n v="4"/>
    <n v="4"/>
    <n v="4"/>
    <n v="5"/>
    <n v="5"/>
    <n v="5"/>
    <n v="5"/>
    <n v="5"/>
    <n v="5"/>
    <n v="5"/>
    <n v="5"/>
    <n v="5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yman Islands"/>
    <x v="154"/>
    <n v="19.313300000000002"/>
    <n v="-81.254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annel Islands"/>
    <x v="154"/>
    <n v="49.372300000000003"/>
    <n v="-2.3643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3"/>
    <n v="3"/>
    <n v="3"/>
    <n v="4"/>
    <n v="5"/>
    <n v="6"/>
    <n v="7"/>
    <n v="7"/>
    <n v="8"/>
    <n v="8"/>
    <n v="9"/>
    <n v="9"/>
    <n v="9"/>
    <n v="9"/>
    <n v="13"/>
    <n v="15"/>
    <n v="19"/>
    <n v="20"/>
    <n v="21"/>
    <n v="21"/>
    <n v="24"/>
    <n v="24"/>
    <n v="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ibraltar"/>
    <x v="154"/>
    <n v="36.140799999999999"/>
    <n v="-5.3536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sle of Man"/>
    <x v="154"/>
    <n v="54.2361"/>
    <n v="-4.5480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2"/>
    <n v="2"/>
    <n v="2"/>
    <n v="2"/>
    <n v="4"/>
    <n v="4"/>
    <n v="4"/>
    <n v="6"/>
    <n v="6"/>
    <n v="9"/>
    <n v="9"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ontserrat"/>
    <x v="154"/>
    <n v="16.7425"/>
    <n v="-62.1873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4"/>
    <n v="55.378100000000003"/>
    <n v="-3.435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3"/>
    <n v="4"/>
    <n v="6"/>
    <n v="8"/>
    <n v="8"/>
    <n v="8"/>
    <n v="21"/>
    <n v="21"/>
    <n v="55"/>
    <n v="55"/>
    <n v="71"/>
    <n v="137"/>
    <n v="177"/>
    <n v="233"/>
    <n v="281"/>
    <n v="335"/>
    <n v="422"/>
    <n v="465"/>
    <n v="578"/>
    <n v="759"/>
    <n v="1019"/>
    <n v="1228"/>
    <n v="1408"/>
    <n v="1789"/>
    <n v="2352"/>
    <n v="2921"/>
    <n v="3605"/>
    <n v="4313"/>
    <n v="4934"/>
    <n v="5373"/>
    <n v="6159"/>
    <n v="7097"/>
    <n v="7978"/>
    <n v="8958"/>
    <n v="9875"/>
    <n v="10612"/>
    <n v="11329"/>
    <n v="12107"/>
    <n v="12868"/>
    <n v="13729"/>
    <n v="14576"/>
    <n v="15464"/>
    <n v="16060"/>
    <n v="16509"/>
    <n v="17337"/>
    <n v="181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5"/>
    <n v="-32.522799999999997"/>
    <n v="-55.765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4"/>
    <n v="4"/>
    <n v="5"/>
    <n v="5"/>
    <n v="6"/>
    <n v="7"/>
    <n v="7"/>
    <n v="7"/>
    <n v="7"/>
    <n v="7"/>
    <n v="7"/>
    <n v="8"/>
    <n v="8"/>
    <n v="8"/>
    <n v="9"/>
    <n v="9"/>
    <n v="9"/>
    <n v="10"/>
    <n v="10"/>
    <n v="11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6"/>
    <n v="37.090200000000003"/>
    <n v="-95.7129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6"/>
    <n v="7"/>
    <n v="11"/>
    <n v="12"/>
    <n v="14"/>
    <n v="17"/>
    <n v="21"/>
    <n v="22"/>
    <n v="28"/>
    <n v="36"/>
    <n v="40"/>
    <n v="47"/>
    <n v="54"/>
    <n v="63"/>
    <n v="85"/>
    <n v="108"/>
    <n v="118"/>
    <n v="200"/>
    <n v="244"/>
    <n v="307"/>
    <n v="417"/>
    <n v="557"/>
    <n v="706"/>
    <n v="942"/>
    <n v="1209"/>
    <n v="1581"/>
    <n v="2026"/>
    <n v="2467"/>
    <n v="2978"/>
    <n v="3873"/>
    <n v="4757"/>
    <n v="5926"/>
    <n v="7087"/>
    <n v="8407"/>
    <n v="9619"/>
    <n v="10783"/>
    <n v="12794"/>
    <n v="14695"/>
    <n v="16544"/>
    <n v="18586"/>
    <n v="20462"/>
    <n v="22019"/>
    <n v="23528"/>
    <n v="25831"/>
    <n v="28325"/>
    <n v="32916"/>
    <n v="36773"/>
    <n v="38664"/>
    <n v="40661"/>
    <n v="42094"/>
    <n v="44845"/>
    <n v="4658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7"/>
    <n v="41.377499999999998"/>
    <n v="64.5853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n v="2"/>
    <n v="2"/>
    <n v="2"/>
    <n v="2"/>
    <n v="2"/>
    <n v="2"/>
    <n v="3"/>
    <n v="3"/>
    <n v="3"/>
    <n v="4"/>
    <n v="4"/>
    <n v="4"/>
    <n v="4"/>
    <n v="4"/>
    <n v="4"/>
    <n v="4"/>
    <n v="5"/>
    <n v="5"/>
    <n v="5"/>
    <n v="6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8"/>
    <n v="6.4238"/>
    <n v="-66.5896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3"/>
    <n v="3"/>
    <n v="3"/>
    <n v="5"/>
    <n v="7"/>
    <n v="7"/>
    <n v="7"/>
    <n v="7"/>
    <n v="7"/>
    <n v="9"/>
    <n v="9"/>
    <n v="9"/>
    <n v="9"/>
    <n v="9"/>
    <n v="9"/>
    <n v="9"/>
    <n v="9"/>
    <n v="9"/>
    <n v="9"/>
    <n v="9"/>
    <n v="9"/>
    <n v="9"/>
    <n v="10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9"/>
    <n v="16"/>
    <n v="1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0"/>
    <n v="-15.416700000000001"/>
    <n v="28.2833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2"/>
    <n v="2"/>
    <n v="2"/>
    <n v="2"/>
    <n v="2"/>
    <n v="2"/>
    <n v="2"/>
    <n v="2"/>
    <n v="2"/>
    <n v="3"/>
    <n v="3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1"/>
    <n v="-20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2"/>
    <n v="3"/>
    <n v="3"/>
    <n v="3"/>
    <n v="3"/>
    <n v="3"/>
    <n v="3"/>
    <n v="3"/>
    <n v="3"/>
    <n v="3"/>
    <n v="3"/>
    <n v="3"/>
    <n v="3"/>
    <n v="3"/>
    <n v="3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iamond Princess"/>
    <x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-1"/>
    <n v="-1"/>
    <n v="-1"/>
    <n v="-1"/>
    <n v="-1"/>
    <n v="-1"/>
    <n v="-1"/>
    <n v="-1"/>
    <n v="-1"/>
    <n v="-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2"/>
    <n v="15.414999999999999"/>
    <n v="-61.371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3"/>
    <n v="12.1165"/>
    <n v="-61.6789999999999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4"/>
    <n v="-18.665694999999999"/>
    <n v="35.529561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5"/>
    <n v="34.802075000000002"/>
    <n v="38.996814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3"/>
    <n v="3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6"/>
    <n v="-8.8742169999999998"/>
    <n v="125.727538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7"/>
    <n v="13.193899999999999"/>
    <n v="-59.5431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ecovered"/>
    <x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8"/>
    <n v="19.856269999999999"/>
    <n v="102.4954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9"/>
    <n v="26.335100000000001"/>
    <n v="17.228331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0"/>
    <n v="31.952200000000001"/>
    <n v="35.2331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2"/>
    <n v="2"/>
    <n v="2"/>
    <n v="2"/>
    <n v="2"/>
    <n v="2"/>
    <n v="3"/>
    <n v="3"/>
    <n v="4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1"/>
    <n v="11.803699999999999"/>
    <n v="-15.1804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2"/>
    <n v="17.570692000000001"/>
    <n v="-3.996166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3"/>
    <n v="3"/>
    <n v="3"/>
    <n v="3"/>
    <n v="5"/>
    <n v="5"/>
    <n v="5"/>
    <n v="7"/>
    <n v="7"/>
    <n v="7"/>
    <n v="7"/>
    <n v="9"/>
    <n v="10"/>
    <n v="13"/>
    <n v="13"/>
    <n v="13"/>
    <n v="13"/>
    <n v="13"/>
    <n v="14"/>
    <n v="14"/>
    <n v="14"/>
    <n v="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3"/>
    <n v="17.357821999999999"/>
    <n v="-62.782997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orthwest Territories"/>
    <x v="28"/>
    <n v="64.825500000000005"/>
    <n v="-124.8456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Yukon"/>
    <x v="28"/>
    <n v="64.282300000000006"/>
    <n v="-1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4"/>
    <n v="42.602635999999997"/>
    <n v="20.9029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4"/>
    <n v="5"/>
    <n v="5"/>
    <n v="7"/>
    <n v="7"/>
    <n v="7"/>
    <n v="7"/>
    <n v="8"/>
    <n v="8"/>
    <n v="11"/>
    <n v="12"/>
    <n v="12"/>
    <n v="12"/>
    <n v="12"/>
    <n v="12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5"/>
    <n v="21.9162"/>
    <n v="95.956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3"/>
    <n v="3"/>
    <n v="3"/>
    <n v="3"/>
    <n v="4"/>
    <n v="4"/>
    <n v="4"/>
    <n v="4"/>
    <n v="4"/>
    <n v="4"/>
    <n v="5"/>
    <n v="5"/>
    <n v="5"/>
    <n v="5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nguilla"/>
    <x v="154"/>
    <n v="18.220600000000001"/>
    <n v="-63.0686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ritish Virgin Islands"/>
    <x v="154"/>
    <n v="18.4207"/>
    <n v="-64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urks and Caicos Islands"/>
    <x v="154"/>
    <n v="21.693999999999999"/>
    <n v="-71.7978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7"/>
    <n v="-22.328499999999998"/>
    <n v="24.6848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8"/>
    <n v="-3.3731"/>
    <n v="29.918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9"/>
    <n v="8.4605549999999994"/>
    <n v="-11.779889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onaire"/>
    <x v="106"/>
    <n v="12.1784"/>
    <n v="-68.2385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80"/>
    <n v="-13.254307999999901"/>
    <n v="34.301524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2"/>
    <n v="2"/>
    <n v="2"/>
    <n v="2"/>
    <n v="2"/>
    <n v="2"/>
    <n v="2"/>
    <n v="2"/>
    <n v="2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alkland Islands (Malvinas)"/>
    <x v="154"/>
    <n v="-51.796300000000002"/>
    <n v="-59.5236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int Pierre and Miquelon"/>
    <x v="56"/>
    <n v="46.885199999999998"/>
    <n v="-56.3158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81"/>
    <n v="6.8769999999999998"/>
    <n v="31.306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82"/>
    <n v="24.215499999999999"/>
    <n v="-12.88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83"/>
    <n v="0.18636"/>
    <n v="6.613081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84"/>
    <n v="15.5527269999999"/>
    <n v="48.516387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m/>
    <x v="0"/>
    <n v="33"/>
    <n v="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4"/>
    <n v="4"/>
    <n v="5"/>
    <n v="7"/>
    <n v="7"/>
    <n v="7"/>
    <n v="11"/>
    <n v="16"/>
    <n v="21"/>
    <n v="22"/>
    <n v="22"/>
    <n v="22"/>
    <n v="24"/>
    <n v="24"/>
    <n v="40"/>
    <n v="40"/>
    <n v="74"/>
    <n v="84"/>
    <n v="94"/>
    <n v="110"/>
    <n v="110"/>
    <n v="120"/>
    <n v="170"/>
    <n v="174"/>
    <n v="237"/>
    <n v="273"/>
    <n v="281"/>
    <n v="299"/>
    <n v="349"/>
    <n v="367"/>
    <n v="423"/>
    <n v="444"/>
    <n v="484"/>
    <n v="521"/>
    <n v="555"/>
    <n v="607"/>
    <n v="665"/>
    <n v="714"/>
    <n v="784"/>
    <n v="840"/>
    <n v="906"/>
    <n v="933"/>
    <n v="996"/>
    <n v="1026"/>
    <n v="1092"/>
    <n v="117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"/>
    <n v="41.153300000000002"/>
    <n v="20.1682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0"/>
    <n v="12"/>
    <n v="23"/>
    <n v="33"/>
    <n v="38"/>
    <n v="42"/>
    <n v="51"/>
    <n v="55"/>
    <n v="59"/>
    <n v="64"/>
    <n v="70"/>
    <n v="76"/>
    <n v="89"/>
    <n v="104"/>
    <n v="123"/>
    <n v="146"/>
    <n v="174"/>
    <n v="186"/>
    <n v="197"/>
    <n v="212"/>
    <n v="223"/>
    <n v="243"/>
    <n v="259"/>
    <n v="277"/>
    <n v="304"/>
    <n v="333"/>
    <n v="361"/>
    <n v="377"/>
    <n v="383"/>
    <n v="400"/>
    <n v="409"/>
    <n v="416"/>
    <n v="433"/>
    <n v="446"/>
    <n v="467"/>
    <n v="475"/>
    <n v="494"/>
    <n v="518"/>
    <n v="539"/>
    <n v="548"/>
    <n v="562"/>
    <n v="584"/>
    <n v="609"/>
    <n v="6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"/>
    <n v="28.033899999999999"/>
    <n v="1.65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3"/>
    <n v="5"/>
    <n v="12"/>
    <n v="12"/>
    <n v="17"/>
    <n v="17"/>
    <n v="19"/>
    <n v="20"/>
    <n v="20"/>
    <n v="20"/>
    <n v="24"/>
    <n v="26"/>
    <n v="37"/>
    <n v="48"/>
    <n v="54"/>
    <n v="60"/>
    <n v="74"/>
    <n v="87"/>
    <n v="90"/>
    <n v="139"/>
    <n v="201"/>
    <n v="230"/>
    <n v="264"/>
    <n v="302"/>
    <n v="367"/>
    <n v="409"/>
    <n v="454"/>
    <n v="511"/>
    <n v="584"/>
    <n v="716"/>
    <n v="847"/>
    <n v="986"/>
    <n v="1171"/>
    <n v="1251"/>
    <n v="1320"/>
    <n v="1423"/>
    <n v="1468"/>
    <n v="1572"/>
    <n v="1666"/>
    <n v="1761"/>
    <n v="1825"/>
    <n v="1914"/>
    <n v="1983"/>
    <n v="2070"/>
    <n v="2160"/>
    <n v="2268"/>
    <n v="2418"/>
    <n v="2534"/>
    <n v="2629"/>
    <n v="2718"/>
    <n v="2811"/>
    <n v="29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n v="42.506300000000003"/>
    <n v="1.52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2"/>
    <n v="39"/>
    <n v="39"/>
    <n v="53"/>
    <n v="75"/>
    <n v="88"/>
    <n v="113"/>
    <n v="133"/>
    <n v="164"/>
    <n v="188"/>
    <n v="224"/>
    <n v="267"/>
    <n v="308"/>
    <n v="334"/>
    <n v="370"/>
    <n v="376"/>
    <n v="390"/>
    <n v="428"/>
    <n v="439"/>
    <n v="466"/>
    <n v="501"/>
    <n v="525"/>
    <n v="545"/>
    <n v="564"/>
    <n v="583"/>
    <n v="601"/>
    <n v="601"/>
    <n v="638"/>
    <n v="646"/>
    <n v="659"/>
    <n v="673"/>
    <n v="673"/>
    <n v="696"/>
    <n v="704"/>
    <n v="713"/>
    <n v="717"/>
    <n v="717"/>
    <n v="7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"/>
    <n v="-11.2027"/>
    <n v="17.8738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3"/>
    <n v="3"/>
    <n v="3"/>
    <n v="4"/>
    <n v="4"/>
    <n v="5"/>
    <n v="7"/>
    <n v="7"/>
    <n v="7"/>
    <n v="8"/>
    <n v="8"/>
    <n v="8"/>
    <n v="10"/>
    <n v="14"/>
    <n v="16"/>
    <n v="17"/>
    <n v="19"/>
    <n v="19"/>
    <n v="19"/>
    <n v="19"/>
    <n v="19"/>
    <n v="19"/>
    <n v="19"/>
    <n v="19"/>
    <n v="19"/>
    <n v="19"/>
    <n v="24"/>
    <n v="24"/>
    <n v="24"/>
    <n v="24"/>
    <n v="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n v="17.0608"/>
    <n v="-61.7963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3"/>
    <n v="3"/>
    <n v="3"/>
    <n v="7"/>
    <n v="7"/>
    <n v="7"/>
    <n v="7"/>
    <n v="7"/>
    <n v="7"/>
    <n v="7"/>
    <n v="9"/>
    <n v="15"/>
    <n v="15"/>
    <n v="15"/>
    <n v="15"/>
    <n v="19"/>
    <n v="19"/>
    <n v="19"/>
    <n v="19"/>
    <n v="21"/>
    <n v="21"/>
    <n v="23"/>
    <n v="23"/>
    <n v="23"/>
    <n v="23"/>
    <n v="23"/>
    <n v="23"/>
    <n v="23"/>
    <n v="23"/>
    <n v="23"/>
    <n v="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"/>
    <n v="-38.4161"/>
    <n v="-63.6167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8"/>
    <n v="12"/>
    <n v="12"/>
    <n v="17"/>
    <n v="19"/>
    <n v="19"/>
    <n v="31"/>
    <n v="34"/>
    <n v="45"/>
    <n v="56"/>
    <n v="68"/>
    <n v="79"/>
    <n v="97"/>
    <n v="128"/>
    <n v="158"/>
    <n v="266"/>
    <n v="301"/>
    <n v="387"/>
    <n v="387"/>
    <n v="502"/>
    <n v="589"/>
    <n v="690"/>
    <n v="745"/>
    <n v="820"/>
    <n v="1054"/>
    <n v="1054"/>
    <n v="1133"/>
    <n v="1265"/>
    <n v="1451"/>
    <n v="1451"/>
    <n v="1554"/>
    <n v="1628"/>
    <n v="1715"/>
    <n v="1795"/>
    <n v="1975"/>
    <n v="1975"/>
    <n v="2142"/>
    <n v="2208"/>
    <n v="2277"/>
    <n v="2443"/>
    <n v="2571"/>
    <n v="2669"/>
    <n v="2758"/>
    <n v="2839"/>
    <n v="2941"/>
    <n v="3031"/>
    <n v="31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"/>
    <n v="40.069099999999999"/>
    <n v="45.0382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4"/>
    <n v="8"/>
    <n v="18"/>
    <n v="26"/>
    <n v="52"/>
    <n v="78"/>
    <n v="84"/>
    <n v="115"/>
    <n v="136"/>
    <n v="160"/>
    <n v="194"/>
    <n v="235"/>
    <n v="249"/>
    <n v="265"/>
    <n v="290"/>
    <n v="329"/>
    <n v="407"/>
    <n v="424"/>
    <n v="482"/>
    <n v="532"/>
    <n v="571"/>
    <n v="663"/>
    <n v="736"/>
    <n v="770"/>
    <n v="822"/>
    <n v="833"/>
    <n v="853"/>
    <n v="881"/>
    <n v="921"/>
    <n v="937"/>
    <n v="967"/>
    <n v="1013"/>
    <n v="1039"/>
    <n v="1067"/>
    <n v="1111"/>
    <n v="1159"/>
    <n v="1201"/>
    <n v="1248"/>
    <n v="1291"/>
    <n v="1339"/>
    <n v="1401"/>
    <n v="147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ustralian Capital Territory"/>
    <x v="8"/>
    <n v="-35.473500000000001"/>
    <n v="149.0124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3"/>
    <n v="4"/>
    <n v="6"/>
    <n v="9"/>
    <n v="19"/>
    <n v="32"/>
    <n v="39"/>
    <n v="39"/>
    <n v="53"/>
    <n v="62"/>
    <n v="71"/>
    <n v="77"/>
    <n v="78"/>
    <n v="80"/>
    <n v="84"/>
    <n v="87"/>
    <n v="91"/>
    <n v="93"/>
    <n v="96"/>
    <n v="96"/>
    <n v="96"/>
    <n v="99"/>
    <n v="100"/>
    <n v="103"/>
    <n v="103"/>
    <n v="103"/>
    <n v="102"/>
    <n v="103"/>
    <n v="103"/>
    <n v="103"/>
    <n v="103"/>
    <n v="103"/>
    <n v="103"/>
    <n v="103"/>
    <n v="103"/>
    <n v="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ew South Wales"/>
    <x v="8"/>
    <n v="-33.8688"/>
    <n v="151.20930000000001"/>
    <n v="0"/>
    <n v="0"/>
    <n v="0"/>
    <n v="0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6"/>
    <n v="6"/>
    <n v="13"/>
    <n v="22"/>
    <n v="22"/>
    <n v="26"/>
    <n v="28"/>
    <n v="38"/>
    <n v="48"/>
    <n v="55"/>
    <n v="65"/>
    <n v="65"/>
    <n v="92"/>
    <n v="112"/>
    <n v="134"/>
    <n v="171"/>
    <n v="210"/>
    <n v="267"/>
    <n v="307"/>
    <n v="353"/>
    <n v="436"/>
    <n v="669"/>
    <n v="669"/>
    <n v="818"/>
    <n v="1029"/>
    <n v="1219"/>
    <n v="1405"/>
    <n v="1617"/>
    <n v="1791"/>
    <n v="2032"/>
    <n v="2032"/>
    <n v="2182"/>
    <n v="2298"/>
    <n v="2389"/>
    <n v="2493"/>
    <n v="2580"/>
    <n v="2637"/>
    <n v="2686"/>
    <n v="2734"/>
    <n v="2773"/>
    <n v="2822"/>
    <n v="2857"/>
    <n v="2857"/>
    <n v="2863"/>
    <n v="2870"/>
    <n v="2886"/>
    <n v="2897"/>
    <n v="2926"/>
    <n v="2926"/>
    <n v="2926"/>
    <n v="2926"/>
    <n v="2926"/>
    <n v="29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orthern Territory"/>
    <x v="8"/>
    <n v="-12.4634"/>
    <n v="130.8455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1"/>
    <n v="1"/>
    <n v="1"/>
    <n v="1"/>
    <n v="1"/>
    <n v="1"/>
    <n v="1"/>
    <n v="1"/>
    <n v="1"/>
    <n v="1"/>
    <n v="3"/>
    <n v="3"/>
    <n v="5"/>
    <n v="5"/>
    <n v="6"/>
    <n v="6"/>
    <n v="12"/>
    <n v="12"/>
    <n v="15"/>
    <n v="15"/>
    <n v="15"/>
    <n v="17"/>
    <n v="19"/>
    <n v="21"/>
    <n v="22"/>
    <n v="26"/>
    <n v="27"/>
    <n v="28"/>
    <n v="28"/>
    <n v="28"/>
    <n v="28"/>
    <n v="28"/>
    <n v="28"/>
    <n v="28"/>
    <n v="28"/>
    <n v="28"/>
    <n v="28"/>
    <n v="28"/>
    <n v="28"/>
    <n v="28"/>
    <n v="28"/>
    <n v="28"/>
    <n v="28"/>
    <n v="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ueensland"/>
    <x v="8"/>
    <n v="-28.0167"/>
    <n v="153.4"/>
    <n v="0"/>
    <n v="0"/>
    <n v="0"/>
    <n v="0"/>
    <n v="0"/>
    <n v="0"/>
    <n v="0"/>
    <n v="1"/>
    <n v="3"/>
    <n v="2"/>
    <n v="3"/>
    <n v="2"/>
    <n v="2"/>
    <n v="3"/>
    <n v="3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9"/>
    <n v="9"/>
    <n v="9"/>
    <n v="11"/>
    <n v="11"/>
    <n v="13"/>
    <n v="13"/>
    <n v="13"/>
    <n v="15"/>
    <n v="15"/>
    <n v="18"/>
    <n v="20"/>
    <n v="20"/>
    <n v="35"/>
    <n v="46"/>
    <n v="61"/>
    <n v="68"/>
    <n v="78"/>
    <n v="94"/>
    <n v="144"/>
    <n v="184"/>
    <n v="221"/>
    <n v="259"/>
    <n v="319"/>
    <n v="397"/>
    <n v="443"/>
    <n v="493"/>
    <n v="555"/>
    <n v="625"/>
    <n v="656"/>
    <n v="689"/>
    <n v="743"/>
    <n v="781"/>
    <n v="835"/>
    <n v="873"/>
    <n v="900"/>
    <n v="907"/>
    <n v="921"/>
    <n v="934"/>
    <n v="943"/>
    <n v="953"/>
    <n v="965"/>
    <n v="974"/>
    <n v="983"/>
    <n v="987"/>
    <n v="998"/>
    <n v="999"/>
    <n v="1001"/>
    <n v="1007"/>
    <n v="1015"/>
    <n v="1015"/>
    <n v="1015"/>
    <n v="1015"/>
    <n v="10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outh Australia"/>
    <x v="8"/>
    <n v="-34.9285"/>
    <n v="138.60069999999999"/>
    <n v="0"/>
    <n v="0"/>
    <n v="0"/>
    <n v="0"/>
    <n v="0"/>
    <n v="0"/>
    <n v="0"/>
    <n v="0"/>
    <n v="0"/>
    <n v="0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3"/>
    <n v="3"/>
    <n v="3"/>
    <n v="3"/>
    <n v="5"/>
    <n v="5"/>
    <n v="7"/>
    <n v="7"/>
    <n v="7"/>
    <n v="7"/>
    <n v="7"/>
    <n v="9"/>
    <n v="9"/>
    <n v="16"/>
    <n v="19"/>
    <n v="20"/>
    <n v="29"/>
    <n v="29"/>
    <n v="37"/>
    <n v="42"/>
    <n v="50"/>
    <n v="67"/>
    <n v="100"/>
    <n v="134"/>
    <n v="170"/>
    <n v="170"/>
    <n v="235"/>
    <n v="257"/>
    <n v="287"/>
    <n v="299"/>
    <n v="305"/>
    <n v="337"/>
    <n v="367"/>
    <n v="367"/>
    <n v="396"/>
    <n v="407"/>
    <n v="407"/>
    <n v="411"/>
    <n v="411"/>
    <n v="415"/>
    <n v="420"/>
    <n v="428"/>
    <n v="429"/>
    <n v="429"/>
    <n v="429"/>
    <n v="433"/>
    <n v="433"/>
    <n v="433"/>
    <n v="435"/>
    <n v="435"/>
    <n v="435"/>
    <n v="435"/>
    <n v="435"/>
    <n v="4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asmania"/>
    <x v="8"/>
    <n v="-41.454500000000003"/>
    <n v="145.9706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2"/>
    <n v="2"/>
    <n v="3"/>
    <n v="3"/>
    <n v="5"/>
    <n v="5"/>
    <n v="6"/>
    <n v="7"/>
    <n v="7"/>
    <n v="10"/>
    <n v="10"/>
    <n v="10"/>
    <n v="16"/>
    <n v="22"/>
    <n v="28"/>
    <n v="28"/>
    <n v="36"/>
    <n v="47"/>
    <n v="47"/>
    <n v="62"/>
    <n v="66"/>
    <n v="66"/>
    <n v="69"/>
    <n v="69"/>
    <n v="72"/>
    <n v="74"/>
    <n v="80"/>
    <n v="82"/>
    <n v="86"/>
    <n v="89"/>
    <n v="98"/>
    <n v="111"/>
    <n v="122"/>
    <n v="133"/>
    <n v="133"/>
    <n v="144"/>
    <n v="165"/>
    <n v="165"/>
    <n v="169"/>
    <n v="180"/>
    <n v="180"/>
    <n v="180"/>
    <n v="180"/>
    <n v="180"/>
    <n v="18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ictoria"/>
    <x v="8"/>
    <n v="-37.813600000000001"/>
    <n v="144.9631"/>
    <n v="0"/>
    <n v="0"/>
    <n v="0"/>
    <n v="0"/>
    <n v="1"/>
    <n v="1"/>
    <n v="1"/>
    <n v="1"/>
    <n v="2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7"/>
    <n v="7"/>
    <n v="9"/>
    <n v="9"/>
    <n v="10"/>
    <n v="10"/>
    <n v="10"/>
    <n v="11"/>
    <n v="11"/>
    <n v="15"/>
    <n v="18"/>
    <n v="21"/>
    <n v="21"/>
    <n v="36"/>
    <n v="49"/>
    <n v="57"/>
    <n v="71"/>
    <n v="94"/>
    <n v="121"/>
    <n v="121"/>
    <n v="121"/>
    <n v="229"/>
    <n v="355"/>
    <n v="355"/>
    <n v="411"/>
    <n v="466"/>
    <n v="520"/>
    <n v="574"/>
    <n v="685"/>
    <n v="769"/>
    <n v="821"/>
    <n v="917"/>
    <n v="968"/>
    <n v="1036"/>
    <n v="1085"/>
    <n v="1115"/>
    <n v="1135"/>
    <n v="1158"/>
    <n v="1191"/>
    <n v="1212"/>
    <n v="1228"/>
    <n v="1241"/>
    <n v="1265"/>
    <n v="1268"/>
    <n v="1281"/>
    <n v="1291"/>
    <n v="1299"/>
    <n v="1299"/>
    <n v="1302"/>
    <n v="1319"/>
    <n v="1319"/>
    <n v="1319"/>
    <n v="1319"/>
    <n v="13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estern Australia"/>
    <x v="8"/>
    <n v="-31.950500000000002"/>
    <n v="115.86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3"/>
    <n v="3"/>
    <n v="3"/>
    <n v="3"/>
    <n v="4"/>
    <n v="6"/>
    <n v="9"/>
    <n v="9"/>
    <n v="14"/>
    <n v="17"/>
    <n v="17"/>
    <n v="28"/>
    <n v="31"/>
    <n v="35"/>
    <n v="52"/>
    <n v="64"/>
    <n v="90"/>
    <n v="120"/>
    <n v="140"/>
    <n v="175"/>
    <n v="175"/>
    <n v="231"/>
    <n v="231"/>
    <n v="278"/>
    <n v="311"/>
    <n v="355"/>
    <n v="364"/>
    <n v="392"/>
    <n v="400"/>
    <n v="400"/>
    <n v="436"/>
    <n v="453"/>
    <n v="460"/>
    <n v="460"/>
    <n v="481"/>
    <n v="495"/>
    <n v="506"/>
    <n v="514"/>
    <n v="514"/>
    <n v="517"/>
    <n v="527"/>
    <n v="527"/>
    <n v="532"/>
    <n v="541"/>
    <n v="541"/>
    <n v="541"/>
    <n v="541"/>
    <n v="541"/>
    <n v="5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"/>
    <n v="47.516199999999998"/>
    <n v="14.55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3"/>
    <n v="9"/>
    <n v="14"/>
    <n v="18"/>
    <n v="21"/>
    <n v="29"/>
    <n v="41"/>
    <n v="55"/>
    <n v="79"/>
    <n v="104"/>
    <n v="131"/>
    <n v="182"/>
    <n v="246"/>
    <n v="302"/>
    <n v="504"/>
    <n v="655"/>
    <n v="860"/>
    <n v="1018"/>
    <n v="1332"/>
    <n v="1646"/>
    <n v="2013"/>
    <n v="2388"/>
    <n v="2814"/>
    <n v="3582"/>
    <n v="4474"/>
    <n v="5283"/>
    <n v="5588"/>
    <n v="6909"/>
    <n v="7657"/>
    <n v="8271"/>
    <n v="8788"/>
    <n v="9618"/>
    <n v="10180"/>
    <n v="10711"/>
    <n v="11129"/>
    <n v="11524"/>
    <n v="11781"/>
    <n v="12051"/>
    <n v="12297"/>
    <n v="12639"/>
    <n v="12942"/>
    <n v="13244"/>
    <n v="13555"/>
    <n v="13806"/>
    <n v="13945"/>
    <n v="14041"/>
    <n v="14226"/>
    <n v="14336"/>
    <n v="14476"/>
    <n v="14595"/>
    <n v="14671"/>
    <n v="14749"/>
    <n v="14795"/>
    <n v="14873"/>
    <n v="149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n v="40.143099999999997"/>
    <n v="47.5769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3"/>
    <n v="6"/>
    <n v="6"/>
    <n v="9"/>
    <n v="9"/>
    <n v="9"/>
    <n v="11"/>
    <n v="11"/>
    <n v="11"/>
    <n v="15"/>
    <n v="15"/>
    <n v="23"/>
    <n v="28"/>
    <n v="28"/>
    <n v="28"/>
    <n v="44"/>
    <n v="44"/>
    <n v="53"/>
    <n v="65"/>
    <n v="72"/>
    <n v="87"/>
    <n v="93"/>
    <n v="122"/>
    <n v="165"/>
    <n v="182"/>
    <n v="209"/>
    <n v="273"/>
    <n v="298"/>
    <n v="359"/>
    <n v="400"/>
    <n v="443"/>
    <n v="521"/>
    <n v="584"/>
    <n v="641"/>
    <n v="717"/>
    <n v="822"/>
    <n v="926"/>
    <n v="991"/>
    <n v="1058"/>
    <n v="1098"/>
    <n v="1148"/>
    <n v="1197"/>
    <n v="1253"/>
    <n v="1283"/>
    <n v="1340"/>
    <n v="1373"/>
    <n v="1398"/>
    <n v="1436"/>
    <n v="1480"/>
    <n v="15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"/>
    <n v="25.034300000000002"/>
    <n v="-77.3962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3"/>
    <n v="4"/>
    <n v="4"/>
    <n v="4"/>
    <n v="5"/>
    <n v="5"/>
    <n v="9"/>
    <n v="10"/>
    <n v="10"/>
    <n v="11"/>
    <n v="14"/>
    <n v="14"/>
    <n v="21"/>
    <n v="24"/>
    <n v="24"/>
    <n v="28"/>
    <n v="28"/>
    <n v="29"/>
    <n v="33"/>
    <n v="40"/>
    <n v="41"/>
    <n v="42"/>
    <n v="46"/>
    <n v="46"/>
    <n v="47"/>
    <n v="49"/>
    <n v="49"/>
    <n v="53"/>
    <n v="54"/>
    <n v="55"/>
    <n v="55"/>
    <n v="60"/>
    <n v="65"/>
    <n v="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"/>
    <n v="26.0275"/>
    <n v="50.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3"/>
    <n v="33"/>
    <n v="33"/>
    <n v="36"/>
    <n v="41"/>
    <n v="47"/>
    <n v="49"/>
    <n v="49"/>
    <n v="52"/>
    <n v="55"/>
    <n v="60"/>
    <n v="85"/>
    <n v="85"/>
    <n v="95"/>
    <n v="110"/>
    <n v="195"/>
    <n v="195"/>
    <n v="195"/>
    <n v="210"/>
    <n v="214"/>
    <n v="214"/>
    <n v="228"/>
    <n v="256"/>
    <n v="278"/>
    <n v="285"/>
    <n v="305"/>
    <n v="334"/>
    <n v="377"/>
    <n v="392"/>
    <n v="419"/>
    <n v="458"/>
    <n v="466"/>
    <n v="476"/>
    <n v="499"/>
    <n v="515"/>
    <n v="567"/>
    <n v="569"/>
    <n v="643"/>
    <n v="672"/>
    <n v="688"/>
    <n v="700"/>
    <n v="756"/>
    <n v="811"/>
    <n v="823"/>
    <n v="887"/>
    <n v="925"/>
    <n v="1040"/>
    <n v="1136"/>
    <n v="1361"/>
    <n v="1528"/>
    <n v="1671"/>
    <n v="1700"/>
    <n v="1740"/>
    <n v="1773"/>
    <n v="1881"/>
    <n v="1907"/>
    <n v="1973"/>
    <n v="20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"/>
    <n v="23.684999999999999"/>
    <n v="90.3563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3"/>
    <n v="3"/>
    <n v="3"/>
    <n v="3"/>
    <n v="5"/>
    <n v="8"/>
    <n v="10"/>
    <n v="14"/>
    <n v="17"/>
    <n v="20"/>
    <n v="25"/>
    <n v="27"/>
    <n v="33"/>
    <n v="39"/>
    <n v="39"/>
    <n v="44"/>
    <n v="48"/>
    <n v="48"/>
    <n v="48"/>
    <n v="49"/>
    <n v="51"/>
    <n v="54"/>
    <n v="56"/>
    <n v="61"/>
    <n v="70"/>
    <n v="88"/>
    <n v="123"/>
    <n v="164"/>
    <n v="218"/>
    <n v="330"/>
    <n v="424"/>
    <n v="482"/>
    <n v="621"/>
    <n v="803"/>
    <n v="1012"/>
    <n v="1231"/>
    <n v="1572"/>
    <n v="1838"/>
    <n v="2144"/>
    <n v="2456"/>
    <n v="2948"/>
    <n v="3382"/>
    <n v="37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"/>
    <n v="13.193899999999999"/>
    <n v="-59.5431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5"/>
    <n v="5"/>
    <n v="6"/>
    <n v="14"/>
    <n v="17"/>
    <n v="18"/>
    <n v="18"/>
    <n v="18"/>
    <n v="24"/>
    <n v="26"/>
    <n v="33"/>
    <n v="33"/>
    <n v="34"/>
    <n v="34"/>
    <n v="46"/>
    <n v="51"/>
    <n v="52"/>
    <n v="56"/>
    <n v="60"/>
    <n v="63"/>
    <n v="63"/>
    <n v="66"/>
    <n v="67"/>
    <n v="68"/>
    <n v="71"/>
    <n v="72"/>
    <n v="72"/>
    <n v="73"/>
    <n v="75"/>
    <n v="75"/>
    <n v="75"/>
    <n v="75"/>
    <n v="75"/>
    <n v="75"/>
    <n v="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"/>
    <n v="53.709800000000001"/>
    <n v="27.9533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6"/>
    <n v="6"/>
    <n v="6"/>
    <n v="6"/>
    <n v="6"/>
    <n v="6"/>
    <n v="9"/>
    <n v="9"/>
    <n v="12"/>
    <n v="27"/>
    <n v="27"/>
    <n v="27"/>
    <n v="36"/>
    <n v="36"/>
    <n v="51"/>
    <n v="51"/>
    <n v="69"/>
    <n v="76"/>
    <n v="76"/>
    <n v="81"/>
    <n v="81"/>
    <n v="86"/>
    <n v="86"/>
    <n v="94"/>
    <n v="94"/>
    <n v="94"/>
    <n v="152"/>
    <n v="152"/>
    <n v="163"/>
    <n v="304"/>
    <n v="351"/>
    <n v="440"/>
    <n v="562"/>
    <n v="700"/>
    <n v="861"/>
    <n v="1066"/>
    <n v="1486"/>
    <n v="1981"/>
    <n v="2226"/>
    <n v="2578"/>
    <n v="2919"/>
    <n v="3281"/>
    <n v="3728"/>
    <n v="4204"/>
    <n v="4779"/>
    <n v="4779"/>
    <n v="4779"/>
    <n v="6264"/>
    <n v="6723"/>
    <n v="728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"/>
    <n v="50.833300000000001"/>
    <n v="4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8"/>
    <n v="13"/>
    <n v="23"/>
    <n v="50"/>
    <n v="109"/>
    <n v="169"/>
    <n v="200"/>
    <n v="239"/>
    <n v="267"/>
    <n v="314"/>
    <n v="314"/>
    <n v="559"/>
    <n v="689"/>
    <n v="886"/>
    <n v="1058"/>
    <n v="1243"/>
    <n v="1486"/>
    <n v="1795"/>
    <n v="2257"/>
    <n v="2815"/>
    <n v="3401"/>
    <n v="3743"/>
    <n v="4269"/>
    <n v="4937"/>
    <n v="6235"/>
    <n v="7284"/>
    <n v="9134"/>
    <n v="10836"/>
    <n v="11899"/>
    <n v="12775"/>
    <n v="13964"/>
    <n v="15348"/>
    <n v="16770"/>
    <n v="18431"/>
    <n v="19691"/>
    <n v="20814"/>
    <n v="22194"/>
    <n v="23403"/>
    <n v="24983"/>
    <n v="26667"/>
    <n v="28018"/>
    <n v="29647"/>
    <n v="30589"/>
    <n v="31119"/>
    <n v="33573"/>
    <n v="34809"/>
    <n v="36138"/>
    <n v="37183"/>
    <n v="38496"/>
    <n v="39983"/>
    <n v="40956"/>
    <n v="4188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"/>
    <n v="9.3077000000000005"/>
    <n v="2.3157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2"/>
    <n v="2"/>
    <n v="2"/>
    <n v="5"/>
    <n v="6"/>
    <n v="6"/>
    <n v="6"/>
    <n v="6"/>
    <n v="6"/>
    <n v="6"/>
    <n v="6"/>
    <n v="9"/>
    <n v="13"/>
    <n v="13"/>
    <n v="16"/>
    <n v="16"/>
    <n v="22"/>
    <n v="26"/>
    <n v="26"/>
    <n v="26"/>
    <n v="26"/>
    <n v="35"/>
    <n v="35"/>
    <n v="35"/>
    <n v="35"/>
    <n v="35"/>
    <n v="35"/>
    <n v="35"/>
    <n v="35"/>
    <n v="35"/>
    <n v="35"/>
    <n v="54"/>
    <n v="54"/>
    <n v="5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8"/>
    <n v="27.514199999999999"/>
    <n v="90.4335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2"/>
    <n v="2"/>
    <n v="2"/>
    <n v="2"/>
    <n v="2"/>
    <n v="2"/>
    <n v="2"/>
    <n v="3"/>
    <n v="3"/>
    <n v="4"/>
    <n v="4"/>
    <n v="4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6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9"/>
    <n v="-16.290199999999999"/>
    <n v="-63.5887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10"/>
    <n v="10"/>
    <n v="11"/>
    <n v="11"/>
    <n v="12"/>
    <n v="12"/>
    <n v="15"/>
    <n v="19"/>
    <n v="24"/>
    <n v="27"/>
    <n v="29"/>
    <n v="32"/>
    <n v="43"/>
    <n v="61"/>
    <n v="74"/>
    <n v="81"/>
    <n v="97"/>
    <n v="107"/>
    <n v="115"/>
    <n v="123"/>
    <n v="132"/>
    <n v="139"/>
    <n v="157"/>
    <n v="183"/>
    <n v="194"/>
    <n v="210"/>
    <n v="264"/>
    <n v="268"/>
    <n v="275"/>
    <n v="300"/>
    <n v="330"/>
    <n v="354"/>
    <n v="397"/>
    <n v="441"/>
    <n v="465"/>
    <n v="493"/>
    <n v="520"/>
    <n v="564"/>
    <n v="598"/>
    <n v="6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0"/>
    <n v="43.915900000000001"/>
    <n v="17.6790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3"/>
    <n v="3"/>
    <n v="5"/>
    <n v="7"/>
    <n v="11"/>
    <n v="13"/>
    <n v="18"/>
    <n v="24"/>
    <n v="25"/>
    <n v="26"/>
    <n v="38"/>
    <n v="63"/>
    <n v="89"/>
    <n v="93"/>
    <n v="126"/>
    <n v="136"/>
    <n v="166"/>
    <n v="176"/>
    <n v="191"/>
    <n v="237"/>
    <n v="258"/>
    <n v="323"/>
    <n v="368"/>
    <n v="420"/>
    <n v="459"/>
    <n v="533"/>
    <n v="579"/>
    <n v="624"/>
    <n v="654"/>
    <n v="674"/>
    <n v="764"/>
    <n v="804"/>
    <n v="858"/>
    <n v="901"/>
    <n v="946"/>
    <n v="1009"/>
    <n v="1037"/>
    <n v="1083"/>
    <n v="1110"/>
    <n v="1167"/>
    <n v="1214"/>
    <n v="1268"/>
    <n v="1285"/>
    <n v="1309"/>
    <n v="1342"/>
    <n v="13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1"/>
    <n v="-14.234999999999999"/>
    <n v="-51.92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2"/>
    <n v="4"/>
    <n v="4"/>
    <n v="13"/>
    <n v="13"/>
    <n v="20"/>
    <n v="25"/>
    <n v="31"/>
    <n v="38"/>
    <n v="52"/>
    <n v="151"/>
    <n v="151"/>
    <n v="162"/>
    <n v="200"/>
    <n v="321"/>
    <n v="372"/>
    <n v="621"/>
    <n v="793"/>
    <n v="1021"/>
    <n v="1546"/>
    <n v="1924"/>
    <n v="2247"/>
    <n v="2554"/>
    <n v="2985"/>
    <n v="3417"/>
    <n v="3904"/>
    <n v="4256"/>
    <n v="4579"/>
    <n v="5717"/>
    <n v="6836"/>
    <n v="8044"/>
    <n v="9056"/>
    <n v="10360"/>
    <n v="11130"/>
    <n v="12161"/>
    <n v="14034"/>
    <n v="16170"/>
    <n v="18092"/>
    <n v="19638"/>
    <n v="20727"/>
    <n v="22192"/>
    <n v="23430"/>
    <n v="25262"/>
    <n v="28320"/>
    <n v="30425"/>
    <n v="33682"/>
    <n v="36658"/>
    <n v="38654"/>
    <n v="40743"/>
    <n v="43079"/>
    <n v="457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2"/>
    <n v="4.5353000000000003"/>
    <n v="114.72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1"/>
    <n v="11"/>
    <n v="37"/>
    <n v="40"/>
    <n v="50"/>
    <n v="54"/>
    <n v="56"/>
    <n v="68"/>
    <n v="75"/>
    <n v="78"/>
    <n v="83"/>
    <n v="88"/>
    <n v="91"/>
    <n v="104"/>
    <n v="109"/>
    <n v="114"/>
    <n v="115"/>
    <n v="120"/>
    <n v="126"/>
    <n v="127"/>
    <n v="129"/>
    <n v="131"/>
    <n v="133"/>
    <n v="134"/>
    <n v="135"/>
    <n v="135"/>
    <n v="135"/>
    <n v="135"/>
    <n v="135"/>
    <n v="135"/>
    <n v="136"/>
    <n v="136"/>
    <n v="136"/>
    <n v="136"/>
    <n v="136"/>
    <n v="136"/>
    <n v="136"/>
    <n v="136"/>
    <n v="137"/>
    <n v="138"/>
    <n v="138"/>
    <n v="138"/>
    <n v="1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3"/>
    <n v="42.733899999999998"/>
    <n v="25.4858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4"/>
    <n v="7"/>
    <n v="7"/>
    <n v="23"/>
    <n v="41"/>
    <n v="51"/>
    <n v="52"/>
    <n v="67"/>
    <n v="92"/>
    <n v="94"/>
    <n v="127"/>
    <n v="163"/>
    <n v="187"/>
    <n v="201"/>
    <n v="218"/>
    <n v="242"/>
    <n v="264"/>
    <n v="293"/>
    <n v="331"/>
    <n v="346"/>
    <n v="359"/>
    <n v="399"/>
    <n v="422"/>
    <n v="457"/>
    <n v="485"/>
    <n v="503"/>
    <n v="531"/>
    <n v="549"/>
    <n v="577"/>
    <n v="593"/>
    <n v="618"/>
    <n v="635"/>
    <n v="661"/>
    <n v="675"/>
    <n v="685"/>
    <n v="713"/>
    <n v="747"/>
    <n v="800"/>
    <n v="846"/>
    <n v="878"/>
    <n v="894"/>
    <n v="929"/>
    <n v="975"/>
    <n v="10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4"/>
    <n v="12.238300000000001"/>
    <n v="-1.5616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3"/>
    <n v="15"/>
    <n v="15"/>
    <n v="20"/>
    <n v="33"/>
    <n v="40"/>
    <n v="64"/>
    <n v="75"/>
    <n v="99"/>
    <n v="114"/>
    <n v="146"/>
    <n v="152"/>
    <n v="180"/>
    <n v="207"/>
    <n v="222"/>
    <n v="246"/>
    <n v="261"/>
    <n v="282"/>
    <n v="288"/>
    <n v="302"/>
    <n v="318"/>
    <n v="345"/>
    <n v="364"/>
    <n v="384"/>
    <n v="414"/>
    <n v="443"/>
    <n v="443"/>
    <n v="484"/>
    <n v="497"/>
    <n v="497"/>
    <n v="528"/>
    <n v="542"/>
    <n v="546"/>
    <n v="557"/>
    <n v="565"/>
    <n v="576"/>
    <n v="581"/>
    <n v="600"/>
    <n v="6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5"/>
    <n v="16.538799999999998"/>
    <n v="-23.041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3"/>
    <n v="3"/>
    <n v="3"/>
    <n v="4"/>
    <n v="4"/>
    <n v="5"/>
    <n v="5"/>
    <n v="6"/>
    <n v="6"/>
    <n v="6"/>
    <n v="6"/>
    <n v="6"/>
    <n v="6"/>
    <n v="7"/>
    <n v="7"/>
    <n v="7"/>
    <n v="7"/>
    <n v="7"/>
    <n v="7"/>
    <n v="7"/>
    <n v="8"/>
    <n v="8"/>
    <n v="10"/>
    <n v="11"/>
    <n v="56"/>
    <n v="56"/>
    <n v="56"/>
    <n v="58"/>
    <n v="61"/>
    <n v="67"/>
    <n v="68"/>
    <n v="7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6"/>
    <n v="11.55"/>
    <n v="104.91670000000001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3"/>
    <n v="3"/>
    <n v="5"/>
    <n v="7"/>
    <n v="7"/>
    <n v="7"/>
    <n v="33"/>
    <n v="35"/>
    <n v="37"/>
    <n v="51"/>
    <n v="53"/>
    <n v="84"/>
    <n v="87"/>
    <n v="91"/>
    <n v="96"/>
    <n v="96"/>
    <n v="99"/>
    <n v="99"/>
    <n v="103"/>
    <n v="107"/>
    <n v="109"/>
    <n v="109"/>
    <n v="110"/>
    <n v="114"/>
    <n v="114"/>
    <n v="114"/>
    <n v="114"/>
    <n v="115"/>
    <n v="117"/>
    <n v="119"/>
    <n v="119"/>
    <n v="120"/>
    <n v="122"/>
    <n v="122"/>
    <n v="122"/>
    <n v="122"/>
    <n v="122"/>
    <n v="122"/>
    <n v="122"/>
    <n v="122"/>
    <n v="122"/>
    <n v="122"/>
    <n v="1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7"/>
    <n v="3.8479999999999999"/>
    <n v="11.5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2"/>
    <n v="2"/>
    <n v="2"/>
    <n v="2"/>
    <n v="2"/>
    <n v="2"/>
    <n v="4"/>
    <n v="10"/>
    <n v="10"/>
    <n v="13"/>
    <n v="20"/>
    <n v="27"/>
    <n v="40"/>
    <n v="56"/>
    <n v="66"/>
    <n v="75"/>
    <n v="75"/>
    <n v="91"/>
    <n v="91"/>
    <n v="139"/>
    <n v="139"/>
    <n v="193"/>
    <n v="233"/>
    <n v="306"/>
    <n v="509"/>
    <n v="555"/>
    <n v="650"/>
    <n v="658"/>
    <n v="658"/>
    <n v="730"/>
    <n v="730"/>
    <n v="820"/>
    <n v="820"/>
    <n v="820"/>
    <n v="820"/>
    <n v="848"/>
    <n v="848"/>
    <n v="996"/>
    <n v="996"/>
    <n v="1017"/>
    <n v="1017"/>
    <n v="1163"/>
    <n v="1163"/>
    <n v="116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berta"/>
    <x v="28"/>
    <n v="53.933300000000003"/>
    <n v="-116.57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4"/>
    <n v="7"/>
    <n v="7"/>
    <n v="19"/>
    <n v="19"/>
    <n v="29"/>
    <n v="29"/>
    <n v="39"/>
    <n v="56"/>
    <n v="74"/>
    <n v="97"/>
    <n v="119"/>
    <n v="146"/>
    <n v="195"/>
    <n v="259"/>
    <n v="301"/>
    <n v="359"/>
    <n v="358"/>
    <n v="486"/>
    <n v="542"/>
    <n v="542"/>
    <n v="621"/>
    <n v="661"/>
    <n v="690"/>
    <n v="754"/>
    <n v="969"/>
    <n v="969"/>
    <n v="1075"/>
    <n v="1181"/>
    <n v="1250"/>
    <n v="1373"/>
    <n v="1373"/>
    <n v="1423"/>
    <n v="1451"/>
    <n v="1567"/>
    <n v="1567"/>
    <n v="1732"/>
    <n v="1870"/>
    <n v="1870"/>
    <n v="1996"/>
    <n v="2397"/>
    <n v="2562"/>
    <n v="2803"/>
    <n v="2908"/>
    <n v="3095"/>
    <n v="3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ritish Columbia"/>
    <x v="28"/>
    <n v="49.282699999999998"/>
    <n v="-123.1207"/>
    <n v="0"/>
    <n v="0"/>
    <n v="0"/>
    <n v="0"/>
    <n v="0"/>
    <n v="0"/>
    <n v="1"/>
    <n v="1"/>
    <n v="1"/>
    <n v="1"/>
    <n v="1"/>
    <n v="1"/>
    <n v="1"/>
    <n v="1"/>
    <n v="2"/>
    <n v="2"/>
    <n v="4"/>
    <n v="4"/>
    <n v="4"/>
    <n v="4"/>
    <n v="4"/>
    <n v="4"/>
    <n v="4"/>
    <n v="4"/>
    <n v="4"/>
    <n v="4"/>
    <n v="5"/>
    <n v="5"/>
    <n v="5"/>
    <n v="5"/>
    <n v="6"/>
    <n v="6"/>
    <n v="6"/>
    <n v="6"/>
    <n v="7"/>
    <n v="7"/>
    <n v="7"/>
    <n v="7"/>
    <n v="8"/>
    <n v="8"/>
    <n v="8"/>
    <n v="9"/>
    <n v="12"/>
    <n v="13"/>
    <n v="21"/>
    <n v="21"/>
    <n v="27"/>
    <n v="32"/>
    <n v="32"/>
    <n v="39"/>
    <n v="46"/>
    <n v="64"/>
    <n v="64"/>
    <n v="73"/>
    <n v="103"/>
    <n v="103"/>
    <n v="186"/>
    <n v="231"/>
    <n v="271"/>
    <n v="424"/>
    <n v="424"/>
    <n v="472"/>
    <n v="617"/>
    <n v="617"/>
    <n v="725"/>
    <n v="725"/>
    <n v="884"/>
    <n v="884"/>
    <n v="970"/>
    <n v="1013"/>
    <n v="1013"/>
    <n v="1121"/>
    <n v="1174"/>
    <n v="1203"/>
    <n v="1203"/>
    <n v="1266"/>
    <n v="1266"/>
    <n v="1291"/>
    <n v="1336"/>
    <n v="1370"/>
    <n v="1445"/>
    <n v="1445"/>
    <n v="1490"/>
    <n v="1490"/>
    <n v="1517"/>
    <n v="1561"/>
    <n v="1575"/>
    <n v="1618"/>
    <n v="1647"/>
    <n v="1647"/>
    <n v="1724"/>
    <n v="17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rand Princess"/>
    <x v="28"/>
    <n v="37.648899999999998"/>
    <n v="-122.6654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8"/>
    <n v="9"/>
    <n v="9"/>
    <n v="10"/>
    <n v="10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-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nitoba"/>
    <x v="28"/>
    <n v="53.760899999999999"/>
    <n v="-98.8139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4"/>
    <n v="7"/>
    <n v="8"/>
    <n v="15"/>
    <n v="17"/>
    <n v="17"/>
    <n v="18"/>
    <n v="20"/>
    <n v="20"/>
    <n v="21"/>
    <n v="35"/>
    <n v="36"/>
    <n v="39"/>
    <n v="64"/>
    <n v="72"/>
    <n v="96"/>
    <n v="103"/>
    <n v="127"/>
    <n v="167"/>
    <n v="182"/>
    <n v="182"/>
    <n v="203"/>
    <n v="203"/>
    <n v="217"/>
    <n v="217"/>
    <n v="221"/>
    <n v="230"/>
    <n v="243"/>
    <n v="242"/>
    <n v="246"/>
    <n v="246"/>
    <n v="246"/>
    <n v="250"/>
    <n v="250"/>
    <n v="253"/>
    <n v="254"/>
    <n v="254"/>
    <n v="255"/>
    <n v="2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ew Brunswick"/>
    <x v="28"/>
    <n v="46.565300000000001"/>
    <n v="-66.46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6"/>
    <n v="8"/>
    <n v="11"/>
    <n v="11"/>
    <n v="11"/>
    <n v="17"/>
    <n v="17"/>
    <n v="17"/>
    <n v="18"/>
    <n v="18"/>
    <n v="33"/>
    <n v="45"/>
    <n v="51"/>
    <n v="66"/>
    <n v="68"/>
    <n v="70"/>
    <n v="81"/>
    <n v="91"/>
    <n v="91"/>
    <n v="91"/>
    <n v="98"/>
    <n v="103"/>
    <n v="105"/>
    <n v="105"/>
    <n v="108"/>
    <n v="112"/>
    <n v="112"/>
    <n v="114"/>
    <n v="116"/>
    <n v="116"/>
    <n v="117"/>
    <n v="117"/>
    <n v="117"/>
    <n v="117"/>
    <n v="118"/>
    <n v="118"/>
    <n v="118"/>
    <n v="1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ewfoundland and Labrador"/>
    <x v="28"/>
    <n v="53.1355"/>
    <n v="-57.6604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3"/>
    <n v="4"/>
    <n v="6"/>
    <n v="9"/>
    <n v="24"/>
    <n v="35"/>
    <n v="35"/>
    <n v="82"/>
    <n v="102"/>
    <n v="120"/>
    <n v="135"/>
    <n v="148"/>
    <n v="152"/>
    <n v="175"/>
    <n v="183"/>
    <n v="195"/>
    <n v="195"/>
    <n v="217"/>
    <n v="226"/>
    <n v="228"/>
    <n v="228"/>
    <n v="232"/>
    <n v="239"/>
    <n v="241"/>
    <n v="242"/>
    <n v="244"/>
    <n v="244"/>
    <n v="247"/>
    <n v="252"/>
    <n v="256"/>
    <n v="257"/>
    <n v="257"/>
    <n v="257"/>
    <n v="257"/>
    <n v="2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ova Scotia"/>
    <x v="28"/>
    <n v="44.681999999999903"/>
    <n v="-63.7443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7"/>
    <n v="12"/>
    <n v="14"/>
    <n v="15"/>
    <n v="21"/>
    <n v="28"/>
    <n v="41"/>
    <n v="51"/>
    <n v="68"/>
    <n v="73"/>
    <n v="90"/>
    <n v="110"/>
    <n v="122"/>
    <n v="127"/>
    <n v="147"/>
    <n v="173"/>
    <n v="193"/>
    <n v="207"/>
    <n v="236"/>
    <n v="262"/>
    <n v="293"/>
    <n v="310"/>
    <n v="310"/>
    <n v="342"/>
    <n v="407"/>
    <n v="428"/>
    <n v="445"/>
    <n v="474"/>
    <n v="517"/>
    <n v="549"/>
    <n v="579"/>
    <n v="606"/>
    <n v="649"/>
    <n v="675"/>
    <n v="721"/>
    <n v="737"/>
    <n v="7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ntario"/>
    <x v="28"/>
    <n v="51.253799999999998"/>
    <n v="-85.3232"/>
    <n v="0"/>
    <n v="0"/>
    <n v="0"/>
    <n v="0"/>
    <n v="1"/>
    <n v="1"/>
    <n v="1"/>
    <n v="1"/>
    <n v="1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4"/>
    <n v="4"/>
    <n v="4"/>
    <n v="6"/>
    <n v="6"/>
    <n v="11"/>
    <n v="15"/>
    <n v="18"/>
    <n v="20"/>
    <n v="20"/>
    <n v="22"/>
    <n v="25"/>
    <n v="28"/>
    <n v="29"/>
    <n v="34"/>
    <n v="36"/>
    <n v="41"/>
    <n v="42"/>
    <n v="74"/>
    <n v="79"/>
    <n v="104"/>
    <n v="177"/>
    <n v="185"/>
    <n v="221"/>
    <n v="257"/>
    <n v="308"/>
    <n v="377"/>
    <n v="425"/>
    <n v="503"/>
    <n v="588"/>
    <n v="688"/>
    <n v="858"/>
    <n v="994"/>
    <n v="1144"/>
    <n v="1355"/>
    <n v="1706"/>
    <n v="1966"/>
    <n v="2392"/>
    <n v="2793"/>
    <n v="3255"/>
    <n v="3630"/>
    <n v="4354"/>
    <n v="4347"/>
    <n v="4726"/>
    <n v="5276"/>
    <n v="5759"/>
    <n v="6237"/>
    <n v="6648"/>
    <n v="7049"/>
    <n v="7470"/>
    <n v="7953"/>
    <n v="8447"/>
    <n v="9840"/>
    <n v="10456"/>
    <n v="11013"/>
    <n v="11561"/>
    <n v="12063"/>
    <n v="12715"/>
    <n v="137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rince Edward Island"/>
    <x v="28"/>
    <n v="46.5107"/>
    <n v="-63.4168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2"/>
    <n v="3"/>
    <n v="3"/>
    <n v="3"/>
    <n v="5"/>
    <n v="5"/>
    <n v="9"/>
    <n v="11"/>
    <n v="11"/>
    <n v="18"/>
    <n v="21"/>
    <n v="21"/>
    <n v="22"/>
    <n v="22"/>
    <n v="22"/>
    <n v="22"/>
    <n v="22"/>
    <n v="22"/>
    <n v="25"/>
    <n v="25"/>
    <n v="25"/>
    <n v="25"/>
    <n v="25"/>
    <n v="25"/>
    <n v="25"/>
    <n v="26"/>
    <n v="26"/>
    <n v="26"/>
    <n v="26"/>
    <n v="26"/>
    <n v="26"/>
    <n v="26"/>
    <n v="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uebec"/>
    <x v="28"/>
    <n v="52.939900000000002"/>
    <n v="-73.5490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2"/>
    <n v="3"/>
    <n v="4"/>
    <n v="4"/>
    <n v="4"/>
    <n v="8"/>
    <n v="9"/>
    <n v="17"/>
    <n v="17"/>
    <n v="24"/>
    <n v="50"/>
    <n v="74"/>
    <n v="94"/>
    <n v="121"/>
    <n v="139"/>
    <n v="181"/>
    <n v="219"/>
    <n v="628"/>
    <n v="1013"/>
    <n v="1342"/>
    <n v="1632"/>
    <n v="2024"/>
    <n v="2498"/>
    <n v="2840"/>
    <n v="3430"/>
    <n v="4162"/>
    <n v="4611"/>
    <n v="5518"/>
    <n v="6101"/>
    <n v="6101"/>
    <n v="7944"/>
    <n v="8580"/>
    <n v="9340"/>
    <n v="10031"/>
    <n v="10912"/>
    <n v="11677"/>
    <n v="12292"/>
    <n v="12846"/>
    <n v="13557"/>
    <n v="14248"/>
    <n v="14860"/>
    <n v="15857"/>
    <n v="16798"/>
    <n v="17521"/>
    <n v="17950"/>
    <n v="19319"/>
    <n v="20126"/>
    <n v="209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skatchewan"/>
    <x v="28"/>
    <n v="52.939900000000002"/>
    <n v="-106.45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7"/>
    <n v="7"/>
    <n v="8"/>
    <n v="16"/>
    <n v="20"/>
    <n v="26"/>
    <n v="52"/>
    <n v="66"/>
    <n v="72"/>
    <n v="72"/>
    <n v="95"/>
    <n v="95"/>
    <n v="134"/>
    <n v="156"/>
    <n v="156"/>
    <n v="184"/>
    <n v="193"/>
    <n v="206"/>
    <n v="220"/>
    <n v="220"/>
    <n v="249"/>
    <n v="249"/>
    <n v="260"/>
    <n v="260"/>
    <n v="271"/>
    <n v="285"/>
    <n v="289"/>
    <n v="298"/>
    <n v="300"/>
    <n v="300"/>
    <n v="304"/>
    <n v="305"/>
    <n v="307"/>
    <n v="313"/>
    <n v="315"/>
    <n v="316"/>
    <n v="320"/>
    <n v="3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9"/>
    <n v="6.6111000000000004"/>
    <n v="20.9393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3"/>
    <n v="3"/>
    <n v="3"/>
    <n v="3"/>
    <n v="3"/>
    <n v="3"/>
    <n v="3"/>
    <n v="3"/>
    <n v="3"/>
    <n v="3"/>
    <n v="3"/>
    <n v="3"/>
    <n v="3"/>
    <n v="3"/>
    <n v="8"/>
    <n v="8"/>
    <n v="8"/>
    <n v="8"/>
    <n v="8"/>
    <n v="8"/>
    <n v="8"/>
    <n v="8"/>
    <n v="8"/>
    <n v="8"/>
    <n v="11"/>
    <n v="11"/>
    <n v="12"/>
    <n v="12"/>
    <n v="12"/>
    <n v="12"/>
    <n v="12"/>
    <n v="12"/>
    <n v="14"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0"/>
    <n v="15.4542"/>
    <n v="18.7321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3"/>
    <n v="3"/>
    <n v="3"/>
    <n v="3"/>
    <n v="3"/>
    <n v="3"/>
    <n v="5"/>
    <n v="7"/>
    <n v="7"/>
    <n v="8"/>
    <n v="8"/>
    <n v="9"/>
    <n v="9"/>
    <n v="9"/>
    <n v="10"/>
    <n v="10"/>
    <n v="11"/>
    <n v="11"/>
    <n v="11"/>
    <n v="18"/>
    <n v="23"/>
    <n v="23"/>
    <n v="23"/>
    <n v="27"/>
    <n v="27"/>
    <n v="33"/>
    <n v="33"/>
    <n v="33"/>
    <n v="33"/>
    <n v="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1"/>
    <n v="-35.6751"/>
    <n v="-71.543000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4"/>
    <n v="4"/>
    <n v="4"/>
    <n v="8"/>
    <n v="8"/>
    <n v="13"/>
    <n v="23"/>
    <n v="23"/>
    <n v="43"/>
    <n v="61"/>
    <n v="74"/>
    <n v="155"/>
    <n v="201"/>
    <n v="238"/>
    <n v="238"/>
    <n v="434"/>
    <n v="537"/>
    <n v="632"/>
    <n v="746"/>
    <n v="922"/>
    <n v="1142"/>
    <n v="1306"/>
    <n v="1610"/>
    <n v="1909"/>
    <n v="2139"/>
    <n v="2449"/>
    <n v="2738"/>
    <n v="3031"/>
    <n v="3404"/>
    <n v="3737"/>
    <n v="4161"/>
    <n v="4471"/>
    <n v="4815"/>
    <n v="5116"/>
    <n v="5546"/>
    <n v="5972"/>
    <n v="6501"/>
    <n v="6927"/>
    <n v="7213"/>
    <n v="7525"/>
    <n v="7917"/>
    <n v="8273"/>
    <n v="8807"/>
    <n v="9252"/>
    <n v="9730"/>
    <n v="10088"/>
    <n v="10507"/>
    <n v="10832"/>
    <n v="112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nhui"/>
    <x v="32"/>
    <n v="31.825700000000001"/>
    <n v="117.2264"/>
    <n v="1"/>
    <n v="9"/>
    <n v="15"/>
    <n v="39"/>
    <n v="60"/>
    <n v="70"/>
    <n v="106"/>
    <n v="152"/>
    <n v="200"/>
    <n v="237"/>
    <n v="297"/>
    <n v="340"/>
    <n v="408"/>
    <n v="480"/>
    <n v="530"/>
    <n v="591"/>
    <n v="665"/>
    <n v="733"/>
    <n v="779"/>
    <n v="830"/>
    <n v="860"/>
    <n v="889"/>
    <n v="910"/>
    <n v="934"/>
    <n v="950"/>
    <n v="962"/>
    <n v="973"/>
    <n v="982"/>
    <n v="986"/>
    <n v="987"/>
    <n v="988"/>
    <n v="989"/>
    <n v="989"/>
    <n v="989"/>
    <n v="989"/>
    <n v="989"/>
    <n v="989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1"/>
    <n v="991"/>
    <n v="991"/>
    <n v="991"/>
    <n v="991"/>
    <n v="991"/>
    <n v="991"/>
    <n v="991"/>
    <n v="991"/>
    <n v="991"/>
    <n v="991"/>
    <n v="991"/>
    <n v="991"/>
    <n v="99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eijing"/>
    <x v="32"/>
    <n v="40.182400000000001"/>
    <n v="116.41419999999999"/>
    <n v="14"/>
    <n v="22"/>
    <n v="36"/>
    <n v="41"/>
    <n v="68"/>
    <n v="80"/>
    <n v="91"/>
    <n v="111"/>
    <n v="114"/>
    <n v="139"/>
    <n v="168"/>
    <n v="191"/>
    <n v="212"/>
    <n v="228"/>
    <n v="253"/>
    <n v="274"/>
    <n v="297"/>
    <n v="315"/>
    <n v="326"/>
    <n v="337"/>
    <n v="342"/>
    <n v="352"/>
    <n v="366"/>
    <n v="372"/>
    <n v="375"/>
    <n v="380"/>
    <n v="381"/>
    <n v="387"/>
    <n v="393"/>
    <n v="395"/>
    <n v="396"/>
    <n v="399"/>
    <n v="399"/>
    <n v="399"/>
    <n v="400"/>
    <n v="400"/>
    <n v="410"/>
    <n v="410"/>
    <n v="411"/>
    <n v="413"/>
    <n v="414"/>
    <n v="414"/>
    <n v="418"/>
    <n v="418"/>
    <n v="422"/>
    <n v="426"/>
    <n v="428"/>
    <n v="428"/>
    <n v="429"/>
    <n v="435"/>
    <n v="435"/>
    <n v="436"/>
    <n v="437"/>
    <n v="442"/>
    <n v="452"/>
    <n v="456"/>
    <n v="469"/>
    <n v="480"/>
    <n v="491"/>
    <n v="504"/>
    <n v="522"/>
    <n v="537"/>
    <n v="558"/>
    <n v="561"/>
    <n v="566"/>
    <n v="569"/>
    <n v="573"/>
    <n v="577"/>
    <n v="577"/>
    <n v="580"/>
    <n v="580"/>
    <n v="582"/>
    <n v="584"/>
    <n v="585"/>
    <n v="586"/>
    <n v="587"/>
    <n v="587"/>
    <n v="588"/>
    <n v="588"/>
    <n v="588"/>
    <n v="589"/>
    <n v="589"/>
    <n v="589"/>
    <n v="589"/>
    <n v="590"/>
    <n v="593"/>
    <n v="593"/>
    <n v="593"/>
    <n v="593"/>
    <n v="593"/>
    <n v="593"/>
    <n v="5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ongqing"/>
    <x v="32"/>
    <n v="30.057200000000002"/>
    <n v="107.874"/>
    <n v="6"/>
    <n v="9"/>
    <n v="27"/>
    <n v="57"/>
    <n v="75"/>
    <n v="110"/>
    <n v="132"/>
    <n v="147"/>
    <n v="182"/>
    <n v="211"/>
    <n v="247"/>
    <n v="300"/>
    <n v="337"/>
    <n v="366"/>
    <n v="389"/>
    <n v="411"/>
    <n v="426"/>
    <n v="428"/>
    <n v="468"/>
    <n v="486"/>
    <n v="505"/>
    <n v="518"/>
    <n v="529"/>
    <n v="537"/>
    <n v="544"/>
    <n v="551"/>
    <n v="553"/>
    <n v="555"/>
    <n v="560"/>
    <n v="567"/>
    <n v="572"/>
    <n v="573"/>
    <n v="575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7"/>
    <n v="578"/>
    <n v="578"/>
    <n v="578"/>
    <n v="578"/>
    <n v="578"/>
    <n v="578"/>
    <n v="579"/>
    <n v="579"/>
    <n v="579"/>
    <n v="579"/>
    <n v="579"/>
    <n v="579"/>
    <n v="579"/>
    <n v="579"/>
    <n v="579"/>
    <n v="579"/>
    <n v="579"/>
    <n v="579"/>
    <n v="579"/>
    <n v="579"/>
    <n v="579"/>
    <n v="579"/>
    <n v="579"/>
    <n v="579"/>
    <n v="579"/>
    <n v="579"/>
    <n v="579"/>
    <n v="579"/>
    <n v="579"/>
    <n v="579"/>
    <n v="57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ujian"/>
    <x v="32"/>
    <n v="26.078900000000001"/>
    <n v="117.98739999999999"/>
    <n v="1"/>
    <n v="5"/>
    <n v="10"/>
    <n v="18"/>
    <n v="35"/>
    <n v="59"/>
    <n v="80"/>
    <n v="84"/>
    <n v="101"/>
    <n v="120"/>
    <n v="144"/>
    <n v="159"/>
    <n v="179"/>
    <n v="194"/>
    <n v="205"/>
    <n v="215"/>
    <n v="224"/>
    <n v="239"/>
    <n v="250"/>
    <n v="261"/>
    <n v="267"/>
    <n v="272"/>
    <n v="279"/>
    <n v="281"/>
    <n v="285"/>
    <n v="287"/>
    <n v="290"/>
    <n v="292"/>
    <n v="293"/>
    <n v="293"/>
    <n v="293"/>
    <n v="293"/>
    <n v="293"/>
    <n v="293"/>
    <n v="294"/>
    <n v="294"/>
    <n v="296"/>
    <n v="296"/>
    <n v="296"/>
    <n v="296"/>
    <n v="296"/>
    <n v="296"/>
    <n v="296"/>
    <n v="296"/>
    <n v="296"/>
    <n v="296"/>
    <n v="296"/>
    <n v="296"/>
    <n v="296"/>
    <n v="296"/>
    <n v="296"/>
    <n v="296"/>
    <n v="296"/>
    <n v="296"/>
    <n v="296"/>
    <n v="296"/>
    <n v="296"/>
    <n v="296"/>
    <n v="299"/>
    <n v="303"/>
    <n v="313"/>
    <n v="313"/>
    <n v="318"/>
    <n v="322"/>
    <n v="328"/>
    <n v="331"/>
    <n v="337"/>
    <n v="338"/>
    <n v="340"/>
    <n v="343"/>
    <n v="345"/>
    <n v="345"/>
    <n v="349"/>
    <n v="350"/>
    <n v="350"/>
    <n v="350"/>
    <n v="351"/>
    <n v="351"/>
    <n v="351"/>
    <n v="351"/>
    <n v="351"/>
    <n v="352"/>
    <n v="352"/>
    <n v="353"/>
    <n v="353"/>
    <n v="353"/>
    <n v="354"/>
    <n v="355"/>
    <n v="355"/>
    <n v="355"/>
    <n v="355"/>
    <n v="35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nsu"/>
    <x v="32"/>
    <n v="37.809899999999999"/>
    <n v="101.0583"/>
    <n v="0"/>
    <n v="2"/>
    <n v="2"/>
    <n v="4"/>
    <n v="7"/>
    <n v="14"/>
    <n v="19"/>
    <n v="24"/>
    <n v="26"/>
    <n v="29"/>
    <n v="40"/>
    <n v="51"/>
    <n v="55"/>
    <n v="57"/>
    <n v="62"/>
    <n v="62"/>
    <n v="67"/>
    <n v="79"/>
    <n v="83"/>
    <n v="83"/>
    <n v="86"/>
    <n v="87"/>
    <n v="90"/>
    <n v="90"/>
    <n v="90"/>
    <n v="90"/>
    <n v="91"/>
    <n v="91"/>
    <n v="91"/>
    <n v="91"/>
    <n v="91"/>
    <n v="91"/>
    <n v="91"/>
    <n v="91"/>
    <n v="91"/>
    <n v="91"/>
    <n v="91"/>
    <n v="91"/>
    <n v="91"/>
    <n v="91"/>
    <n v="91"/>
    <n v="91"/>
    <n v="91"/>
    <n v="102"/>
    <n v="119"/>
    <n v="120"/>
    <n v="124"/>
    <n v="124"/>
    <n v="125"/>
    <n v="127"/>
    <n v="127"/>
    <n v="127"/>
    <n v="129"/>
    <n v="133"/>
    <n v="133"/>
    <n v="133"/>
    <n v="133"/>
    <n v="134"/>
    <n v="134"/>
    <n v="134"/>
    <n v="136"/>
    <n v="136"/>
    <n v="136"/>
    <n v="136"/>
    <n v="136"/>
    <n v="136"/>
    <n v="136"/>
    <n v="138"/>
    <n v="138"/>
    <n v="138"/>
    <n v="138"/>
    <n v="138"/>
    <n v="138"/>
    <n v="138"/>
    <n v="138"/>
    <n v="139"/>
    <n v="139"/>
    <n v="139"/>
    <n v="139"/>
    <n v="139"/>
    <n v="139"/>
    <n v="139"/>
    <n v="139"/>
    <n v="139"/>
    <n v="139"/>
    <n v="139"/>
    <n v="139"/>
    <n v="139"/>
    <n v="139"/>
    <n v="139"/>
    <n v="139"/>
    <n v="1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uangdong"/>
    <x v="32"/>
    <n v="23.341699999999999"/>
    <n v="113.42440000000001"/>
    <n v="26"/>
    <n v="32"/>
    <n v="53"/>
    <n v="78"/>
    <n v="111"/>
    <n v="151"/>
    <n v="207"/>
    <n v="277"/>
    <n v="354"/>
    <n v="436"/>
    <n v="535"/>
    <n v="632"/>
    <n v="725"/>
    <n v="813"/>
    <n v="895"/>
    <n v="970"/>
    <n v="1034"/>
    <n v="1095"/>
    <n v="1131"/>
    <n v="1159"/>
    <n v="1177"/>
    <n v="1219"/>
    <n v="1241"/>
    <n v="1261"/>
    <n v="1294"/>
    <n v="1316"/>
    <n v="1322"/>
    <n v="1328"/>
    <n v="1331"/>
    <n v="1332"/>
    <n v="1333"/>
    <n v="1339"/>
    <n v="1342"/>
    <n v="1345"/>
    <n v="1347"/>
    <n v="1347"/>
    <n v="1347"/>
    <n v="1348"/>
    <n v="1349"/>
    <n v="1349"/>
    <n v="1350"/>
    <n v="1350"/>
    <n v="1350"/>
    <n v="1351"/>
    <n v="1352"/>
    <n v="1352"/>
    <n v="1352"/>
    <n v="1352"/>
    <n v="1353"/>
    <n v="1356"/>
    <n v="1356"/>
    <n v="1356"/>
    <n v="1356"/>
    <n v="1360"/>
    <n v="1361"/>
    <n v="1364"/>
    <n v="1370"/>
    <n v="1378"/>
    <n v="1395"/>
    <n v="1400"/>
    <n v="1413"/>
    <n v="1415"/>
    <n v="1428"/>
    <n v="1433"/>
    <n v="1448"/>
    <n v="1456"/>
    <n v="1467"/>
    <n v="1475"/>
    <n v="1484"/>
    <n v="1494"/>
    <n v="1501"/>
    <n v="1507"/>
    <n v="1514"/>
    <n v="1516"/>
    <n v="1524"/>
    <n v="1532"/>
    <n v="1533"/>
    <n v="1536"/>
    <n v="1539"/>
    <n v="1544"/>
    <n v="1548"/>
    <n v="1552"/>
    <n v="1555"/>
    <n v="1564"/>
    <n v="1566"/>
    <n v="1571"/>
    <n v="1577"/>
    <n v="1579"/>
    <n v="1580"/>
    <n v="1581"/>
    <n v="1582"/>
    <n v="15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uangxi"/>
    <x v="32"/>
    <n v="23.829799999999999"/>
    <n v="108.7881"/>
    <n v="2"/>
    <n v="5"/>
    <n v="23"/>
    <n v="23"/>
    <n v="36"/>
    <n v="46"/>
    <n v="51"/>
    <n v="58"/>
    <n v="78"/>
    <n v="87"/>
    <n v="100"/>
    <n v="111"/>
    <n v="127"/>
    <n v="139"/>
    <n v="150"/>
    <n v="168"/>
    <n v="172"/>
    <n v="183"/>
    <n v="195"/>
    <n v="210"/>
    <n v="215"/>
    <n v="222"/>
    <n v="222"/>
    <n v="226"/>
    <n v="235"/>
    <n v="237"/>
    <n v="238"/>
    <n v="242"/>
    <n v="244"/>
    <n v="245"/>
    <n v="246"/>
    <n v="249"/>
    <n v="249"/>
    <n v="251"/>
    <n v="252"/>
    <n v="252"/>
    <n v="252"/>
    <n v="252"/>
    <n v="252"/>
    <n v="252"/>
    <n v="252"/>
    <n v="252"/>
    <n v="252"/>
    <n v="252"/>
    <n v="252"/>
    <n v="252"/>
    <n v="252"/>
    <n v="252"/>
    <n v="252"/>
    <n v="252"/>
    <n v="252"/>
    <n v="252"/>
    <n v="252"/>
    <n v="252"/>
    <n v="252"/>
    <n v="253"/>
    <n v="253"/>
    <n v="253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uizhou"/>
    <x v="32"/>
    <n v="26.8154"/>
    <n v="106.87479999999999"/>
    <n v="1"/>
    <n v="3"/>
    <n v="3"/>
    <n v="4"/>
    <n v="5"/>
    <n v="7"/>
    <n v="9"/>
    <n v="9"/>
    <n v="12"/>
    <n v="29"/>
    <n v="29"/>
    <n v="38"/>
    <n v="46"/>
    <n v="58"/>
    <n v="64"/>
    <n v="71"/>
    <n v="81"/>
    <n v="89"/>
    <n v="99"/>
    <n v="109"/>
    <n v="127"/>
    <n v="133"/>
    <n v="135"/>
    <n v="140"/>
    <n v="143"/>
    <n v="144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7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7"/>
    <n v="147"/>
    <n v="147"/>
    <n v="14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ainan"/>
    <x v="32"/>
    <n v="19.195900000000002"/>
    <n v="109.7453"/>
    <n v="4"/>
    <n v="5"/>
    <n v="8"/>
    <n v="19"/>
    <n v="22"/>
    <n v="33"/>
    <n v="40"/>
    <n v="43"/>
    <n v="46"/>
    <n v="52"/>
    <n v="62"/>
    <n v="64"/>
    <n v="72"/>
    <n v="80"/>
    <n v="99"/>
    <n v="106"/>
    <n v="117"/>
    <n v="124"/>
    <n v="131"/>
    <n v="138"/>
    <n v="144"/>
    <n v="157"/>
    <n v="157"/>
    <n v="159"/>
    <n v="162"/>
    <n v="162"/>
    <n v="163"/>
    <n v="163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ebei"/>
    <x v="32"/>
    <n v="39.548999999999999"/>
    <n v="116.1306"/>
    <n v="1"/>
    <n v="1"/>
    <n v="2"/>
    <n v="8"/>
    <n v="13"/>
    <n v="18"/>
    <n v="33"/>
    <n v="48"/>
    <n v="65"/>
    <n v="82"/>
    <n v="96"/>
    <n v="104"/>
    <n v="113"/>
    <n v="126"/>
    <n v="135"/>
    <n v="157"/>
    <n v="172"/>
    <n v="195"/>
    <n v="206"/>
    <n v="218"/>
    <n v="239"/>
    <n v="251"/>
    <n v="265"/>
    <n v="283"/>
    <n v="291"/>
    <n v="300"/>
    <n v="301"/>
    <n v="306"/>
    <n v="306"/>
    <n v="307"/>
    <n v="308"/>
    <n v="309"/>
    <n v="311"/>
    <n v="311"/>
    <n v="311"/>
    <n v="312"/>
    <n v="317"/>
    <n v="318"/>
    <n v="318"/>
    <n v="318"/>
    <n v="318"/>
    <n v="318"/>
    <n v="318"/>
    <n v="318"/>
    <n v="318"/>
    <n v="318"/>
    <n v="318"/>
    <n v="318"/>
    <n v="318"/>
    <n v="318"/>
    <n v="318"/>
    <n v="318"/>
    <n v="318"/>
    <n v="318"/>
    <n v="318"/>
    <n v="318"/>
    <n v="318"/>
    <n v="318"/>
    <n v="318"/>
    <n v="318"/>
    <n v="319"/>
    <n v="319"/>
    <n v="319"/>
    <n v="319"/>
    <n v="319"/>
    <n v="319"/>
    <n v="319"/>
    <n v="319"/>
    <n v="321"/>
    <n v="321"/>
    <n v="323"/>
    <n v="325"/>
    <n v="326"/>
    <n v="326"/>
    <n v="327"/>
    <n v="327"/>
    <n v="327"/>
    <n v="327"/>
    <n v="327"/>
    <n v="327"/>
    <n v="327"/>
    <n v="327"/>
    <n v="327"/>
    <n v="327"/>
    <n v="327"/>
    <n v="328"/>
    <n v="328"/>
    <n v="328"/>
    <n v="328"/>
    <n v="328"/>
    <n v="328"/>
    <n v="3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eilongjiang"/>
    <x v="32"/>
    <n v="47.861999999999902"/>
    <n v="127.7615"/>
    <n v="0"/>
    <n v="2"/>
    <n v="4"/>
    <n v="9"/>
    <n v="15"/>
    <n v="21"/>
    <n v="33"/>
    <n v="38"/>
    <n v="44"/>
    <n v="59"/>
    <n v="80"/>
    <n v="95"/>
    <n v="121"/>
    <n v="155"/>
    <n v="190"/>
    <n v="227"/>
    <n v="277"/>
    <n v="295"/>
    <n v="307"/>
    <n v="331"/>
    <n v="360"/>
    <n v="378"/>
    <n v="395"/>
    <n v="419"/>
    <n v="425"/>
    <n v="445"/>
    <n v="457"/>
    <n v="464"/>
    <n v="470"/>
    <n v="476"/>
    <n v="479"/>
    <n v="479"/>
    <n v="480"/>
    <n v="480"/>
    <n v="480"/>
    <n v="480"/>
    <n v="480"/>
    <n v="480"/>
    <n v="480"/>
    <n v="480"/>
    <n v="480"/>
    <n v="480"/>
    <n v="480"/>
    <n v="481"/>
    <n v="481"/>
    <n v="481"/>
    <n v="481"/>
    <n v="481"/>
    <n v="481"/>
    <n v="482"/>
    <n v="482"/>
    <n v="482"/>
    <n v="482"/>
    <n v="482"/>
    <n v="482"/>
    <n v="482"/>
    <n v="482"/>
    <n v="483"/>
    <n v="484"/>
    <n v="484"/>
    <n v="484"/>
    <n v="484"/>
    <n v="484"/>
    <n v="484"/>
    <n v="484"/>
    <n v="484"/>
    <n v="484"/>
    <n v="484"/>
    <n v="484"/>
    <n v="484"/>
    <n v="484"/>
    <n v="488"/>
    <n v="489"/>
    <n v="491"/>
    <n v="504"/>
    <n v="524"/>
    <n v="544"/>
    <n v="569"/>
    <n v="609"/>
    <n v="638"/>
    <n v="661"/>
    <n v="684"/>
    <n v="740"/>
    <n v="819"/>
    <n v="841"/>
    <n v="861"/>
    <n v="872"/>
    <n v="892"/>
    <n v="898"/>
    <n v="905"/>
    <n v="913"/>
    <n v="9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enan"/>
    <x v="32"/>
    <n v="33.881999999999998"/>
    <n v="113.613999999999"/>
    <n v="5"/>
    <n v="5"/>
    <n v="9"/>
    <n v="32"/>
    <n v="83"/>
    <n v="128"/>
    <n v="168"/>
    <n v="206"/>
    <n v="278"/>
    <n v="352"/>
    <n v="422"/>
    <n v="493"/>
    <n v="566"/>
    <n v="675"/>
    <n v="764"/>
    <n v="851"/>
    <n v="914"/>
    <n v="981"/>
    <n v="1033"/>
    <n v="1073"/>
    <n v="1105"/>
    <n v="1135"/>
    <n v="1169"/>
    <n v="1184"/>
    <n v="1212"/>
    <n v="1231"/>
    <n v="1246"/>
    <n v="1257"/>
    <n v="1262"/>
    <n v="1265"/>
    <n v="1267"/>
    <n v="1270"/>
    <n v="1271"/>
    <n v="1271"/>
    <n v="1271"/>
    <n v="1271"/>
    <n v="1272"/>
    <n v="1272"/>
    <n v="1272"/>
    <n v="1272"/>
    <n v="1272"/>
    <n v="1272"/>
    <n v="1272"/>
    <n v="1272"/>
    <n v="1272"/>
    <n v="1272"/>
    <n v="1272"/>
    <n v="1272"/>
    <n v="1272"/>
    <n v="1273"/>
    <n v="1273"/>
    <n v="1273"/>
    <n v="1273"/>
    <n v="1273"/>
    <n v="1273"/>
    <n v="1273"/>
    <n v="1273"/>
    <n v="1273"/>
    <n v="1273"/>
    <n v="1273"/>
    <n v="1274"/>
    <n v="1274"/>
    <n v="1274"/>
    <n v="1274"/>
    <n v="1275"/>
    <n v="1275"/>
    <n v="1275"/>
    <n v="1276"/>
    <n v="1276"/>
    <n v="1276"/>
    <n v="1276"/>
    <n v="1276"/>
    <n v="1276"/>
    <n v="1276"/>
    <n v="1276"/>
    <n v="1276"/>
    <n v="1276"/>
    <n v="1276"/>
    <n v="1276"/>
    <n v="1276"/>
    <n v="1276"/>
    <n v="1276"/>
    <n v="1276"/>
    <n v="1276"/>
    <n v="1276"/>
    <n v="1276"/>
    <n v="1276"/>
    <n v="1276"/>
    <n v="1276"/>
    <n v="1276"/>
    <n v="1276"/>
    <n v="127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ong Kong"/>
    <x v="32"/>
    <n v="22.3"/>
    <n v="114.2"/>
    <n v="0"/>
    <n v="2"/>
    <n v="2"/>
    <n v="5"/>
    <n v="8"/>
    <n v="8"/>
    <n v="8"/>
    <n v="10"/>
    <n v="10"/>
    <n v="12"/>
    <n v="13"/>
    <n v="15"/>
    <n v="15"/>
    <n v="17"/>
    <n v="21"/>
    <n v="24"/>
    <n v="25"/>
    <n v="26"/>
    <n v="29"/>
    <n v="38"/>
    <n v="49"/>
    <n v="50"/>
    <n v="53"/>
    <n v="56"/>
    <n v="56"/>
    <n v="57"/>
    <n v="60"/>
    <n v="62"/>
    <n v="63"/>
    <n v="68"/>
    <n v="68"/>
    <n v="69"/>
    <n v="74"/>
    <n v="79"/>
    <n v="84"/>
    <n v="91"/>
    <n v="92"/>
    <n v="94"/>
    <n v="95"/>
    <n v="96"/>
    <n v="100"/>
    <n v="100"/>
    <n v="105"/>
    <n v="105"/>
    <n v="107"/>
    <n v="108"/>
    <n v="114"/>
    <n v="115"/>
    <n v="120"/>
    <n v="126"/>
    <n v="129"/>
    <n v="134"/>
    <n v="140"/>
    <n v="145"/>
    <n v="155"/>
    <n v="162"/>
    <n v="181"/>
    <n v="208"/>
    <n v="256"/>
    <n v="273"/>
    <n v="317"/>
    <n v="356"/>
    <n v="386"/>
    <n v="410"/>
    <n v="453"/>
    <n v="519"/>
    <n v="561"/>
    <n v="641"/>
    <n v="682"/>
    <n v="714"/>
    <n v="765"/>
    <n v="802"/>
    <n v="845"/>
    <n v="862"/>
    <n v="890"/>
    <n v="914"/>
    <n v="935"/>
    <n v="960"/>
    <n v="973"/>
    <n v="989"/>
    <n v="1000"/>
    <n v="1004"/>
    <n v="1009"/>
    <n v="1012"/>
    <n v="1017"/>
    <n v="1017"/>
    <n v="1021"/>
    <n v="1024"/>
    <n v="1025"/>
    <n v="1025"/>
    <n v="1029"/>
    <n v="10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ubei"/>
    <x v="32"/>
    <n v="30.9756"/>
    <n v="112.27070000000001"/>
    <n v="444"/>
    <n v="444"/>
    <n v="549"/>
    <n v="761"/>
    <n v="1058"/>
    <n v="1423"/>
    <n v="3554"/>
    <n v="3554"/>
    <n v="4903"/>
    <n v="5806"/>
    <n v="7153"/>
    <n v="11177"/>
    <n v="13522"/>
    <n v="16678"/>
    <n v="19665"/>
    <n v="22112"/>
    <n v="24953"/>
    <n v="27100"/>
    <n v="29631"/>
    <n v="31728"/>
    <n v="33366"/>
    <n v="33366"/>
    <n v="48206"/>
    <n v="54406"/>
    <n v="56249"/>
    <n v="58182"/>
    <n v="59989"/>
    <n v="61682"/>
    <n v="62031"/>
    <n v="62442"/>
    <n v="62662"/>
    <n v="64084"/>
    <n v="64084"/>
    <n v="64287"/>
    <n v="64786"/>
    <n v="65187"/>
    <n v="65596"/>
    <n v="65914"/>
    <n v="66337"/>
    <n v="66907"/>
    <n v="67103"/>
    <n v="67217"/>
    <n v="67332"/>
    <n v="67466"/>
    <n v="67592"/>
    <n v="67666"/>
    <n v="67707"/>
    <n v="67743"/>
    <n v="67760"/>
    <n v="67773"/>
    <n v="67781"/>
    <n v="67786"/>
    <n v="67790"/>
    <n v="67794"/>
    <n v="67798"/>
    <n v="67799"/>
    <n v="67800"/>
    <n v="67800"/>
    <n v="67800"/>
    <n v="67800"/>
    <n v="67800"/>
    <n v="67800"/>
    <n v="67801"/>
    <n v="67801"/>
    <n v="67801"/>
    <n v="67801"/>
    <n v="67801"/>
    <n v="67801"/>
    <n v="67801"/>
    <n v="67801"/>
    <n v="67802"/>
    <n v="67802"/>
    <n v="67802"/>
    <n v="67803"/>
    <n v="67803"/>
    <n v="67803"/>
    <n v="67803"/>
    <n v="67803"/>
    <n v="67803"/>
    <n v="67803"/>
    <n v="67803"/>
    <n v="67803"/>
    <n v="67803"/>
    <n v="67803"/>
    <n v="67803"/>
    <n v="67803"/>
    <n v="68128"/>
    <n v="68128"/>
    <n v="68128"/>
    <n v="68128"/>
    <n v="68128"/>
    <n v="681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unan"/>
    <x v="32"/>
    <n v="27.610399999999998"/>
    <n v="111.7088"/>
    <n v="4"/>
    <n v="9"/>
    <n v="24"/>
    <n v="43"/>
    <n v="69"/>
    <n v="100"/>
    <n v="143"/>
    <n v="221"/>
    <n v="277"/>
    <n v="332"/>
    <n v="389"/>
    <n v="463"/>
    <n v="521"/>
    <n v="593"/>
    <n v="661"/>
    <n v="711"/>
    <n v="772"/>
    <n v="803"/>
    <n v="838"/>
    <n v="879"/>
    <n v="912"/>
    <n v="946"/>
    <n v="968"/>
    <n v="988"/>
    <n v="1001"/>
    <n v="1004"/>
    <n v="1006"/>
    <n v="1007"/>
    <n v="1008"/>
    <n v="1010"/>
    <n v="1011"/>
    <n v="1013"/>
    <n v="1016"/>
    <n v="1016"/>
    <n v="1016"/>
    <n v="1016"/>
    <n v="1017"/>
    <n v="1017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9"/>
    <n v="1019"/>
    <n v="1019"/>
    <n v="1019"/>
    <n v="1019"/>
    <n v="1019"/>
    <n v="1019"/>
    <n v="1019"/>
    <n v="1019"/>
    <n v="1019"/>
    <n v="1019"/>
    <n v="1019"/>
    <n v="1019"/>
    <n v="1019"/>
    <n v="1019"/>
    <n v="1019"/>
    <n v="1019"/>
    <n v="1019"/>
    <n v="1019"/>
    <n v="1019"/>
    <n v="10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ner Mongolia"/>
    <x v="32"/>
    <n v="44.093499999999999"/>
    <n v="113.9448"/>
    <n v="0"/>
    <n v="0"/>
    <n v="1"/>
    <n v="7"/>
    <n v="7"/>
    <n v="11"/>
    <n v="15"/>
    <n v="16"/>
    <n v="19"/>
    <n v="20"/>
    <n v="23"/>
    <n v="27"/>
    <n v="34"/>
    <n v="35"/>
    <n v="42"/>
    <n v="46"/>
    <n v="50"/>
    <n v="52"/>
    <n v="54"/>
    <n v="58"/>
    <n v="58"/>
    <n v="60"/>
    <n v="61"/>
    <n v="65"/>
    <n v="68"/>
    <n v="70"/>
    <n v="72"/>
    <n v="73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7"/>
    <n v="89"/>
    <n v="92"/>
    <n v="94"/>
    <n v="95"/>
    <n v="97"/>
    <n v="107"/>
    <n v="111"/>
    <n v="117"/>
    <n v="117"/>
    <n v="117"/>
    <n v="117"/>
    <n v="118"/>
    <n v="121"/>
    <n v="124"/>
    <n v="126"/>
    <n v="128"/>
    <n v="155"/>
    <n v="189"/>
    <n v="190"/>
    <n v="190"/>
    <n v="190"/>
    <n v="193"/>
    <n v="193"/>
    <n v="193"/>
    <n v="193"/>
    <n v="194"/>
    <n v="194"/>
    <n v="1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iangsu"/>
    <x v="32"/>
    <n v="32.9711"/>
    <n v="119.455"/>
    <n v="1"/>
    <n v="5"/>
    <n v="9"/>
    <n v="18"/>
    <n v="33"/>
    <n v="47"/>
    <n v="70"/>
    <n v="99"/>
    <n v="129"/>
    <n v="168"/>
    <n v="202"/>
    <n v="236"/>
    <n v="271"/>
    <n v="308"/>
    <n v="341"/>
    <n v="373"/>
    <n v="408"/>
    <n v="439"/>
    <n v="468"/>
    <n v="492"/>
    <n v="515"/>
    <n v="543"/>
    <n v="570"/>
    <n v="593"/>
    <n v="604"/>
    <n v="617"/>
    <n v="626"/>
    <n v="629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3"/>
    <n v="633"/>
    <n v="636"/>
    <n v="638"/>
    <n v="640"/>
    <n v="641"/>
    <n v="641"/>
    <n v="644"/>
    <n v="645"/>
    <n v="646"/>
    <n v="646"/>
    <n v="647"/>
    <n v="651"/>
    <n v="651"/>
    <n v="651"/>
    <n v="651"/>
    <n v="651"/>
    <n v="651"/>
    <n v="651"/>
    <n v="651"/>
    <n v="652"/>
    <n v="653"/>
    <n v="653"/>
    <n v="653"/>
    <n v="653"/>
    <n v="653"/>
    <n v="653"/>
    <n v="653"/>
    <n v="653"/>
    <n v="653"/>
    <n v="653"/>
    <n v="65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iangxi"/>
    <x v="32"/>
    <n v="27.614000000000001"/>
    <n v="115.7221"/>
    <n v="2"/>
    <n v="7"/>
    <n v="18"/>
    <n v="18"/>
    <n v="36"/>
    <n v="72"/>
    <n v="109"/>
    <n v="109"/>
    <n v="162"/>
    <n v="240"/>
    <n v="286"/>
    <n v="333"/>
    <n v="391"/>
    <n v="476"/>
    <n v="548"/>
    <n v="600"/>
    <n v="661"/>
    <n v="698"/>
    <n v="740"/>
    <n v="771"/>
    <n v="804"/>
    <n v="844"/>
    <n v="872"/>
    <n v="900"/>
    <n v="913"/>
    <n v="925"/>
    <n v="930"/>
    <n v="933"/>
    <n v="934"/>
    <n v="934"/>
    <n v="934"/>
    <n v="934"/>
    <n v="934"/>
    <n v="934"/>
    <n v="934"/>
    <n v="934"/>
    <n v="934"/>
    <n v="935"/>
    <n v="935"/>
    <n v="935"/>
    <n v="935"/>
    <n v="935"/>
    <n v="935"/>
    <n v="935"/>
    <n v="935"/>
    <n v="935"/>
    <n v="935"/>
    <n v="935"/>
    <n v="935"/>
    <n v="935"/>
    <n v="935"/>
    <n v="935"/>
    <n v="935"/>
    <n v="935"/>
    <n v="935"/>
    <n v="935"/>
    <n v="935"/>
    <n v="935"/>
    <n v="935"/>
    <n v="935"/>
    <n v="936"/>
    <n v="936"/>
    <n v="936"/>
    <n v="936"/>
    <n v="936"/>
    <n v="936"/>
    <n v="936"/>
    <n v="937"/>
    <n v="937"/>
    <n v="937"/>
    <n v="937"/>
    <n v="937"/>
    <n v="937"/>
    <n v="937"/>
    <n v="937"/>
    <n v="937"/>
    <n v="937"/>
    <n v="937"/>
    <n v="937"/>
    <n v="937"/>
    <n v="937"/>
    <n v="937"/>
    <n v="937"/>
    <n v="937"/>
    <n v="937"/>
    <n v="937"/>
    <n v="937"/>
    <n v="937"/>
    <n v="937"/>
    <n v="937"/>
    <n v="937"/>
    <n v="9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ilin"/>
    <x v="32"/>
    <n v="43.6661"/>
    <n v="126.1923"/>
    <n v="0"/>
    <n v="1"/>
    <n v="3"/>
    <n v="4"/>
    <n v="4"/>
    <n v="6"/>
    <n v="8"/>
    <n v="9"/>
    <n v="14"/>
    <n v="14"/>
    <n v="17"/>
    <n v="23"/>
    <n v="31"/>
    <n v="42"/>
    <n v="54"/>
    <n v="59"/>
    <n v="65"/>
    <n v="69"/>
    <n v="78"/>
    <n v="80"/>
    <n v="81"/>
    <n v="83"/>
    <n v="84"/>
    <n v="86"/>
    <n v="88"/>
    <n v="89"/>
    <n v="89"/>
    <n v="89"/>
    <n v="90"/>
    <n v="91"/>
    <n v="91"/>
    <n v="91"/>
    <n v="91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4"/>
    <n v="95"/>
    <n v="95"/>
    <n v="97"/>
    <n v="98"/>
    <n v="98"/>
    <n v="98"/>
    <n v="98"/>
    <n v="98"/>
    <n v="98"/>
    <n v="98"/>
    <n v="98"/>
    <n v="98"/>
    <n v="98"/>
    <n v="98"/>
    <n v="98"/>
    <n v="98"/>
    <n v="98"/>
    <n v="99"/>
    <n v="100"/>
    <n v="100"/>
    <n v="102"/>
    <n v="102"/>
    <n v="102"/>
    <n v="102"/>
    <n v="104"/>
    <n v="104"/>
    <n v="106"/>
    <n v="1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iaoning"/>
    <x v="32"/>
    <n v="41.2956"/>
    <n v="122.60850000000001"/>
    <n v="2"/>
    <n v="3"/>
    <n v="4"/>
    <n v="17"/>
    <n v="21"/>
    <n v="27"/>
    <n v="34"/>
    <n v="39"/>
    <n v="41"/>
    <n v="48"/>
    <n v="64"/>
    <n v="70"/>
    <n v="74"/>
    <n v="81"/>
    <n v="89"/>
    <n v="94"/>
    <n v="99"/>
    <n v="105"/>
    <n v="107"/>
    <n v="108"/>
    <n v="111"/>
    <n v="116"/>
    <n v="117"/>
    <n v="119"/>
    <n v="119"/>
    <n v="121"/>
    <n v="121"/>
    <n v="121"/>
    <n v="121"/>
    <n v="121"/>
    <n v="121"/>
    <n v="121"/>
    <n v="121"/>
    <n v="121"/>
    <n v="121"/>
    <n v="121"/>
    <n v="121"/>
    <n v="121"/>
    <n v="121"/>
    <n v="122"/>
    <n v="122"/>
    <n v="125"/>
    <n v="125"/>
    <n v="125"/>
    <n v="125"/>
    <n v="125"/>
    <n v="125"/>
    <n v="125"/>
    <n v="125"/>
    <n v="125"/>
    <n v="125"/>
    <n v="125"/>
    <n v="125"/>
    <n v="125"/>
    <n v="125"/>
    <n v="125"/>
    <n v="125"/>
    <n v="125"/>
    <n v="126"/>
    <n v="126"/>
    <n v="127"/>
    <n v="127"/>
    <n v="127"/>
    <n v="127"/>
    <n v="128"/>
    <n v="128"/>
    <n v="132"/>
    <n v="134"/>
    <n v="136"/>
    <n v="139"/>
    <n v="140"/>
    <n v="141"/>
    <n v="141"/>
    <n v="141"/>
    <n v="142"/>
    <n v="142"/>
    <n v="144"/>
    <n v="144"/>
    <n v="144"/>
    <n v="144"/>
    <n v="145"/>
    <n v="145"/>
    <n v="145"/>
    <n v="145"/>
    <n v="145"/>
    <n v="145"/>
    <n v="146"/>
    <n v="146"/>
    <n v="146"/>
    <n v="146"/>
    <n v="146"/>
    <n v="1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cau"/>
    <x v="32"/>
    <n v="22.166699999999999"/>
    <n v="113.55"/>
    <n v="1"/>
    <n v="2"/>
    <n v="2"/>
    <n v="2"/>
    <n v="5"/>
    <n v="6"/>
    <n v="7"/>
    <n v="7"/>
    <n v="7"/>
    <n v="7"/>
    <n v="7"/>
    <n v="8"/>
    <n v="8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1"/>
    <n v="12"/>
    <n v="15"/>
    <n v="17"/>
    <n v="17"/>
    <n v="18"/>
    <n v="24"/>
    <n v="24"/>
    <n v="25"/>
    <n v="30"/>
    <n v="31"/>
    <n v="33"/>
    <n v="37"/>
    <n v="37"/>
    <n v="38"/>
    <n v="41"/>
    <n v="41"/>
    <n v="41"/>
    <n v="43"/>
    <n v="43"/>
    <n v="44"/>
    <n v="44"/>
    <n v="44"/>
    <n v="45"/>
    <n v="45"/>
    <n v="45"/>
    <n v="45"/>
    <n v="45"/>
    <n v="45"/>
    <n v="45"/>
    <n v="45"/>
    <n v="45"/>
    <n v="45"/>
    <n v="45"/>
    <n v="45"/>
    <n v="45"/>
    <n v="45"/>
    <n v="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ingxia"/>
    <x v="32"/>
    <n v="37.269199999999998"/>
    <n v="106.16549999999999"/>
    <n v="1"/>
    <n v="1"/>
    <n v="2"/>
    <n v="3"/>
    <n v="4"/>
    <n v="7"/>
    <n v="11"/>
    <n v="12"/>
    <n v="17"/>
    <n v="21"/>
    <n v="26"/>
    <n v="28"/>
    <n v="31"/>
    <n v="34"/>
    <n v="34"/>
    <n v="40"/>
    <n v="43"/>
    <n v="45"/>
    <n v="45"/>
    <n v="49"/>
    <n v="53"/>
    <n v="58"/>
    <n v="64"/>
    <n v="67"/>
    <n v="70"/>
    <n v="70"/>
    <n v="70"/>
    <n v="70"/>
    <n v="71"/>
    <n v="71"/>
    <n v="71"/>
    <n v="71"/>
    <n v="71"/>
    <n v="71"/>
    <n v="71"/>
    <n v="71"/>
    <n v="72"/>
    <n v="72"/>
    <n v="73"/>
    <n v="73"/>
    <n v="74"/>
    <n v="74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inghai"/>
    <x v="32"/>
    <n v="35.745199999999997"/>
    <n v="95.995599999999996"/>
    <n v="0"/>
    <n v="0"/>
    <n v="0"/>
    <n v="1"/>
    <n v="1"/>
    <n v="6"/>
    <n v="6"/>
    <n v="6"/>
    <n v="8"/>
    <n v="8"/>
    <n v="9"/>
    <n v="11"/>
    <n v="13"/>
    <n v="15"/>
    <n v="17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haanxi"/>
    <x v="32"/>
    <n v="35.191699999999997"/>
    <n v="108.87009999999999"/>
    <n v="0"/>
    <n v="3"/>
    <n v="5"/>
    <n v="15"/>
    <n v="22"/>
    <n v="35"/>
    <n v="46"/>
    <n v="56"/>
    <n v="63"/>
    <n v="87"/>
    <n v="101"/>
    <n v="116"/>
    <n v="128"/>
    <n v="142"/>
    <n v="165"/>
    <n v="173"/>
    <n v="184"/>
    <n v="195"/>
    <n v="208"/>
    <n v="213"/>
    <n v="219"/>
    <n v="225"/>
    <n v="229"/>
    <n v="230"/>
    <n v="232"/>
    <n v="236"/>
    <n v="240"/>
    <n v="240"/>
    <n v="242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6"/>
    <n v="246"/>
    <n v="246"/>
    <n v="247"/>
    <n v="248"/>
    <n v="248"/>
    <n v="248"/>
    <n v="249"/>
    <n v="250"/>
    <n v="253"/>
    <n v="253"/>
    <n v="253"/>
    <n v="253"/>
    <n v="253"/>
    <n v="253"/>
    <n v="255"/>
    <n v="255"/>
    <n v="255"/>
    <n v="256"/>
    <n v="256"/>
    <n v="256"/>
    <n v="256"/>
    <n v="256"/>
    <n v="256"/>
    <n v="256"/>
    <n v="256"/>
    <n v="256"/>
    <n v="256"/>
    <n v="256"/>
    <n v="256"/>
    <n v="256"/>
    <n v="256"/>
    <n v="256"/>
    <n v="256"/>
    <n v="256"/>
    <n v="277"/>
    <n v="27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handong"/>
    <x v="32"/>
    <n v="36.342700000000001"/>
    <n v="118.1498"/>
    <n v="2"/>
    <n v="6"/>
    <n v="15"/>
    <n v="27"/>
    <n v="46"/>
    <n v="75"/>
    <n v="95"/>
    <n v="130"/>
    <n v="158"/>
    <n v="184"/>
    <n v="206"/>
    <n v="230"/>
    <n v="259"/>
    <n v="275"/>
    <n v="307"/>
    <n v="347"/>
    <n v="386"/>
    <n v="416"/>
    <n v="444"/>
    <n v="466"/>
    <n v="487"/>
    <n v="497"/>
    <n v="509"/>
    <n v="523"/>
    <n v="532"/>
    <n v="537"/>
    <n v="541"/>
    <n v="543"/>
    <n v="544"/>
    <n v="546"/>
    <n v="749"/>
    <n v="750"/>
    <n v="754"/>
    <n v="755"/>
    <n v="756"/>
    <n v="756"/>
    <n v="756"/>
    <n v="756"/>
    <n v="756"/>
    <n v="758"/>
    <n v="758"/>
    <n v="758"/>
    <n v="758"/>
    <n v="758"/>
    <n v="758"/>
    <n v="758"/>
    <n v="758"/>
    <n v="758"/>
    <n v="758"/>
    <n v="760"/>
    <n v="760"/>
    <n v="760"/>
    <n v="760"/>
    <n v="760"/>
    <n v="760"/>
    <n v="761"/>
    <n v="761"/>
    <n v="761"/>
    <n v="762"/>
    <n v="764"/>
    <n v="767"/>
    <n v="768"/>
    <n v="768"/>
    <n v="769"/>
    <n v="771"/>
    <n v="772"/>
    <n v="772"/>
    <n v="772"/>
    <n v="773"/>
    <n v="774"/>
    <n v="774"/>
    <n v="775"/>
    <n v="778"/>
    <n v="778"/>
    <n v="779"/>
    <n v="780"/>
    <n v="781"/>
    <n v="783"/>
    <n v="783"/>
    <n v="783"/>
    <n v="784"/>
    <n v="784"/>
    <n v="784"/>
    <n v="784"/>
    <n v="784"/>
    <n v="784"/>
    <n v="787"/>
    <n v="787"/>
    <n v="787"/>
    <n v="787"/>
    <n v="787"/>
    <n v="78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hanghai"/>
    <x v="32"/>
    <n v="31.201999999999899"/>
    <n v="121.4491"/>
    <n v="9"/>
    <n v="16"/>
    <n v="20"/>
    <n v="33"/>
    <n v="40"/>
    <n v="53"/>
    <n v="66"/>
    <n v="96"/>
    <n v="112"/>
    <n v="135"/>
    <n v="169"/>
    <n v="182"/>
    <n v="203"/>
    <n v="219"/>
    <n v="243"/>
    <n v="257"/>
    <n v="277"/>
    <n v="286"/>
    <n v="293"/>
    <n v="299"/>
    <n v="303"/>
    <n v="311"/>
    <n v="315"/>
    <n v="318"/>
    <n v="326"/>
    <n v="328"/>
    <n v="333"/>
    <n v="333"/>
    <n v="333"/>
    <n v="334"/>
    <n v="334"/>
    <n v="335"/>
    <n v="335"/>
    <n v="335"/>
    <n v="336"/>
    <n v="337"/>
    <n v="337"/>
    <n v="337"/>
    <n v="337"/>
    <n v="337"/>
    <n v="337"/>
    <n v="338"/>
    <n v="338"/>
    <n v="339"/>
    <n v="342"/>
    <n v="342"/>
    <n v="342"/>
    <n v="342"/>
    <n v="344"/>
    <n v="344"/>
    <n v="344"/>
    <n v="346"/>
    <n v="353"/>
    <n v="353"/>
    <n v="355"/>
    <n v="358"/>
    <n v="361"/>
    <n v="363"/>
    <n v="371"/>
    <n v="380"/>
    <n v="404"/>
    <n v="404"/>
    <n v="414"/>
    <n v="433"/>
    <n v="451"/>
    <n v="468"/>
    <n v="485"/>
    <n v="492"/>
    <n v="498"/>
    <n v="509"/>
    <n v="516"/>
    <n v="522"/>
    <n v="526"/>
    <n v="529"/>
    <n v="531"/>
    <n v="536"/>
    <n v="538"/>
    <n v="543"/>
    <n v="552"/>
    <n v="555"/>
    <n v="555"/>
    <n v="607"/>
    <n v="618"/>
    <n v="618"/>
    <n v="622"/>
    <n v="628"/>
    <n v="628"/>
    <n v="628"/>
    <n v="635"/>
    <n v="638"/>
    <n v="638"/>
    <n v="6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hanxi"/>
    <x v="32"/>
    <n v="37.5777"/>
    <n v="112.29219999999999"/>
    <n v="1"/>
    <n v="1"/>
    <n v="1"/>
    <n v="6"/>
    <n v="9"/>
    <n v="13"/>
    <n v="27"/>
    <n v="27"/>
    <n v="35"/>
    <n v="39"/>
    <n v="47"/>
    <n v="66"/>
    <n v="74"/>
    <n v="81"/>
    <n v="81"/>
    <n v="96"/>
    <n v="104"/>
    <n v="115"/>
    <n v="119"/>
    <n v="119"/>
    <n v="124"/>
    <n v="126"/>
    <n v="126"/>
    <n v="127"/>
    <n v="128"/>
    <n v="129"/>
    <n v="130"/>
    <n v="131"/>
    <n v="131"/>
    <n v="132"/>
    <n v="132"/>
    <n v="132"/>
    <n v="132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4"/>
    <n v="134"/>
    <n v="134"/>
    <n v="135"/>
    <n v="135"/>
    <n v="135"/>
    <n v="136"/>
    <n v="136"/>
    <n v="136"/>
    <n v="137"/>
    <n v="137"/>
    <n v="137"/>
    <n v="137"/>
    <n v="138"/>
    <n v="138"/>
    <n v="138"/>
    <n v="163"/>
    <n v="166"/>
    <n v="168"/>
    <n v="172"/>
    <n v="172"/>
    <n v="173"/>
    <n v="173"/>
    <n v="186"/>
    <n v="194"/>
    <n v="197"/>
    <n v="197"/>
    <n v="197"/>
    <n v="197"/>
    <n v="197"/>
    <n v="1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ichuan"/>
    <x v="32"/>
    <n v="30.617100000000001"/>
    <n v="102.7103"/>
    <n v="5"/>
    <n v="8"/>
    <n v="15"/>
    <n v="28"/>
    <n v="44"/>
    <n v="69"/>
    <n v="90"/>
    <n v="108"/>
    <n v="142"/>
    <n v="177"/>
    <n v="207"/>
    <n v="231"/>
    <n v="254"/>
    <n v="282"/>
    <n v="301"/>
    <n v="321"/>
    <n v="344"/>
    <n v="364"/>
    <n v="386"/>
    <n v="405"/>
    <n v="417"/>
    <n v="436"/>
    <n v="451"/>
    <n v="463"/>
    <n v="470"/>
    <n v="481"/>
    <n v="495"/>
    <n v="508"/>
    <n v="514"/>
    <n v="520"/>
    <n v="525"/>
    <n v="526"/>
    <n v="526"/>
    <n v="527"/>
    <n v="529"/>
    <n v="531"/>
    <n v="534"/>
    <n v="538"/>
    <n v="538"/>
    <n v="538"/>
    <n v="538"/>
    <n v="538"/>
    <n v="538"/>
    <n v="539"/>
    <n v="539"/>
    <n v="539"/>
    <n v="539"/>
    <n v="539"/>
    <n v="539"/>
    <n v="539"/>
    <n v="539"/>
    <n v="539"/>
    <n v="539"/>
    <n v="539"/>
    <n v="539"/>
    <n v="540"/>
    <n v="540"/>
    <n v="540"/>
    <n v="541"/>
    <n v="542"/>
    <n v="543"/>
    <n v="543"/>
    <n v="545"/>
    <n v="547"/>
    <n v="547"/>
    <n v="548"/>
    <n v="548"/>
    <n v="550"/>
    <n v="550"/>
    <n v="550"/>
    <n v="552"/>
    <n v="554"/>
    <n v="555"/>
    <n v="557"/>
    <n v="558"/>
    <n v="559"/>
    <n v="560"/>
    <n v="560"/>
    <n v="560"/>
    <n v="560"/>
    <n v="560"/>
    <n v="560"/>
    <n v="560"/>
    <n v="560"/>
    <n v="560"/>
    <n v="560"/>
    <n v="560"/>
    <n v="561"/>
    <n v="561"/>
    <n v="561"/>
    <n v="561"/>
    <n v="56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ianjin"/>
    <x v="32"/>
    <n v="39.305399999999999"/>
    <n v="117.32299999999999"/>
    <n v="4"/>
    <n v="4"/>
    <n v="8"/>
    <n v="10"/>
    <n v="14"/>
    <n v="23"/>
    <n v="24"/>
    <n v="27"/>
    <n v="31"/>
    <n v="32"/>
    <n v="41"/>
    <n v="48"/>
    <n v="60"/>
    <n v="67"/>
    <n v="69"/>
    <n v="79"/>
    <n v="81"/>
    <n v="88"/>
    <n v="91"/>
    <n v="95"/>
    <n v="106"/>
    <n v="112"/>
    <n v="119"/>
    <n v="120"/>
    <n v="122"/>
    <n v="124"/>
    <n v="125"/>
    <n v="128"/>
    <n v="130"/>
    <n v="131"/>
    <n v="132"/>
    <n v="135"/>
    <n v="135"/>
    <n v="135"/>
    <n v="135"/>
    <n v="135"/>
    <n v="136"/>
    <n v="136"/>
    <n v="136"/>
    <n v="136"/>
    <n v="136"/>
    <n v="136"/>
    <n v="136"/>
    <n v="136"/>
    <n v="136"/>
    <n v="136"/>
    <n v="136"/>
    <n v="136"/>
    <n v="136"/>
    <n v="136"/>
    <n v="136"/>
    <n v="136"/>
    <n v="136"/>
    <n v="136"/>
    <n v="136"/>
    <n v="136"/>
    <n v="136"/>
    <n v="137"/>
    <n v="137"/>
    <n v="137"/>
    <n v="137"/>
    <n v="141"/>
    <n v="145"/>
    <n v="145"/>
    <n v="151"/>
    <n v="155"/>
    <n v="161"/>
    <n v="166"/>
    <n v="174"/>
    <n v="174"/>
    <n v="176"/>
    <n v="176"/>
    <n v="180"/>
    <n v="180"/>
    <n v="180"/>
    <n v="180"/>
    <n v="180"/>
    <n v="180"/>
    <n v="182"/>
    <n v="183"/>
    <n v="183"/>
    <n v="183"/>
    <n v="184"/>
    <n v="185"/>
    <n v="185"/>
    <n v="186"/>
    <n v="189"/>
    <n v="189"/>
    <n v="189"/>
    <n v="189"/>
    <n v="189"/>
    <n v="18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ibet"/>
    <x v="32"/>
    <n v="31.692699999999999"/>
    <n v="88.092399999999998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injiang"/>
    <x v="32"/>
    <n v="41.112900000000003"/>
    <n v="85.240099999999998"/>
    <n v="0"/>
    <n v="2"/>
    <n v="2"/>
    <n v="3"/>
    <n v="4"/>
    <n v="5"/>
    <n v="10"/>
    <n v="13"/>
    <n v="14"/>
    <n v="17"/>
    <n v="18"/>
    <n v="21"/>
    <n v="24"/>
    <n v="29"/>
    <n v="32"/>
    <n v="36"/>
    <n v="39"/>
    <n v="42"/>
    <n v="45"/>
    <n v="49"/>
    <n v="55"/>
    <n v="59"/>
    <n v="63"/>
    <n v="65"/>
    <n v="70"/>
    <n v="71"/>
    <n v="75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Yunnan"/>
    <x v="32"/>
    <n v="24.974"/>
    <n v="101.48699999999999"/>
    <n v="1"/>
    <n v="2"/>
    <n v="5"/>
    <n v="11"/>
    <n v="16"/>
    <n v="26"/>
    <n v="44"/>
    <n v="55"/>
    <n v="70"/>
    <n v="83"/>
    <n v="93"/>
    <n v="105"/>
    <n v="117"/>
    <n v="122"/>
    <n v="128"/>
    <n v="133"/>
    <n v="138"/>
    <n v="138"/>
    <n v="141"/>
    <n v="149"/>
    <n v="153"/>
    <n v="154"/>
    <n v="156"/>
    <n v="162"/>
    <n v="168"/>
    <n v="171"/>
    <n v="171"/>
    <n v="172"/>
    <n v="172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6"/>
    <n v="176"/>
    <n v="176"/>
    <n v="176"/>
    <n v="176"/>
    <n v="176"/>
    <n v="176"/>
    <n v="176"/>
    <n v="176"/>
    <n v="176"/>
    <n v="178"/>
    <n v="180"/>
    <n v="180"/>
    <n v="180"/>
    <n v="180"/>
    <n v="182"/>
    <n v="182"/>
    <n v="183"/>
    <n v="184"/>
    <n v="184"/>
    <n v="184"/>
    <n v="184"/>
    <n v="184"/>
    <n v="184"/>
    <n v="184"/>
    <n v="184"/>
    <n v="184"/>
    <n v="184"/>
    <n v="184"/>
    <n v="184"/>
    <n v="184"/>
    <n v="184"/>
    <n v="184"/>
    <n v="184"/>
    <n v="184"/>
    <n v="184"/>
    <n v="184"/>
    <n v="1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hejiang"/>
    <x v="32"/>
    <n v="29.183199999999999"/>
    <n v="120.0934"/>
    <n v="10"/>
    <n v="27"/>
    <n v="43"/>
    <n v="62"/>
    <n v="104"/>
    <n v="128"/>
    <n v="173"/>
    <n v="296"/>
    <n v="428"/>
    <n v="538"/>
    <n v="599"/>
    <n v="661"/>
    <n v="724"/>
    <n v="829"/>
    <n v="895"/>
    <n v="954"/>
    <n v="1006"/>
    <n v="1048"/>
    <n v="1075"/>
    <n v="1092"/>
    <n v="1117"/>
    <n v="1131"/>
    <n v="1145"/>
    <n v="1155"/>
    <n v="1162"/>
    <n v="1167"/>
    <n v="1171"/>
    <n v="1172"/>
    <n v="1174"/>
    <n v="1175"/>
    <n v="1203"/>
    <n v="1205"/>
    <n v="1205"/>
    <n v="1205"/>
    <n v="1205"/>
    <n v="1205"/>
    <n v="1205"/>
    <n v="1205"/>
    <n v="1205"/>
    <n v="1205"/>
    <n v="1206"/>
    <n v="1213"/>
    <n v="1213"/>
    <n v="1215"/>
    <n v="1215"/>
    <n v="1215"/>
    <n v="1215"/>
    <n v="1215"/>
    <n v="1215"/>
    <n v="1215"/>
    <n v="1215"/>
    <n v="1215"/>
    <n v="1227"/>
    <n v="1231"/>
    <n v="1231"/>
    <n v="1232"/>
    <n v="1232"/>
    <n v="1233"/>
    <n v="1234"/>
    <n v="1236"/>
    <n v="1238"/>
    <n v="1238"/>
    <n v="1240"/>
    <n v="1241"/>
    <n v="1243"/>
    <n v="1247"/>
    <n v="1251"/>
    <n v="1254"/>
    <n v="1255"/>
    <n v="1257"/>
    <n v="1257"/>
    <n v="1258"/>
    <n v="1260"/>
    <n v="1262"/>
    <n v="1263"/>
    <n v="1264"/>
    <n v="1265"/>
    <n v="1266"/>
    <n v="1267"/>
    <n v="1267"/>
    <n v="1267"/>
    <n v="1267"/>
    <n v="1267"/>
    <n v="1267"/>
    <n v="1268"/>
    <n v="1268"/>
    <n v="1268"/>
    <n v="1268"/>
    <n v="1268"/>
    <n v="1268"/>
    <n v="1268"/>
    <n v="12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3"/>
    <n v="4.5709"/>
    <n v="-74.2973000000000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3"/>
    <n v="9"/>
    <n v="9"/>
    <n v="13"/>
    <n v="22"/>
    <n v="34"/>
    <n v="54"/>
    <n v="65"/>
    <n v="93"/>
    <n v="102"/>
    <n v="128"/>
    <n v="196"/>
    <n v="231"/>
    <n v="277"/>
    <n v="378"/>
    <n v="470"/>
    <n v="491"/>
    <n v="539"/>
    <n v="608"/>
    <n v="702"/>
    <n v="798"/>
    <n v="906"/>
    <n v="1065"/>
    <n v="1161"/>
    <n v="1267"/>
    <n v="1406"/>
    <n v="1485"/>
    <n v="1579"/>
    <n v="1780"/>
    <n v="2054"/>
    <n v="2223"/>
    <n v="2473"/>
    <n v="2709"/>
    <n v="2776"/>
    <n v="2852"/>
    <n v="2979"/>
    <n v="3105"/>
    <n v="3233"/>
    <n v="3439"/>
    <n v="3439"/>
    <n v="3792"/>
    <n v="3977"/>
    <n v="4149"/>
    <n v="43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4"/>
    <n v="-4.0382999999999996"/>
    <n v="21.7587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3"/>
    <n v="3"/>
    <n v="3"/>
    <n v="3"/>
    <n v="4"/>
    <n v="4"/>
    <n v="4"/>
    <n v="4"/>
    <n v="4"/>
    <n v="4"/>
    <n v="19"/>
    <n v="19"/>
    <n v="19"/>
    <n v="19"/>
    <n v="22"/>
    <n v="22"/>
    <n v="22"/>
    <n v="45"/>
    <n v="45"/>
    <n v="45"/>
    <n v="45"/>
    <n v="60"/>
    <n v="60"/>
    <n v="60"/>
    <n v="60"/>
    <n v="60"/>
    <n v="60"/>
    <n v="117"/>
    <n v="117"/>
    <n v="143"/>
    <n v="143"/>
    <n v="143"/>
    <n v="160"/>
    <n v="165"/>
    <n v="1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5"/>
    <n v="-4.0382999999999996"/>
    <n v="21.7587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2"/>
    <n v="2"/>
    <n v="3"/>
    <n v="4"/>
    <n v="14"/>
    <n v="18"/>
    <n v="23"/>
    <n v="30"/>
    <n v="36"/>
    <n v="45"/>
    <n v="48"/>
    <n v="51"/>
    <n v="51"/>
    <n v="65"/>
    <n v="65"/>
    <n v="81"/>
    <n v="98"/>
    <n v="109"/>
    <n v="134"/>
    <n v="134"/>
    <n v="154"/>
    <n v="154"/>
    <n v="161"/>
    <n v="180"/>
    <n v="180"/>
    <n v="180"/>
    <n v="215"/>
    <n v="223"/>
    <n v="234"/>
    <n v="235"/>
    <n v="241"/>
    <n v="254"/>
    <n v="267"/>
    <n v="287"/>
    <n v="307"/>
    <n v="327"/>
    <n v="332"/>
    <n v="350"/>
    <n v="3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6"/>
    <n v="9.7489000000000008"/>
    <n v="-83.7533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9"/>
    <n v="9"/>
    <n v="13"/>
    <n v="22"/>
    <n v="23"/>
    <n v="26"/>
    <n v="27"/>
    <n v="35"/>
    <n v="41"/>
    <n v="50"/>
    <n v="69"/>
    <n v="89"/>
    <n v="117"/>
    <n v="134"/>
    <n v="158"/>
    <n v="177"/>
    <n v="201"/>
    <n v="231"/>
    <n v="263"/>
    <n v="295"/>
    <n v="314"/>
    <n v="330"/>
    <n v="347"/>
    <n v="375"/>
    <n v="396"/>
    <n v="416"/>
    <n v="435"/>
    <n v="454"/>
    <n v="467"/>
    <n v="483"/>
    <n v="502"/>
    <n v="539"/>
    <n v="558"/>
    <n v="577"/>
    <n v="595"/>
    <n v="612"/>
    <n v="618"/>
    <n v="626"/>
    <n v="642"/>
    <n v="649"/>
    <n v="655"/>
    <n v="660"/>
    <n v="662"/>
    <n v="669"/>
    <n v="68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7"/>
    <n v="7.54"/>
    <n v="-5.54710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5"/>
    <n v="6"/>
    <n v="9"/>
    <n v="9"/>
    <n v="14"/>
    <n v="14"/>
    <n v="25"/>
    <n v="73"/>
    <n v="80"/>
    <n v="96"/>
    <n v="101"/>
    <n v="101"/>
    <n v="165"/>
    <n v="168"/>
    <n v="179"/>
    <n v="190"/>
    <n v="194"/>
    <n v="218"/>
    <n v="245"/>
    <n v="261"/>
    <n v="323"/>
    <n v="349"/>
    <n v="384"/>
    <n v="444"/>
    <n v="444"/>
    <n v="533"/>
    <n v="574"/>
    <n v="626"/>
    <n v="638"/>
    <n v="638"/>
    <n v="654"/>
    <n v="688"/>
    <n v="801"/>
    <n v="847"/>
    <n v="847"/>
    <n v="916"/>
    <n v="9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8"/>
    <n v="45.1"/>
    <n v="15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3"/>
    <n v="5"/>
    <n v="6"/>
    <n v="7"/>
    <n v="7"/>
    <n v="9"/>
    <n v="10"/>
    <n v="10"/>
    <n v="11"/>
    <n v="12"/>
    <n v="12"/>
    <n v="12"/>
    <n v="14"/>
    <n v="19"/>
    <n v="19"/>
    <n v="32"/>
    <n v="38"/>
    <n v="49"/>
    <n v="57"/>
    <n v="65"/>
    <n v="81"/>
    <n v="105"/>
    <n v="128"/>
    <n v="206"/>
    <n v="254"/>
    <n v="315"/>
    <n v="382"/>
    <n v="442"/>
    <n v="495"/>
    <n v="586"/>
    <n v="657"/>
    <n v="713"/>
    <n v="790"/>
    <n v="867"/>
    <n v="963"/>
    <n v="1011"/>
    <n v="1079"/>
    <n v="1126"/>
    <n v="1182"/>
    <n v="1222"/>
    <n v="1282"/>
    <n v="1343"/>
    <n v="1407"/>
    <n v="1495"/>
    <n v="1534"/>
    <n v="1600"/>
    <n v="1650"/>
    <n v="1704"/>
    <n v="1741"/>
    <n v="1791"/>
    <n v="1814"/>
    <n v="1832"/>
    <n v="1871"/>
    <n v="1881"/>
    <n v="1908"/>
    <n v="19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1"/>
    <n v="61"/>
    <n v="64"/>
    <n v="135"/>
    <n v="135"/>
    <n v="175"/>
    <n v="175"/>
    <n v="218"/>
    <n v="285"/>
    <n v="355"/>
    <n v="454"/>
    <n v="542"/>
    <n v="621"/>
    <n v="634"/>
    <n v="634"/>
    <n v="634"/>
    <n v="691"/>
    <n v="691"/>
    <n v="691"/>
    <n v="705"/>
    <n v="705"/>
    <n v="705"/>
    <n v="705"/>
    <n v="705"/>
    <n v="705"/>
    <n v="706"/>
    <n v="706"/>
    <n v="706"/>
    <n v="706"/>
    <n v="706"/>
    <n v="706"/>
    <n v="706"/>
    <n v="706"/>
    <n v="706"/>
    <n v="706"/>
    <n v="706"/>
    <n v="706"/>
    <n v="706"/>
    <n v="706"/>
    <n v="706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0"/>
    <n v="22"/>
    <n v="-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4"/>
    <n v="4"/>
    <n v="4"/>
    <n v="4"/>
    <n v="5"/>
    <n v="7"/>
    <n v="11"/>
    <n v="16"/>
    <n v="21"/>
    <n v="35"/>
    <n v="40"/>
    <n v="48"/>
    <n v="57"/>
    <n v="67"/>
    <n v="80"/>
    <n v="119"/>
    <n v="139"/>
    <n v="170"/>
    <n v="186"/>
    <n v="212"/>
    <n v="233"/>
    <n v="269"/>
    <n v="288"/>
    <n v="320"/>
    <n v="350"/>
    <n v="396"/>
    <n v="457"/>
    <n v="515"/>
    <n v="564"/>
    <n v="620"/>
    <n v="669"/>
    <n v="726"/>
    <n v="766"/>
    <n v="814"/>
    <n v="862"/>
    <n v="923"/>
    <n v="986"/>
    <n v="1035"/>
    <n v="1087"/>
    <n v="1137"/>
    <n v="118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1"/>
    <n v="35.126399999999997"/>
    <n v="33.4299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3"/>
    <n v="6"/>
    <n v="6"/>
    <n v="14"/>
    <n v="26"/>
    <n v="26"/>
    <n v="33"/>
    <n v="46"/>
    <n v="49"/>
    <n v="67"/>
    <n v="67"/>
    <n v="84"/>
    <n v="95"/>
    <n v="116"/>
    <n v="124"/>
    <n v="132"/>
    <n v="146"/>
    <n v="162"/>
    <n v="179"/>
    <n v="214"/>
    <n v="230"/>
    <n v="262"/>
    <n v="320"/>
    <n v="356"/>
    <n v="396"/>
    <n v="426"/>
    <n v="446"/>
    <n v="465"/>
    <n v="494"/>
    <n v="526"/>
    <n v="564"/>
    <n v="595"/>
    <n v="616"/>
    <n v="633"/>
    <n v="662"/>
    <n v="695"/>
    <n v="715"/>
    <n v="735"/>
    <n v="750"/>
    <n v="761"/>
    <n v="767"/>
    <n v="772"/>
    <n v="784"/>
    <n v="79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2"/>
    <n v="49.817500000000003"/>
    <n v="15.472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5"/>
    <n v="8"/>
    <n v="12"/>
    <n v="18"/>
    <n v="19"/>
    <n v="31"/>
    <n v="31"/>
    <n v="41"/>
    <n v="91"/>
    <n v="94"/>
    <n v="141"/>
    <n v="189"/>
    <n v="253"/>
    <n v="298"/>
    <n v="396"/>
    <n v="464"/>
    <n v="694"/>
    <n v="833"/>
    <n v="995"/>
    <n v="1120"/>
    <n v="1236"/>
    <n v="1394"/>
    <n v="1654"/>
    <n v="1925"/>
    <n v="2279"/>
    <n v="2631"/>
    <n v="2817"/>
    <n v="3001"/>
    <n v="3308"/>
    <n v="3508"/>
    <n v="3858"/>
    <n v="4091"/>
    <n v="4472"/>
    <n v="4587"/>
    <n v="4822"/>
    <n v="5017"/>
    <n v="5312"/>
    <n v="5569"/>
    <n v="5732"/>
    <n v="5831"/>
    <n v="5991"/>
    <n v="6059"/>
    <n v="6111"/>
    <n v="6216"/>
    <n v="6433"/>
    <n v="6549"/>
    <n v="6606"/>
    <n v="6746"/>
    <n v="6900"/>
    <n v="7033"/>
    <n v="71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aroe Islands"/>
    <x v="43"/>
    <n v="61.892600000000002"/>
    <n v="-6.91180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2"/>
    <n v="2"/>
    <n v="2"/>
    <n v="3"/>
    <n v="9"/>
    <n v="11"/>
    <n v="18"/>
    <n v="47"/>
    <n v="58"/>
    <n v="72"/>
    <n v="80"/>
    <n v="92"/>
    <n v="115"/>
    <n v="118"/>
    <n v="122"/>
    <n v="132"/>
    <n v="140"/>
    <n v="144"/>
    <n v="155"/>
    <n v="159"/>
    <n v="168"/>
    <n v="169"/>
    <n v="173"/>
    <n v="177"/>
    <n v="179"/>
    <n v="181"/>
    <n v="181"/>
    <n v="183"/>
    <n v="184"/>
    <n v="184"/>
    <n v="184"/>
    <n v="184"/>
    <n v="184"/>
    <n v="184"/>
    <n v="184"/>
    <n v="184"/>
    <n v="184"/>
    <n v="184"/>
    <n v="184"/>
    <n v="184"/>
    <n v="185"/>
    <n v="185"/>
    <n v="185"/>
    <n v="1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reenland"/>
    <x v="43"/>
    <n v="71.706900000000005"/>
    <n v="-42.6043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4"/>
    <n v="4"/>
    <n v="5"/>
    <n v="6"/>
    <n v="6"/>
    <n v="10"/>
    <n v="10"/>
    <n v="10"/>
    <n v="10"/>
    <n v="10"/>
    <n v="10"/>
    <n v="10"/>
    <n v="10"/>
    <n v="11"/>
    <n v="11"/>
    <n v="11"/>
    <n v="11"/>
    <n v="11"/>
    <n v="11"/>
    <n v="11"/>
    <n v="11"/>
    <n v="11"/>
    <n v="11"/>
    <n v="11"/>
    <n v="11"/>
    <n v="11"/>
    <n v="11"/>
    <n v="11"/>
    <n v="11"/>
    <n v="11"/>
    <n v="11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3"/>
    <n v="56.2639"/>
    <n v="9.50179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4"/>
    <n v="4"/>
    <n v="6"/>
    <n v="10"/>
    <n v="10"/>
    <n v="23"/>
    <n v="23"/>
    <n v="35"/>
    <n v="90"/>
    <n v="262"/>
    <n v="442"/>
    <n v="615"/>
    <n v="801"/>
    <n v="827"/>
    <n v="864"/>
    <n v="914"/>
    <n v="977"/>
    <n v="1057"/>
    <n v="1151"/>
    <n v="1255"/>
    <n v="1326"/>
    <n v="1395"/>
    <n v="1450"/>
    <n v="1591"/>
    <n v="1724"/>
    <n v="1877"/>
    <n v="2046"/>
    <n v="2201"/>
    <n v="2395"/>
    <n v="2577"/>
    <n v="2860"/>
    <n v="3107"/>
    <n v="3386"/>
    <n v="3757"/>
    <n v="4077"/>
    <n v="4369"/>
    <n v="4681"/>
    <n v="5071"/>
    <n v="5402"/>
    <n v="5635"/>
    <n v="5819"/>
    <n v="5996"/>
    <n v="6174"/>
    <n v="6318"/>
    <n v="6511"/>
    <n v="6681"/>
    <n v="6879"/>
    <n v="7073"/>
    <n v="7242"/>
    <n v="7384"/>
    <n v="7515"/>
    <n v="7695"/>
    <n v="79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4"/>
    <n v="11.825100000000001"/>
    <n v="42.5902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3"/>
    <n v="3"/>
    <n v="11"/>
    <n v="11"/>
    <n v="12"/>
    <n v="14"/>
    <n v="18"/>
    <n v="18"/>
    <n v="30"/>
    <n v="33"/>
    <n v="40"/>
    <n v="49"/>
    <n v="50"/>
    <n v="59"/>
    <n v="90"/>
    <n v="90"/>
    <n v="135"/>
    <n v="135"/>
    <n v="150"/>
    <n v="187"/>
    <n v="214"/>
    <n v="298"/>
    <n v="363"/>
    <n v="435"/>
    <n v="591"/>
    <n v="732"/>
    <n v="732"/>
    <n v="846"/>
    <n v="846"/>
    <n v="945"/>
    <n v="97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5"/>
    <n v="18.735700000000001"/>
    <n v="-70.1627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5"/>
    <n v="5"/>
    <n v="5"/>
    <n v="5"/>
    <n v="5"/>
    <n v="5"/>
    <n v="11"/>
    <n v="11"/>
    <n v="11"/>
    <n v="21"/>
    <n v="21"/>
    <n v="34"/>
    <n v="72"/>
    <n v="112"/>
    <n v="202"/>
    <n v="245"/>
    <n v="312"/>
    <n v="392"/>
    <n v="488"/>
    <n v="581"/>
    <n v="719"/>
    <n v="859"/>
    <n v="901"/>
    <n v="1109"/>
    <n v="1284"/>
    <n v="1380"/>
    <n v="1488"/>
    <n v="1488"/>
    <n v="1745"/>
    <n v="1828"/>
    <n v="1956"/>
    <n v="2111"/>
    <n v="2349"/>
    <n v="2620"/>
    <n v="2759"/>
    <n v="2967"/>
    <n v="3167"/>
    <n v="3286"/>
    <n v="3614"/>
    <n v="3755"/>
    <n v="4126"/>
    <n v="4335"/>
    <n v="4680"/>
    <n v="4964"/>
    <n v="5044"/>
    <n v="53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6"/>
    <n v="-1.8311999999999999"/>
    <n v="-78.183400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6"/>
    <n v="7"/>
    <n v="10"/>
    <n v="13"/>
    <n v="13"/>
    <n v="13"/>
    <n v="14"/>
    <n v="15"/>
    <n v="15"/>
    <n v="17"/>
    <n v="17"/>
    <n v="17"/>
    <n v="28"/>
    <n v="28"/>
    <n v="37"/>
    <n v="58"/>
    <n v="111"/>
    <n v="199"/>
    <n v="367"/>
    <n v="506"/>
    <n v="789"/>
    <n v="981"/>
    <n v="1082"/>
    <n v="1173"/>
    <n v="1403"/>
    <n v="1595"/>
    <n v="1823"/>
    <n v="1924"/>
    <n v="1962"/>
    <n v="2240"/>
    <n v="2748"/>
    <n v="3163"/>
    <n v="3368"/>
    <n v="3465"/>
    <n v="3646"/>
    <n v="3747"/>
    <n v="3747"/>
    <n v="4450"/>
    <n v="4965"/>
    <n v="7161"/>
    <n v="7257"/>
    <n v="7466"/>
    <n v="7529"/>
    <n v="7603"/>
    <n v="7858"/>
    <n v="8225"/>
    <n v="8450"/>
    <n v="9022"/>
    <n v="9468"/>
    <n v="10128"/>
    <n v="10398"/>
    <n v="108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7"/>
    <n v="26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2"/>
    <n v="3"/>
    <n v="15"/>
    <n v="15"/>
    <n v="49"/>
    <n v="55"/>
    <n v="59"/>
    <n v="60"/>
    <n v="67"/>
    <n v="80"/>
    <n v="109"/>
    <n v="110"/>
    <n v="150"/>
    <n v="196"/>
    <n v="196"/>
    <n v="256"/>
    <n v="285"/>
    <n v="294"/>
    <n v="327"/>
    <n v="366"/>
    <n v="402"/>
    <n v="456"/>
    <n v="495"/>
    <n v="536"/>
    <n v="576"/>
    <n v="609"/>
    <n v="656"/>
    <n v="710"/>
    <n v="779"/>
    <n v="865"/>
    <n v="985"/>
    <n v="1070"/>
    <n v="1173"/>
    <n v="1322"/>
    <n v="1450"/>
    <n v="1560"/>
    <n v="1699"/>
    <n v="1794"/>
    <n v="1939"/>
    <n v="2065"/>
    <n v="2190"/>
    <n v="2350"/>
    <n v="2505"/>
    <n v="2673"/>
    <n v="2844"/>
    <n v="3032"/>
    <n v="3144"/>
    <n v="3333"/>
    <n v="3490"/>
    <n v="36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8"/>
    <n v="13.7942"/>
    <n v="-88.8965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3"/>
    <n v="5"/>
    <n v="9"/>
    <n v="13"/>
    <n v="13"/>
    <n v="19"/>
    <n v="24"/>
    <n v="30"/>
    <n v="32"/>
    <n v="32"/>
    <n v="41"/>
    <n v="46"/>
    <n v="56"/>
    <n v="62"/>
    <n v="69"/>
    <n v="78"/>
    <n v="93"/>
    <n v="103"/>
    <n v="117"/>
    <n v="118"/>
    <n v="125"/>
    <n v="137"/>
    <n v="149"/>
    <n v="159"/>
    <n v="164"/>
    <n v="177"/>
    <n v="190"/>
    <n v="201"/>
    <n v="218"/>
    <n v="225"/>
    <n v="2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9"/>
    <n v="1.5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4"/>
    <n v="6"/>
    <n v="6"/>
    <n v="6"/>
    <n v="6"/>
    <n v="9"/>
    <n v="9"/>
    <n v="9"/>
    <n v="12"/>
    <n v="12"/>
    <n v="12"/>
    <n v="12"/>
    <n v="12"/>
    <n v="12"/>
    <n v="15"/>
    <n v="15"/>
    <n v="16"/>
    <n v="16"/>
    <n v="16"/>
    <n v="16"/>
    <n v="16"/>
    <n v="18"/>
    <n v="18"/>
    <n v="18"/>
    <n v="18"/>
    <n v="21"/>
    <n v="21"/>
    <n v="41"/>
    <n v="51"/>
    <n v="51"/>
    <n v="79"/>
    <n v="79"/>
    <n v="79"/>
    <n v="79"/>
    <n v="83"/>
    <n v="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0"/>
    <n v="15.179399999999999"/>
    <n v="39.7822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4"/>
    <n v="6"/>
    <n v="6"/>
    <n v="6"/>
    <n v="12"/>
    <n v="12"/>
    <n v="15"/>
    <n v="15"/>
    <n v="22"/>
    <n v="22"/>
    <n v="29"/>
    <n v="29"/>
    <n v="31"/>
    <n v="31"/>
    <n v="33"/>
    <n v="33"/>
    <n v="34"/>
    <n v="34"/>
    <n v="34"/>
    <n v="34"/>
    <n v="34"/>
    <n v="35"/>
    <n v="35"/>
    <n v="35"/>
    <n v="39"/>
    <n v="39"/>
    <n v="39"/>
    <n v="39"/>
    <n v="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1"/>
    <n v="58.595300000000002"/>
    <n v="25.01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3"/>
    <n v="10"/>
    <n v="10"/>
    <n v="10"/>
    <n v="10"/>
    <n v="12"/>
    <n v="16"/>
    <n v="16"/>
    <n v="79"/>
    <n v="115"/>
    <n v="171"/>
    <n v="205"/>
    <n v="225"/>
    <n v="258"/>
    <n v="267"/>
    <n v="283"/>
    <n v="306"/>
    <n v="326"/>
    <n v="352"/>
    <n v="369"/>
    <n v="404"/>
    <n v="538"/>
    <n v="575"/>
    <n v="645"/>
    <n v="679"/>
    <n v="715"/>
    <n v="745"/>
    <n v="779"/>
    <n v="858"/>
    <n v="961"/>
    <n v="1039"/>
    <n v="1097"/>
    <n v="1108"/>
    <n v="1149"/>
    <n v="1185"/>
    <n v="1207"/>
    <n v="1258"/>
    <n v="1304"/>
    <n v="1309"/>
    <n v="1332"/>
    <n v="1373"/>
    <n v="1400"/>
    <n v="1434"/>
    <n v="1459"/>
    <n v="1512"/>
    <n v="1528"/>
    <n v="1535"/>
    <n v="1552"/>
    <n v="15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2"/>
    <n v="-26.522500000000001"/>
    <n v="31.465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4"/>
    <n v="4"/>
    <n v="4"/>
    <n v="4"/>
    <n v="6"/>
    <n v="9"/>
    <n v="9"/>
    <n v="9"/>
    <n v="9"/>
    <n v="9"/>
    <n v="9"/>
    <n v="9"/>
    <n v="9"/>
    <n v="9"/>
    <n v="9"/>
    <n v="10"/>
    <n v="10"/>
    <n v="12"/>
    <n v="12"/>
    <n v="12"/>
    <n v="12"/>
    <n v="14"/>
    <n v="15"/>
    <n v="15"/>
    <n v="15"/>
    <n v="16"/>
    <n v="16"/>
    <n v="22"/>
    <n v="22"/>
    <n v="24"/>
    <n v="31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3"/>
    <n v="9.1449999999999996"/>
    <n v="40.4896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5"/>
    <n v="5"/>
    <n v="6"/>
    <n v="6"/>
    <n v="9"/>
    <n v="9"/>
    <n v="11"/>
    <n v="11"/>
    <n v="12"/>
    <n v="12"/>
    <n v="12"/>
    <n v="16"/>
    <n v="16"/>
    <n v="21"/>
    <n v="23"/>
    <n v="26"/>
    <n v="29"/>
    <n v="29"/>
    <n v="35"/>
    <n v="38"/>
    <n v="43"/>
    <n v="44"/>
    <n v="52"/>
    <n v="55"/>
    <n v="56"/>
    <n v="65"/>
    <n v="69"/>
    <n v="71"/>
    <n v="74"/>
    <n v="82"/>
    <n v="85"/>
    <n v="92"/>
    <n v="96"/>
    <n v="105"/>
    <n v="108"/>
    <n v="111"/>
    <n v="114"/>
    <n v="1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4"/>
    <n v="-17.7134"/>
    <n v="178.0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3"/>
    <n v="4"/>
    <n v="5"/>
    <n v="5"/>
    <n v="5"/>
    <n v="5"/>
    <n v="5"/>
    <n v="5"/>
    <n v="5"/>
    <n v="5"/>
    <n v="7"/>
    <n v="7"/>
    <n v="12"/>
    <n v="12"/>
    <n v="14"/>
    <n v="15"/>
    <n v="15"/>
    <n v="15"/>
    <n v="16"/>
    <n v="16"/>
    <n v="16"/>
    <n v="16"/>
    <n v="16"/>
    <n v="16"/>
    <n v="17"/>
    <n v="17"/>
    <n v="17"/>
    <n v="17"/>
    <n v="18"/>
    <n v="18"/>
    <n v="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5"/>
    <n v="64"/>
    <n v="26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3"/>
    <n v="6"/>
    <n v="6"/>
    <n v="6"/>
    <n v="6"/>
    <n v="12"/>
    <n v="15"/>
    <n v="15"/>
    <n v="23"/>
    <n v="30"/>
    <n v="40"/>
    <n v="59"/>
    <n v="59"/>
    <n v="155"/>
    <n v="225"/>
    <n v="244"/>
    <n v="277"/>
    <n v="321"/>
    <n v="336"/>
    <n v="400"/>
    <n v="450"/>
    <n v="523"/>
    <n v="626"/>
    <n v="700"/>
    <n v="792"/>
    <n v="880"/>
    <n v="958"/>
    <n v="1041"/>
    <n v="1167"/>
    <n v="1240"/>
    <n v="1352"/>
    <n v="1418"/>
    <n v="1446"/>
    <n v="1518"/>
    <n v="1615"/>
    <n v="1882"/>
    <n v="1927"/>
    <n v="2176"/>
    <n v="2308"/>
    <n v="2487"/>
    <n v="2605"/>
    <n v="2769"/>
    <n v="2905"/>
    <n v="2974"/>
    <n v="3064"/>
    <n v="3161"/>
    <n v="3237"/>
    <n v="3369"/>
    <n v="3489"/>
    <n v="3681"/>
    <n v="3783"/>
    <n v="3868"/>
    <n v="4014"/>
    <n v="41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rench Guiana"/>
    <x v="56"/>
    <n v="3.9339"/>
    <n v="-53.125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5"/>
    <n v="5"/>
    <n v="5"/>
    <n v="5"/>
    <n v="5"/>
    <n v="5"/>
    <n v="5"/>
    <n v="7"/>
    <n v="11"/>
    <n v="11"/>
    <n v="11"/>
    <n v="11"/>
    <n v="15"/>
    <n v="18"/>
    <n v="18"/>
    <n v="20"/>
    <n v="23"/>
    <n v="28"/>
    <n v="28"/>
    <n v="28"/>
    <n v="28"/>
    <n v="28"/>
    <n v="43"/>
    <n v="43"/>
    <n v="51"/>
    <n v="51"/>
    <n v="57"/>
    <n v="61"/>
    <n v="61"/>
    <n v="72"/>
    <n v="72"/>
    <n v="77"/>
    <n v="83"/>
    <n v="83"/>
    <n v="83"/>
    <n v="86"/>
    <n v="86"/>
    <n v="86"/>
    <n v="86"/>
    <n v="86"/>
    <n v="96"/>
    <n v="96"/>
    <n v="96"/>
    <n v="97"/>
    <n v="97"/>
    <n v="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rench Polynesia"/>
    <x v="56"/>
    <n v="-17.6797"/>
    <n v="149.40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3"/>
    <n v="3"/>
    <n v="3"/>
    <n v="6"/>
    <n v="11"/>
    <n v="15"/>
    <n v="18"/>
    <n v="18"/>
    <n v="25"/>
    <n v="25"/>
    <n v="30"/>
    <n v="30"/>
    <n v="30"/>
    <n v="30"/>
    <n v="36"/>
    <n v="36"/>
    <n v="37"/>
    <n v="37"/>
    <n v="39"/>
    <n v="40"/>
    <n v="41"/>
    <n v="42"/>
    <n v="47"/>
    <n v="51"/>
    <n v="51"/>
    <n v="51"/>
    <n v="51"/>
    <n v="53"/>
    <n v="55"/>
    <n v="55"/>
    <n v="55"/>
    <n v="55"/>
    <n v="55"/>
    <n v="55"/>
    <n v="55"/>
    <n v="56"/>
    <n v="56"/>
    <n v="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uadeloupe"/>
    <x v="56"/>
    <n v="16.25"/>
    <n v="-61.5833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6"/>
    <n v="18"/>
    <n v="27"/>
    <n v="33"/>
    <n v="45"/>
    <n v="53"/>
    <n v="58"/>
    <n v="62"/>
    <n v="62"/>
    <n v="73"/>
    <n v="73"/>
    <n v="73"/>
    <n v="102"/>
    <n v="106"/>
    <n v="106"/>
    <n v="114"/>
    <n v="125"/>
    <n v="128"/>
    <n v="130"/>
    <n v="134"/>
    <n v="135"/>
    <n v="135"/>
    <n v="139"/>
    <n v="141"/>
    <n v="141"/>
    <n v="143"/>
    <n v="143"/>
    <n v="143"/>
    <n v="143"/>
    <n v="145"/>
    <n v="145"/>
    <n v="145"/>
    <n v="145"/>
    <n v="148"/>
    <n v="148"/>
    <n v="148"/>
    <n v="148"/>
    <n v="1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yotte"/>
    <x v="56"/>
    <n v="-12.827500000000001"/>
    <n v="45.1662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3"/>
    <n v="6"/>
    <n v="7"/>
    <n v="11"/>
    <n v="24"/>
    <n v="36"/>
    <n v="36"/>
    <n v="36"/>
    <n v="50"/>
    <n v="63"/>
    <n v="63"/>
    <n v="82"/>
    <n v="94"/>
    <n v="94"/>
    <n v="116"/>
    <n v="128"/>
    <n v="134"/>
    <n v="147"/>
    <n v="147"/>
    <n v="171"/>
    <n v="171"/>
    <n v="184"/>
    <n v="191"/>
    <n v="196"/>
    <n v="196"/>
    <n v="207"/>
    <n v="217"/>
    <n v="217"/>
    <n v="233"/>
    <n v="245"/>
    <n v="254"/>
    <n v="271"/>
    <n v="271"/>
    <n v="311"/>
    <n v="3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ew Caledonia"/>
    <x v="56"/>
    <n v="-20.904299999999999"/>
    <n v="165.61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4"/>
    <n v="4"/>
    <n v="8"/>
    <n v="10"/>
    <n v="14"/>
    <n v="14"/>
    <n v="15"/>
    <n v="15"/>
    <n v="15"/>
    <n v="15"/>
    <n v="16"/>
    <n v="16"/>
    <n v="18"/>
    <n v="18"/>
    <n v="17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eunion"/>
    <x v="56"/>
    <n v="-21.135100000000001"/>
    <n v="55.2471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6"/>
    <n v="7"/>
    <n v="9"/>
    <n v="9"/>
    <n v="12"/>
    <n v="14"/>
    <n v="28"/>
    <n v="45"/>
    <n v="64"/>
    <n v="71"/>
    <n v="94"/>
    <n v="111"/>
    <n v="135"/>
    <n v="145"/>
    <n v="183"/>
    <n v="183"/>
    <n v="224"/>
    <n v="247"/>
    <n v="281"/>
    <n v="308"/>
    <n v="321"/>
    <n v="334"/>
    <n v="344"/>
    <n v="349"/>
    <n v="358"/>
    <n v="358"/>
    <n v="362"/>
    <n v="382"/>
    <n v="388"/>
    <n v="389"/>
    <n v="391"/>
    <n v="391"/>
    <n v="391"/>
    <n v="394"/>
    <n v="402"/>
    <n v="407"/>
    <n v="408"/>
    <n v="408"/>
    <n v="410"/>
    <n v="4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int Barthelemy"/>
    <x v="56"/>
    <n v="17.899999999999999"/>
    <n v="-62.8333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3"/>
    <n v="3"/>
    <n v="1"/>
    <n v="1"/>
    <n v="1"/>
    <n v="1"/>
    <n v="1"/>
    <n v="1"/>
    <n v="1"/>
    <n v="3"/>
    <n v="3"/>
    <n v="3"/>
    <n v="3"/>
    <n v="3"/>
    <n v="3"/>
    <n v="3"/>
    <n v="3"/>
    <n v="3"/>
    <n v="3"/>
    <n v="3"/>
    <n v="5"/>
    <n v="5"/>
    <n v="5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t Martin"/>
    <x v="56"/>
    <n v="18.070799999999998"/>
    <n v="-63.05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2"/>
    <n v="2"/>
    <n v="2"/>
    <n v="2"/>
    <n v="3"/>
    <n v="4"/>
    <n v="4"/>
    <n v="4"/>
    <n v="5"/>
    <n v="8"/>
    <n v="8"/>
    <n v="11"/>
    <n v="11"/>
    <n v="11"/>
    <n v="11"/>
    <n v="11"/>
    <n v="15"/>
    <n v="15"/>
    <n v="15"/>
    <n v="22"/>
    <n v="22"/>
    <n v="24"/>
    <n v="32"/>
    <n v="32"/>
    <n v="32"/>
    <n v="32"/>
    <n v="32"/>
    <n v="32"/>
    <n v="32"/>
    <n v="32"/>
    <n v="32"/>
    <n v="32"/>
    <n v="35"/>
    <n v="35"/>
    <n v="35"/>
    <n v="37"/>
    <n v="37"/>
    <n v="37"/>
    <n v="37"/>
    <n v="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rtinique"/>
    <x v="56"/>
    <n v="14.641500000000001"/>
    <n v="-61.02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3"/>
    <n v="3"/>
    <n v="3"/>
    <n v="9"/>
    <n v="9"/>
    <n v="15"/>
    <n v="16"/>
    <n v="19"/>
    <n v="23"/>
    <n v="32"/>
    <n v="32"/>
    <n v="44"/>
    <n v="53"/>
    <n v="57"/>
    <n v="66"/>
    <n v="66"/>
    <n v="81"/>
    <n v="93"/>
    <n v="93"/>
    <n v="93"/>
    <n v="128"/>
    <n v="135"/>
    <n v="138"/>
    <n v="143"/>
    <n v="145"/>
    <n v="149"/>
    <n v="151"/>
    <n v="152"/>
    <n v="154"/>
    <n v="154"/>
    <n v="155"/>
    <n v="155"/>
    <n v="155"/>
    <n v="157"/>
    <n v="157"/>
    <n v="158"/>
    <n v="158"/>
    <n v="158"/>
    <n v="158"/>
    <n v="163"/>
    <n v="163"/>
    <n v="163"/>
    <n v="1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6"/>
    <n v="46.227600000000002"/>
    <n v="2.2136999999999998"/>
    <n v="0"/>
    <n v="0"/>
    <n v="2"/>
    <n v="3"/>
    <n v="3"/>
    <n v="3"/>
    <n v="4"/>
    <n v="5"/>
    <n v="5"/>
    <n v="5"/>
    <n v="6"/>
    <n v="6"/>
    <n v="6"/>
    <n v="6"/>
    <n v="6"/>
    <n v="6"/>
    <n v="6"/>
    <n v="11"/>
    <n v="11"/>
    <n v="11"/>
    <n v="11"/>
    <n v="11"/>
    <n v="11"/>
    <n v="11"/>
    <n v="12"/>
    <n v="12"/>
    <n v="12"/>
    <n v="12"/>
    <n v="12"/>
    <n v="12"/>
    <n v="12"/>
    <n v="12"/>
    <n v="12"/>
    <n v="12"/>
    <n v="14"/>
    <n v="18"/>
    <n v="38"/>
    <n v="57"/>
    <n v="100"/>
    <n v="130"/>
    <n v="191"/>
    <n v="204"/>
    <n v="285"/>
    <n v="377"/>
    <n v="653"/>
    <n v="949"/>
    <n v="1126"/>
    <n v="1209"/>
    <n v="1784"/>
    <n v="2281"/>
    <n v="2281"/>
    <n v="3661"/>
    <n v="4469"/>
    <n v="4499"/>
    <n v="6633"/>
    <n v="7652"/>
    <n v="9043"/>
    <n v="10871"/>
    <n v="12612"/>
    <n v="14282"/>
    <n v="16018"/>
    <n v="19856"/>
    <n v="22304"/>
    <n v="25233"/>
    <n v="29155"/>
    <n v="32964"/>
    <n v="37575"/>
    <n v="40174"/>
    <n v="44550"/>
    <n v="52128"/>
    <n v="56989"/>
    <n v="59105"/>
    <n v="64338"/>
    <n v="68605"/>
    <n v="70478"/>
    <n v="74390"/>
    <n v="78167"/>
    <n v="82048"/>
    <n v="86334"/>
    <n v="90676"/>
    <n v="93790"/>
    <n v="120633"/>
    <n v="124298"/>
    <n v="130253"/>
    <n v="133470"/>
    <n v="145960"/>
    <n v="147969"/>
    <n v="147969"/>
    <n v="152894"/>
    <n v="155275"/>
    <n v="158050"/>
    <n v="15586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7"/>
    <n v="-0.80369999999999997"/>
    <n v="11.6094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3"/>
    <n v="4"/>
    <n v="5"/>
    <n v="5"/>
    <n v="6"/>
    <n v="6"/>
    <n v="7"/>
    <n v="7"/>
    <n v="7"/>
    <n v="7"/>
    <n v="7"/>
    <n v="16"/>
    <n v="18"/>
    <n v="21"/>
    <n v="21"/>
    <n v="21"/>
    <n v="21"/>
    <n v="24"/>
    <n v="30"/>
    <n v="34"/>
    <n v="44"/>
    <n v="44"/>
    <n v="46"/>
    <n v="49"/>
    <n v="57"/>
    <n v="57"/>
    <n v="80"/>
    <n v="80"/>
    <n v="108"/>
    <n v="108"/>
    <n v="109"/>
    <n v="120"/>
    <n v="156"/>
    <n v="16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8"/>
    <n v="13.443199999999999"/>
    <n v="-15.31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3"/>
    <n v="3"/>
    <n v="3"/>
    <n v="3"/>
    <n v="3"/>
    <n v="4"/>
    <n v="4"/>
    <n v="4"/>
    <n v="4"/>
    <n v="4"/>
    <n v="4"/>
    <n v="4"/>
    <n v="4"/>
    <n v="4"/>
    <n v="4"/>
    <n v="4"/>
    <n v="4"/>
    <n v="4"/>
    <n v="9"/>
    <n v="9"/>
    <n v="9"/>
    <n v="9"/>
    <n v="9"/>
    <n v="9"/>
    <n v="9"/>
    <n v="9"/>
    <n v="10"/>
    <n v="10"/>
    <n v="10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9"/>
    <n v="42.315399999999997"/>
    <n v="43.3569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3"/>
    <n v="3"/>
    <n v="3"/>
    <n v="3"/>
    <n v="4"/>
    <n v="4"/>
    <n v="4"/>
    <n v="13"/>
    <n v="15"/>
    <n v="15"/>
    <n v="24"/>
    <n v="24"/>
    <n v="25"/>
    <n v="30"/>
    <n v="33"/>
    <n v="33"/>
    <n v="34"/>
    <n v="38"/>
    <n v="40"/>
    <n v="43"/>
    <n v="49"/>
    <n v="54"/>
    <n v="61"/>
    <n v="70"/>
    <n v="75"/>
    <n v="79"/>
    <n v="83"/>
    <n v="90"/>
    <n v="91"/>
    <n v="103"/>
    <n v="110"/>
    <n v="117"/>
    <n v="134"/>
    <n v="155"/>
    <n v="162"/>
    <n v="174"/>
    <n v="188"/>
    <n v="196"/>
    <n v="211"/>
    <n v="218"/>
    <n v="234"/>
    <n v="242"/>
    <n v="257"/>
    <n v="272"/>
    <n v="300"/>
    <n v="306"/>
    <n v="348"/>
    <n v="370"/>
    <n v="388"/>
    <n v="394"/>
    <n v="402"/>
    <n v="408"/>
    <n v="4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0"/>
    <n v="51"/>
    <n v="9"/>
    <n v="0"/>
    <n v="0"/>
    <n v="0"/>
    <n v="0"/>
    <n v="0"/>
    <n v="1"/>
    <n v="4"/>
    <n v="4"/>
    <n v="4"/>
    <n v="5"/>
    <n v="8"/>
    <n v="10"/>
    <n v="12"/>
    <n v="12"/>
    <n v="12"/>
    <n v="12"/>
    <n v="13"/>
    <n v="13"/>
    <n v="14"/>
    <n v="14"/>
    <n v="16"/>
    <n v="16"/>
    <n v="16"/>
    <n v="16"/>
    <n v="16"/>
    <n v="16"/>
    <n v="16"/>
    <n v="16"/>
    <n v="16"/>
    <n v="16"/>
    <n v="16"/>
    <n v="16"/>
    <n v="16"/>
    <n v="16"/>
    <n v="17"/>
    <n v="27"/>
    <n v="46"/>
    <n v="48"/>
    <n v="79"/>
    <n v="130"/>
    <n v="159"/>
    <n v="196"/>
    <n v="262"/>
    <n v="482"/>
    <n v="670"/>
    <n v="799"/>
    <n v="1040"/>
    <n v="1176"/>
    <n v="1457"/>
    <n v="1908"/>
    <n v="2078"/>
    <n v="3675"/>
    <n v="4585"/>
    <n v="5795"/>
    <n v="7272"/>
    <n v="9257"/>
    <n v="12327"/>
    <n v="15320"/>
    <n v="19848"/>
    <n v="22213"/>
    <n v="24873"/>
    <n v="29056"/>
    <n v="32986"/>
    <n v="37323"/>
    <n v="43938"/>
    <n v="50871"/>
    <n v="57695"/>
    <n v="62095"/>
    <n v="66885"/>
    <n v="71808"/>
    <n v="77872"/>
    <n v="84794"/>
    <n v="91159"/>
    <n v="96092"/>
    <n v="100123"/>
    <n v="103374"/>
    <n v="107663"/>
    <n v="113296"/>
    <n v="118181"/>
    <n v="122171"/>
    <n v="124908"/>
    <n v="127854"/>
    <n v="130072"/>
    <n v="131359"/>
    <n v="134753"/>
    <n v="137698"/>
    <n v="141397"/>
    <n v="143342"/>
    <n v="145184"/>
    <n v="147065"/>
    <n v="148291"/>
    <n v="1506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1"/>
    <n v="7.9465000000000003"/>
    <n v="-1.0232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6"/>
    <n v="6"/>
    <n v="7"/>
    <n v="7"/>
    <n v="11"/>
    <n v="16"/>
    <n v="19"/>
    <n v="23"/>
    <n v="27"/>
    <n v="53"/>
    <n v="93"/>
    <n v="132"/>
    <n v="137"/>
    <n v="141"/>
    <n v="152"/>
    <n v="152"/>
    <n v="161"/>
    <n v="195"/>
    <n v="204"/>
    <n v="205"/>
    <n v="205"/>
    <n v="214"/>
    <n v="214"/>
    <n v="287"/>
    <n v="313"/>
    <n v="378"/>
    <n v="378"/>
    <n v="408"/>
    <n v="566"/>
    <n v="566"/>
    <n v="636"/>
    <n v="636"/>
    <n v="641"/>
    <n v="641"/>
    <n v="834"/>
    <n v="1042"/>
    <n v="1042"/>
    <n v="1042"/>
    <n v="115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2"/>
    <n v="39.074199999999998"/>
    <n v="21.8243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4"/>
    <n v="4"/>
    <n v="7"/>
    <n v="7"/>
    <n v="7"/>
    <n v="9"/>
    <n v="31"/>
    <n v="45"/>
    <n v="46"/>
    <n v="73"/>
    <n v="73"/>
    <n v="89"/>
    <n v="99"/>
    <n v="99"/>
    <n v="190"/>
    <n v="228"/>
    <n v="331"/>
    <n v="331"/>
    <n v="387"/>
    <n v="418"/>
    <n v="418"/>
    <n v="495"/>
    <n v="530"/>
    <n v="624"/>
    <n v="695"/>
    <n v="743"/>
    <n v="821"/>
    <n v="892"/>
    <n v="966"/>
    <n v="1061"/>
    <n v="1156"/>
    <n v="1212"/>
    <n v="1314"/>
    <n v="1415"/>
    <n v="1544"/>
    <n v="1613"/>
    <n v="1673"/>
    <n v="1735"/>
    <n v="1755"/>
    <n v="1832"/>
    <n v="1884"/>
    <n v="1955"/>
    <n v="2011"/>
    <n v="2081"/>
    <n v="2114"/>
    <n v="2145"/>
    <n v="2170"/>
    <n v="2192"/>
    <n v="2207"/>
    <n v="2224"/>
    <n v="2235"/>
    <n v="2235"/>
    <n v="2245"/>
    <n v="2401"/>
    <n v="24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3"/>
    <n v="15.7835"/>
    <n v="-90.2308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6"/>
    <n v="6"/>
    <n v="9"/>
    <n v="12"/>
    <n v="17"/>
    <n v="19"/>
    <n v="20"/>
    <n v="21"/>
    <n v="24"/>
    <n v="25"/>
    <n v="28"/>
    <n v="34"/>
    <n v="34"/>
    <n v="36"/>
    <n v="38"/>
    <n v="39"/>
    <n v="47"/>
    <n v="50"/>
    <n v="61"/>
    <n v="61"/>
    <n v="70"/>
    <n v="77"/>
    <n v="87"/>
    <n v="95"/>
    <n v="126"/>
    <n v="137"/>
    <n v="155"/>
    <n v="156"/>
    <n v="167"/>
    <n v="180"/>
    <n v="196"/>
    <n v="214"/>
    <n v="235"/>
    <n v="257"/>
    <n v="289"/>
    <n v="294"/>
    <n v="3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4"/>
    <n v="9.9456000000000007"/>
    <n v="-9.6966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2"/>
    <n v="2"/>
    <n v="4"/>
    <n v="4"/>
    <n v="4"/>
    <n v="4"/>
    <n v="8"/>
    <n v="8"/>
    <n v="16"/>
    <n v="22"/>
    <n v="22"/>
    <n v="30"/>
    <n v="52"/>
    <n v="73"/>
    <n v="111"/>
    <n v="121"/>
    <n v="128"/>
    <n v="144"/>
    <n v="164"/>
    <n v="194"/>
    <n v="212"/>
    <n v="250"/>
    <n v="250"/>
    <n v="319"/>
    <n v="363"/>
    <n v="404"/>
    <n v="438"/>
    <n v="477"/>
    <n v="518"/>
    <n v="579"/>
    <n v="622"/>
    <n v="688"/>
    <n v="76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5"/>
    <n v="5"/>
    <n v="-58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4"/>
    <n v="4"/>
    <n v="7"/>
    <n v="7"/>
    <n v="7"/>
    <n v="7"/>
    <n v="7"/>
    <n v="19"/>
    <n v="20"/>
    <n v="5"/>
    <n v="5"/>
    <n v="5"/>
    <n v="5"/>
    <n v="8"/>
    <n v="8"/>
    <n v="8"/>
    <n v="12"/>
    <n v="19"/>
    <n v="19"/>
    <n v="23"/>
    <n v="23"/>
    <n v="24"/>
    <n v="31"/>
    <n v="33"/>
    <n v="37"/>
    <n v="37"/>
    <n v="37"/>
    <n v="45"/>
    <n v="45"/>
    <n v="45"/>
    <n v="47"/>
    <n v="55"/>
    <n v="55"/>
    <n v="63"/>
    <n v="63"/>
    <n v="65"/>
    <n v="65"/>
    <n v="66"/>
    <n v="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6"/>
    <n v="18.9712"/>
    <n v="-72.2852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6"/>
    <n v="7"/>
    <n v="8"/>
    <n v="8"/>
    <n v="8"/>
    <n v="8"/>
    <n v="15"/>
    <n v="15"/>
    <n v="15"/>
    <n v="16"/>
    <n v="16"/>
    <n v="18"/>
    <n v="20"/>
    <n v="21"/>
    <n v="24"/>
    <n v="25"/>
    <n v="27"/>
    <n v="30"/>
    <n v="31"/>
    <n v="33"/>
    <n v="33"/>
    <n v="40"/>
    <n v="40"/>
    <n v="41"/>
    <n v="41"/>
    <n v="43"/>
    <n v="44"/>
    <n v="47"/>
    <n v="57"/>
    <n v="57"/>
    <n v="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7"/>
    <n v="41.902900000000002"/>
    <n v="12.45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4"/>
    <n v="4"/>
    <n v="4"/>
    <n v="4"/>
    <n v="6"/>
    <n v="6"/>
    <n v="6"/>
    <n v="6"/>
    <n v="6"/>
    <n v="7"/>
    <n v="7"/>
    <n v="7"/>
    <n v="7"/>
    <n v="7"/>
    <n v="7"/>
    <n v="8"/>
    <n v="8"/>
    <n v="8"/>
    <n v="8"/>
    <n v="8"/>
    <n v="8"/>
    <n v="8"/>
    <n v="8"/>
    <n v="8"/>
    <n v="8"/>
    <n v="8"/>
    <n v="8"/>
    <n v="9"/>
    <n v="9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8"/>
    <n v="15.2"/>
    <n v="-86.241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3"/>
    <n v="6"/>
    <n v="8"/>
    <n v="9"/>
    <n v="12"/>
    <n v="24"/>
    <n v="24"/>
    <n v="26"/>
    <n v="30"/>
    <n v="30"/>
    <n v="36"/>
    <n v="52"/>
    <n v="68"/>
    <n v="95"/>
    <n v="110"/>
    <n v="139"/>
    <n v="141"/>
    <n v="172"/>
    <n v="219"/>
    <n v="222"/>
    <n v="264"/>
    <n v="268"/>
    <n v="298"/>
    <n v="305"/>
    <n v="312"/>
    <n v="343"/>
    <n v="382"/>
    <n v="392"/>
    <n v="393"/>
    <n v="397"/>
    <n v="407"/>
    <n v="419"/>
    <n v="426"/>
    <n v="442"/>
    <n v="457"/>
    <n v="472"/>
    <n v="477"/>
    <n v="494"/>
    <n v="5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9"/>
    <n v="47.162500000000001"/>
    <n v="19.5032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4"/>
    <n v="7"/>
    <n v="9"/>
    <n v="9"/>
    <n v="13"/>
    <n v="13"/>
    <n v="19"/>
    <n v="30"/>
    <n v="32"/>
    <n v="39"/>
    <n v="50"/>
    <n v="58"/>
    <n v="73"/>
    <n v="85"/>
    <n v="103"/>
    <n v="131"/>
    <n v="167"/>
    <n v="187"/>
    <n v="226"/>
    <n v="261"/>
    <n v="300"/>
    <n v="343"/>
    <n v="408"/>
    <n v="447"/>
    <n v="492"/>
    <n v="525"/>
    <n v="585"/>
    <n v="623"/>
    <n v="678"/>
    <n v="733"/>
    <n v="744"/>
    <n v="817"/>
    <n v="895"/>
    <n v="980"/>
    <n v="1190"/>
    <n v="1310"/>
    <n v="1410"/>
    <n v="1458"/>
    <n v="1512"/>
    <n v="1579"/>
    <n v="1652"/>
    <n v="1763"/>
    <n v="1834"/>
    <n v="1916"/>
    <n v="1984"/>
    <n v="2098"/>
    <n v="21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0"/>
    <n v="64.963099999999997"/>
    <n v="-19.0208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6"/>
    <n v="11"/>
    <n v="26"/>
    <n v="34"/>
    <n v="43"/>
    <n v="50"/>
    <n v="50"/>
    <n v="58"/>
    <n v="69"/>
    <n v="85"/>
    <n v="103"/>
    <n v="134"/>
    <n v="156"/>
    <n v="171"/>
    <n v="180"/>
    <n v="220"/>
    <n v="250"/>
    <n v="330"/>
    <n v="409"/>
    <n v="473"/>
    <n v="568"/>
    <n v="588"/>
    <n v="648"/>
    <n v="737"/>
    <n v="802"/>
    <n v="890"/>
    <n v="963"/>
    <n v="1020"/>
    <n v="1086"/>
    <n v="1135"/>
    <n v="1220"/>
    <n v="1319"/>
    <n v="1364"/>
    <n v="1417"/>
    <n v="1486"/>
    <n v="1562"/>
    <n v="1586"/>
    <n v="1616"/>
    <n v="1648"/>
    <n v="1675"/>
    <n v="1689"/>
    <n v="1701"/>
    <n v="1711"/>
    <n v="1720"/>
    <n v="1727"/>
    <n v="1739"/>
    <n v="1754"/>
    <n v="1760"/>
    <n v="1771"/>
    <n v="1773"/>
    <n v="1778"/>
    <n v="17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1"/>
    <n v="21"/>
    <n v="78"/>
    <n v="0"/>
    <n v="0"/>
    <n v="0"/>
    <n v="0"/>
    <n v="0"/>
    <n v="0"/>
    <n v="0"/>
    <n v="0"/>
    <n v="1"/>
    <n v="1"/>
    <n v="1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5"/>
    <n v="5"/>
    <n v="28"/>
    <n v="30"/>
    <n v="31"/>
    <n v="34"/>
    <n v="39"/>
    <n v="43"/>
    <n v="56"/>
    <n v="62"/>
    <n v="73"/>
    <n v="82"/>
    <n v="102"/>
    <n v="113"/>
    <n v="119"/>
    <n v="142"/>
    <n v="156"/>
    <n v="194"/>
    <n v="244"/>
    <n v="330"/>
    <n v="396"/>
    <n v="499"/>
    <n v="536"/>
    <n v="657"/>
    <n v="727"/>
    <n v="887"/>
    <n v="987"/>
    <n v="1024"/>
    <n v="1251"/>
    <n v="1397"/>
    <n v="1998"/>
    <n v="2543"/>
    <n v="2567"/>
    <n v="3082"/>
    <n v="3588"/>
    <n v="4778"/>
    <n v="5311"/>
    <n v="5916"/>
    <n v="6725"/>
    <n v="7598"/>
    <n v="8446"/>
    <n v="9205"/>
    <n v="10453"/>
    <n v="11487"/>
    <n v="12322"/>
    <n v="13430"/>
    <n v="14352"/>
    <n v="15722"/>
    <n v="17615"/>
    <n v="18539"/>
    <n v="20080"/>
    <n v="213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2"/>
    <n v="-0.7893"/>
    <n v="113.92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4"/>
    <n v="4"/>
    <n v="6"/>
    <n v="19"/>
    <n v="27"/>
    <n v="34"/>
    <n v="34"/>
    <n v="69"/>
    <n v="96"/>
    <n v="117"/>
    <n v="134"/>
    <n v="172"/>
    <n v="227"/>
    <n v="311"/>
    <n v="369"/>
    <n v="450"/>
    <n v="514"/>
    <n v="579"/>
    <n v="686"/>
    <n v="790"/>
    <n v="893"/>
    <n v="1046"/>
    <n v="1155"/>
    <n v="1285"/>
    <n v="1414"/>
    <n v="1528"/>
    <n v="1677"/>
    <n v="1790"/>
    <n v="1986"/>
    <n v="2092"/>
    <n v="2273"/>
    <n v="2491"/>
    <n v="2738"/>
    <n v="2956"/>
    <n v="3293"/>
    <n v="3512"/>
    <n v="3842"/>
    <n v="4241"/>
    <n v="4557"/>
    <n v="4839"/>
    <n v="5136"/>
    <n v="5516"/>
    <n v="5923"/>
    <n v="6248"/>
    <n v="6575"/>
    <n v="6760"/>
    <n v="7135"/>
    <n v="74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3"/>
    <n v="32"/>
    <n v="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5"/>
    <n v="18"/>
    <n v="28"/>
    <n v="43"/>
    <n v="61"/>
    <n v="95"/>
    <n v="139"/>
    <n v="245"/>
    <n v="388"/>
    <n v="593"/>
    <n v="978"/>
    <n v="1501"/>
    <n v="2336"/>
    <n v="2922"/>
    <n v="3513"/>
    <n v="4747"/>
    <n v="5823"/>
    <n v="6566"/>
    <n v="7161"/>
    <n v="8042"/>
    <n v="9000"/>
    <n v="10075"/>
    <n v="11364"/>
    <n v="12729"/>
    <n v="13938"/>
    <n v="14991"/>
    <n v="16169"/>
    <n v="17361"/>
    <n v="18407"/>
    <n v="19644"/>
    <n v="20610"/>
    <n v="21638"/>
    <n v="23049"/>
    <n v="24811"/>
    <n v="27017"/>
    <n v="29406"/>
    <n v="32332"/>
    <n v="35408"/>
    <n v="38309"/>
    <n v="41495"/>
    <n v="44605"/>
    <n v="47593"/>
    <n v="50468"/>
    <n v="53183"/>
    <n v="55743"/>
    <n v="58226"/>
    <n v="60500"/>
    <n v="62589"/>
    <n v="64586"/>
    <n v="66220"/>
    <n v="68192"/>
    <n v="70029"/>
    <n v="71686"/>
    <n v="73303"/>
    <n v="74877"/>
    <n v="76389"/>
    <n v="77995"/>
    <n v="79494"/>
    <n v="80868"/>
    <n v="82211"/>
    <n v="83505"/>
    <n v="84802"/>
    <n v="85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4"/>
    <n v="33"/>
    <n v="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7"/>
    <n v="7"/>
    <n v="13"/>
    <n v="19"/>
    <n v="26"/>
    <n v="32"/>
    <n v="35"/>
    <n v="35"/>
    <n v="40"/>
    <n v="54"/>
    <n v="60"/>
    <n v="60"/>
    <n v="71"/>
    <n v="71"/>
    <n v="71"/>
    <n v="101"/>
    <n v="110"/>
    <n v="116"/>
    <n v="124"/>
    <n v="154"/>
    <n v="164"/>
    <n v="192"/>
    <n v="208"/>
    <n v="214"/>
    <n v="233"/>
    <n v="266"/>
    <n v="316"/>
    <n v="346"/>
    <n v="382"/>
    <n v="458"/>
    <n v="506"/>
    <n v="547"/>
    <n v="630"/>
    <n v="694"/>
    <n v="728"/>
    <n v="772"/>
    <n v="820"/>
    <n v="878"/>
    <n v="961"/>
    <n v="1031"/>
    <n v="1122"/>
    <n v="1202"/>
    <n v="1232"/>
    <n v="1279"/>
    <n v="1318"/>
    <n v="1352"/>
    <n v="1378"/>
    <n v="1400"/>
    <n v="1415"/>
    <n v="1434"/>
    <n v="1482"/>
    <n v="1513"/>
    <n v="1539"/>
    <n v="1574"/>
    <n v="1602"/>
    <n v="16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5"/>
    <n v="53.142400000000002"/>
    <n v="-7.6920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6"/>
    <n v="6"/>
    <n v="18"/>
    <n v="18"/>
    <n v="19"/>
    <n v="21"/>
    <n v="34"/>
    <n v="43"/>
    <n v="43"/>
    <n v="90"/>
    <n v="129"/>
    <n v="129"/>
    <n v="169"/>
    <n v="223"/>
    <n v="292"/>
    <n v="557"/>
    <n v="683"/>
    <n v="785"/>
    <n v="906"/>
    <n v="1125"/>
    <n v="1329"/>
    <n v="1564"/>
    <n v="1819"/>
    <n v="2121"/>
    <n v="2415"/>
    <n v="2615"/>
    <n v="2910"/>
    <n v="3235"/>
    <n v="3447"/>
    <n v="3849"/>
    <n v="4273"/>
    <n v="4604"/>
    <n v="4994"/>
    <n v="5364"/>
    <n v="5709"/>
    <n v="6074"/>
    <n v="6574"/>
    <n v="8089"/>
    <n v="8928"/>
    <n v="9655"/>
    <n v="10647"/>
    <n v="11479"/>
    <n v="12547"/>
    <n v="13271"/>
    <n v="13980"/>
    <n v="14758"/>
    <n v="15251"/>
    <n v="15652"/>
    <n v="16040"/>
    <n v="1667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6"/>
    <n v="31"/>
    <n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3"/>
    <n v="4"/>
    <n v="7"/>
    <n v="10"/>
    <n v="10"/>
    <n v="12"/>
    <n v="15"/>
    <n v="20"/>
    <n v="37"/>
    <n v="43"/>
    <n v="61"/>
    <n v="61"/>
    <n v="75"/>
    <n v="79"/>
    <n v="100"/>
    <n v="126"/>
    <n v="155"/>
    <n v="213"/>
    <n v="218"/>
    <n v="250"/>
    <n v="304"/>
    <n v="427"/>
    <n v="529"/>
    <n v="712"/>
    <n v="883"/>
    <n v="1071"/>
    <n v="1238"/>
    <n v="2369"/>
    <n v="2693"/>
    <n v="3035"/>
    <n v="3619"/>
    <n v="4247"/>
    <n v="4695"/>
    <n v="5358"/>
    <n v="6092"/>
    <n v="6857"/>
    <n v="7428"/>
    <n v="7851"/>
    <n v="8430"/>
    <n v="8904"/>
    <n v="9248"/>
    <n v="9404"/>
    <n v="9968"/>
    <n v="10408"/>
    <n v="10743"/>
    <n v="11145"/>
    <n v="11586"/>
    <n v="12046"/>
    <n v="12501"/>
    <n v="12758"/>
    <n v="12982"/>
    <n v="13265"/>
    <n v="13491"/>
    <n v="13713"/>
    <n v="13942"/>
    <n v="14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7"/>
    <n v="43"/>
    <n v="12"/>
    <n v="0"/>
    <n v="0"/>
    <n v="0"/>
    <n v="0"/>
    <n v="0"/>
    <n v="0"/>
    <n v="0"/>
    <n v="0"/>
    <n v="0"/>
    <n v="2"/>
    <n v="2"/>
    <n v="2"/>
    <n v="2"/>
    <n v="2"/>
    <n v="2"/>
    <n v="2"/>
    <n v="3"/>
    <n v="3"/>
    <n v="3"/>
    <n v="3"/>
    <n v="3"/>
    <n v="3"/>
    <n v="3"/>
    <n v="3"/>
    <n v="3"/>
    <n v="3"/>
    <n v="3"/>
    <n v="3"/>
    <n v="3"/>
    <n v="3"/>
    <n v="20"/>
    <n v="62"/>
    <n v="155"/>
    <n v="229"/>
    <n v="322"/>
    <n v="453"/>
    <n v="655"/>
    <n v="888"/>
    <n v="1128"/>
    <n v="1694"/>
    <n v="2036"/>
    <n v="2502"/>
    <n v="3089"/>
    <n v="3858"/>
    <n v="4636"/>
    <n v="5883"/>
    <n v="7375"/>
    <n v="9172"/>
    <n v="10149"/>
    <n v="12462"/>
    <n v="12462"/>
    <n v="17660"/>
    <n v="21157"/>
    <n v="24747"/>
    <n v="27980"/>
    <n v="31506"/>
    <n v="35713"/>
    <n v="41035"/>
    <n v="47021"/>
    <n v="53578"/>
    <n v="59138"/>
    <n v="63927"/>
    <n v="69176"/>
    <n v="74386"/>
    <n v="80589"/>
    <n v="86498"/>
    <n v="92472"/>
    <n v="97689"/>
    <n v="101739"/>
    <n v="105792"/>
    <n v="110574"/>
    <n v="115242"/>
    <n v="119827"/>
    <n v="124632"/>
    <n v="128948"/>
    <n v="132547"/>
    <n v="135586"/>
    <n v="139422"/>
    <n v="143626"/>
    <n v="147577"/>
    <n v="152271"/>
    <n v="156363"/>
    <n v="159516"/>
    <n v="162488"/>
    <n v="165155"/>
    <n v="168941"/>
    <n v="172434"/>
    <n v="175925"/>
    <n v="178972"/>
    <n v="181228"/>
    <n v="183957"/>
    <n v="1873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8"/>
    <n v="18.1096"/>
    <n v="-77.2974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8"/>
    <n v="8"/>
    <n v="10"/>
    <n v="10"/>
    <n v="12"/>
    <n v="13"/>
    <n v="15"/>
    <n v="16"/>
    <n v="16"/>
    <n v="19"/>
    <n v="19"/>
    <n v="21"/>
    <n v="26"/>
    <n v="26"/>
    <n v="26"/>
    <n v="30"/>
    <n v="32"/>
    <n v="36"/>
    <n v="36"/>
    <n v="44"/>
    <n v="47"/>
    <n v="47"/>
    <n v="53"/>
    <n v="58"/>
    <n v="58"/>
    <n v="63"/>
    <n v="63"/>
    <n v="63"/>
    <n v="63"/>
    <n v="65"/>
    <n v="69"/>
    <n v="73"/>
    <n v="73"/>
    <n v="125"/>
    <n v="143"/>
    <n v="143"/>
    <n v="163"/>
    <n v="173"/>
    <n v="223"/>
    <n v="223"/>
    <n v="2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9"/>
    <n v="36"/>
    <n v="138"/>
    <n v="2"/>
    <n v="2"/>
    <n v="2"/>
    <n v="2"/>
    <n v="4"/>
    <n v="4"/>
    <n v="7"/>
    <n v="7"/>
    <n v="11"/>
    <n v="15"/>
    <n v="20"/>
    <n v="20"/>
    <n v="20"/>
    <n v="22"/>
    <n v="22"/>
    <n v="22"/>
    <n v="25"/>
    <n v="25"/>
    <n v="26"/>
    <n v="26"/>
    <n v="26"/>
    <n v="28"/>
    <n v="28"/>
    <n v="29"/>
    <n v="43"/>
    <n v="59"/>
    <n v="66"/>
    <n v="74"/>
    <n v="84"/>
    <n v="94"/>
    <n v="105"/>
    <n v="122"/>
    <n v="147"/>
    <n v="159"/>
    <n v="170"/>
    <n v="189"/>
    <n v="214"/>
    <n v="228"/>
    <n v="241"/>
    <n v="256"/>
    <n v="274"/>
    <n v="293"/>
    <n v="331"/>
    <n v="360"/>
    <n v="420"/>
    <n v="461"/>
    <n v="502"/>
    <n v="511"/>
    <n v="581"/>
    <n v="639"/>
    <n v="639"/>
    <n v="701"/>
    <n v="773"/>
    <n v="839"/>
    <n v="839"/>
    <n v="878"/>
    <n v="889"/>
    <n v="924"/>
    <n v="963"/>
    <n v="1007"/>
    <n v="1101"/>
    <n v="1128"/>
    <n v="1193"/>
    <n v="1307"/>
    <n v="1387"/>
    <n v="1468"/>
    <n v="1693"/>
    <n v="1866"/>
    <n v="1866"/>
    <n v="1953"/>
    <n v="2178"/>
    <n v="2495"/>
    <n v="2617"/>
    <n v="3139"/>
    <n v="3139"/>
    <n v="3654"/>
    <n v="3906"/>
    <n v="4257"/>
    <n v="4667"/>
    <n v="5530"/>
    <n v="6005"/>
    <n v="6748"/>
    <n v="7370"/>
    <n v="7645"/>
    <n v="8100"/>
    <n v="8626"/>
    <n v="9787"/>
    <n v="10296"/>
    <n v="10797"/>
    <n v="10797"/>
    <n v="11135"/>
    <n v="115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0"/>
    <n v="31.24"/>
    <n v="36.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8"/>
    <n v="17"/>
    <n v="34"/>
    <n v="52"/>
    <n v="69"/>
    <n v="85"/>
    <n v="85"/>
    <n v="112"/>
    <n v="127"/>
    <n v="154"/>
    <n v="172"/>
    <n v="212"/>
    <n v="235"/>
    <n v="246"/>
    <n v="259"/>
    <n v="268"/>
    <n v="274"/>
    <n v="278"/>
    <n v="299"/>
    <n v="310"/>
    <n v="323"/>
    <n v="345"/>
    <n v="349"/>
    <n v="353"/>
    <n v="358"/>
    <n v="372"/>
    <n v="372"/>
    <n v="381"/>
    <n v="389"/>
    <n v="391"/>
    <n v="397"/>
    <n v="401"/>
    <n v="402"/>
    <n v="407"/>
    <n v="413"/>
    <n v="417"/>
    <n v="425"/>
    <n v="428"/>
    <n v="4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1"/>
    <n v="48.019599999999997"/>
    <n v="66.9236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6"/>
    <n v="9"/>
    <n v="10"/>
    <n v="33"/>
    <n v="35"/>
    <n v="44"/>
    <n v="49"/>
    <n v="53"/>
    <n v="60"/>
    <n v="62"/>
    <n v="72"/>
    <n v="81"/>
    <n v="111"/>
    <n v="150"/>
    <n v="228"/>
    <n v="284"/>
    <n v="302"/>
    <n v="343"/>
    <n v="380"/>
    <n v="435"/>
    <n v="464"/>
    <n v="531"/>
    <n v="584"/>
    <n v="662"/>
    <n v="697"/>
    <n v="727"/>
    <n v="781"/>
    <n v="812"/>
    <n v="865"/>
    <n v="951"/>
    <n v="1091"/>
    <n v="1232"/>
    <n v="1295"/>
    <n v="1402"/>
    <n v="1546"/>
    <n v="1615"/>
    <n v="1676"/>
    <n v="1852"/>
    <n v="1995"/>
    <n v="21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2"/>
    <n v="-2.3599999999999999E-2"/>
    <n v="37.9061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3"/>
    <n v="3"/>
    <n v="7"/>
    <n v="7"/>
    <n v="7"/>
    <n v="15"/>
    <n v="16"/>
    <n v="25"/>
    <n v="28"/>
    <n v="31"/>
    <n v="31"/>
    <n v="38"/>
    <n v="42"/>
    <n v="50"/>
    <n v="59"/>
    <n v="81"/>
    <n v="110"/>
    <n v="122"/>
    <n v="126"/>
    <n v="142"/>
    <n v="158"/>
    <n v="172"/>
    <n v="179"/>
    <n v="184"/>
    <n v="189"/>
    <n v="191"/>
    <n v="197"/>
    <n v="208"/>
    <n v="216"/>
    <n v="225"/>
    <n v="234"/>
    <n v="246"/>
    <n v="262"/>
    <n v="270"/>
    <n v="281"/>
    <n v="296"/>
    <n v="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3"/>
    <n v="36"/>
    <n v="128"/>
    <n v="1"/>
    <n v="1"/>
    <n v="2"/>
    <n v="2"/>
    <n v="3"/>
    <n v="4"/>
    <n v="4"/>
    <n v="4"/>
    <n v="4"/>
    <n v="11"/>
    <n v="12"/>
    <n v="15"/>
    <n v="15"/>
    <n v="16"/>
    <n v="19"/>
    <n v="23"/>
    <n v="24"/>
    <n v="24"/>
    <n v="25"/>
    <n v="27"/>
    <n v="28"/>
    <n v="28"/>
    <n v="28"/>
    <n v="28"/>
    <n v="28"/>
    <n v="29"/>
    <n v="30"/>
    <n v="31"/>
    <n v="31"/>
    <n v="104"/>
    <n v="204"/>
    <n v="433"/>
    <n v="602"/>
    <n v="833"/>
    <n v="977"/>
    <n v="1261"/>
    <n v="1766"/>
    <n v="2337"/>
    <n v="3150"/>
    <n v="3736"/>
    <n v="4335"/>
    <n v="5186"/>
    <n v="5621"/>
    <n v="6088"/>
    <n v="6593"/>
    <n v="7041"/>
    <n v="7314"/>
    <n v="7478"/>
    <n v="7513"/>
    <n v="7755"/>
    <n v="7869"/>
    <n v="7979"/>
    <n v="8086"/>
    <n v="8162"/>
    <n v="8236"/>
    <n v="8320"/>
    <n v="8413"/>
    <n v="8565"/>
    <n v="8652"/>
    <n v="8799"/>
    <n v="8961"/>
    <n v="8961"/>
    <n v="9037"/>
    <n v="9137"/>
    <n v="9241"/>
    <n v="9332"/>
    <n v="9478"/>
    <n v="9583"/>
    <n v="9661"/>
    <n v="9786"/>
    <n v="9887"/>
    <n v="9976"/>
    <n v="10062"/>
    <n v="10156"/>
    <n v="10237"/>
    <n v="10284"/>
    <n v="10331"/>
    <n v="10384"/>
    <n v="10423"/>
    <n v="10450"/>
    <n v="10480"/>
    <n v="10512"/>
    <n v="10537"/>
    <n v="10564"/>
    <n v="10591"/>
    <n v="10613"/>
    <n v="10635"/>
    <n v="10653"/>
    <n v="10661"/>
    <n v="10674"/>
    <n v="10683"/>
    <n v="106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4"/>
    <n v="29.5"/>
    <n v="47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1"/>
    <n v="26"/>
    <n v="43"/>
    <n v="45"/>
    <n v="45"/>
    <n v="45"/>
    <n v="56"/>
    <n v="56"/>
    <n v="56"/>
    <n v="58"/>
    <n v="58"/>
    <n v="61"/>
    <n v="64"/>
    <n v="64"/>
    <n v="69"/>
    <n v="72"/>
    <n v="80"/>
    <n v="80"/>
    <n v="104"/>
    <n v="112"/>
    <n v="123"/>
    <n v="130"/>
    <n v="142"/>
    <n v="148"/>
    <n v="159"/>
    <n v="176"/>
    <n v="188"/>
    <n v="189"/>
    <n v="191"/>
    <n v="195"/>
    <n v="208"/>
    <n v="225"/>
    <n v="235"/>
    <n v="255"/>
    <n v="266"/>
    <n v="289"/>
    <n v="317"/>
    <n v="342"/>
    <n v="417"/>
    <n v="479"/>
    <n v="556"/>
    <n v="665"/>
    <n v="743"/>
    <n v="855"/>
    <n v="910"/>
    <n v="993"/>
    <n v="1154"/>
    <n v="1234"/>
    <n v="1300"/>
    <n v="1355"/>
    <n v="1405"/>
    <n v="1524"/>
    <n v="1658"/>
    <n v="1751"/>
    <n v="1915"/>
    <n v="1995"/>
    <n v="2080"/>
    <n v="22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5"/>
    <n v="41.2044"/>
    <n v="74.7660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6"/>
    <n v="14"/>
    <n v="14"/>
    <n v="16"/>
    <n v="42"/>
    <n v="44"/>
    <n v="44"/>
    <n v="58"/>
    <n v="58"/>
    <n v="84"/>
    <n v="94"/>
    <n v="107"/>
    <n v="111"/>
    <n v="116"/>
    <n v="130"/>
    <n v="144"/>
    <n v="147"/>
    <n v="216"/>
    <n v="228"/>
    <n v="270"/>
    <n v="280"/>
    <n v="298"/>
    <n v="339"/>
    <n v="377"/>
    <n v="419"/>
    <n v="430"/>
    <n v="449"/>
    <n v="466"/>
    <n v="489"/>
    <n v="506"/>
    <n v="554"/>
    <n v="568"/>
    <n v="590"/>
    <n v="6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6"/>
    <n v="56.879600000000003"/>
    <n v="24.6032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6"/>
    <n v="8"/>
    <n v="10"/>
    <n v="10"/>
    <n v="17"/>
    <n v="26"/>
    <n v="30"/>
    <n v="34"/>
    <n v="49"/>
    <n v="71"/>
    <n v="86"/>
    <n v="111"/>
    <n v="124"/>
    <n v="139"/>
    <n v="180"/>
    <n v="197"/>
    <n v="221"/>
    <n v="244"/>
    <n v="280"/>
    <n v="305"/>
    <n v="347"/>
    <n v="376"/>
    <n v="398"/>
    <n v="446"/>
    <n v="458"/>
    <n v="493"/>
    <n v="509"/>
    <n v="533"/>
    <n v="542"/>
    <n v="548"/>
    <n v="577"/>
    <n v="589"/>
    <n v="612"/>
    <n v="630"/>
    <n v="651"/>
    <n v="655"/>
    <n v="657"/>
    <n v="666"/>
    <n v="675"/>
    <n v="682"/>
    <n v="712"/>
    <n v="727"/>
    <n v="739"/>
    <n v="748"/>
    <n v="76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7"/>
    <n v="33.854700000000001"/>
    <n v="35.8622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2"/>
    <n v="4"/>
    <n v="10"/>
    <n v="13"/>
    <n v="13"/>
    <n v="13"/>
    <n v="16"/>
    <n v="22"/>
    <n v="22"/>
    <n v="32"/>
    <n v="32"/>
    <n v="41"/>
    <n v="61"/>
    <n v="61"/>
    <n v="77"/>
    <n v="93"/>
    <n v="110"/>
    <n v="110"/>
    <n v="120"/>
    <n v="133"/>
    <n v="157"/>
    <n v="163"/>
    <n v="187"/>
    <n v="248"/>
    <n v="267"/>
    <n v="318"/>
    <n v="333"/>
    <n v="368"/>
    <n v="391"/>
    <n v="412"/>
    <n v="438"/>
    <n v="446"/>
    <n v="470"/>
    <n v="479"/>
    <n v="494"/>
    <n v="508"/>
    <n v="520"/>
    <n v="527"/>
    <n v="541"/>
    <n v="548"/>
    <n v="576"/>
    <n v="582"/>
    <n v="609"/>
    <n v="619"/>
    <n v="630"/>
    <n v="632"/>
    <n v="641"/>
    <n v="658"/>
    <n v="663"/>
    <n v="668"/>
    <n v="672"/>
    <n v="673"/>
    <n v="677"/>
    <n v="677"/>
    <n v="6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8"/>
    <n v="6.4280999999999997"/>
    <n v="-9.42950000000000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2"/>
    <n v="3"/>
    <n v="3"/>
    <n v="3"/>
    <n v="3"/>
    <n v="3"/>
    <n v="3"/>
    <n v="3"/>
    <n v="3"/>
    <n v="3"/>
    <n v="3"/>
    <n v="3"/>
    <n v="6"/>
    <n v="6"/>
    <n v="7"/>
    <n v="10"/>
    <n v="13"/>
    <n v="14"/>
    <n v="14"/>
    <n v="31"/>
    <n v="31"/>
    <n v="37"/>
    <n v="48"/>
    <n v="50"/>
    <n v="59"/>
    <n v="59"/>
    <n v="59"/>
    <n v="59"/>
    <n v="76"/>
    <n v="76"/>
    <n v="91"/>
    <n v="99"/>
    <n v="101"/>
    <n v="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9"/>
    <n v="47.14"/>
    <n v="9.55000000000000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4"/>
    <n v="4"/>
    <n v="4"/>
    <n v="7"/>
    <n v="28"/>
    <n v="28"/>
    <n v="28"/>
    <n v="37"/>
    <n v="37"/>
    <n v="51"/>
    <n v="51"/>
    <n v="51"/>
    <n v="56"/>
    <n v="56"/>
    <n v="56"/>
    <n v="56"/>
    <n v="62"/>
    <n v="68"/>
    <n v="68"/>
    <n v="75"/>
    <n v="75"/>
    <n v="77"/>
    <n v="77"/>
    <n v="77"/>
    <n v="78"/>
    <n v="78"/>
    <n v="78"/>
    <n v="79"/>
    <n v="79"/>
    <n v="79"/>
    <n v="79"/>
    <n v="79"/>
    <n v="79"/>
    <n v="79"/>
    <n v="79"/>
    <n v="79"/>
    <n v="81"/>
    <n v="81"/>
    <n v="81"/>
    <n v="8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0"/>
    <n v="55.169400000000003"/>
    <n v="23.88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3"/>
    <n v="3"/>
    <n v="6"/>
    <n v="8"/>
    <n v="12"/>
    <n v="17"/>
    <n v="25"/>
    <n v="27"/>
    <n v="36"/>
    <n v="49"/>
    <n v="83"/>
    <n v="143"/>
    <n v="179"/>
    <n v="209"/>
    <n v="274"/>
    <n v="299"/>
    <n v="358"/>
    <n v="394"/>
    <n v="460"/>
    <n v="491"/>
    <n v="537"/>
    <n v="581"/>
    <n v="649"/>
    <n v="696"/>
    <n v="771"/>
    <n v="811"/>
    <n v="843"/>
    <n v="880"/>
    <n v="912"/>
    <n v="955"/>
    <n v="999"/>
    <n v="1026"/>
    <n v="1053"/>
    <n v="1062"/>
    <n v="1070"/>
    <n v="1091"/>
    <n v="1128"/>
    <n v="1149"/>
    <n v="1239"/>
    <n v="1298"/>
    <n v="1326"/>
    <n v="1350"/>
    <n v="13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1"/>
    <n v="49.815300000000001"/>
    <n v="6.12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2"/>
    <n v="3"/>
    <n v="3"/>
    <n v="5"/>
    <n v="7"/>
    <n v="19"/>
    <n v="34"/>
    <n v="51"/>
    <n v="59"/>
    <n v="77"/>
    <n v="140"/>
    <n v="203"/>
    <n v="335"/>
    <n v="484"/>
    <n v="670"/>
    <n v="798"/>
    <n v="875"/>
    <n v="1099"/>
    <n v="1333"/>
    <n v="1453"/>
    <n v="1605"/>
    <n v="1831"/>
    <n v="1950"/>
    <n v="1988"/>
    <n v="2178"/>
    <n v="2319"/>
    <n v="2487"/>
    <n v="2612"/>
    <n v="2729"/>
    <n v="2804"/>
    <n v="2843"/>
    <n v="2970"/>
    <n v="3034"/>
    <n v="3115"/>
    <n v="3223"/>
    <n v="3270"/>
    <n v="3281"/>
    <n v="3292"/>
    <n v="3307"/>
    <n v="3373"/>
    <n v="3444"/>
    <n v="3480"/>
    <n v="3537"/>
    <n v="3550"/>
    <n v="3558"/>
    <n v="3618"/>
    <n v="365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2"/>
    <n v="-18.7669"/>
    <n v="46.8691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12"/>
    <n v="17"/>
    <n v="19"/>
    <n v="23"/>
    <n v="26"/>
    <n v="26"/>
    <n v="39"/>
    <n v="43"/>
    <n v="57"/>
    <n v="57"/>
    <n v="59"/>
    <n v="70"/>
    <n v="70"/>
    <n v="72"/>
    <n v="82"/>
    <n v="88"/>
    <n v="93"/>
    <n v="93"/>
    <n v="93"/>
    <n v="102"/>
    <n v="106"/>
    <n v="106"/>
    <n v="108"/>
    <n v="110"/>
    <n v="111"/>
    <n v="117"/>
    <n v="120"/>
    <n v="121"/>
    <n v="121"/>
    <n v="121"/>
    <n v="1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3"/>
    <n v="2.5"/>
    <n v="112.5"/>
    <n v="0"/>
    <n v="0"/>
    <n v="0"/>
    <n v="3"/>
    <n v="4"/>
    <n v="4"/>
    <n v="4"/>
    <n v="7"/>
    <n v="8"/>
    <n v="8"/>
    <n v="8"/>
    <n v="8"/>
    <n v="8"/>
    <n v="10"/>
    <n v="12"/>
    <n v="12"/>
    <n v="12"/>
    <n v="16"/>
    <n v="16"/>
    <n v="18"/>
    <n v="18"/>
    <n v="18"/>
    <n v="19"/>
    <n v="19"/>
    <n v="22"/>
    <n v="22"/>
    <n v="22"/>
    <n v="22"/>
    <n v="22"/>
    <n v="22"/>
    <n v="22"/>
    <n v="22"/>
    <n v="22"/>
    <n v="22"/>
    <n v="22"/>
    <n v="22"/>
    <n v="23"/>
    <n v="23"/>
    <n v="25"/>
    <n v="29"/>
    <n v="29"/>
    <n v="36"/>
    <n v="50"/>
    <n v="50"/>
    <n v="83"/>
    <n v="93"/>
    <n v="99"/>
    <n v="117"/>
    <n v="129"/>
    <n v="149"/>
    <n v="149"/>
    <n v="197"/>
    <n v="238"/>
    <n v="428"/>
    <n v="566"/>
    <n v="673"/>
    <n v="790"/>
    <n v="900"/>
    <n v="1030"/>
    <n v="1183"/>
    <n v="1306"/>
    <n v="1518"/>
    <n v="1624"/>
    <n v="1796"/>
    <n v="2031"/>
    <n v="2161"/>
    <n v="2320"/>
    <n v="2470"/>
    <n v="2626"/>
    <n v="2766"/>
    <n v="2908"/>
    <n v="3116"/>
    <n v="3333"/>
    <n v="3483"/>
    <n v="3662"/>
    <n v="3793"/>
    <n v="3963"/>
    <n v="4119"/>
    <n v="4228"/>
    <n v="4346"/>
    <n v="4530"/>
    <n v="4683"/>
    <n v="4817"/>
    <n v="4987"/>
    <n v="5072"/>
    <n v="5182"/>
    <n v="5251"/>
    <n v="5305"/>
    <n v="5389"/>
    <n v="5425"/>
    <n v="5482"/>
    <n v="55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4"/>
    <n v="3.2027999999999999"/>
    <n v="73.2206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6"/>
    <n v="8"/>
    <n v="8"/>
    <n v="9"/>
    <n v="10"/>
    <n v="13"/>
    <n v="13"/>
    <n v="13"/>
    <n v="13"/>
    <n v="13"/>
    <n v="13"/>
    <n v="13"/>
    <n v="13"/>
    <n v="13"/>
    <n v="13"/>
    <n v="13"/>
    <n v="13"/>
    <n v="16"/>
    <n v="16"/>
    <n v="17"/>
    <n v="17"/>
    <n v="18"/>
    <n v="19"/>
    <n v="19"/>
    <n v="19"/>
    <n v="19"/>
    <n v="19"/>
    <n v="19"/>
    <n v="19"/>
    <n v="19"/>
    <n v="19"/>
    <n v="19"/>
    <n v="19"/>
    <n v="20"/>
    <n v="20"/>
    <n v="20"/>
    <n v="22"/>
    <n v="25"/>
    <n v="28"/>
    <n v="35"/>
    <n v="52"/>
    <n v="69"/>
    <n v="83"/>
    <n v="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5"/>
    <n v="35.9375"/>
    <n v="14.3754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5"/>
    <n v="6"/>
    <n v="6"/>
    <n v="12"/>
    <n v="18"/>
    <n v="21"/>
    <n v="30"/>
    <n v="38"/>
    <n v="38"/>
    <n v="53"/>
    <n v="64"/>
    <n v="73"/>
    <n v="90"/>
    <n v="107"/>
    <n v="110"/>
    <n v="129"/>
    <n v="134"/>
    <n v="139"/>
    <n v="149"/>
    <n v="151"/>
    <n v="156"/>
    <n v="169"/>
    <n v="188"/>
    <n v="196"/>
    <n v="202"/>
    <n v="213"/>
    <n v="227"/>
    <n v="241"/>
    <n v="293"/>
    <n v="299"/>
    <n v="337"/>
    <n v="350"/>
    <n v="370"/>
    <n v="378"/>
    <n v="384"/>
    <n v="393"/>
    <n v="399"/>
    <n v="412"/>
    <n v="422"/>
    <n v="426"/>
    <n v="427"/>
    <n v="431"/>
    <n v="443"/>
    <n v="4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6"/>
    <n v="21.007899999999999"/>
    <n v="10.940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2"/>
    <n v="2"/>
    <n v="2"/>
    <n v="2"/>
    <n v="2"/>
    <n v="3"/>
    <n v="3"/>
    <n v="5"/>
    <n v="5"/>
    <n v="5"/>
    <n v="6"/>
    <n v="6"/>
    <n v="6"/>
    <n v="6"/>
    <n v="6"/>
    <n v="6"/>
    <n v="6"/>
    <n v="6"/>
    <n v="6"/>
    <n v="7"/>
    <n v="7"/>
    <n v="7"/>
    <n v="7"/>
    <n v="7"/>
    <n v="7"/>
    <n v="7"/>
    <n v="7"/>
    <n v="7"/>
    <n v="7"/>
    <n v="7"/>
    <n v="7"/>
    <n v="7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7"/>
    <n v="-20.2"/>
    <n v="57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12"/>
    <n v="14"/>
    <n v="28"/>
    <n v="36"/>
    <n v="42"/>
    <n v="48"/>
    <n v="81"/>
    <n v="94"/>
    <n v="102"/>
    <n v="107"/>
    <n v="128"/>
    <n v="143"/>
    <n v="161"/>
    <n v="169"/>
    <n v="186"/>
    <n v="196"/>
    <n v="227"/>
    <n v="244"/>
    <n v="268"/>
    <n v="273"/>
    <n v="314"/>
    <n v="318"/>
    <n v="319"/>
    <n v="324"/>
    <n v="324"/>
    <n v="324"/>
    <n v="324"/>
    <n v="324"/>
    <n v="324"/>
    <n v="325"/>
    <n v="328"/>
    <n v="328"/>
    <n v="328"/>
    <n v="3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8"/>
    <n v="23.634499999999999"/>
    <n v="-102.55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4"/>
    <n v="5"/>
    <n v="5"/>
    <n v="5"/>
    <n v="5"/>
    <n v="5"/>
    <n v="6"/>
    <n v="6"/>
    <n v="7"/>
    <n v="7"/>
    <n v="7"/>
    <n v="8"/>
    <n v="12"/>
    <n v="12"/>
    <n v="26"/>
    <n v="41"/>
    <n v="53"/>
    <n v="82"/>
    <n v="93"/>
    <n v="118"/>
    <n v="164"/>
    <n v="203"/>
    <n v="251"/>
    <n v="316"/>
    <n v="367"/>
    <n v="405"/>
    <n v="475"/>
    <n v="585"/>
    <n v="717"/>
    <n v="848"/>
    <n v="993"/>
    <n v="1094"/>
    <n v="1215"/>
    <n v="1378"/>
    <n v="1510"/>
    <n v="1688"/>
    <n v="1890"/>
    <n v="2143"/>
    <n v="2439"/>
    <n v="2785"/>
    <n v="3181"/>
    <n v="3441"/>
    <n v="3844"/>
    <n v="4219"/>
    <n v="4661"/>
    <n v="5014"/>
    <n v="5399"/>
    <n v="5847"/>
    <n v="6297"/>
    <n v="6875"/>
    <n v="7497"/>
    <n v="8261"/>
    <n v="8772"/>
    <n v="9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9"/>
    <n v="47.4116"/>
    <n v="28.369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3"/>
    <n v="6"/>
    <n v="12"/>
    <n v="23"/>
    <n v="23"/>
    <n v="30"/>
    <n v="30"/>
    <n v="49"/>
    <n v="66"/>
    <n v="80"/>
    <n v="94"/>
    <n v="109"/>
    <n v="125"/>
    <n v="149"/>
    <n v="177"/>
    <n v="199"/>
    <n v="231"/>
    <n v="263"/>
    <n v="298"/>
    <n v="353"/>
    <n v="423"/>
    <n v="505"/>
    <n v="591"/>
    <n v="752"/>
    <n v="864"/>
    <n v="965"/>
    <n v="1056"/>
    <n v="1174"/>
    <n v="1289"/>
    <n v="1438"/>
    <n v="1560"/>
    <n v="1662"/>
    <n v="1712"/>
    <n v="1934"/>
    <n v="2049"/>
    <n v="2154"/>
    <n v="2264"/>
    <n v="2378"/>
    <n v="2472"/>
    <n v="2548"/>
    <n v="2614"/>
    <n v="27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0"/>
    <n v="43.7333"/>
    <n v="7.4166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2"/>
    <n v="2"/>
    <n v="2"/>
    <n v="2"/>
    <n v="7"/>
    <n v="7"/>
    <n v="7"/>
    <n v="7"/>
    <n v="11"/>
    <n v="11"/>
    <n v="23"/>
    <n v="23"/>
    <n v="23"/>
    <n v="31"/>
    <n v="33"/>
    <n v="42"/>
    <n v="42"/>
    <n v="46"/>
    <n v="49"/>
    <n v="52"/>
    <n v="55"/>
    <n v="60"/>
    <n v="64"/>
    <n v="66"/>
    <n v="73"/>
    <n v="77"/>
    <n v="79"/>
    <n v="81"/>
    <n v="84"/>
    <n v="90"/>
    <n v="92"/>
    <n v="93"/>
    <n v="93"/>
    <n v="93"/>
    <n v="93"/>
    <n v="93"/>
    <n v="94"/>
    <n v="94"/>
    <n v="94"/>
    <n v="94"/>
    <n v="94"/>
    <n v="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1"/>
    <n v="46.862499999999997"/>
    <n v="103.84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5"/>
    <n v="6"/>
    <n v="6"/>
    <n v="6"/>
    <n v="10"/>
    <n v="10"/>
    <n v="10"/>
    <n v="10"/>
    <n v="10"/>
    <n v="11"/>
    <n v="11"/>
    <n v="12"/>
    <n v="12"/>
    <n v="12"/>
    <n v="12"/>
    <n v="14"/>
    <n v="14"/>
    <n v="14"/>
    <n v="14"/>
    <n v="14"/>
    <n v="15"/>
    <n v="15"/>
    <n v="16"/>
    <n v="16"/>
    <n v="16"/>
    <n v="16"/>
    <n v="16"/>
    <n v="17"/>
    <n v="30"/>
    <n v="30"/>
    <n v="31"/>
    <n v="31"/>
    <n v="31"/>
    <n v="32"/>
    <n v="33"/>
    <n v="34"/>
    <n v="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2"/>
    <n v="42.5"/>
    <n v="19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14"/>
    <n v="14"/>
    <n v="21"/>
    <n v="27"/>
    <n v="47"/>
    <n v="52"/>
    <n v="69"/>
    <n v="82"/>
    <n v="84"/>
    <n v="85"/>
    <n v="91"/>
    <n v="109"/>
    <n v="123"/>
    <n v="144"/>
    <n v="174"/>
    <n v="201"/>
    <n v="214"/>
    <n v="233"/>
    <n v="241"/>
    <n v="248"/>
    <n v="252"/>
    <n v="255"/>
    <n v="263"/>
    <n v="272"/>
    <n v="274"/>
    <n v="283"/>
    <n v="288"/>
    <n v="303"/>
    <n v="303"/>
    <n v="307"/>
    <n v="308"/>
    <n v="312"/>
    <n v="313"/>
    <n v="3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3"/>
    <n v="31.791699999999999"/>
    <n v="-7.09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2"/>
    <n v="2"/>
    <n v="3"/>
    <n v="5"/>
    <n v="6"/>
    <n v="7"/>
    <n v="17"/>
    <n v="28"/>
    <n v="29"/>
    <n v="38"/>
    <n v="49"/>
    <n v="63"/>
    <n v="77"/>
    <n v="96"/>
    <n v="115"/>
    <n v="143"/>
    <n v="170"/>
    <n v="225"/>
    <n v="275"/>
    <n v="345"/>
    <n v="402"/>
    <n v="479"/>
    <n v="556"/>
    <n v="617"/>
    <n v="654"/>
    <n v="708"/>
    <n v="791"/>
    <n v="919"/>
    <n v="1021"/>
    <n v="1120"/>
    <n v="1184"/>
    <n v="1275"/>
    <n v="1374"/>
    <n v="1448"/>
    <n v="1545"/>
    <n v="1661"/>
    <n v="1763"/>
    <n v="1888"/>
    <n v="2024"/>
    <n v="2283"/>
    <n v="2564"/>
    <n v="2685"/>
    <n v="2855"/>
    <n v="3046"/>
    <n v="3209"/>
    <n v="34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4"/>
    <n v="-22.957599999999999"/>
    <n v="18.4904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3"/>
    <n v="3"/>
    <n v="3"/>
    <n v="3"/>
    <n v="4"/>
    <n v="7"/>
    <n v="7"/>
    <n v="8"/>
    <n v="8"/>
    <n v="8"/>
    <n v="11"/>
    <n v="11"/>
    <n v="11"/>
    <n v="14"/>
    <n v="14"/>
    <n v="14"/>
    <n v="14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5"/>
    <n v="28.166699999999999"/>
    <n v="84.25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3"/>
    <n v="3"/>
    <n v="4"/>
    <n v="5"/>
    <n v="5"/>
    <n v="5"/>
    <n v="5"/>
    <n v="5"/>
    <n v="6"/>
    <n v="6"/>
    <n v="9"/>
    <n v="9"/>
    <n v="9"/>
    <n v="9"/>
    <n v="9"/>
    <n v="9"/>
    <n v="9"/>
    <n v="9"/>
    <n v="12"/>
    <n v="14"/>
    <n v="16"/>
    <n v="16"/>
    <n v="16"/>
    <n v="30"/>
    <n v="31"/>
    <n v="31"/>
    <n v="31"/>
    <n v="43"/>
    <n v="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ruba"/>
    <x v="106"/>
    <n v="12.518599999999999"/>
    <n v="-70.0357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3"/>
    <n v="4"/>
    <n v="4"/>
    <n v="5"/>
    <n v="5"/>
    <n v="9"/>
    <n v="9"/>
    <n v="12"/>
    <n v="17"/>
    <n v="28"/>
    <n v="33"/>
    <n v="46"/>
    <n v="50"/>
    <n v="50"/>
    <n v="55"/>
    <n v="55"/>
    <n v="60"/>
    <n v="62"/>
    <n v="64"/>
    <n v="64"/>
    <n v="71"/>
    <n v="74"/>
    <n v="77"/>
    <n v="82"/>
    <n v="86"/>
    <n v="92"/>
    <n v="92"/>
    <n v="92"/>
    <n v="92"/>
    <n v="93"/>
    <n v="95"/>
    <n v="96"/>
    <n v="96"/>
    <n v="97"/>
    <n v="97"/>
    <n v="97"/>
    <n v="1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uracao"/>
    <x v="106"/>
    <n v="12.169600000000001"/>
    <n v="-68.989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3"/>
    <n v="3"/>
    <n v="3"/>
    <n v="3"/>
    <n v="3"/>
    <n v="4"/>
    <n v="6"/>
    <n v="6"/>
    <n v="6"/>
    <n v="8"/>
    <n v="8"/>
    <n v="8"/>
    <n v="11"/>
    <n v="11"/>
    <n v="11"/>
    <n v="11"/>
    <n v="11"/>
    <n v="11"/>
    <n v="11"/>
    <n v="13"/>
    <n v="13"/>
    <n v="14"/>
    <n v="14"/>
    <n v="14"/>
    <n v="14"/>
    <n v="14"/>
    <n v="14"/>
    <n v="14"/>
    <n v="14"/>
    <n v="14"/>
    <n v="14"/>
    <n v="14"/>
    <n v="14"/>
    <n v="14"/>
    <n v="14"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int Maarten"/>
    <x v="106"/>
    <n v="18.0425"/>
    <n v="-63.05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3"/>
    <n v="3"/>
    <n v="3"/>
    <n v="3"/>
    <n v="6"/>
    <n v="6"/>
    <n v="6"/>
    <n v="16"/>
    <n v="18"/>
    <n v="23"/>
    <n v="23"/>
    <n v="25"/>
    <n v="37"/>
    <n v="40"/>
    <n v="40"/>
    <n v="43"/>
    <n v="50"/>
    <n v="50"/>
    <n v="50"/>
    <n v="50"/>
    <n v="52"/>
    <n v="53"/>
    <n v="57"/>
    <n v="57"/>
    <n v="64"/>
    <n v="67"/>
    <n v="67"/>
    <n v="67"/>
    <n v="7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6"/>
    <n v="52.132599999999996"/>
    <n v="5.2912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6"/>
    <n v="10"/>
    <n v="18"/>
    <n v="24"/>
    <n v="38"/>
    <n v="82"/>
    <n v="128"/>
    <n v="188"/>
    <n v="265"/>
    <n v="321"/>
    <n v="382"/>
    <n v="503"/>
    <n v="503"/>
    <n v="804"/>
    <n v="959"/>
    <n v="1135"/>
    <n v="1413"/>
    <n v="1705"/>
    <n v="2051"/>
    <n v="2460"/>
    <n v="2994"/>
    <n v="3631"/>
    <n v="4204"/>
    <n v="4749"/>
    <n v="5560"/>
    <n v="6412"/>
    <n v="7431"/>
    <n v="8603"/>
    <n v="9762"/>
    <n v="10866"/>
    <n v="11750"/>
    <n v="12595"/>
    <n v="13614"/>
    <n v="14697"/>
    <n v="15723"/>
    <n v="16627"/>
    <n v="17851"/>
    <n v="18803"/>
    <n v="19580"/>
    <n v="20549"/>
    <n v="21762"/>
    <n v="23097"/>
    <n v="24413"/>
    <n v="25587"/>
    <n v="26551"/>
    <n v="27419"/>
    <n v="28153"/>
    <n v="29214"/>
    <n v="30449"/>
    <n v="31589"/>
    <n v="32655"/>
    <n v="33405"/>
    <n v="34134"/>
    <n v="348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7"/>
    <n v="-40.900599999999997"/>
    <n v="174.8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3"/>
    <n v="3"/>
    <n v="4"/>
    <n v="5"/>
    <n v="5"/>
    <n v="5"/>
    <n v="5"/>
    <n v="5"/>
    <n v="5"/>
    <n v="5"/>
    <n v="6"/>
    <n v="8"/>
    <n v="8"/>
    <n v="12"/>
    <n v="20"/>
    <n v="28"/>
    <n v="39"/>
    <n v="52"/>
    <n v="102"/>
    <n v="102"/>
    <n v="155"/>
    <n v="205"/>
    <n v="283"/>
    <n v="368"/>
    <n v="451"/>
    <n v="514"/>
    <n v="589"/>
    <n v="647"/>
    <n v="708"/>
    <n v="797"/>
    <n v="868"/>
    <n v="950"/>
    <n v="1039"/>
    <n v="1106"/>
    <n v="1160"/>
    <n v="1210"/>
    <n v="1239"/>
    <n v="1283"/>
    <n v="1312"/>
    <n v="1330"/>
    <n v="1349"/>
    <n v="1366"/>
    <n v="1386"/>
    <n v="1401"/>
    <n v="1409"/>
    <n v="1422"/>
    <n v="1431"/>
    <n v="1440"/>
    <n v="1445"/>
    <n v="145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8"/>
    <n v="12.865399999999999"/>
    <n v="-85.20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2"/>
    <n v="2"/>
    <n v="2"/>
    <n v="2"/>
    <n v="2"/>
    <n v="4"/>
    <n v="4"/>
    <n v="4"/>
    <n v="5"/>
    <n v="5"/>
    <n v="5"/>
    <n v="5"/>
    <n v="5"/>
    <n v="6"/>
    <n v="6"/>
    <n v="6"/>
    <n v="6"/>
    <n v="7"/>
    <n v="7"/>
    <n v="8"/>
    <n v="9"/>
    <n v="9"/>
    <n v="9"/>
    <n v="9"/>
    <n v="9"/>
    <n v="9"/>
    <n v="9"/>
    <n v="10"/>
    <n v="10"/>
    <n v="10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9"/>
    <n v="17.607800000000001"/>
    <n v="8.0816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3"/>
    <n v="3"/>
    <n v="7"/>
    <n v="10"/>
    <n v="10"/>
    <n v="10"/>
    <n v="18"/>
    <n v="27"/>
    <n v="27"/>
    <n v="74"/>
    <n v="98"/>
    <n v="120"/>
    <n v="144"/>
    <n v="184"/>
    <n v="253"/>
    <n v="278"/>
    <n v="342"/>
    <n v="410"/>
    <n v="438"/>
    <n v="491"/>
    <n v="529"/>
    <n v="529"/>
    <n v="570"/>
    <n v="584"/>
    <n v="584"/>
    <n v="627"/>
    <n v="639"/>
    <n v="648"/>
    <n v="648"/>
    <n v="657"/>
    <n v="6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0"/>
    <n v="9.0820000000000007"/>
    <n v="8.67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2"/>
    <n v="2"/>
    <n v="2"/>
    <n v="2"/>
    <n v="2"/>
    <n v="2"/>
    <n v="2"/>
    <n v="2"/>
    <n v="3"/>
    <n v="8"/>
    <n v="8"/>
    <n v="12"/>
    <n v="22"/>
    <n v="30"/>
    <n v="40"/>
    <n v="44"/>
    <n v="51"/>
    <n v="65"/>
    <n v="70"/>
    <n v="89"/>
    <n v="111"/>
    <n v="131"/>
    <n v="135"/>
    <n v="174"/>
    <n v="184"/>
    <n v="210"/>
    <n v="214"/>
    <n v="232"/>
    <n v="238"/>
    <n v="254"/>
    <n v="276"/>
    <n v="288"/>
    <n v="305"/>
    <n v="318"/>
    <n v="323"/>
    <n v="343"/>
    <n v="373"/>
    <n v="407"/>
    <n v="442"/>
    <n v="493"/>
    <n v="542"/>
    <n v="627"/>
    <n v="665"/>
    <n v="665"/>
    <n v="87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1"/>
    <n v="41.608600000000003"/>
    <n v="21.74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3"/>
    <n v="3"/>
    <n v="3"/>
    <n v="3"/>
    <n v="7"/>
    <n v="7"/>
    <n v="7"/>
    <n v="14"/>
    <n v="14"/>
    <n v="14"/>
    <n v="18"/>
    <n v="26"/>
    <n v="35"/>
    <n v="48"/>
    <n v="67"/>
    <n v="85"/>
    <n v="115"/>
    <n v="136"/>
    <n v="148"/>
    <n v="177"/>
    <n v="201"/>
    <n v="219"/>
    <n v="241"/>
    <n v="259"/>
    <n v="285"/>
    <n v="329"/>
    <n v="354"/>
    <n v="384"/>
    <n v="430"/>
    <n v="483"/>
    <n v="555"/>
    <n v="570"/>
    <n v="599"/>
    <n v="617"/>
    <n v="663"/>
    <n v="711"/>
    <n v="760"/>
    <n v="828"/>
    <n v="854"/>
    <n v="908"/>
    <n v="974"/>
    <n v="1081"/>
    <n v="1117"/>
    <n v="1170"/>
    <n v="1207"/>
    <n v="1225"/>
    <n v="1231"/>
    <n v="12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2"/>
    <n v="60.472000000000001"/>
    <n v="8.4688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6"/>
    <n v="15"/>
    <n v="19"/>
    <n v="25"/>
    <n v="32"/>
    <n v="56"/>
    <n v="87"/>
    <n v="108"/>
    <n v="147"/>
    <n v="176"/>
    <n v="205"/>
    <n v="400"/>
    <n v="598"/>
    <n v="702"/>
    <n v="996"/>
    <n v="1090"/>
    <n v="1221"/>
    <n v="1333"/>
    <n v="1463"/>
    <n v="1550"/>
    <n v="1746"/>
    <n v="1914"/>
    <n v="2118"/>
    <n v="2385"/>
    <n v="2621"/>
    <n v="2863"/>
    <n v="3084"/>
    <n v="3369"/>
    <n v="3755"/>
    <n v="4015"/>
    <n v="4284"/>
    <n v="4445"/>
    <n v="4641"/>
    <n v="4863"/>
    <n v="5147"/>
    <n v="5370"/>
    <n v="5550"/>
    <n v="5687"/>
    <n v="5865"/>
    <n v="6086"/>
    <n v="6086"/>
    <n v="6211"/>
    <n v="6314"/>
    <n v="6409"/>
    <n v="6525"/>
    <n v="6603"/>
    <n v="6623"/>
    <n v="6740"/>
    <n v="6896"/>
    <n v="6937"/>
    <n v="7036"/>
    <n v="7078"/>
    <n v="7156"/>
    <n v="7191"/>
    <n v="73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3"/>
    <n v="21"/>
    <n v="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4"/>
    <n v="4"/>
    <n v="4"/>
    <n v="6"/>
    <n v="6"/>
    <n v="6"/>
    <n v="12"/>
    <n v="15"/>
    <n v="16"/>
    <n v="16"/>
    <n v="16"/>
    <n v="16"/>
    <n v="16"/>
    <n v="18"/>
    <n v="18"/>
    <n v="18"/>
    <n v="19"/>
    <n v="19"/>
    <n v="22"/>
    <n v="22"/>
    <n v="24"/>
    <n v="39"/>
    <n v="48"/>
    <n v="48"/>
    <n v="52"/>
    <n v="55"/>
    <n v="66"/>
    <n v="84"/>
    <n v="99"/>
    <n v="109"/>
    <n v="131"/>
    <n v="152"/>
    <n v="167"/>
    <n v="179"/>
    <n v="192"/>
    <n v="210"/>
    <n v="231"/>
    <n v="252"/>
    <n v="277"/>
    <n v="298"/>
    <n v="331"/>
    <n v="371"/>
    <n v="419"/>
    <n v="457"/>
    <n v="484"/>
    <n v="546"/>
    <n v="599"/>
    <n v="727"/>
    <n v="813"/>
    <n v="910"/>
    <n v="1019"/>
    <n v="1069"/>
    <n v="1180"/>
    <n v="1266"/>
    <n v="1410"/>
    <n v="1508"/>
    <n v="16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4"/>
    <n v="30.375299999999999"/>
    <n v="69.3451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4"/>
    <n v="4"/>
    <n v="4"/>
    <n v="5"/>
    <n v="5"/>
    <n v="5"/>
    <n v="6"/>
    <n v="6"/>
    <n v="6"/>
    <n v="6"/>
    <n v="16"/>
    <n v="19"/>
    <n v="20"/>
    <n v="28"/>
    <n v="31"/>
    <n v="53"/>
    <n v="136"/>
    <n v="236"/>
    <n v="299"/>
    <n v="454"/>
    <n v="501"/>
    <n v="730"/>
    <n v="776"/>
    <n v="875"/>
    <n v="972"/>
    <n v="1063"/>
    <n v="1201"/>
    <n v="1373"/>
    <n v="1495"/>
    <n v="1597"/>
    <n v="1717"/>
    <n v="1938"/>
    <n v="2118"/>
    <n v="2421"/>
    <n v="2686"/>
    <n v="2818"/>
    <n v="3157"/>
    <n v="3766"/>
    <n v="4035"/>
    <n v="4263"/>
    <n v="4489"/>
    <n v="4695"/>
    <n v="5011"/>
    <n v="5230"/>
    <n v="5496"/>
    <n v="5837"/>
    <n v="6383"/>
    <n v="6919"/>
    <n v="7025"/>
    <n v="7638"/>
    <n v="8348"/>
    <n v="8418"/>
    <n v="9565"/>
    <n v="1007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5"/>
    <n v="8.5380000000000003"/>
    <n v="-80.78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8"/>
    <n v="11"/>
    <n v="27"/>
    <n v="36"/>
    <n v="43"/>
    <n v="55"/>
    <n v="69"/>
    <n v="86"/>
    <n v="109"/>
    <n v="137"/>
    <n v="200"/>
    <n v="313"/>
    <n v="345"/>
    <n v="345"/>
    <n v="443"/>
    <n v="558"/>
    <n v="674"/>
    <n v="786"/>
    <n v="901"/>
    <n v="989"/>
    <n v="1181"/>
    <n v="1181"/>
    <n v="1317"/>
    <n v="1475"/>
    <n v="1673"/>
    <n v="1801"/>
    <n v="1988"/>
    <n v="2100"/>
    <n v="2249"/>
    <n v="2528"/>
    <n v="2752"/>
    <n v="2974"/>
    <n v="3234"/>
    <n v="3400"/>
    <n v="3472"/>
    <n v="3574"/>
    <n v="3751"/>
    <n v="4016"/>
    <n v="4210"/>
    <n v="4273"/>
    <n v="4467"/>
    <n v="4658"/>
    <n v="48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6"/>
    <n v="-6.3150000000000004"/>
    <n v="143.95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7"/>
    <n v="7"/>
    <n v="7"/>
    <n v="7"/>
    <n v="7"/>
    <n v="7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7"/>
    <n v="-23.442499999999999"/>
    <n v="-58.4438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5"/>
    <n v="5"/>
    <n v="6"/>
    <n v="6"/>
    <n v="6"/>
    <n v="8"/>
    <n v="9"/>
    <n v="11"/>
    <n v="11"/>
    <n v="13"/>
    <n v="18"/>
    <n v="22"/>
    <n v="22"/>
    <n v="27"/>
    <n v="37"/>
    <n v="41"/>
    <n v="52"/>
    <n v="56"/>
    <n v="59"/>
    <n v="64"/>
    <n v="65"/>
    <n v="69"/>
    <n v="77"/>
    <n v="92"/>
    <n v="96"/>
    <n v="104"/>
    <n v="113"/>
    <n v="115"/>
    <n v="119"/>
    <n v="124"/>
    <n v="129"/>
    <n v="133"/>
    <n v="134"/>
    <n v="147"/>
    <n v="159"/>
    <n v="161"/>
    <n v="174"/>
    <n v="199"/>
    <n v="202"/>
    <n v="206"/>
    <n v="208"/>
    <n v="208"/>
    <n v="2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8"/>
    <n v="-9.19"/>
    <n v="-75.0151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6"/>
    <n v="7"/>
    <n v="11"/>
    <n v="11"/>
    <n v="15"/>
    <n v="28"/>
    <n v="38"/>
    <n v="43"/>
    <n v="86"/>
    <n v="117"/>
    <n v="145"/>
    <n v="234"/>
    <n v="234"/>
    <n v="318"/>
    <n v="363"/>
    <n v="395"/>
    <n v="416"/>
    <n v="480"/>
    <n v="580"/>
    <n v="635"/>
    <n v="671"/>
    <n v="852"/>
    <n v="950"/>
    <n v="1065"/>
    <n v="1323"/>
    <n v="1414"/>
    <n v="1595"/>
    <n v="1746"/>
    <n v="2281"/>
    <n v="2561"/>
    <n v="2954"/>
    <n v="4342"/>
    <n v="5256"/>
    <n v="5897"/>
    <n v="6848"/>
    <n v="7519"/>
    <n v="9784"/>
    <n v="10303"/>
    <n v="11475"/>
    <n v="12491"/>
    <n v="13489"/>
    <n v="14420"/>
    <n v="15628"/>
    <n v="16325"/>
    <n v="17837"/>
    <n v="192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9"/>
    <n v="13"/>
    <n v="122"/>
    <n v="0"/>
    <n v="0"/>
    <n v="0"/>
    <n v="0"/>
    <n v="0"/>
    <n v="0"/>
    <n v="0"/>
    <n v="0"/>
    <n v="1"/>
    <n v="1"/>
    <n v="1"/>
    <n v="2"/>
    <n v="2"/>
    <n v="2"/>
    <n v="2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5"/>
    <n v="6"/>
    <n v="10"/>
    <n v="20"/>
    <n v="33"/>
    <n v="49"/>
    <n v="52"/>
    <n v="64"/>
    <n v="111"/>
    <n v="140"/>
    <n v="142"/>
    <n v="187"/>
    <n v="202"/>
    <n v="217"/>
    <n v="230"/>
    <n v="307"/>
    <n v="380"/>
    <n v="462"/>
    <n v="552"/>
    <n v="636"/>
    <n v="707"/>
    <n v="803"/>
    <n v="1075"/>
    <n v="1418"/>
    <n v="1546"/>
    <n v="2084"/>
    <n v="2311"/>
    <n v="2633"/>
    <n v="3018"/>
    <n v="3094"/>
    <n v="3246"/>
    <n v="3660"/>
    <n v="3764"/>
    <n v="3870"/>
    <n v="4076"/>
    <n v="4195"/>
    <n v="4428"/>
    <n v="4648"/>
    <n v="4932"/>
    <n v="5223"/>
    <n v="5453"/>
    <n v="5660"/>
    <n v="5878"/>
    <n v="6087"/>
    <n v="6259"/>
    <n v="6459"/>
    <n v="6599"/>
    <n v="67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0"/>
    <n v="51.919400000000003"/>
    <n v="19.1450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5"/>
    <n v="11"/>
    <n v="16"/>
    <n v="22"/>
    <n v="31"/>
    <n v="49"/>
    <n v="68"/>
    <n v="103"/>
    <n v="119"/>
    <n v="177"/>
    <n v="238"/>
    <n v="251"/>
    <n v="355"/>
    <n v="425"/>
    <n v="536"/>
    <n v="634"/>
    <n v="749"/>
    <n v="901"/>
    <n v="1051"/>
    <n v="1221"/>
    <n v="1389"/>
    <n v="1638"/>
    <n v="1862"/>
    <n v="2055"/>
    <n v="2311"/>
    <n v="2554"/>
    <n v="2946"/>
    <n v="3383"/>
    <n v="3627"/>
    <n v="4102"/>
    <n v="4413"/>
    <n v="4848"/>
    <n v="5205"/>
    <n v="5575"/>
    <n v="5955"/>
    <n v="6356"/>
    <n v="6674"/>
    <n v="6934"/>
    <n v="7202"/>
    <n v="7582"/>
    <n v="7918"/>
    <n v="8379"/>
    <n v="8742"/>
    <n v="9287"/>
    <n v="9593"/>
    <n v="9856"/>
    <n v="1016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1"/>
    <n v="39.399900000000002"/>
    <n v="-8.22450000000000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5"/>
    <n v="8"/>
    <n v="13"/>
    <n v="20"/>
    <n v="30"/>
    <n v="30"/>
    <n v="41"/>
    <n v="59"/>
    <n v="59"/>
    <n v="112"/>
    <n v="169"/>
    <n v="245"/>
    <n v="331"/>
    <n v="448"/>
    <n v="448"/>
    <n v="785"/>
    <n v="1020"/>
    <n v="1280"/>
    <n v="1600"/>
    <n v="2060"/>
    <n v="2362"/>
    <n v="2995"/>
    <n v="3544"/>
    <n v="4268"/>
    <n v="5170"/>
    <n v="5962"/>
    <n v="6408"/>
    <n v="7443"/>
    <n v="8251"/>
    <n v="9034"/>
    <n v="9886"/>
    <n v="10524"/>
    <n v="11278"/>
    <n v="11730"/>
    <n v="12442"/>
    <n v="13141"/>
    <n v="13956"/>
    <n v="15472"/>
    <n v="15987"/>
    <n v="16585"/>
    <n v="16934"/>
    <n v="17448"/>
    <n v="18091"/>
    <n v="18841"/>
    <n v="19022"/>
    <n v="19685"/>
    <n v="20206"/>
    <n v="20863"/>
    <n v="21379"/>
    <n v="219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2"/>
    <n v="25.354800000000001"/>
    <n v="51.183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3"/>
    <n v="7"/>
    <n v="8"/>
    <n v="8"/>
    <n v="8"/>
    <n v="8"/>
    <n v="15"/>
    <n v="18"/>
    <n v="24"/>
    <n v="262"/>
    <n v="262"/>
    <n v="320"/>
    <n v="337"/>
    <n v="401"/>
    <n v="439"/>
    <n v="439"/>
    <n v="452"/>
    <n v="460"/>
    <n v="470"/>
    <n v="481"/>
    <n v="494"/>
    <n v="501"/>
    <n v="526"/>
    <n v="537"/>
    <n v="549"/>
    <n v="562"/>
    <n v="590"/>
    <n v="634"/>
    <n v="693"/>
    <n v="781"/>
    <n v="835"/>
    <n v="949"/>
    <n v="1075"/>
    <n v="1325"/>
    <n v="1604"/>
    <n v="1832"/>
    <n v="2057"/>
    <n v="2210"/>
    <n v="2376"/>
    <n v="2512"/>
    <n v="2728"/>
    <n v="2979"/>
    <n v="3231"/>
    <n v="3428"/>
    <n v="3711"/>
    <n v="4103"/>
    <n v="4663"/>
    <n v="5008"/>
    <n v="5448"/>
    <n v="6015"/>
    <n v="6533"/>
    <n v="71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3"/>
    <n v="45.943199999999997"/>
    <n v="24.966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3"/>
    <n v="3"/>
    <n v="3"/>
    <n v="4"/>
    <n v="6"/>
    <n v="9"/>
    <n v="9"/>
    <n v="15"/>
    <n v="15"/>
    <n v="25"/>
    <n v="45"/>
    <n v="49"/>
    <n v="89"/>
    <n v="123"/>
    <n v="131"/>
    <n v="158"/>
    <n v="184"/>
    <n v="260"/>
    <n v="277"/>
    <n v="308"/>
    <n v="367"/>
    <n v="433"/>
    <n v="576"/>
    <n v="794"/>
    <n v="906"/>
    <n v="1029"/>
    <n v="1292"/>
    <n v="1452"/>
    <n v="1815"/>
    <n v="2109"/>
    <n v="2245"/>
    <n v="2460"/>
    <n v="2738"/>
    <n v="3183"/>
    <n v="3613"/>
    <n v="3864"/>
    <n v="4057"/>
    <n v="4417"/>
    <n v="4761"/>
    <n v="5202"/>
    <n v="5467"/>
    <n v="5990"/>
    <n v="6300"/>
    <n v="6633"/>
    <n v="6879"/>
    <n v="7216"/>
    <n v="7707"/>
    <n v="8067"/>
    <n v="8418"/>
    <n v="8746"/>
    <n v="8936"/>
    <n v="9242"/>
    <n v="97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4"/>
    <n v="60"/>
    <n v="90"/>
    <n v="0"/>
    <n v="0"/>
    <n v="0"/>
    <n v="0"/>
    <n v="0"/>
    <n v="0"/>
    <n v="0"/>
    <n v="0"/>
    <n v="0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3"/>
    <n v="3"/>
    <n v="3"/>
    <n v="4"/>
    <n v="13"/>
    <n v="13"/>
    <n v="17"/>
    <n v="17"/>
    <n v="20"/>
    <n v="20"/>
    <n v="28"/>
    <n v="45"/>
    <n v="59"/>
    <n v="63"/>
    <n v="90"/>
    <n v="114"/>
    <n v="147"/>
    <n v="199"/>
    <n v="253"/>
    <n v="306"/>
    <n v="367"/>
    <n v="438"/>
    <n v="495"/>
    <n v="658"/>
    <n v="840"/>
    <n v="1036"/>
    <n v="1264"/>
    <n v="1534"/>
    <n v="1836"/>
    <n v="2337"/>
    <n v="2777"/>
    <n v="3548"/>
    <n v="4149"/>
    <n v="4731"/>
    <n v="5389"/>
    <n v="6343"/>
    <n v="7497"/>
    <n v="8672"/>
    <n v="10131"/>
    <n v="11917"/>
    <n v="13584"/>
    <n v="15770"/>
    <n v="18328"/>
    <n v="21102"/>
    <n v="24490"/>
    <n v="27938"/>
    <n v="32008"/>
    <n v="36793"/>
    <n v="42853"/>
    <n v="47121"/>
    <n v="52763"/>
    <n v="57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5"/>
    <n v="-1.9402999999999999"/>
    <n v="29.8738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7"/>
    <n v="8"/>
    <n v="8"/>
    <n v="17"/>
    <n v="17"/>
    <n v="19"/>
    <n v="36"/>
    <n v="40"/>
    <n v="41"/>
    <n v="50"/>
    <n v="54"/>
    <n v="60"/>
    <n v="70"/>
    <n v="70"/>
    <n v="75"/>
    <n v="82"/>
    <n v="84"/>
    <n v="89"/>
    <n v="102"/>
    <n v="104"/>
    <n v="105"/>
    <n v="105"/>
    <n v="110"/>
    <n v="110"/>
    <n v="118"/>
    <n v="120"/>
    <n v="126"/>
    <n v="127"/>
    <n v="134"/>
    <n v="136"/>
    <n v="138"/>
    <n v="143"/>
    <n v="144"/>
    <n v="147"/>
    <n v="147"/>
    <n v="150"/>
    <n v="15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6"/>
    <n v="13.9094"/>
    <n v="-60.9789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n v="2"/>
    <n v="2"/>
    <n v="2"/>
    <n v="3"/>
    <n v="3"/>
    <n v="3"/>
    <n v="3"/>
    <n v="3"/>
    <n v="3"/>
    <n v="9"/>
    <n v="9"/>
    <n v="13"/>
    <n v="13"/>
    <n v="13"/>
    <n v="13"/>
    <n v="14"/>
    <n v="14"/>
    <n v="14"/>
    <n v="14"/>
    <n v="14"/>
    <n v="14"/>
    <n v="15"/>
    <n v="15"/>
    <n v="15"/>
    <n v="15"/>
    <n v="15"/>
    <n v="15"/>
    <n v="15"/>
    <n v="15"/>
    <n v="15"/>
    <n v="15"/>
    <n v="15"/>
    <n v="15"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7"/>
    <n v="12.984299999999999"/>
    <n v="-61.2871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3"/>
    <n v="7"/>
    <n v="7"/>
    <n v="7"/>
    <n v="8"/>
    <n v="8"/>
    <n v="12"/>
    <n v="12"/>
    <n v="12"/>
    <n v="12"/>
    <n v="12"/>
    <n v="12"/>
    <n v="12"/>
    <n v="12"/>
    <n v="12"/>
    <n v="12"/>
    <n v="12"/>
    <n v="12"/>
    <n v="12"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8"/>
    <n v="43.942399999999999"/>
    <n v="12.4578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8"/>
    <n v="10"/>
    <n v="16"/>
    <n v="21"/>
    <n v="21"/>
    <n v="23"/>
    <n v="36"/>
    <n v="36"/>
    <n v="51"/>
    <n v="62"/>
    <n v="69"/>
    <n v="80"/>
    <n v="80"/>
    <n v="101"/>
    <n v="109"/>
    <n v="109"/>
    <n v="119"/>
    <n v="119"/>
    <n v="144"/>
    <n v="144"/>
    <n v="175"/>
    <n v="187"/>
    <n v="187"/>
    <n v="208"/>
    <n v="208"/>
    <n v="223"/>
    <n v="224"/>
    <n v="224"/>
    <n v="230"/>
    <n v="236"/>
    <n v="236"/>
    <n v="245"/>
    <n v="245"/>
    <n v="259"/>
    <n v="266"/>
    <n v="266"/>
    <n v="279"/>
    <n v="279"/>
    <n v="333"/>
    <n v="344"/>
    <n v="356"/>
    <n v="356"/>
    <n v="356"/>
    <n v="371"/>
    <n v="372"/>
    <n v="426"/>
    <n v="435"/>
    <n v="455"/>
    <n v="461"/>
    <n v="462"/>
    <n v="476"/>
    <n v="48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9"/>
    <n v="24"/>
    <n v="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5"/>
    <n v="5"/>
    <n v="5"/>
    <n v="11"/>
    <n v="15"/>
    <n v="20"/>
    <n v="21"/>
    <n v="45"/>
    <n v="86"/>
    <n v="103"/>
    <n v="103"/>
    <n v="118"/>
    <n v="171"/>
    <n v="171"/>
    <n v="274"/>
    <n v="344"/>
    <n v="392"/>
    <n v="511"/>
    <n v="562"/>
    <n v="767"/>
    <n v="900"/>
    <n v="1012"/>
    <n v="1104"/>
    <n v="1203"/>
    <n v="1299"/>
    <n v="1453"/>
    <n v="1563"/>
    <n v="1720"/>
    <n v="1885"/>
    <n v="2039"/>
    <n v="2179"/>
    <n v="2402"/>
    <n v="2605"/>
    <n v="2795"/>
    <n v="2932"/>
    <n v="3287"/>
    <n v="3651"/>
    <n v="4033"/>
    <n v="4462"/>
    <n v="4934"/>
    <n v="5369"/>
    <n v="5862"/>
    <n v="6380"/>
    <n v="7142"/>
    <n v="8274"/>
    <n v="9362"/>
    <n v="10484"/>
    <n v="11631"/>
    <n v="127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0"/>
    <n v="14.497400000000001"/>
    <n v="-14.4524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4"/>
    <n v="4"/>
    <n v="4"/>
    <n v="4"/>
    <n v="4"/>
    <n v="4"/>
    <n v="4"/>
    <n v="4"/>
    <n v="4"/>
    <n v="10"/>
    <n v="10"/>
    <n v="24"/>
    <n v="24"/>
    <n v="26"/>
    <n v="31"/>
    <n v="31"/>
    <n v="38"/>
    <n v="47"/>
    <n v="67"/>
    <n v="79"/>
    <n v="86"/>
    <n v="99"/>
    <n v="105"/>
    <n v="119"/>
    <n v="130"/>
    <n v="142"/>
    <n v="162"/>
    <n v="175"/>
    <n v="190"/>
    <n v="195"/>
    <n v="207"/>
    <n v="219"/>
    <n v="222"/>
    <n v="226"/>
    <n v="237"/>
    <n v="244"/>
    <n v="250"/>
    <n v="265"/>
    <n v="278"/>
    <n v="280"/>
    <n v="291"/>
    <n v="299"/>
    <n v="314"/>
    <n v="335"/>
    <n v="342"/>
    <n v="350"/>
    <n v="367"/>
    <n v="377"/>
    <n v="412"/>
    <n v="4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1"/>
    <n v="44.016500000000001"/>
    <n v="21.00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5"/>
    <n v="12"/>
    <n v="19"/>
    <n v="35"/>
    <n v="46"/>
    <n v="48"/>
    <n v="55"/>
    <n v="65"/>
    <n v="83"/>
    <n v="103"/>
    <n v="135"/>
    <n v="171"/>
    <n v="222"/>
    <n v="249"/>
    <n v="303"/>
    <n v="384"/>
    <n v="384"/>
    <n v="457"/>
    <n v="659"/>
    <n v="741"/>
    <n v="785"/>
    <n v="900"/>
    <n v="1060"/>
    <n v="1171"/>
    <n v="1476"/>
    <n v="1624"/>
    <n v="1908"/>
    <n v="2200"/>
    <n v="2447"/>
    <n v="2666"/>
    <n v="2867"/>
    <n v="3105"/>
    <n v="3380"/>
    <n v="3630"/>
    <n v="4054"/>
    <n v="4465"/>
    <n v="4873"/>
    <n v="5318"/>
    <n v="5690"/>
    <n v="5994"/>
    <n v="6318"/>
    <n v="6630"/>
    <n v="6630"/>
    <n v="66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2"/>
    <n v="-4.6795999999999998"/>
    <n v="55.491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4"/>
    <n v="4"/>
    <n v="6"/>
    <n v="7"/>
    <n v="7"/>
    <n v="7"/>
    <n v="7"/>
    <n v="7"/>
    <n v="7"/>
    <n v="7"/>
    <n v="7"/>
    <n v="8"/>
    <n v="8"/>
    <n v="8"/>
    <n v="10"/>
    <n v="10"/>
    <n v="10"/>
    <n v="10"/>
    <n v="10"/>
    <n v="10"/>
    <n v="11"/>
    <n v="11"/>
    <n v="11"/>
    <n v="11"/>
    <n v="11"/>
    <n v="11"/>
    <n v="11"/>
    <n v="11"/>
    <n v="11"/>
    <n v="11"/>
    <n v="11"/>
    <n v="11"/>
    <n v="11"/>
    <n v="11"/>
    <n v="11"/>
    <n v="11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3"/>
    <n v="1.2833000000000001"/>
    <n v="103.83329999999999"/>
    <n v="0"/>
    <n v="1"/>
    <n v="3"/>
    <n v="3"/>
    <n v="4"/>
    <n v="5"/>
    <n v="7"/>
    <n v="7"/>
    <n v="10"/>
    <n v="13"/>
    <n v="16"/>
    <n v="18"/>
    <n v="18"/>
    <n v="24"/>
    <n v="28"/>
    <n v="28"/>
    <n v="30"/>
    <n v="33"/>
    <n v="40"/>
    <n v="45"/>
    <n v="47"/>
    <n v="50"/>
    <n v="58"/>
    <n v="67"/>
    <n v="72"/>
    <n v="75"/>
    <n v="77"/>
    <n v="81"/>
    <n v="84"/>
    <n v="84"/>
    <n v="85"/>
    <n v="85"/>
    <n v="89"/>
    <n v="89"/>
    <n v="91"/>
    <n v="93"/>
    <n v="93"/>
    <n v="93"/>
    <n v="102"/>
    <n v="106"/>
    <n v="108"/>
    <n v="110"/>
    <n v="110"/>
    <n v="117"/>
    <n v="130"/>
    <n v="138"/>
    <n v="150"/>
    <n v="150"/>
    <n v="160"/>
    <n v="178"/>
    <n v="178"/>
    <n v="200"/>
    <n v="212"/>
    <n v="226"/>
    <n v="243"/>
    <n v="266"/>
    <n v="313"/>
    <n v="345"/>
    <n v="385"/>
    <n v="432"/>
    <n v="455"/>
    <n v="509"/>
    <n v="558"/>
    <n v="631"/>
    <n v="683"/>
    <n v="732"/>
    <n v="802"/>
    <n v="844"/>
    <n v="879"/>
    <n v="926"/>
    <n v="1000"/>
    <n v="1049"/>
    <n v="1114"/>
    <n v="1189"/>
    <n v="1309"/>
    <n v="1375"/>
    <n v="1481"/>
    <n v="1623"/>
    <n v="1910"/>
    <n v="2108"/>
    <n v="2299"/>
    <n v="2532"/>
    <n v="2918"/>
    <n v="3252"/>
    <n v="3699"/>
    <n v="4427"/>
    <n v="5050"/>
    <n v="5992"/>
    <n v="6588"/>
    <n v="8014"/>
    <n v="9125"/>
    <n v="101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4"/>
    <n v="48.668999999999997"/>
    <n v="19.699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7"/>
    <n v="10"/>
    <n v="16"/>
    <n v="32"/>
    <n v="44"/>
    <n v="54"/>
    <n v="63"/>
    <n v="72"/>
    <n v="105"/>
    <n v="123"/>
    <n v="137"/>
    <n v="178"/>
    <n v="185"/>
    <n v="186"/>
    <n v="204"/>
    <n v="216"/>
    <n v="226"/>
    <n v="269"/>
    <n v="292"/>
    <n v="314"/>
    <n v="336"/>
    <n v="363"/>
    <n v="400"/>
    <n v="426"/>
    <n v="450"/>
    <n v="471"/>
    <n v="485"/>
    <n v="534"/>
    <n v="581"/>
    <n v="682"/>
    <n v="701"/>
    <n v="715"/>
    <n v="728"/>
    <n v="742"/>
    <n v="769"/>
    <n v="835"/>
    <n v="863"/>
    <n v="977"/>
    <n v="1049"/>
    <n v="1089"/>
    <n v="1161"/>
    <n v="1173"/>
    <n v="1199"/>
    <n v="12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5"/>
    <n v="46.151200000000003"/>
    <n v="14.99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7"/>
    <n v="7"/>
    <n v="16"/>
    <n v="16"/>
    <n v="31"/>
    <n v="57"/>
    <n v="89"/>
    <n v="141"/>
    <n v="181"/>
    <n v="219"/>
    <n v="253"/>
    <n v="275"/>
    <n v="275"/>
    <n v="286"/>
    <n v="341"/>
    <n v="383"/>
    <n v="414"/>
    <n v="442"/>
    <n v="480"/>
    <n v="528"/>
    <n v="562"/>
    <n v="632"/>
    <n v="684"/>
    <n v="730"/>
    <n v="756"/>
    <n v="802"/>
    <n v="841"/>
    <n v="897"/>
    <n v="934"/>
    <n v="977"/>
    <n v="997"/>
    <n v="1021"/>
    <n v="1059"/>
    <n v="1091"/>
    <n v="1124"/>
    <n v="1160"/>
    <n v="1188"/>
    <n v="1205"/>
    <n v="1212"/>
    <n v="1220"/>
    <n v="1248"/>
    <n v="1268"/>
    <n v="1304"/>
    <n v="1317"/>
    <n v="1330"/>
    <n v="1335"/>
    <n v="1344"/>
    <n v="135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6"/>
    <n v="5.1520999999999999"/>
    <n v="46.1995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2"/>
    <n v="3"/>
    <n v="3"/>
    <n v="3"/>
    <n v="3"/>
    <n v="5"/>
    <n v="5"/>
    <n v="5"/>
    <n v="7"/>
    <n v="7"/>
    <n v="7"/>
    <n v="7"/>
    <n v="8"/>
    <n v="12"/>
    <n v="12"/>
    <n v="21"/>
    <n v="21"/>
    <n v="25"/>
    <n v="60"/>
    <n v="60"/>
    <n v="80"/>
    <n v="80"/>
    <n v="116"/>
    <n v="135"/>
    <n v="164"/>
    <n v="237"/>
    <n v="286"/>
    <n v="2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7"/>
    <n v="-30.5595"/>
    <n v="22.93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3"/>
    <n v="7"/>
    <n v="13"/>
    <n v="17"/>
    <n v="24"/>
    <n v="38"/>
    <n v="51"/>
    <n v="62"/>
    <n v="62"/>
    <n v="116"/>
    <n v="150"/>
    <n v="202"/>
    <n v="240"/>
    <n v="274"/>
    <n v="402"/>
    <n v="554"/>
    <n v="709"/>
    <n v="927"/>
    <n v="1170"/>
    <n v="1187"/>
    <n v="1280"/>
    <n v="1326"/>
    <n v="1353"/>
    <n v="1380"/>
    <n v="1462"/>
    <n v="1505"/>
    <n v="1585"/>
    <n v="1655"/>
    <n v="1686"/>
    <n v="1749"/>
    <n v="1845"/>
    <n v="1934"/>
    <n v="2003"/>
    <n v="2028"/>
    <n v="2173"/>
    <n v="2272"/>
    <n v="2415"/>
    <n v="2506"/>
    <n v="2605"/>
    <n v="2783"/>
    <n v="3034"/>
    <n v="3158"/>
    <n v="3300"/>
    <n v="3465"/>
    <n v="36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8"/>
    <n v="40"/>
    <n v="-4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2"/>
    <n v="2"/>
    <n v="2"/>
    <n v="2"/>
    <n v="2"/>
    <n v="2"/>
    <n v="6"/>
    <n v="13"/>
    <n v="15"/>
    <n v="32"/>
    <n v="45"/>
    <n v="84"/>
    <n v="120"/>
    <n v="165"/>
    <n v="222"/>
    <n v="259"/>
    <n v="400"/>
    <n v="500"/>
    <n v="673"/>
    <n v="1073"/>
    <n v="1695"/>
    <n v="2277"/>
    <n v="2277"/>
    <n v="5232"/>
    <n v="6391"/>
    <n v="7798"/>
    <n v="9942"/>
    <n v="11748"/>
    <n v="13910"/>
    <n v="17963"/>
    <n v="20410"/>
    <n v="25374"/>
    <n v="28768"/>
    <n v="35136"/>
    <n v="39885"/>
    <n v="49515"/>
    <n v="57786"/>
    <n v="65719"/>
    <n v="73235"/>
    <n v="80110"/>
    <n v="87956"/>
    <n v="95923"/>
    <n v="104118"/>
    <n v="112065"/>
    <n v="119199"/>
    <n v="126168"/>
    <n v="131646"/>
    <n v="136675"/>
    <n v="141942"/>
    <n v="148220"/>
    <n v="153222"/>
    <n v="158273"/>
    <n v="163027"/>
    <n v="166831"/>
    <n v="170099"/>
    <n v="172541"/>
    <n v="177644"/>
    <n v="184948"/>
    <n v="190839"/>
    <n v="191726"/>
    <n v="198674"/>
    <n v="200210"/>
    <n v="204178"/>
    <n v="20838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9"/>
    <n v="7"/>
    <n v="81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6"/>
    <n v="10"/>
    <n v="18"/>
    <n v="28"/>
    <n v="44"/>
    <n v="51"/>
    <n v="60"/>
    <n v="73"/>
    <n v="77"/>
    <n v="82"/>
    <n v="97"/>
    <n v="102"/>
    <n v="102"/>
    <n v="106"/>
    <n v="106"/>
    <n v="113"/>
    <n v="117"/>
    <n v="122"/>
    <n v="143"/>
    <n v="146"/>
    <n v="151"/>
    <n v="159"/>
    <n v="166"/>
    <n v="176"/>
    <n v="178"/>
    <n v="185"/>
    <n v="189"/>
    <n v="190"/>
    <n v="190"/>
    <n v="198"/>
    <n v="210"/>
    <n v="217"/>
    <n v="233"/>
    <n v="238"/>
    <n v="238"/>
    <n v="244"/>
    <n v="254"/>
    <n v="271"/>
    <n v="304"/>
    <n v="310"/>
    <n v="3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0"/>
    <n v="12.8628"/>
    <n v="30.2176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2"/>
    <n v="2"/>
    <n v="2"/>
    <n v="2"/>
    <n v="3"/>
    <n v="3"/>
    <n v="3"/>
    <n v="3"/>
    <n v="5"/>
    <n v="6"/>
    <n v="6"/>
    <n v="7"/>
    <n v="7"/>
    <n v="8"/>
    <n v="10"/>
    <n v="10"/>
    <n v="12"/>
    <n v="12"/>
    <n v="14"/>
    <n v="14"/>
    <n v="15"/>
    <n v="17"/>
    <n v="19"/>
    <n v="19"/>
    <n v="29"/>
    <n v="32"/>
    <n v="32"/>
    <n v="32"/>
    <n v="33"/>
    <n v="66"/>
    <n v="66"/>
    <n v="107"/>
    <n v="107"/>
    <n v="1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1"/>
    <n v="3.9192999999999998"/>
    <n v="-56.027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4"/>
    <n v="4"/>
    <n v="5"/>
    <n v="5"/>
    <n v="7"/>
    <n v="8"/>
    <n v="8"/>
    <n v="8"/>
    <n v="8"/>
    <n v="8"/>
    <n v="8"/>
    <n v="9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2"/>
    <n v="63"/>
    <n v="16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7"/>
    <n v="7"/>
    <n v="12"/>
    <n v="14"/>
    <n v="15"/>
    <n v="21"/>
    <n v="35"/>
    <n v="94"/>
    <n v="101"/>
    <n v="161"/>
    <n v="203"/>
    <n v="248"/>
    <n v="355"/>
    <n v="500"/>
    <n v="599"/>
    <n v="814"/>
    <n v="961"/>
    <n v="1022"/>
    <n v="1103"/>
    <n v="1190"/>
    <n v="1279"/>
    <n v="1439"/>
    <n v="1639"/>
    <n v="1763"/>
    <n v="1934"/>
    <n v="2046"/>
    <n v="2286"/>
    <n v="2526"/>
    <n v="2840"/>
    <n v="3069"/>
    <n v="3447"/>
    <n v="3700"/>
    <n v="4028"/>
    <n v="4435"/>
    <n v="4947"/>
    <n v="5568"/>
    <n v="6131"/>
    <n v="6443"/>
    <n v="6830"/>
    <n v="7206"/>
    <n v="7693"/>
    <n v="8419"/>
    <n v="9141"/>
    <n v="9685"/>
    <n v="10151"/>
    <n v="10483"/>
    <n v="10948"/>
    <n v="11445"/>
    <n v="11927"/>
    <n v="12540"/>
    <n v="13216"/>
    <n v="13822"/>
    <n v="14385"/>
    <n v="14777"/>
    <n v="15322"/>
    <n v="16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3"/>
    <n v="46.818199999999997"/>
    <n v="8.22749999999999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8"/>
    <n v="8"/>
    <n v="18"/>
    <n v="27"/>
    <n v="42"/>
    <n v="56"/>
    <n v="90"/>
    <n v="114"/>
    <n v="214"/>
    <n v="268"/>
    <n v="337"/>
    <n v="374"/>
    <n v="491"/>
    <n v="652"/>
    <n v="652"/>
    <n v="1139"/>
    <n v="1359"/>
    <n v="2200"/>
    <n v="2200"/>
    <n v="2700"/>
    <n v="3028"/>
    <n v="4075"/>
    <n v="5294"/>
    <n v="6575"/>
    <n v="7474"/>
    <n v="8795"/>
    <n v="9877"/>
    <n v="10897"/>
    <n v="11811"/>
    <n v="12928"/>
    <n v="14076"/>
    <n v="14829"/>
    <n v="15922"/>
    <n v="16605"/>
    <n v="17768"/>
    <n v="18827"/>
    <n v="19606"/>
    <n v="20505"/>
    <n v="21100"/>
    <n v="21657"/>
    <n v="22253"/>
    <n v="23280"/>
    <n v="24051"/>
    <n v="24551"/>
    <n v="25107"/>
    <n v="25415"/>
    <n v="25688"/>
    <n v="25936"/>
    <n v="26336"/>
    <n v="26732"/>
    <n v="27078"/>
    <n v="27404"/>
    <n v="27740"/>
    <n v="27944"/>
    <n v="28063"/>
    <n v="282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4"/>
    <n v="23.7"/>
    <n v="121"/>
    <n v="1"/>
    <n v="1"/>
    <n v="3"/>
    <n v="3"/>
    <n v="4"/>
    <n v="5"/>
    <n v="8"/>
    <n v="8"/>
    <n v="9"/>
    <n v="10"/>
    <n v="10"/>
    <n v="10"/>
    <n v="10"/>
    <n v="11"/>
    <n v="11"/>
    <n v="16"/>
    <n v="16"/>
    <n v="17"/>
    <n v="18"/>
    <n v="18"/>
    <n v="18"/>
    <n v="18"/>
    <n v="18"/>
    <n v="18"/>
    <n v="18"/>
    <n v="20"/>
    <n v="22"/>
    <n v="22"/>
    <n v="23"/>
    <n v="24"/>
    <n v="26"/>
    <n v="26"/>
    <n v="28"/>
    <n v="30"/>
    <n v="31"/>
    <n v="32"/>
    <n v="32"/>
    <n v="34"/>
    <n v="39"/>
    <n v="40"/>
    <n v="41"/>
    <n v="42"/>
    <n v="42"/>
    <n v="44"/>
    <n v="45"/>
    <n v="45"/>
    <n v="45"/>
    <n v="45"/>
    <n v="47"/>
    <n v="48"/>
    <n v="49"/>
    <n v="50"/>
    <n v="53"/>
    <n v="59"/>
    <n v="67"/>
    <n v="77"/>
    <n v="100"/>
    <n v="108"/>
    <n v="135"/>
    <n v="153"/>
    <n v="169"/>
    <n v="195"/>
    <n v="215"/>
    <n v="235"/>
    <n v="252"/>
    <n v="267"/>
    <n v="283"/>
    <n v="298"/>
    <n v="306"/>
    <n v="322"/>
    <n v="329"/>
    <n v="339"/>
    <n v="348"/>
    <n v="355"/>
    <n v="363"/>
    <n v="373"/>
    <n v="376"/>
    <n v="379"/>
    <n v="380"/>
    <n v="382"/>
    <n v="385"/>
    <n v="388"/>
    <n v="393"/>
    <n v="393"/>
    <n v="395"/>
    <n v="395"/>
    <n v="395"/>
    <n v="398"/>
    <n v="420"/>
    <n v="422"/>
    <n v="425"/>
    <n v="4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5"/>
    <n v="-6.3689999999999998"/>
    <n v="34.8888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6"/>
    <n v="6"/>
    <n v="6"/>
    <n v="12"/>
    <n v="12"/>
    <n v="12"/>
    <n v="12"/>
    <n v="13"/>
    <n v="13"/>
    <n v="14"/>
    <n v="14"/>
    <n v="19"/>
    <n v="19"/>
    <n v="20"/>
    <n v="20"/>
    <n v="20"/>
    <n v="20"/>
    <n v="22"/>
    <n v="24"/>
    <n v="24"/>
    <n v="25"/>
    <n v="25"/>
    <n v="32"/>
    <n v="32"/>
    <n v="32"/>
    <n v="49"/>
    <n v="53"/>
    <n v="88"/>
    <n v="94"/>
    <n v="147"/>
    <n v="147"/>
    <n v="170"/>
    <n v="254"/>
    <n v="254"/>
    <n v="2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6"/>
    <n v="15"/>
    <n v="101"/>
    <n v="2"/>
    <n v="3"/>
    <n v="5"/>
    <n v="7"/>
    <n v="8"/>
    <n v="8"/>
    <n v="14"/>
    <n v="14"/>
    <n v="14"/>
    <n v="19"/>
    <n v="19"/>
    <n v="19"/>
    <n v="19"/>
    <n v="25"/>
    <n v="25"/>
    <n v="25"/>
    <n v="25"/>
    <n v="32"/>
    <n v="32"/>
    <n v="32"/>
    <n v="33"/>
    <n v="33"/>
    <n v="33"/>
    <n v="33"/>
    <n v="33"/>
    <n v="34"/>
    <n v="35"/>
    <n v="35"/>
    <n v="35"/>
    <n v="35"/>
    <n v="35"/>
    <n v="35"/>
    <n v="35"/>
    <n v="35"/>
    <n v="37"/>
    <n v="40"/>
    <n v="40"/>
    <n v="41"/>
    <n v="42"/>
    <n v="42"/>
    <n v="43"/>
    <n v="43"/>
    <n v="43"/>
    <n v="47"/>
    <n v="48"/>
    <n v="50"/>
    <n v="50"/>
    <n v="50"/>
    <n v="53"/>
    <n v="59"/>
    <n v="70"/>
    <n v="75"/>
    <n v="82"/>
    <n v="114"/>
    <n v="147"/>
    <n v="177"/>
    <n v="212"/>
    <n v="272"/>
    <n v="322"/>
    <n v="411"/>
    <n v="599"/>
    <n v="721"/>
    <n v="827"/>
    <n v="934"/>
    <n v="1045"/>
    <n v="1136"/>
    <n v="1245"/>
    <n v="1388"/>
    <n v="1524"/>
    <n v="1651"/>
    <n v="1771"/>
    <n v="1875"/>
    <n v="1978"/>
    <n v="2067"/>
    <n v="2169"/>
    <n v="2220"/>
    <n v="2258"/>
    <n v="2369"/>
    <n v="2423"/>
    <n v="2473"/>
    <n v="2518"/>
    <n v="2551"/>
    <n v="2579"/>
    <n v="2613"/>
    <n v="2643"/>
    <n v="2672"/>
    <n v="2700"/>
    <n v="2733"/>
    <n v="2765"/>
    <n v="2792"/>
    <n v="2811"/>
    <n v="28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7"/>
    <n v="8.6195000000000004"/>
    <n v="0.8247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9"/>
    <n v="16"/>
    <n v="16"/>
    <n v="18"/>
    <n v="20"/>
    <n v="23"/>
    <n v="23"/>
    <n v="25"/>
    <n v="25"/>
    <n v="25"/>
    <n v="30"/>
    <n v="34"/>
    <n v="36"/>
    <n v="39"/>
    <n v="40"/>
    <n v="41"/>
    <n v="44"/>
    <n v="58"/>
    <n v="65"/>
    <n v="70"/>
    <n v="73"/>
    <n v="76"/>
    <n v="76"/>
    <n v="76"/>
    <n v="77"/>
    <n v="77"/>
    <n v="81"/>
    <n v="81"/>
    <n v="83"/>
    <n v="84"/>
    <n v="84"/>
    <n v="84"/>
    <n v="86"/>
    <n v="8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8"/>
    <n v="10.691800000000001"/>
    <n v="-61.2224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4"/>
    <n v="5"/>
    <n v="7"/>
    <n v="9"/>
    <n v="9"/>
    <n v="49"/>
    <n v="50"/>
    <n v="51"/>
    <n v="57"/>
    <n v="60"/>
    <n v="65"/>
    <n v="66"/>
    <n v="74"/>
    <n v="78"/>
    <n v="82"/>
    <n v="87"/>
    <n v="90"/>
    <n v="94"/>
    <n v="98"/>
    <n v="103"/>
    <n v="104"/>
    <n v="105"/>
    <n v="107"/>
    <n v="107"/>
    <n v="109"/>
    <n v="109"/>
    <n v="112"/>
    <n v="113"/>
    <n v="113"/>
    <n v="113"/>
    <n v="114"/>
    <n v="114"/>
    <n v="114"/>
    <n v="114"/>
    <n v="114"/>
    <n v="114"/>
    <n v="115"/>
    <n v="1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9"/>
    <n v="34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5"/>
    <n v="7"/>
    <n v="7"/>
    <n v="16"/>
    <n v="18"/>
    <n v="18"/>
    <n v="20"/>
    <n v="24"/>
    <n v="29"/>
    <n v="39"/>
    <n v="54"/>
    <n v="60"/>
    <n v="75"/>
    <n v="89"/>
    <n v="114"/>
    <n v="173"/>
    <n v="197"/>
    <n v="227"/>
    <n v="278"/>
    <n v="312"/>
    <n v="312"/>
    <n v="394"/>
    <n v="423"/>
    <n v="455"/>
    <n v="495"/>
    <n v="553"/>
    <n v="574"/>
    <n v="596"/>
    <n v="623"/>
    <n v="628"/>
    <n v="643"/>
    <n v="671"/>
    <n v="685"/>
    <n v="707"/>
    <n v="726"/>
    <n v="747"/>
    <n v="780"/>
    <n v="822"/>
    <n v="864"/>
    <n v="864"/>
    <n v="879"/>
    <n v="884"/>
    <n v="884"/>
    <n v="9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0"/>
    <n v="38.963700000000003"/>
    <n v="35.2432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5"/>
    <n v="6"/>
    <n v="18"/>
    <n v="47"/>
    <n v="98"/>
    <n v="192"/>
    <n v="359"/>
    <n v="670"/>
    <n v="1236"/>
    <n v="1529"/>
    <n v="1872"/>
    <n v="2433"/>
    <n v="3629"/>
    <n v="5698"/>
    <n v="7402"/>
    <n v="9217"/>
    <n v="10827"/>
    <n v="13531"/>
    <n v="15679"/>
    <n v="18135"/>
    <n v="20921"/>
    <n v="23934"/>
    <n v="27069"/>
    <n v="30217"/>
    <n v="34109"/>
    <n v="38226"/>
    <n v="42282"/>
    <n v="47029"/>
    <n v="52167"/>
    <n v="56956"/>
    <n v="61049"/>
    <n v="65111"/>
    <n v="69392"/>
    <n v="74193"/>
    <n v="78546"/>
    <n v="82329"/>
    <n v="86306"/>
    <n v="90980"/>
    <n v="95591"/>
    <n v="9867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1"/>
    <n v="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9"/>
    <n v="9"/>
    <n v="14"/>
    <n v="14"/>
    <n v="23"/>
    <n v="30"/>
    <n v="33"/>
    <n v="33"/>
    <n v="44"/>
    <n v="44"/>
    <n v="45"/>
    <n v="48"/>
    <n v="48"/>
    <n v="52"/>
    <n v="52"/>
    <n v="52"/>
    <n v="53"/>
    <n v="53"/>
    <n v="53"/>
    <n v="53"/>
    <n v="54"/>
    <n v="54"/>
    <n v="55"/>
    <n v="55"/>
    <n v="55"/>
    <n v="56"/>
    <n v="55"/>
    <n v="55"/>
    <n v="56"/>
    <n v="61"/>
    <n v="6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2"/>
    <n v="48.379399999999997"/>
    <n v="31.1656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3"/>
    <n v="3"/>
    <n v="3"/>
    <n v="7"/>
    <n v="14"/>
    <n v="14"/>
    <n v="16"/>
    <n v="29"/>
    <n v="47"/>
    <n v="73"/>
    <n v="73"/>
    <n v="97"/>
    <n v="145"/>
    <n v="196"/>
    <n v="310"/>
    <n v="356"/>
    <n v="475"/>
    <n v="548"/>
    <n v="645"/>
    <n v="794"/>
    <n v="897"/>
    <n v="1072"/>
    <n v="1225"/>
    <n v="1308"/>
    <n v="1319"/>
    <n v="1462"/>
    <n v="1668"/>
    <n v="1892"/>
    <n v="2203"/>
    <n v="2511"/>
    <n v="2777"/>
    <n v="3102"/>
    <n v="3372"/>
    <n v="3764"/>
    <n v="4161"/>
    <n v="4662"/>
    <n v="5106"/>
    <n v="5449"/>
    <n v="5710"/>
    <n v="6125"/>
    <n v="65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3"/>
    <n v="24"/>
    <n v="54"/>
    <n v="0"/>
    <n v="0"/>
    <n v="0"/>
    <n v="0"/>
    <n v="0"/>
    <n v="0"/>
    <n v="0"/>
    <n v="4"/>
    <n v="4"/>
    <n v="4"/>
    <n v="4"/>
    <n v="5"/>
    <n v="5"/>
    <n v="5"/>
    <n v="5"/>
    <n v="5"/>
    <n v="5"/>
    <n v="7"/>
    <n v="7"/>
    <n v="8"/>
    <n v="8"/>
    <n v="8"/>
    <n v="8"/>
    <n v="8"/>
    <n v="8"/>
    <n v="9"/>
    <n v="9"/>
    <n v="9"/>
    <n v="9"/>
    <n v="9"/>
    <n v="9"/>
    <n v="13"/>
    <n v="13"/>
    <n v="13"/>
    <n v="13"/>
    <n v="13"/>
    <n v="13"/>
    <n v="19"/>
    <n v="21"/>
    <n v="21"/>
    <n v="21"/>
    <n v="27"/>
    <n v="27"/>
    <n v="29"/>
    <n v="29"/>
    <n v="45"/>
    <n v="45"/>
    <n v="45"/>
    <n v="74"/>
    <n v="74"/>
    <n v="85"/>
    <n v="85"/>
    <n v="85"/>
    <n v="98"/>
    <n v="98"/>
    <n v="98"/>
    <n v="113"/>
    <n v="140"/>
    <n v="140"/>
    <n v="153"/>
    <n v="153"/>
    <n v="198"/>
    <n v="248"/>
    <n v="333"/>
    <n v="333"/>
    <n v="405"/>
    <n v="468"/>
    <n v="570"/>
    <n v="611"/>
    <n v="664"/>
    <n v="814"/>
    <n v="1024"/>
    <n v="1264"/>
    <n v="1505"/>
    <n v="1799"/>
    <n v="2076"/>
    <n v="2359"/>
    <n v="2659"/>
    <n v="2990"/>
    <n v="3360"/>
    <n v="3736"/>
    <n v="4123"/>
    <n v="4521"/>
    <n v="4933"/>
    <n v="5365"/>
    <n v="5825"/>
    <n v="6302"/>
    <n v="6302"/>
    <n v="6781"/>
    <n v="7265"/>
    <n v="7755"/>
    <n v="82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ermuda"/>
    <x v="154"/>
    <n v="32.3078"/>
    <n v="-64.7505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6"/>
    <n v="6"/>
    <n v="6"/>
    <n v="7"/>
    <n v="15"/>
    <n v="17"/>
    <n v="17"/>
    <n v="22"/>
    <n v="27"/>
    <n v="32"/>
    <n v="32"/>
    <n v="35"/>
    <n v="35"/>
    <n v="35"/>
    <n v="37"/>
    <n v="39"/>
    <n v="39"/>
    <n v="39"/>
    <n v="48"/>
    <n v="48"/>
    <n v="48"/>
    <n v="57"/>
    <n v="57"/>
    <n v="57"/>
    <n v="81"/>
    <n v="81"/>
    <n v="83"/>
    <n v="83"/>
    <n v="86"/>
    <n v="86"/>
    <n v="86"/>
    <n v="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yman Islands"/>
    <x v="154"/>
    <n v="19.313300000000002"/>
    <n v="-81.254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3"/>
    <n v="3"/>
    <n v="3"/>
    <n v="3"/>
    <n v="5"/>
    <n v="6"/>
    <n v="8"/>
    <n v="8"/>
    <n v="8"/>
    <n v="8"/>
    <n v="8"/>
    <n v="12"/>
    <n v="14"/>
    <n v="22"/>
    <n v="28"/>
    <n v="28"/>
    <n v="35"/>
    <n v="35"/>
    <n v="39"/>
    <n v="45"/>
    <n v="45"/>
    <n v="45"/>
    <n v="45"/>
    <n v="45"/>
    <n v="53"/>
    <n v="53"/>
    <n v="54"/>
    <n v="54"/>
    <n v="60"/>
    <n v="61"/>
    <n v="61"/>
    <n v="61"/>
    <n v="66"/>
    <n v="66"/>
    <n v="6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annel Islands"/>
    <x v="154"/>
    <n v="49.372300000000003"/>
    <n v="-2.3643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3"/>
    <n v="6"/>
    <n v="6"/>
    <n v="6"/>
    <n v="11"/>
    <n v="14"/>
    <n v="32"/>
    <n v="32"/>
    <n v="36"/>
    <n v="36"/>
    <n v="46"/>
    <n v="66"/>
    <n v="88"/>
    <n v="97"/>
    <n v="108"/>
    <n v="141"/>
    <n v="141"/>
    <n v="172"/>
    <n v="193"/>
    <n v="232"/>
    <n v="262"/>
    <n v="309"/>
    <n v="323"/>
    <n v="335"/>
    <n v="351"/>
    <n v="361"/>
    <n v="398"/>
    <n v="407"/>
    <n v="431"/>
    <n v="436"/>
    <n v="440"/>
    <n v="447"/>
    <n v="457"/>
    <n v="470"/>
    <n v="484"/>
    <n v="488"/>
    <n v="488"/>
    <n v="496"/>
    <n v="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ibraltar"/>
    <x v="154"/>
    <n v="36.140799999999999"/>
    <n v="-5.3536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3"/>
    <n v="8"/>
    <n v="10"/>
    <n v="10"/>
    <n v="10"/>
    <n v="15"/>
    <n v="15"/>
    <n v="15"/>
    <n v="26"/>
    <n v="35"/>
    <n v="55"/>
    <n v="56"/>
    <n v="65"/>
    <n v="69"/>
    <n v="69"/>
    <n v="81"/>
    <n v="88"/>
    <n v="95"/>
    <n v="98"/>
    <n v="103"/>
    <n v="109"/>
    <n v="113"/>
    <n v="120"/>
    <n v="123"/>
    <n v="127"/>
    <n v="129"/>
    <n v="129"/>
    <n v="129"/>
    <n v="129"/>
    <n v="131"/>
    <n v="131"/>
    <n v="132"/>
    <n v="132"/>
    <n v="132"/>
    <n v="132"/>
    <n v="132"/>
    <n v="1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sle of Man"/>
    <x v="154"/>
    <n v="54.2361"/>
    <n v="-4.5480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13"/>
    <n v="23"/>
    <n v="23"/>
    <n v="25"/>
    <n v="29"/>
    <n v="32"/>
    <n v="42"/>
    <n v="49"/>
    <n v="60"/>
    <n v="68"/>
    <n v="95"/>
    <n v="114"/>
    <n v="126"/>
    <n v="127"/>
    <n v="139"/>
    <n v="150"/>
    <n v="158"/>
    <n v="190"/>
    <n v="201"/>
    <n v="226"/>
    <n v="228"/>
    <n v="242"/>
    <n v="254"/>
    <n v="256"/>
    <n v="284"/>
    <n v="291"/>
    <n v="297"/>
    <n v="298"/>
    <n v="300"/>
    <n v="307"/>
    <n v="3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ontserrat"/>
    <x v="154"/>
    <n v="16.7425"/>
    <n v="-62.1873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5"/>
    <n v="5"/>
    <n v="5"/>
    <n v="5"/>
    <n v="5"/>
    <n v="5"/>
    <n v="5"/>
    <n v="5"/>
    <n v="6"/>
    <n v="6"/>
    <n v="6"/>
    <n v="6"/>
    <n v="9"/>
    <n v="9"/>
    <n v="9"/>
    <n v="9"/>
    <n v="9"/>
    <n v="9"/>
    <n v="11"/>
    <n v="11"/>
    <n v="11"/>
    <n v="11"/>
    <n v="11"/>
    <n v="11"/>
    <n v="11"/>
    <n v="11"/>
    <n v="11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4"/>
    <n v="55.378100000000003"/>
    <n v="-3.4359999999999999"/>
    <n v="0"/>
    <n v="0"/>
    <n v="0"/>
    <n v="0"/>
    <n v="0"/>
    <n v="0"/>
    <n v="0"/>
    <n v="0"/>
    <n v="0"/>
    <n v="2"/>
    <n v="2"/>
    <n v="2"/>
    <n v="2"/>
    <n v="2"/>
    <n v="2"/>
    <n v="2"/>
    <n v="3"/>
    <n v="3"/>
    <n v="3"/>
    <n v="8"/>
    <n v="8"/>
    <n v="9"/>
    <n v="9"/>
    <n v="9"/>
    <n v="9"/>
    <n v="9"/>
    <n v="9"/>
    <n v="9"/>
    <n v="9"/>
    <n v="9"/>
    <n v="9"/>
    <n v="9"/>
    <n v="9"/>
    <n v="13"/>
    <n v="13"/>
    <n v="13"/>
    <n v="15"/>
    <n v="20"/>
    <n v="23"/>
    <n v="36"/>
    <n v="40"/>
    <n v="51"/>
    <n v="85"/>
    <n v="115"/>
    <n v="163"/>
    <n v="206"/>
    <n v="273"/>
    <n v="321"/>
    <n v="382"/>
    <n v="456"/>
    <n v="456"/>
    <n v="798"/>
    <n v="1140"/>
    <n v="1140"/>
    <n v="1543"/>
    <n v="1950"/>
    <n v="2626"/>
    <n v="2689"/>
    <n v="3983"/>
    <n v="5018"/>
    <n v="5683"/>
    <n v="6650"/>
    <n v="8077"/>
    <n v="9529"/>
    <n v="11658"/>
    <n v="14543"/>
    <n v="17089"/>
    <n v="19522"/>
    <n v="22141"/>
    <n v="25150"/>
    <n v="29474"/>
    <n v="33718"/>
    <n v="38168"/>
    <n v="41903"/>
    <n v="47806"/>
    <n v="51608"/>
    <n v="55242"/>
    <n v="60733"/>
    <n v="65077"/>
    <n v="73758"/>
    <n v="78991"/>
    <n v="84279"/>
    <n v="88621"/>
    <n v="93873"/>
    <n v="98476"/>
    <n v="103093"/>
    <n v="108692"/>
    <n v="114217"/>
    <n v="120067"/>
    <n v="124743"/>
    <n v="129044"/>
    <n v="1334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5"/>
    <n v="-32.522799999999997"/>
    <n v="-55.765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8"/>
    <n v="29"/>
    <n v="50"/>
    <n v="79"/>
    <n v="94"/>
    <n v="110"/>
    <n v="158"/>
    <n v="162"/>
    <n v="162"/>
    <n v="189"/>
    <n v="217"/>
    <n v="238"/>
    <n v="274"/>
    <n v="304"/>
    <n v="310"/>
    <n v="338"/>
    <n v="338"/>
    <n v="350"/>
    <n v="369"/>
    <n v="400"/>
    <n v="400"/>
    <n v="406"/>
    <n v="424"/>
    <n v="424"/>
    <n v="456"/>
    <n v="473"/>
    <n v="494"/>
    <n v="480"/>
    <n v="480"/>
    <n v="483"/>
    <n v="492"/>
    <n v="502"/>
    <n v="502"/>
    <n v="508"/>
    <n v="517"/>
    <n v="535"/>
    <n v="535"/>
    <n v="5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6"/>
    <n v="37.090200000000003"/>
    <n v="-95.712900000000005"/>
    <n v="1"/>
    <n v="1"/>
    <n v="2"/>
    <n v="2"/>
    <n v="5"/>
    <n v="5"/>
    <n v="5"/>
    <n v="5"/>
    <n v="5"/>
    <n v="7"/>
    <n v="8"/>
    <n v="8"/>
    <n v="11"/>
    <n v="11"/>
    <n v="11"/>
    <n v="11"/>
    <n v="11"/>
    <n v="11"/>
    <n v="11"/>
    <n v="11"/>
    <n v="12"/>
    <n v="12"/>
    <n v="13"/>
    <n v="13"/>
    <n v="13"/>
    <n v="13"/>
    <n v="13"/>
    <n v="13"/>
    <n v="13"/>
    <n v="13"/>
    <n v="15"/>
    <n v="15"/>
    <n v="15"/>
    <n v="51"/>
    <n v="51"/>
    <n v="57"/>
    <n v="58"/>
    <n v="60"/>
    <n v="68"/>
    <n v="74"/>
    <n v="98"/>
    <n v="118"/>
    <n v="149"/>
    <n v="217"/>
    <n v="262"/>
    <n v="402"/>
    <n v="518"/>
    <n v="583"/>
    <n v="959"/>
    <n v="1281"/>
    <n v="1663"/>
    <n v="2179"/>
    <n v="2727"/>
    <n v="3499"/>
    <n v="4632"/>
    <n v="6421"/>
    <n v="7783"/>
    <n v="13747"/>
    <n v="19273"/>
    <n v="25600"/>
    <n v="33276"/>
    <n v="43843"/>
    <n v="53736"/>
    <n v="65778"/>
    <n v="83836"/>
    <n v="101657"/>
    <n v="121465"/>
    <n v="140909"/>
    <n v="161831"/>
    <n v="188172"/>
    <n v="213372"/>
    <n v="243762"/>
    <n v="275586"/>
    <n v="308853"/>
    <n v="337072"/>
    <n v="366667"/>
    <n v="397505"/>
    <n v="429052"/>
    <n v="462780"/>
    <n v="496535"/>
    <n v="526396"/>
    <n v="555313"/>
    <n v="580619"/>
    <n v="607670"/>
    <n v="636350"/>
    <n v="667592"/>
    <n v="699706"/>
    <n v="732197"/>
    <n v="759086"/>
    <n v="784326"/>
    <n v="823786"/>
    <n v="8396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7"/>
    <n v="41.377499999999998"/>
    <n v="64.5853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6"/>
    <n v="10"/>
    <n v="15"/>
    <n v="23"/>
    <n v="33"/>
    <n v="43"/>
    <n v="43"/>
    <n v="46"/>
    <n v="50"/>
    <n v="60"/>
    <n v="75"/>
    <n v="88"/>
    <n v="104"/>
    <n v="144"/>
    <n v="149"/>
    <n v="172"/>
    <n v="181"/>
    <n v="205"/>
    <n v="227"/>
    <n v="266"/>
    <n v="342"/>
    <n v="457"/>
    <n v="520"/>
    <n v="545"/>
    <n v="582"/>
    <n v="624"/>
    <n v="767"/>
    <n v="865"/>
    <n v="998"/>
    <n v="1165"/>
    <n v="1302"/>
    <n v="1349"/>
    <n v="1405"/>
    <n v="1490"/>
    <n v="1565"/>
    <n v="1627"/>
    <n v="1678"/>
    <n v="17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8"/>
    <n v="6.4238"/>
    <n v="-66.5896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0"/>
    <n v="17"/>
    <n v="33"/>
    <n v="36"/>
    <n v="42"/>
    <n v="42"/>
    <n v="70"/>
    <n v="70"/>
    <n v="77"/>
    <n v="84"/>
    <n v="91"/>
    <n v="107"/>
    <n v="107"/>
    <n v="119"/>
    <n v="119"/>
    <n v="135"/>
    <n v="135"/>
    <n v="143"/>
    <n v="146"/>
    <n v="153"/>
    <n v="155"/>
    <n v="159"/>
    <n v="165"/>
    <n v="165"/>
    <n v="167"/>
    <n v="171"/>
    <n v="171"/>
    <n v="175"/>
    <n v="181"/>
    <n v="189"/>
    <n v="189"/>
    <n v="197"/>
    <n v="204"/>
    <n v="204"/>
    <n v="227"/>
    <n v="256"/>
    <n v="256"/>
    <n v="285"/>
    <n v="28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9"/>
    <n v="16"/>
    <n v="108"/>
    <n v="0"/>
    <n v="2"/>
    <n v="2"/>
    <n v="2"/>
    <n v="2"/>
    <n v="2"/>
    <n v="2"/>
    <n v="2"/>
    <n v="2"/>
    <n v="2"/>
    <n v="6"/>
    <n v="6"/>
    <n v="8"/>
    <n v="8"/>
    <n v="8"/>
    <n v="10"/>
    <n v="10"/>
    <n v="13"/>
    <n v="13"/>
    <n v="14"/>
    <n v="15"/>
    <n v="15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8"/>
    <n v="30"/>
    <n v="30"/>
    <n v="31"/>
    <n v="38"/>
    <n v="39"/>
    <n v="47"/>
    <n v="53"/>
    <n v="56"/>
    <n v="61"/>
    <n v="66"/>
    <n v="75"/>
    <n v="85"/>
    <n v="91"/>
    <n v="94"/>
    <n v="113"/>
    <n v="123"/>
    <n v="134"/>
    <n v="141"/>
    <n v="153"/>
    <n v="163"/>
    <n v="174"/>
    <n v="188"/>
    <n v="203"/>
    <n v="212"/>
    <n v="218"/>
    <n v="233"/>
    <n v="237"/>
    <n v="240"/>
    <n v="241"/>
    <n v="245"/>
    <n v="249"/>
    <n v="251"/>
    <n v="255"/>
    <n v="257"/>
    <n v="258"/>
    <n v="262"/>
    <n v="265"/>
    <n v="266"/>
    <n v="267"/>
    <n v="268"/>
    <n v="268"/>
    <n v="268"/>
    <n v="268"/>
    <n v="268"/>
    <n v="268"/>
    <n v="2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0"/>
    <n v="-15.416700000000001"/>
    <n v="28.2833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3"/>
    <n v="3"/>
    <n v="3"/>
    <n v="12"/>
    <n v="16"/>
    <n v="22"/>
    <n v="28"/>
    <n v="29"/>
    <n v="35"/>
    <n v="35"/>
    <n v="36"/>
    <n v="39"/>
    <n v="39"/>
    <n v="39"/>
    <n v="39"/>
    <n v="39"/>
    <n v="39"/>
    <n v="39"/>
    <n v="39"/>
    <n v="40"/>
    <n v="40"/>
    <n v="43"/>
    <n v="45"/>
    <n v="45"/>
    <n v="48"/>
    <n v="48"/>
    <n v="52"/>
    <n v="57"/>
    <n v="61"/>
    <n v="65"/>
    <n v="70"/>
    <n v="7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1"/>
    <n v="-20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3"/>
    <n v="3"/>
    <n v="3"/>
    <n v="3"/>
    <n v="3"/>
    <n v="5"/>
    <n v="7"/>
    <n v="7"/>
    <n v="7"/>
    <n v="8"/>
    <n v="8"/>
    <n v="9"/>
    <n v="9"/>
    <n v="9"/>
    <n v="9"/>
    <n v="10"/>
    <n v="11"/>
    <n v="11"/>
    <n v="11"/>
    <n v="13"/>
    <n v="14"/>
    <n v="14"/>
    <n v="17"/>
    <n v="17"/>
    <n v="23"/>
    <n v="23"/>
    <n v="24"/>
    <n v="25"/>
    <n v="25"/>
    <n v="25"/>
    <n v="28"/>
    <n v="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iamond Princess"/>
    <x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-1"/>
    <n v="-1"/>
    <n v="-1"/>
    <n v="-1"/>
    <n v="-1"/>
    <n v="-1"/>
    <n v="-1"/>
    <n v="-1"/>
    <n v="-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2"/>
    <n v="15.414999999999999"/>
    <n v="-61.371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7"/>
    <n v="11"/>
    <n v="11"/>
    <n v="11"/>
    <n v="11"/>
    <n v="11"/>
    <n v="12"/>
    <n v="12"/>
    <n v="12"/>
    <n v="12"/>
    <n v="14"/>
    <n v="14"/>
    <n v="15"/>
    <n v="15"/>
    <n v="15"/>
    <n v="15"/>
    <n v="16"/>
    <n v="16"/>
    <n v="16"/>
    <n v="16"/>
    <n v="16"/>
    <n v="16"/>
    <n v="16"/>
    <n v="16"/>
    <n v="16"/>
    <n v="16"/>
    <n v="16"/>
    <n v="16"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3"/>
    <n v="12.1165"/>
    <n v="-61.6789999999999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7"/>
    <n v="7"/>
    <n v="7"/>
    <n v="9"/>
    <n v="9"/>
    <n v="9"/>
    <n v="9"/>
    <n v="10"/>
    <n v="12"/>
    <n v="12"/>
    <n v="12"/>
    <n v="12"/>
    <n v="12"/>
    <n v="12"/>
    <n v="12"/>
    <n v="14"/>
    <n v="14"/>
    <n v="14"/>
    <n v="14"/>
    <n v="14"/>
    <n v="14"/>
    <n v="14"/>
    <n v="14"/>
    <n v="14"/>
    <n v="14"/>
    <n v="14"/>
    <n v="14"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4"/>
    <n v="-18.665694999999999"/>
    <n v="35.529561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5"/>
    <n v="7"/>
    <n v="7"/>
    <n v="8"/>
    <n v="8"/>
    <n v="8"/>
    <n v="8"/>
    <n v="10"/>
    <n v="10"/>
    <n v="10"/>
    <n v="10"/>
    <n v="10"/>
    <n v="10"/>
    <n v="10"/>
    <n v="17"/>
    <n v="17"/>
    <n v="20"/>
    <n v="20"/>
    <n v="21"/>
    <n v="21"/>
    <n v="28"/>
    <n v="29"/>
    <n v="31"/>
    <n v="34"/>
    <n v="35"/>
    <n v="39"/>
    <n v="39"/>
    <n v="39"/>
    <n v="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5"/>
    <n v="34.802075000000002"/>
    <n v="38.996814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5"/>
    <n v="5"/>
    <n v="5"/>
    <n v="5"/>
    <n v="9"/>
    <n v="10"/>
    <n v="10"/>
    <n v="10"/>
    <n v="16"/>
    <n v="16"/>
    <n v="16"/>
    <n v="19"/>
    <n v="19"/>
    <n v="19"/>
    <n v="19"/>
    <n v="19"/>
    <n v="19"/>
    <n v="25"/>
    <n v="25"/>
    <n v="25"/>
    <n v="29"/>
    <n v="33"/>
    <n v="33"/>
    <n v="38"/>
    <n v="38"/>
    <n v="39"/>
    <n v="39"/>
    <n v="42"/>
    <n v="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6"/>
    <n v="-8.8742169999999998"/>
    <n v="125.727538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4"/>
    <n v="6"/>
    <n v="8"/>
    <n v="18"/>
    <n v="18"/>
    <n v="18"/>
    <n v="19"/>
    <n v="22"/>
    <n v="23"/>
    <n v="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7"/>
    <n v="13.193899999999999"/>
    <n v="-59.5431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2"/>
    <n v="2"/>
    <n v="2"/>
    <n v="3"/>
    <n v="3"/>
    <n v="3"/>
    <n v="3"/>
    <n v="4"/>
    <n v="4"/>
    <n v="5"/>
    <n v="7"/>
    <n v="7"/>
    <n v="8"/>
    <n v="9"/>
    <n v="10"/>
    <n v="13"/>
    <n v="14"/>
    <n v="18"/>
    <n v="18"/>
    <n v="18"/>
    <n v="18"/>
    <n v="18"/>
    <n v="18"/>
    <n v="18"/>
    <n v="18"/>
    <n v="18"/>
    <n v="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ecovered"/>
    <x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8"/>
    <n v="19.856269999999999"/>
    <n v="102.4954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3"/>
    <n v="6"/>
    <n v="6"/>
    <n v="8"/>
    <n v="8"/>
    <n v="8"/>
    <n v="9"/>
    <n v="10"/>
    <n v="10"/>
    <n v="10"/>
    <n v="10"/>
    <n v="11"/>
    <n v="12"/>
    <n v="14"/>
    <n v="15"/>
    <n v="16"/>
    <n v="16"/>
    <n v="18"/>
    <n v="19"/>
    <n v="19"/>
    <n v="19"/>
    <n v="19"/>
    <n v="19"/>
    <n v="19"/>
    <n v="19"/>
    <n v="19"/>
    <n v="19"/>
    <n v="19"/>
    <n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9"/>
    <n v="26.335100000000001"/>
    <n v="17.228331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3"/>
    <n v="8"/>
    <n v="8"/>
    <n v="10"/>
    <n v="10"/>
    <n v="11"/>
    <n v="11"/>
    <n v="18"/>
    <n v="18"/>
    <n v="19"/>
    <n v="20"/>
    <n v="21"/>
    <n v="24"/>
    <n v="24"/>
    <n v="24"/>
    <n v="25"/>
    <n v="26"/>
    <n v="35"/>
    <n v="48"/>
    <n v="49"/>
    <n v="49"/>
    <n v="49"/>
    <n v="51"/>
    <n v="51"/>
    <n v="51"/>
    <n v="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0"/>
    <n v="31.952200000000001"/>
    <n v="35.2331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7"/>
    <n v="16"/>
    <n v="16"/>
    <n v="19"/>
    <n v="26"/>
    <n v="30"/>
    <n v="30"/>
    <n v="31"/>
    <n v="35"/>
    <n v="38"/>
    <n v="38"/>
    <n v="39"/>
    <n v="41"/>
    <n v="44"/>
    <n v="47"/>
    <n v="48"/>
    <n v="52"/>
    <n v="59"/>
    <n v="59"/>
    <n v="59"/>
    <n v="84"/>
    <n v="91"/>
    <n v="98"/>
    <n v="109"/>
    <n v="116"/>
    <n v="119"/>
    <n v="134"/>
    <n v="161"/>
    <n v="194"/>
    <n v="217"/>
    <n v="237"/>
    <n v="254"/>
    <n v="261"/>
    <n v="263"/>
    <n v="263"/>
    <n v="267"/>
    <n v="268"/>
    <n v="290"/>
    <n v="308"/>
    <n v="308"/>
    <n v="374"/>
    <n v="374"/>
    <n v="402"/>
    <n v="418"/>
    <n v="437"/>
    <n v="449"/>
    <n v="466"/>
    <n v="47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1"/>
    <n v="11.803699999999999"/>
    <n v="-15.1804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8"/>
    <n v="8"/>
    <n v="9"/>
    <n v="9"/>
    <n v="15"/>
    <n v="18"/>
    <n v="18"/>
    <n v="18"/>
    <n v="33"/>
    <n v="33"/>
    <n v="36"/>
    <n v="36"/>
    <n v="38"/>
    <n v="38"/>
    <n v="38"/>
    <n v="38"/>
    <n v="43"/>
    <n v="43"/>
    <n v="43"/>
    <n v="46"/>
    <n v="50"/>
    <n v="50"/>
    <n v="50"/>
    <n v="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2"/>
    <n v="17.570692000000001"/>
    <n v="-3.996166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4"/>
    <n v="11"/>
    <n v="18"/>
    <n v="18"/>
    <n v="25"/>
    <n v="28"/>
    <n v="31"/>
    <n v="36"/>
    <n v="39"/>
    <n v="41"/>
    <n v="45"/>
    <n v="47"/>
    <n v="56"/>
    <n v="59"/>
    <n v="74"/>
    <n v="87"/>
    <n v="87"/>
    <n v="105"/>
    <n v="123"/>
    <n v="144"/>
    <n v="148"/>
    <n v="171"/>
    <n v="171"/>
    <n v="216"/>
    <n v="224"/>
    <n v="246"/>
    <n v="258"/>
    <n v="2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3"/>
    <n v="17.357821999999999"/>
    <n v="-62.782997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7"/>
    <n v="8"/>
    <n v="8"/>
    <n v="9"/>
    <n v="9"/>
    <n v="9"/>
    <n v="10"/>
    <n v="10"/>
    <n v="11"/>
    <n v="11"/>
    <n v="11"/>
    <n v="12"/>
    <n v="12"/>
    <n v="12"/>
    <n v="12"/>
    <n v="14"/>
    <n v="14"/>
    <n v="14"/>
    <n v="14"/>
    <n v="14"/>
    <n v="14"/>
    <n v="15"/>
    <n v="15"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orthwest Territories"/>
    <x v="28"/>
    <n v="64.825500000000005"/>
    <n v="-124.8456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2"/>
    <n v="2"/>
    <n v="4"/>
    <n v="4"/>
    <n v="5"/>
    <n v="5"/>
    <n v="5"/>
    <n v="5"/>
    <n v="5"/>
    <n v="5"/>
    <n v="5"/>
    <n v="5"/>
    <n v="5"/>
    <n v="5"/>
    <n v="5"/>
    <n v="5"/>
    <n v="5"/>
    <n v="5"/>
    <n v="5"/>
    <n v="5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Yukon"/>
    <x v="28"/>
    <n v="64.282300000000006"/>
    <n v="-1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4"/>
    <n v="4"/>
    <n v="4"/>
    <n v="5"/>
    <n v="5"/>
    <n v="6"/>
    <n v="6"/>
    <n v="6"/>
    <n v="6"/>
    <n v="6"/>
    <n v="7"/>
    <n v="7"/>
    <n v="7"/>
    <n v="8"/>
    <n v="8"/>
    <n v="8"/>
    <n v="8"/>
    <n v="8"/>
    <n v="8"/>
    <n v="8"/>
    <n v="8"/>
    <n v="9"/>
    <n v="9"/>
    <n v="11"/>
    <n v="11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4"/>
    <n v="42.602635999999997"/>
    <n v="20.9029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1"/>
    <n v="86"/>
    <n v="91"/>
    <n v="94"/>
    <n v="94"/>
    <n v="112"/>
    <n v="125"/>
    <n v="125"/>
    <n v="126"/>
    <n v="135"/>
    <n v="145"/>
    <n v="145"/>
    <n v="170"/>
    <n v="184"/>
    <n v="184"/>
    <n v="250"/>
    <n v="283"/>
    <n v="283"/>
    <n v="283"/>
    <n v="387"/>
    <n v="387"/>
    <n v="449"/>
    <n v="480"/>
    <n v="510"/>
    <n v="510"/>
    <n v="510"/>
    <n v="510"/>
    <n v="5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5"/>
    <n v="21.9162"/>
    <n v="95.956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8"/>
    <n v="10"/>
    <n v="14"/>
    <n v="15"/>
    <n v="15"/>
    <n v="20"/>
    <n v="20"/>
    <n v="21"/>
    <n v="21"/>
    <n v="22"/>
    <n v="22"/>
    <n v="22"/>
    <n v="23"/>
    <n v="27"/>
    <n v="38"/>
    <n v="41"/>
    <n v="62"/>
    <n v="63"/>
    <n v="74"/>
    <n v="85"/>
    <n v="88"/>
    <n v="98"/>
    <n v="111"/>
    <n v="119"/>
    <n v="121"/>
    <n v="1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nguilla"/>
    <x v="154"/>
    <n v="18.220600000000001"/>
    <n v="-63.0686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ritish Virgin Islands"/>
    <x v="154"/>
    <n v="18.4207"/>
    <n v="-64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4"/>
    <n v="4"/>
    <n v="4"/>
    <n v="5"/>
    <n v="5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urks and Caicos Islands"/>
    <x v="154"/>
    <n v="21.693999999999999"/>
    <n v="-71.7978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5"/>
    <n v="5"/>
    <n v="6"/>
    <n v="5"/>
    <n v="5"/>
    <n v="5"/>
    <n v="5"/>
    <n v="8"/>
    <n v="8"/>
    <n v="8"/>
    <n v="8"/>
    <n v="8"/>
    <n v="8"/>
    <n v="9"/>
    <n v="10"/>
    <n v="10"/>
    <n v="10"/>
    <n v="11"/>
    <n v="11"/>
    <n v="11"/>
    <n v="11"/>
    <n v="11"/>
    <n v="11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9"/>
    <n v="9"/>
    <n v="9"/>
    <n v="9"/>
    <n v="9"/>
    <n v="9"/>
    <n v="9"/>
    <n v="9"/>
    <n v="9"/>
    <n v="9"/>
    <n v="9"/>
    <n v="9"/>
    <n v="9"/>
    <n v="9"/>
    <n v="9"/>
    <n v="9"/>
    <n v="9"/>
    <n v="9"/>
    <n v="9"/>
    <n v="9"/>
    <n v="9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7"/>
    <n v="-22.328499999999998"/>
    <n v="24.6848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4"/>
    <n v="4"/>
    <n v="4"/>
    <n v="4"/>
    <n v="4"/>
    <n v="6"/>
    <n v="6"/>
    <n v="6"/>
    <n v="6"/>
    <n v="13"/>
    <n v="13"/>
    <n v="13"/>
    <n v="13"/>
    <n v="13"/>
    <n v="13"/>
    <n v="13"/>
    <n v="15"/>
    <n v="15"/>
    <n v="15"/>
    <n v="20"/>
    <n v="20"/>
    <n v="20"/>
    <n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8"/>
    <n v="-3.3731"/>
    <n v="29.918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3"/>
    <n v="3"/>
    <n v="3"/>
    <n v="3"/>
    <n v="3"/>
    <n v="3"/>
    <n v="3"/>
    <n v="3"/>
    <n v="5"/>
    <n v="5"/>
    <n v="5"/>
    <n v="5"/>
    <n v="5"/>
    <n v="5"/>
    <n v="5"/>
    <n v="5"/>
    <n v="5"/>
    <n v="5"/>
    <n v="5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9"/>
    <n v="8.4605549999999994"/>
    <n v="-11.779889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4"/>
    <n v="6"/>
    <n v="6"/>
    <n v="6"/>
    <n v="7"/>
    <n v="7"/>
    <n v="8"/>
    <n v="8"/>
    <n v="10"/>
    <n v="10"/>
    <n v="11"/>
    <n v="13"/>
    <n v="15"/>
    <n v="26"/>
    <n v="30"/>
    <n v="35"/>
    <n v="43"/>
    <n v="50"/>
    <n v="6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onaire"/>
    <x v="106"/>
    <n v="12.1784"/>
    <n v="-68.2385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2"/>
    <n v="2"/>
    <n v="2"/>
    <n v="2"/>
    <n v="2"/>
    <n v="3"/>
    <n v="3"/>
    <n v="3"/>
    <n v="3"/>
    <n v="3"/>
    <n v="3"/>
    <n v="3"/>
    <n v="5"/>
    <n v="5"/>
    <n v="5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80"/>
    <n v="-13.254307999999901"/>
    <n v="34.301524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4"/>
    <n v="4"/>
    <n v="5"/>
    <n v="8"/>
    <n v="8"/>
    <n v="8"/>
    <n v="9"/>
    <n v="12"/>
    <n v="13"/>
    <n v="16"/>
    <n v="16"/>
    <n v="16"/>
    <n v="16"/>
    <n v="17"/>
    <n v="17"/>
    <n v="17"/>
    <n v="17"/>
    <n v="18"/>
    <n v="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alkland Islands (Malvinas)"/>
    <x v="154"/>
    <n v="-51.796300000000002"/>
    <n v="-59.5236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5"/>
    <n v="5"/>
    <n v="5"/>
    <n v="5"/>
    <n v="5"/>
    <n v="5"/>
    <n v="11"/>
    <n v="11"/>
    <n v="11"/>
    <n v="11"/>
    <n v="11"/>
    <n v="11"/>
    <n v="11"/>
    <n v="11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int Pierre and Miquelon"/>
    <x v="56"/>
    <n v="46.885199999999998"/>
    <n v="-56.3158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81"/>
    <n v="6.8769999999999998"/>
    <n v="31.306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3"/>
    <n v="4"/>
    <n v="4"/>
    <n v="4"/>
    <n v="4"/>
    <n v="4"/>
    <n v="4"/>
    <n v="4"/>
    <n v="4"/>
    <n v="4"/>
    <n v="4"/>
    <n v="4"/>
    <n v="4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82"/>
    <n v="24.215499999999999"/>
    <n v="-12.88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4"/>
    <n v="4"/>
    <n v="4"/>
    <n v="4"/>
    <n v="4"/>
    <n v="6"/>
    <n v="6"/>
    <n v="6"/>
    <n v="6"/>
    <n v="6"/>
    <n v="6"/>
    <n v="6"/>
    <n v="6"/>
    <n v="6"/>
    <n v="6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83"/>
    <n v="0.18636"/>
    <n v="6.613081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4"/>
    <n v="4"/>
    <n v="4"/>
    <n v="4"/>
    <n v="4"/>
    <n v="4"/>
    <n v="4"/>
    <n v="4"/>
    <n v="4"/>
    <n v="4"/>
    <n v="4"/>
    <n v="4"/>
    <n v="4"/>
    <n v="4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84"/>
    <n v="15.5527269999999"/>
    <n v="48.516387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4FD3D5-8177-469F-82E0-25E2C54E394D}" name="PivotTable1" cacheId="68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CO189" firstHeaderRow="0" firstDataRow="1" firstDataCol="1"/>
  <pivotFields count="165">
    <pivotField showAll="0"/>
    <pivotField axis="axisRow" showAll="0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67"/>
        <item x="17"/>
        <item x="18"/>
        <item x="19"/>
        <item x="20"/>
        <item x="177"/>
        <item x="21"/>
        <item x="22"/>
        <item x="23"/>
        <item x="24"/>
        <item x="175"/>
        <item x="178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0"/>
        <item x="41"/>
        <item x="42"/>
        <item x="43"/>
        <item x="39"/>
        <item x="44"/>
        <item x="162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163"/>
        <item x="63"/>
        <item x="64"/>
        <item x="171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174"/>
        <item x="84"/>
        <item x="85"/>
        <item x="168"/>
        <item x="86"/>
        <item x="87"/>
        <item x="88"/>
        <item x="169"/>
        <item x="89"/>
        <item x="90"/>
        <item x="91"/>
        <item x="92"/>
        <item x="180"/>
        <item x="93"/>
        <item x="94"/>
        <item x="172"/>
        <item x="95"/>
        <item x="96"/>
        <item x="97"/>
        <item x="98"/>
        <item x="99"/>
        <item x="100"/>
        <item x="101"/>
        <item x="102"/>
        <item x="103"/>
        <item x="164"/>
        <item x="176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73"/>
        <item x="126"/>
        <item x="127"/>
        <item x="128"/>
        <item x="183"/>
        <item x="129"/>
        <item x="130"/>
        <item x="131"/>
        <item x="132"/>
        <item x="179"/>
        <item x="133"/>
        <item x="134"/>
        <item x="135"/>
        <item x="136"/>
        <item x="137"/>
        <item x="181"/>
        <item x="138"/>
        <item x="139"/>
        <item x="140"/>
        <item x="141"/>
        <item x="142"/>
        <item x="143"/>
        <item x="165"/>
        <item x="144"/>
        <item x="145"/>
        <item x="146"/>
        <item x="16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70"/>
        <item x="182"/>
        <item x="184"/>
        <item x="160"/>
        <item x="161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 t="grand">
      <x/>
    </i>
  </rowItems>
  <colFields count="1">
    <field x="-2"/>
  </colFields>
  <colItems count="9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  <i i="58">
      <x v="58"/>
    </i>
    <i i="59">
      <x v="59"/>
    </i>
    <i i="60">
      <x v="60"/>
    </i>
    <i i="61">
      <x v="61"/>
    </i>
    <i i="62">
      <x v="62"/>
    </i>
    <i i="63">
      <x v="63"/>
    </i>
    <i i="64">
      <x v="64"/>
    </i>
    <i i="65">
      <x v="65"/>
    </i>
    <i i="66">
      <x v="66"/>
    </i>
    <i i="67">
      <x v="67"/>
    </i>
    <i i="68">
      <x v="68"/>
    </i>
    <i i="69">
      <x v="69"/>
    </i>
    <i i="70">
      <x v="70"/>
    </i>
    <i i="71">
      <x v="71"/>
    </i>
    <i i="72">
      <x v="72"/>
    </i>
    <i i="73">
      <x v="73"/>
    </i>
    <i i="74">
      <x v="74"/>
    </i>
    <i i="75">
      <x v="75"/>
    </i>
    <i i="76">
      <x v="76"/>
    </i>
    <i i="77">
      <x v="77"/>
    </i>
    <i i="78">
      <x v="78"/>
    </i>
    <i i="79">
      <x v="79"/>
    </i>
    <i i="80">
      <x v="80"/>
    </i>
    <i i="81">
      <x v="81"/>
    </i>
    <i i="82">
      <x v="82"/>
    </i>
    <i i="83">
      <x v="83"/>
    </i>
    <i i="84">
      <x v="84"/>
    </i>
    <i i="85">
      <x v="85"/>
    </i>
    <i i="86">
      <x v="86"/>
    </i>
    <i i="87">
      <x v="87"/>
    </i>
    <i i="88">
      <x v="88"/>
    </i>
    <i i="89">
      <x v="89"/>
    </i>
    <i i="90">
      <x v="90"/>
    </i>
    <i i="91">
      <x v="91"/>
    </i>
  </colItems>
  <dataFields count="92">
    <dataField name="Summe von 22.01.2020" fld="4" baseField="0" baseItem="0"/>
    <dataField name="Summe von 23.01.2020" fld="5" baseField="0" baseItem="0"/>
    <dataField name="Summe von 24.01.2020" fld="6" baseField="0" baseItem="0"/>
    <dataField name="Summe von 25.01.2020" fld="7" baseField="0" baseItem="0"/>
    <dataField name="Summe von 26.01.2020" fld="8" baseField="0" baseItem="0"/>
    <dataField name="Summe von 27.01.2020" fld="9" baseField="0" baseItem="0"/>
    <dataField name="Summe von 28.01.2020" fld="10" baseField="0" baseItem="0"/>
    <dataField name="Summe von 29.01.2020" fld="11" baseField="0" baseItem="0"/>
    <dataField name="Summe von 30.01.2020" fld="12" baseField="0" baseItem="0"/>
    <dataField name="Summe von 31.01.2020" fld="13" baseField="0" baseItem="0"/>
    <dataField name="Summe von 01.02.2020" fld="14" baseField="0" baseItem="0"/>
    <dataField name="Summe von 02.02.2020" fld="15" baseField="0" baseItem="0"/>
    <dataField name="Summe von 03.02.2020" fld="16" baseField="0" baseItem="0"/>
    <dataField name="Summe von 04.02.2020" fld="17" baseField="0" baseItem="0"/>
    <dataField name="Summe von 05.02.2020" fld="18" baseField="0" baseItem="0"/>
    <dataField name="Summe von 06.02.2020" fld="19" baseField="0" baseItem="0"/>
    <dataField name="Summe von 07.02.2020" fld="20" baseField="0" baseItem="0"/>
    <dataField name="Summe von 08.02.2020" fld="21" baseField="0" baseItem="0"/>
    <dataField name="Summe von 09.02.2020" fld="22" baseField="0" baseItem="0"/>
    <dataField name="Summe von 10.02.2020" fld="23" baseField="0" baseItem="0"/>
    <dataField name="Summe von 11.02.2020" fld="24" baseField="0" baseItem="0"/>
    <dataField name="Summe von 12.02.2020" fld="25" baseField="0" baseItem="0"/>
    <dataField name="Summe von 13.02.2020" fld="26" baseField="0" baseItem="0"/>
    <dataField name="Summe von 14.02.2020" fld="27" baseField="0" baseItem="0"/>
    <dataField name="Summe von 15.02.2020" fld="28" baseField="0" baseItem="0"/>
    <dataField name="Summe von 16.02.2020" fld="29" baseField="0" baseItem="0"/>
    <dataField name="Summe von 17.02.2020" fld="30" baseField="0" baseItem="0"/>
    <dataField name="Summe von 18.02.2020" fld="31" baseField="0" baseItem="0"/>
    <dataField name="Summe von 19.02.2020" fld="32" baseField="0" baseItem="0"/>
    <dataField name="Summe von 20.02.2020" fld="33" baseField="0" baseItem="0"/>
    <dataField name="Summe von 21.02.2020" fld="34" baseField="0" baseItem="0"/>
    <dataField name="Summe von 22.02.2020" fld="35" baseField="0" baseItem="0"/>
    <dataField name="Summe von 23.02.2020" fld="36" baseField="0" baseItem="0"/>
    <dataField name="Summe von 24.02.2020" fld="37" baseField="0" baseItem="0"/>
    <dataField name="Summe von 25.02.2020" fld="38" baseField="0" baseItem="0"/>
    <dataField name="Summe von 26.02.2020" fld="39" baseField="0" baseItem="0"/>
    <dataField name="Summe von 27.02.2020" fld="40" baseField="0" baseItem="0"/>
    <dataField name="Summe von 28.02.2020" fld="41" baseField="0" baseItem="0"/>
    <dataField name="Summe von 29.02.2020" fld="42" baseField="0" baseItem="0"/>
    <dataField name="Summe von 01.03.2020" fld="43" baseField="0" baseItem="0"/>
    <dataField name="Summe von 02.03.2020" fld="44" baseField="0" baseItem="0"/>
    <dataField name="Summe von 03.03.2020" fld="45" baseField="0" baseItem="0"/>
    <dataField name="Summe von 04.03.2020" fld="46" baseField="0" baseItem="0"/>
    <dataField name="Summe von 05.03.2020" fld="47" baseField="0" baseItem="0"/>
    <dataField name="Summe von 06.03.2020" fld="48" baseField="0" baseItem="0"/>
    <dataField name="Summe von 07.03.2020" fld="49" baseField="0" baseItem="0"/>
    <dataField name="Summe von 08.03.2020" fld="50" baseField="0" baseItem="0"/>
    <dataField name="Summe von 09.03.2020" fld="51" baseField="0" baseItem="0"/>
    <dataField name="Summe von 10.03.2020" fld="52" baseField="0" baseItem="0"/>
    <dataField name="Summe von 11.03.2020" fld="53" baseField="0" baseItem="0"/>
    <dataField name="Summe von 12.03.2020" fld="54" baseField="0" baseItem="0"/>
    <dataField name="Summe von 13.03.2020" fld="55" baseField="0" baseItem="0"/>
    <dataField name="Summe von 14.03.2020" fld="56" baseField="0" baseItem="0"/>
    <dataField name="Summe von 15.03.2020" fld="57" baseField="0" baseItem="0"/>
    <dataField name="Summe von 16.03.2020" fld="58" baseField="0" baseItem="0"/>
    <dataField name="Summe von 17.03.2020" fld="59" baseField="0" baseItem="0"/>
    <dataField name="Summe von 18.03.2020" fld="60" baseField="0" baseItem="0"/>
    <dataField name="Summe von 19.03.2020" fld="61" baseField="0" baseItem="0"/>
    <dataField name="Summe von 20.03.2020" fld="62" baseField="0" baseItem="0"/>
    <dataField name="Summe von 21.03.2020" fld="63" baseField="0" baseItem="0"/>
    <dataField name="Summe von 22.03.2020" fld="64" baseField="0" baseItem="0"/>
    <dataField name="Summe von 23.03.2020" fld="65" baseField="0" baseItem="0"/>
    <dataField name="Summe von 24.03.2020" fld="66" baseField="0" baseItem="0"/>
    <dataField name="Summe von 25.03.2020" fld="67" baseField="0" baseItem="0"/>
    <dataField name="Summe von 26.03.2020" fld="68" baseField="0" baseItem="0"/>
    <dataField name="Summe von 27.03.2020" fld="69" baseField="0" baseItem="0"/>
    <dataField name="Summe von 28.03.2020" fld="70" baseField="0" baseItem="0"/>
    <dataField name="Summe von 29.03.2020" fld="71" baseField="0" baseItem="0"/>
    <dataField name="Summe von 30.03.2020" fld="72" baseField="0" baseItem="0"/>
    <dataField name="Summe von 31.03.2020" fld="73" baseField="0" baseItem="0"/>
    <dataField name="Summe von 01.04.2020" fld="74" baseField="0" baseItem="0"/>
    <dataField name="Summe von 02.04.2020" fld="75" baseField="0" baseItem="0"/>
    <dataField name="Summe von 03.04.2020" fld="76" baseField="0" baseItem="0"/>
    <dataField name="Summe von 04.04.2020" fld="77" baseField="0" baseItem="0"/>
    <dataField name="Summe von 05.04.2020" fld="78" baseField="0" baseItem="0"/>
    <dataField name="Summe von 06.04.2020" fld="79" baseField="0" baseItem="0"/>
    <dataField name="Summe von 07.04.2020" fld="80" baseField="0" baseItem="0"/>
    <dataField name="Summe von 08.04.2020" fld="81" baseField="0" baseItem="0"/>
    <dataField name="Summe von 09.04.2020" fld="82" baseField="0" baseItem="0"/>
    <dataField name="Summe von 10.04.2020" fld="83" baseField="0" baseItem="0"/>
    <dataField name="Summe von 11.04.2020" fld="84" baseField="0" baseItem="0"/>
    <dataField name="Summe von 12.04.2020" fld="85" baseField="0" baseItem="0"/>
    <dataField name="Summe von 13.04.2020" fld="86" baseField="0" baseItem="0"/>
    <dataField name="Summe von 14.04.2020" fld="87" baseField="0" baseItem="0"/>
    <dataField name="Summe von 15.04.2020" fld="88" baseField="0" baseItem="0"/>
    <dataField name="Summe von 16.04.2020" fld="89" baseField="0" baseItem="0"/>
    <dataField name="Summe von 17.04.2020" fld="90" baseField="0" baseItem="0"/>
    <dataField name="Summe von 18.04.2020" fld="91" baseField="0" baseItem="0"/>
    <dataField name="Summe von 19.04.2020" fld="92" baseField="0" baseItem="0"/>
    <dataField name="Summe von 20.04.2020" fld="93" baseField="1" baseItem="0"/>
    <dataField name="Summe von 21.04.2020" fld="94" baseField="1" baseItem="3"/>
    <dataField name="Summe von 22.04.2020" fld="95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6BEACA-8CB3-4E91-9F1F-597237C59467}" name="PivotTable2" cacheId="67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CO189" firstHeaderRow="0" firstDataRow="1" firstDataCol="1"/>
  <pivotFields count="165">
    <pivotField showAll="0"/>
    <pivotField axis="axisRow" showAll="0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67"/>
        <item x="17"/>
        <item x="18"/>
        <item x="19"/>
        <item x="20"/>
        <item x="177"/>
        <item x="21"/>
        <item x="22"/>
        <item x="23"/>
        <item x="24"/>
        <item x="175"/>
        <item x="178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0"/>
        <item x="41"/>
        <item x="42"/>
        <item x="43"/>
        <item x="39"/>
        <item x="44"/>
        <item x="162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163"/>
        <item x="63"/>
        <item x="64"/>
        <item x="171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174"/>
        <item x="84"/>
        <item x="85"/>
        <item x="168"/>
        <item x="86"/>
        <item x="87"/>
        <item x="88"/>
        <item x="169"/>
        <item x="89"/>
        <item x="90"/>
        <item x="91"/>
        <item x="92"/>
        <item x="180"/>
        <item x="93"/>
        <item x="94"/>
        <item x="172"/>
        <item x="95"/>
        <item x="96"/>
        <item x="97"/>
        <item x="98"/>
        <item x="99"/>
        <item x="100"/>
        <item x="101"/>
        <item x="102"/>
        <item x="103"/>
        <item x="164"/>
        <item x="176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73"/>
        <item x="126"/>
        <item x="127"/>
        <item x="128"/>
        <item x="183"/>
        <item x="129"/>
        <item x="130"/>
        <item x="131"/>
        <item x="132"/>
        <item x="179"/>
        <item x="133"/>
        <item x="134"/>
        <item x="135"/>
        <item x="136"/>
        <item x="137"/>
        <item x="181"/>
        <item x="138"/>
        <item x="139"/>
        <item x="140"/>
        <item x="141"/>
        <item x="142"/>
        <item x="143"/>
        <item x="165"/>
        <item x="144"/>
        <item x="145"/>
        <item x="146"/>
        <item x="16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70"/>
        <item x="182"/>
        <item x="184"/>
        <item x="160"/>
        <item x="161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 t="grand">
      <x/>
    </i>
  </rowItems>
  <colFields count="1">
    <field x="-2"/>
  </colFields>
  <colItems count="9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  <i i="58">
      <x v="58"/>
    </i>
    <i i="59">
      <x v="59"/>
    </i>
    <i i="60">
      <x v="60"/>
    </i>
    <i i="61">
      <x v="61"/>
    </i>
    <i i="62">
      <x v="62"/>
    </i>
    <i i="63">
      <x v="63"/>
    </i>
    <i i="64">
      <x v="64"/>
    </i>
    <i i="65">
      <x v="65"/>
    </i>
    <i i="66">
      <x v="66"/>
    </i>
    <i i="67">
      <x v="67"/>
    </i>
    <i i="68">
      <x v="68"/>
    </i>
    <i i="69">
      <x v="69"/>
    </i>
    <i i="70">
      <x v="70"/>
    </i>
    <i i="71">
      <x v="71"/>
    </i>
    <i i="72">
      <x v="72"/>
    </i>
    <i i="73">
      <x v="73"/>
    </i>
    <i i="74">
      <x v="74"/>
    </i>
    <i i="75">
      <x v="75"/>
    </i>
    <i i="76">
      <x v="76"/>
    </i>
    <i i="77">
      <x v="77"/>
    </i>
    <i i="78">
      <x v="78"/>
    </i>
    <i i="79">
      <x v="79"/>
    </i>
    <i i="80">
      <x v="80"/>
    </i>
    <i i="81">
      <x v="81"/>
    </i>
    <i i="82">
      <x v="82"/>
    </i>
    <i i="83">
      <x v="83"/>
    </i>
    <i i="84">
      <x v="84"/>
    </i>
    <i i="85">
      <x v="85"/>
    </i>
    <i i="86">
      <x v="86"/>
    </i>
    <i i="87">
      <x v="87"/>
    </i>
    <i i="88">
      <x v="88"/>
    </i>
    <i i="89">
      <x v="89"/>
    </i>
    <i i="90">
      <x v="90"/>
    </i>
    <i i="91">
      <x v="91"/>
    </i>
  </colItems>
  <dataFields count="92">
    <dataField name="Summe von 22.01.2020" fld="4" baseField="0" baseItem="0"/>
    <dataField name="Summe von 23.01.2020" fld="5" baseField="0" baseItem="0"/>
    <dataField name="Summe von 24.01.2020" fld="6" baseField="0" baseItem="0"/>
    <dataField name="Summe von 25.01.2020" fld="7" baseField="0" baseItem="0"/>
    <dataField name="Summe von 26.01.2020" fld="8" baseField="0" baseItem="0"/>
    <dataField name="Summe von 27.01.2020" fld="9" baseField="0" baseItem="0"/>
    <dataField name="Summe von 28.01.2020" fld="10" baseField="0" baseItem="0"/>
    <dataField name="Summe von 29.01.2020" fld="11" baseField="0" baseItem="0"/>
    <dataField name="Summe von 30.01.2020" fld="12" baseField="0" baseItem="0"/>
    <dataField name="Summe von 31.01.2020" fld="13" baseField="0" baseItem="0"/>
    <dataField name="Summe von 01.02.2020" fld="14" baseField="0" baseItem="0"/>
    <dataField name="Summe von 02.02.2020" fld="15" baseField="0" baseItem="0"/>
    <dataField name="Summe von 03.02.2020" fld="16" baseField="0" baseItem="0"/>
    <dataField name="Summe von 04.02.2020" fld="17" baseField="0" baseItem="0"/>
    <dataField name="Summe von 05.02.2020" fld="18" baseField="0" baseItem="0"/>
    <dataField name="Summe von 06.02.2020" fld="19" baseField="0" baseItem="0"/>
    <dataField name="Summe von 07.02.2020" fld="20" baseField="0" baseItem="0"/>
    <dataField name="Summe von 08.02.2020" fld="21" baseField="0" baseItem="0"/>
    <dataField name="Summe von 09.02.2020" fld="22" baseField="0" baseItem="0"/>
    <dataField name="Summe von 10.02.2020" fld="23" baseField="0" baseItem="0"/>
    <dataField name="Summe von 11.02.2020" fld="24" baseField="0" baseItem="0"/>
    <dataField name="Summe von 12.02.2020" fld="25" baseField="0" baseItem="0"/>
    <dataField name="Summe von 13.02.2020" fld="26" baseField="0" baseItem="0"/>
    <dataField name="Summe von 14.02.2020" fld="27" baseField="0" baseItem="0"/>
    <dataField name="Summe von 15.02.2020" fld="28" baseField="0" baseItem="0"/>
    <dataField name="Summe von 16.02.2020" fld="29" baseField="0" baseItem="0"/>
    <dataField name="Summe von 17.02.2020" fld="30" baseField="0" baseItem="0"/>
    <dataField name="Summe von 18.02.2020" fld="31" baseField="0" baseItem="0"/>
    <dataField name="Summe von 19.02.2020" fld="32" baseField="0" baseItem="0"/>
    <dataField name="Summe von 20.02.2020" fld="33" baseField="0" baseItem="0"/>
    <dataField name="Summe von 21.02.2020" fld="34" baseField="0" baseItem="0"/>
    <dataField name="Summe von 22.02.2020" fld="35" baseField="0" baseItem="0"/>
    <dataField name="Summe von 23.02.2020" fld="36" baseField="0" baseItem="0"/>
    <dataField name="Summe von 24.02.2020" fld="37" baseField="0" baseItem="0"/>
    <dataField name="Summe von 25.02.2020" fld="38" baseField="0" baseItem="0"/>
    <dataField name="Summe von 26.02.2020" fld="39" baseField="0" baseItem="0"/>
    <dataField name="Summe von 27.02.2020" fld="40" baseField="0" baseItem="0"/>
    <dataField name="Summe von 28.02.2020" fld="41" baseField="0" baseItem="0"/>
    <dataField name="Summe von 29.02.2020" fld="42" baseField="0" baseItem="0"/>
    <dataField name="Summe von 01.03.2020" fld="43" baseField="0" baseItem="0"/>
    <dataField name="Summe von 02.03.2020" fld="44" baseField="0" baseItem="0"/>
    <dataField name="Summe von 03.03.2020" fld="45" baseField="0" baseItem="0"/>
    <dataField name="Summe von 04.03.2020" fld="46" baseField="0" baseItem="0"/>
    <dataField name="Summe von 05.03.2020" fld="47" baseField="0" baseItem="0"/>
    <dataField name="Summe von 06.03.2020" fld="48" baseField="0" baseItem="0"/>
    <dataField name="Summe von 07.03.2020" fld="49" baseField="0" baseItem="0"/>
    <dataField name="Summe von 08.03.2020" fld="50" baseField="0" baseItem="0"/>
    <dataField name="Summe von 09.03.2020" fld="51" baseField="0" baseItem="0"/>
    <dataField name="Summe von 10.03.2020" fld="52" baseField="0" baseItem="0"/>
    <dataField name="Summe von 11.03.2020" fld="53" baseField="0" baseItem="0"/>
    <dataField name="Summe von 12.03.2020" fld="54" baseField="0" baseItem="0"/>
    <dataField name="Summe von 13.03.2020" fld="55" baseField="0" baseItem="0"/>
    <dataField name="Summe von 14.03.2020" fld="56" baseField="0" baseItem="0"/>
    <dataField name="Summe von 15.03.2020" fld="57" baseField="0" baseItem="0"/>
    <dataField name="Summe von 16.03.2020" fld="58" baseField="0" baseItem="0"/>
    <dataField name="Summe von 17.03.2020" fld="59" baseField="0" baseItem="0"/>
    <dataField name="Summe von 18.03.2020" fld="60" baseField="0" baseItem="0"/>
    <dataField name="Summe von 19.03.2020" fld="61" baseField="0" baseItem="0"/>
    <dataField name="Summe von 20.03.2020" fld="62" baseField="0" baseItem="0"/>
    <dataField name="Summe von 21.03.2020" fld="63" baseField="0" baseItem="0"/>
    <dataField name="Summe von 22.03.2020" fld="64" baseField="0" baseItem="0"/>
    <dataField name="Summe von 23.03.2020" fld="65" baseField="0" baseItem="0"/>
    <dataField name="Summe von 24.03.2020" fld="66" baseField="0" baseItem="0"/>
    <dataField name="Summe von 25.03.2020" fld="67" baseField="0" baseItem="0"/>
    <dataField name="Summe von 26.03.2020" fld="68" baseField="0" baseItem="0"/>
    <dataField name="Summe von 27.03.2020" fld="69" baseField="0" baseItem="0"/>
    <dataField name="Summe von 28.03.2020" fld="70" baseField="0" baseItem="0"/>
    <dataField name="Summe von 29.03.2020" fld="71" baseField="0" baseItem="0"/>
    <dataField name="Summe von 30.03.2020" fld="72" baseField="0" baseItem="0"/>
    <dataField name="Summe von 31.03.2020" fld="73" baseField="0" baseItem="0"/>
    <dataField name="Summe von 01.04.2020" fld="74" baseField="0" baseItem="0"/>
    <dataField name="Summe von 02.04.2020" fld="75" baseField="0" baseItem="0"/>
    <dataField name="Summe von 03.04.2020" fld="76" baseField="0" baseItem="0"/>
    <dataField name="Summe von 04.04.2020" fld="77" baseField="0" baseItem="0"/>
    <dataField name="Summe von 05.04.2020" fld="78" baseField="0" baseItem="0"/>
    <dataField name="Summe von 06.04.2020" fld="79" baseField="0" baseItem="0"/>
    <dataField name="Summe von 07.04.2020" fld="80" baseField="0" baseItem="0"/>
    <dataField name="Summe von 08.04.2020" fld="81" baseField="0" baseItem="0"/>
    <dataField name="Summe von 09.04.2020" fld="82" baseField="0" baseItem="0"/>
    <dataField name="Summe von 10.04.2020" fld="83" baseField="0" baseItem="0"/>
    <dataField name="Summe von 11.04.2020" fld="84" baseField="0" baseItem="0"/>
    <dataField name="Summe von 12.04.2020" fld="85" baseField="0" baseItem="0"/>
    <dataField name="Summe von 13.04.2020" fld="86" baseField="0" baseItem="0"/>
    <dataField name="Summe von 14.04.2020" fld="87" baseField="0" baseItem="0"/>
    <dataField name="Summe von 15.04.2020" fld="88" baseField="0" baseItem="0"/>
    <dataField name="Summe von 16.04.2020" fld="89" baseField="0" baseItem="0"/>
    <dataField name="Summe von 17.04.2020" fld="90" baseField="0" baseItem="0"/>
    <dataField name="Summe von 18.04.2020" fld="91" baseField="0" baseItem="0"/>
    <dataField name="Summe von 19.04.2020" fld="92" baseField="0" baseItem="0"/>
    <dataField name="Summe von 20.04.2020" fld="93" baseField="0" baseItem="0"/>
    <dataField name="Summe von 21.04.2020" fld="94" baseField="1" baseItem="0"/>
    <dataField name="Summe von 22.04.2020" fld="95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6447F7-6C61-41AD-9ACC-99074A6A2524}" name="Infections" displayName="Infections" ref="A1:FI265" totalsRowShown="0" headerRowDxfId="6">
  <autoFilter ref="A1:FI265" xr:uid="{F5CA68F3-E538-462A-AF17-623DBDDFC9CB}"/>
  <tableColumns count="165">
    <tableColumn id="1" xr3:uid="{399DB30F-B11F-4DD5-B0DE-1982D09E59FB}" name="Province/State"/>
    <tableColumn id="2" xr3:uid="{222DA09D-AD1D-434B-A6EE-EC54A7A42B56}" name="Country/Region"/>
    <tableColumn id="3" xr3:uid="{59261AD6-7920-4B1A-993D-AB19A259684D}" name="Lat"/>
    <tableColumn id="4" xr3:uid="{E4436A6C-F259-4585-B8AB-4F9FBD8E36E0}" name="Long"/>
    <tableColumn id="5" xr3:uid="{37ECBA54-7354-4717-98B4-74EB3E5F63B0}" name="22.01.2020"/>
    <tableColumn id="6" xr3:uid="{7FAEF3A4-73A1-4672-A43B-A93FB0BF1D63}" name="23.01.2020"/>
    <tableColumn id="7" xr3:uid="{8EC581D1-68C8-4212-9D82-D45F7D499F0A}" name="24.01.2020"/>
    <tableColumn id="8" xr3:uid="{9E8451D9-FD42-4E13-BF8A-1BA9EA66EE87}" name="25.01.2020"/>
    <tableColumn id="9" xr3:uid="{DFA91ED0-4078-4AE9-8D63-90EDDD97A38A}" name="26.01.2020"/>
    <tableColumn id="10" xr3:uid="{F111A6A2-9E63-44F7-8473-B069DEF61861}" name="27.01.2020"/>
    <tableColumn id="11" xr3:uid="{4832666D-C104-45F6-AD34-7156F50CDCB5}" name="28.01.2020"/>
    <tableColumn id="12" xr3:uid="{AD15891C-2DF2-4EBA-94EA-57F29700D54C}" name="29.01.2020"/>
    <tableColumn id="13" xr3:uid="{CCC32105-7BBD-4FC8-BC5D-430890CE089A}" name="30.01.2020"/>
    <tableColumn id="14" xr3:uid="{E74EE279-0C3E-4CC6-B204-6D72B0EDCE5B}" name="31.01.2020"/>
    <tableColumn id="15" xr3:uid="{1A6E2C2F-294C-44B4-B2A6-A165659C4C42}" name="01.02.2020"/>
    <tableColumn id="16" xr3:uid="{339518F0-B674-4ABD-8DFA-8FF60E035634}" name="02.02.2020"/>
    <tableColumn id="17" xr3:uid="{FAF26340-575D-42A8-A2F2-A0D1EDB20251}" name="03.02.2020"/>
    <tableColumn id="18" xr3:uid="{75019FB7-73D3-46FF-928D-B5CAF6D338FC}" name="04.02.2020"/>
    <tableColumn id="19" xr3:uid="{2792F296-EE96-465E-AE63-329611B3C077}" name="05.02.2020"/>
    <tableColumn id="20" xr3:uid="{FFBA67E7-E333-4973-A515-66EF2CEC4EF2}" name="06.02.2020"/>
    <tableColumn id="21" xr3:uid="{6C8C0C02-5E48-4549-8725-6FF4AEE5106C}" name="07.02.2020"/>
    <tableColumn id="22" xr3:uid="{DE8F33A9-F057-49E6-A2C8-B45F27ADA681}" name="08.02.2020"/>
    <tableColumn id="23" xr3:uid="{DA0EAD15-CE39-400B-AE56-84FEE18CC887}" name="09.02.2020"/>
    <tableColumn id="24" xr3:uid="{7BD5E7E3-3DD3-4E74-B452-FD76EFD91C62}" name="10.02.2020"/>
    <tableColumn id="25" xr3:uid="{6A32C2F7-CB73-4830-AECD-99C522D19C9D}" name="11.02.2020"/>
    <tableColumn id="26" xr3:uid="{B7D1FAA7-F93A-42F6-A139-AD7881DBEFFF}" name="12.02.2020"/>
    <tableColumn id="27" xr3:uid="{B78449D4-1896-419B-8F45-4793C7F06EF6}" name="13.02.2020"/>
    <tableColumn id="28" xr3:uid="{CB920518-3AF0-4A1C-830E-B773F364C357}" name="14.02.2020"/>
    <tableColumn id="29" xr3:uid="{CE2BCD54-417B-4176-B0CB-BDB18ACFCE21}" name="15.02.2020"/>
    <tableColumn id="30" xr3:uid="{2529F9EB-BFF4-4459-AB20-599D90ACE202}" name="16.02.2020"/>
    <tableColumn id="31" xr3:uid="{2AFAE1CB-BABE-49B8-B554-F66A816AFAFF}" name="17.02.2020"/>
    <tableColumn id="32" xr3:uid="{FEA8F8B7-0EC9-44F4-BFD1-9E518D39E6E0}" name="18.02.2020"/>
    <tableColumn id="33" xr3:uid="{0180936C-4E12-455B-8D55-A1D4E367FFDA}" name="19.02.2020"/>
    <tableColumn id="34" xr3:uid="{F17154EF-9806-4E82-993B-3F30382CDDB5}" name="20.02.2020"/>
    <tableColumn id="35" xr3:uid="{E129FBCC-30FF-4337-9B2F-4DF86D61A552}" name="21.02.2020"/>
    <tableColumn id="36" xr3:uid="{82535025-3038-409B-8871-EDBB01536D89}" name="22.02.2020"/>
    <tableColumn id="37" xr3:uid="{878ADA4B-DCCF-4E65-8B9D-1310DD1943CA}" name="23.02.2020"/>
    <tableColumn id="38" xr3:uid="{358F9749-3CCB-45CF-B080-7060BDAF521A}" name="24.02.2020"/>
    <tableColumn id="39" xr3:uid="{41EE9F0B-727D-4235-8097-DC2B889F2C95}" name="25.02.2020"/>
    <tableColumn id="40" xr3:uid="{BDA26D31-936E-4D0D-AC17-4F712BE13560}" name="26.02.2020"/>
    <tableColumn id="41" xr3:uid="{9E72A475-06F9-490A-B17C-ED05406267FA}" name="27.02.2020"/>
    <tableColumn id="42" xr3:uid="{C214577E-A068-4A18-B299-97E20A8A10C3}" name="28.02.2020"/>
    <tableColumn id="43" xr3:uid="{DE5AC089-4EE7-4ED0-AD92-0777674D22B0}" name="29.02.2020"/>
    <tableColumn id="44" xr3:uid="{C2AC29B5-394D-4B09-8C4C-942B50DA4469}" name="01.03.2020"/>
    <tableColumn id="45" xr3:uid="{0FF1D909-39E7-4FE7-8999-28924802FC50}" name="02.03.2020"/>
    <tableColumn id="46" xr3:uid="{8F439785-42EB-49A8-B998-A7CFD778649F}" name="03.03.2020"/>
    <tableColumn id="47" xr3:uid="{55F3C471-F42A-47ED-81ED-80F27DA8903F}" name="04.03.2020"/>
    <tableColumn id="48" xr3:uid="{911D601B-2334-43B5-A983-DCEEAC867125}" name="05.03.2020"/>
    <tableColumn id="49" xr3:uid="{9FB93175-AB17-4632-91BF-C8B98469DDD9}" name="06.03.2020"/>
    <tableColumn id="50" xr3:uid="{2BE4B951-3D5C-4FE6-A4FE-6C0491C05863}" name="07.03.2020"/>
    <tableColumn id="51" xr3:uid="{6ED9F74C-759C-4E0F-9596-783B5F4EB798}" name="08.03.2020"/>
    <tableColumn id="52" xr3:uid="{2658156D-AFEB-422D-B5F9-141086F81094}" name="09.03.2020"/>
    <tableColumn id="53" xr3:uid="{828FBB79-68C0-429C-8C33-FCEA8A5C97B4}" name="10.03.2020"/>
    <tableColumn id="54" xr3:uid="{3FC213FA-3E15-44A6-838C-85056CFB0FE0}" name="11.03.2020"/>
    <tableColumn id="55" xr3:uid="{9B22FA55-B6FC-48C4-B3EA-58348F1C3FF9}" name="12.03.2020"/>
    <tableColumn id="56" xr3:uid="{49B49FA8-8A7B-43CF-9583-AB4056B48550}" name="13.03.2020"/>
    <tableColumn id="57" xr3:uid="{3AF24316-C474-43C7-9CF6-249B47FF4A18}" name="14.03.2020"/>
    <tableColumn id="58" xr3:uid="{3577DD77-2AF8-45FE-8E0D-1BE0D0631E8C}" name="15.03.2020"/>
    <tableColumn id="59" xr3:uid="{C89CF926-D638-4BD3-9F36-B3AC43E7CCFC}" name="16.03.2020"/>
    <tableColumn id="60" xr3:uid="{4BCD5F77-033B-430B-A25B-3325984F56D5}" name="17.03.2020"/>
    <tableColumn id="61" xr3:uid="{8404A8DD-05FC-4A38-938D-CDF25D4F77D1}" name="18.03.2020"/>
    <tableColumn id="62" xr3:uid="{6EFB2E6B-90D7-4F34-9F70-B45455302D73}" name="19.03.2020"/>
    <tableColumn id="63" xr3:uid="{8E72D6E2-2D57-4D19-9319-E99114D8BE90}" name="20.03.2020"/>
    <tableColumn id="64" xr3:uid="{18029F2D-8205-4614-8D73-80C60ADE53CB}" name="21.03.2020"/>
    <tableColumn id="65" xr3:uid="{B0FCB155-9C90-4F80-B2DD-25FD8C61B375}" name="22.03.2020"/>
    <tableColumn id="66" xr3:uid="{8CFEF664-E51B-4CFE-9CB1-FA2F53F85CED}" name="23.03.2020"/>
    <tableColumn id="67" xr3:uid="{4609AB14-B7E0-46D4-9F45-8547648EEC5F}" name="24.03.2020"/>
    <tableColumn id="68" xr3:uid="{BB8C2366-3BB9-400F-AA95-24A0448D0915}" name="25.03.2020"/>
    <tableColumn id="69" xr3:uid="{8DEEAFDB-ACD5-4FBF-8D64-CDF98C3170BC}" name="26.03.2020"/>
    <tableColumn id="70" xr3:uid="{51896EF7-9082-46CA-9A77-6C25C33251C1}" name="27.03.2020"/>
    <tableColumn id="71" xr3:uid="{96D800BA-9744-426C-BF24-408A94456185}" name="28.03.2020"/>
    <tableColumn id="72" xr3:uid="{FE4B8E8B-ABD1-48E9-9261-69DEB5C2F372}" name="29.03.2020"/>
    <tableColumn id="73" xr3:uid="{A2BD4411-D51E-4328-939D-FDD030A93C12}" name="30.03.2020"/>
    <tableColumn id="74" xr3:uid="{8EE37087-042B-42C4-A9FF-54D192D04E2E}" name="31.03.2020"/>
    <tableColumn id="75" xr3:uid="{B5B9DDB3-CC30-4648-9D69-94B069AF8545}" name="01.04.2020"/>
    <tableColumn id="76" xr3:uid="{B8C3F0FA-3FD6-4E14-AB5D-180883980A6E}" name="02.04.2020"/>
    <tableColumn id="77" xr3:uid="{98A2C8D1-AF4E-432A-8576-688367F8FA24}" name="03.04.2020"/>
    <tableColumn id="78" xr3:uid="{213FDAC6-01DE-49C7-9F24-686AB019ABC9}" name="04.04.2020"/>
    <tableColumn id="79" xr3:uid="{73F7746C-9593-4D85-86CD-EAA7082ABE2E}" name="05.04.2020"/>
    <tableColumn id="80" xr3:uid="{9D5DDAD7-DDC6-489F-819B-64D91CFF4E62}" name="06.04.2020"/>
    <tableColumn id="81" xr3:uid="{C8071E93-5EAB-4C39-8B4B-46C96691FCDB}" name="07.04.2020"/>
    <tableColumn id="82" xr3:uid="{462F6C54-86E1-4CF8-BEA0-601DEBF95758}" name="08.04.2020"/>
    <tableColumn id="83" xr3:uid="{02D478C2-67E2-4DEC-B73D-B015CEE2065A}" name="09.04.2020"/>
    <tableColumn id="84" xr3:uid="{6EA79F58-827B-4B89-958F-F4B130019804}" name="10.04.2020"/>
    <tableColumn id="85" xr3:uid="{FCCC58E8-7268-4852-A8ED-ACDD820DFC01}" name="11.04.2020"/>
    <tableColumn id="86" xr3:uid="{DBB982CF-A82B-43F9-9027-AC1265FC6F30}" name="12.04.2020"/>
    <tableColumn id="87" xr3:uid="{2E405EF2-E410-467F-8E1F-6F35BF59407F}" name="13.04.2020"/>
    <tableColumn id="88" xr3:uid="{B3ADA00E-E510-4530-836D-82D8461FF205}" name="14.04.2020"/>
    <tableColumn id="89" xr3:uid="{6B7C6EE0-1992-485A-97A1-9F43C359E8B7}" name="15.04.2020"/>
    <tableColumn id="90" xr3:uid="{BB2E4F79-C66B-420A-BC9F-C462EB2FA2CE}" name="16.04.2020"/>
    <tableColumn id="91" xr3:uid="{86745DF8-EA5A-4990-8310-53DAACFDD785}" name="17.04.2020"/>
    <tableColumn id="92" xr3:uid="{D8992FE7-2F66-4CD8-A1E4-5361A343E39E}" name="18.04.2020"/>
    <tableColumn id="93" xr3:uid="{FC2CC632-3685-49D2-AD53-99A2E0F869F2}" name="19.04.2020"/>
    <tableColumn id="94" xr3:uid="{58A703B3-AFD9-4758-AFBE-7CEE70E498C6}" name="20.04.2020"/>
    <tableColumn id="95" xr3:uid="{2F23D926-345C-4569-9089-03EB99730CB6}" name="21.04.2020"/>
    <tableColumn id="96" xr3:uid="{D533386A-0631-45AE-A666-7A6EF2C35E53}" name="22.04.2020"/>
    <tableColumn id="97" xr3:uid="{4C839A9C-0F76-465F-83F1-6519D09C234F}" name="23.04.2020"/>
    <tableColumn id="98" xr3:uid="{DC9B5A9C-1437-49E7-BB7B-AB092A87AE85}" name="24.04.2020"/>
    <tableColumn id="99" xr3:uid="{9457FC46-342B-49B1-AD8D-279EC7AEB2F4}" name="25.04.2020"/>
    <tableColumn id="100" xr3:uid="{272FEF17-57CD-4BB9-907C-7BE65F4573DC}" name="26.04.2020"/>
    <tableColumn id="101" xr3:uid="{FF29E70B-3306-4560-8429-D2B176F080FB}" name="27.04.2020"/>
    <tableColumn id="102" xr3:uid="{6FD99B63-30A3-4215-B9EF-FD0E788624A9}" name="28.04.2020"/>
    <tableColumn id="103" xr3:uid="{A56E111C-DF5E-4818-B20D-103FCCFEE1A2}" name="29.04.2020"/>
    <tableColumn id="104" xr3:uid="{DF35F7A5-C99B-45CB-A942-E9AD081C4999}" name="30.04.2020"/>
    <tableColumn id="105" xr3:uid="{2BCCAA41-51E6-4989-8C02-7107204796B8}" name="01.05.2020"/>
    <tableColumn id="106" xr3:uid="{6C638258-9370-4B89-93F2-E0677CE7C7FC}" name="02.05.2020"/>
    <tableColumn id="107" xr3:uid="{490523B5-750C-4487-B55C-3D271D85343A}" name="03.05.2020"/>
    <tableColumn id="108" xr3:uid="{B0A88A6C-5EDA-4C76-A782-707C2D33CAAD}" name="04.05.2020"/>
    <tableColumn id="109" xr3:uid="{6C4DCC90-AF02-4E13-BD54-B3916F19A29B}" name="05.05.2020"/>
    <tableColumn id="110" xr3:uid="{3091B517-6A92-4139-BFEE-356939C7A0B7}" name="06.05.2020"/>
    <tableColumn id="111" xr3:uid="{90A7B33A-EC18-4D5F-8AF1-DA626B2BFA3A}" name="07.05.2020"/>
    <tableColumn id="112" xr3:uid="{882DB76E-6682-4582-9C0E-7DA301EEC556}" name="08.05.2020"/>
    <tableColumn id="113" xr3:uid="{13B738BA-C05B-409D-BDBE-C7C324A01D9C}" name="09.05.2020"/>
    <tableColumn id="114" xr3:uid="{F9415E33-7F43-4551-A901-79B75B41AD02}" name="10.05.2020"/>
    <tableColumn id="115" xr3:uid="{427B0FDA-04AE-49A5-8159-682773CB637D}" name="11.05.2020"/>
    <tableColumn id="116" xr3:uid="{EC1E0C42-7AD7-4638-B7B6-59D1B6D76A66}" name="12.05.2020"/>
    <tableColumn id="117" xr3:uid="{D118CF83-4CEE-447A-8756-48F56BF69387}" name="13.05.2020"/>
    <tableColumn id="118" xr3:uid="{19181DC4-6BDC-4A4C-A8F7-704121DFE982}" name="14.05.2020"/>
    <tableColumn id="119" xr3:uid="{94C0A77C-4BB0-45A9-9B14-6E749DEACAF3}" name="15.05.2020"/>
    <tableColumn id="120" xr3:uid="{B1689800-DFBB-44F0-B52C-2732B1B10C92}" name="16.05.2020"/>
    <tableColumn id="121" xr3:uid="{A7436880-007E-46FF-B5DD-4C7861CECD61}" name="17.05.2020"/>
    <tableColumn id="122" xr3:uid="{D28AC9C9-A47E-43D4-A8DA-57DE6DD59CD8}" name="18.05.2020"/>
    <tableColumn id="123" xr3:uid="{9CB2E406-DB5E-4FC5-A90B-28D2E0BADE6D}" name="19.05.2020"/>
    <tableColumn id="124" xr3:uid="{11B40E4F-E2C1-4A44-8862-D19AB12F16E6}" name="20.05.2020"/>
    <tableColumn id="125" xr3:uid="{74BCBA63-BF72-491E-89E9-472D3585716F}" name="21.05.2020"/>
    <tableColumn id="126" xr3:uid="{91C68772-C0AC-4A3F-8212-3E26DF301B16}" name="22.05.2020"/>
    <tableColumn id="127" xr3:uid="{355C8648-225A-4F78-B708-150D5E2A80D3}" name="23.05.2020"/>
    <tableColumn id="128" xr3:uid="{E6F0F433-EB25-4533-92E6-A8D232D03556}" name="24.05.2020"/>
    <tableColumn id="129" xr3:uid="{5667452E-C026-4620-9C89-8D189626829B}" name="25.05.2020"/>
    <tableColumn id="130" xr3:uid="{509EB8E0-9CB0-43DA-BE85-576AF2B54252}" name="26.05.2020"/>
    <tableColumn id="131" xr3:uid="{785834A2-61FD-4821-8F73-72F2AE992FB3}" name="27.05.2020"/>
    <tableColumn id="132" xr3:uid="{079EDE9C-242B-4DF4-A8F4-CCED22EC2D6A}" name="28.05.2020"/>
    <tableColumn id="133" xr3:uid="{85CAA013-8A32-40DB-9A95-202D4F60ACDE}" name="29.05.2020"/>
    <tableColumn id="134" xr3:uid="{0A4B32C2-C98A-401F-8690-329A02E4E49B}" name="30.05.2020"/>
    <tableColumn id="135" xr3:uid="{28BD7784-6AB5-4A56-9C30-2D4A78CF8C47}" name="31.05.2020"/>
    <tableColumn id="136" xr3:uid="{0B5686F9-93EE-4F6F-AC61-02A911134C85}" name="01.06.2020"/>
    <tableColumn id="137" xr3:uid="{B54B32B0-F088-47AA-9844-250BAAB48015}" name="02.06.2020"/>
    <tableColumn id="138" xr3:uid="{C767A69F-F506-4B24-AAB5-A25D7F5D0520}" name="03.06.2020"/>
    <tableColumn id="139" xr3:uid="{3FD6B90F-27BE-4F2C-AF5C-8A6906D3191D}" name="04.06.2020"/>
    <tableColumn id="140" xr3:uid="{F6675B22-8A83-4176-BA43-F97226CEA441}" name="05.06.2020"/>
    <tableColumn id="141" xr3:uid="{F3F6772E-6EDE-4370-A89C-B5387D526C4C}" name="06.06.2020"/>
    <tableColumn id="142" xr3:uid="{7960E8FE-8C32-4E8E-B270-0235A6E1DBAD}" name="07.06.2020"/>
    <tableColumn id="143" xr3:uid="{78AA1A1E-AB52-4854-8B71-0A1A2087C7AD}" name="08.06.2020"/>
    <tableColumn id="144" xr3:uid="{6EE44696-0C70-41D0-8AC7-49A6727C826B}" name="09.06.2020"/>
    <tableColumn id="145" xr3:uid="{89C9CE07-4271-4EF0-80A9-E5C477A241C6}" name="10.06.2020"/>
    <tableColumn id="146" xr3:uid="{8427872E-F78C-4EC1-8E34-D7C441D4897E}" name="11.06.2020"/>
    <tableColumn id="147" xr3:uid="{EEE2D5F0-29DC-4756-96E6-7BB9E9725EAC}" name="12.06.2020"/>
    <tableColumn id="148" xr3:uid="{3949CF0C-2275-4C91-8D76-24F5355988BD}" name="13.06.2020"/>
    <tableColumn id="149" xr3:uid="{85CAA1B9-F0CD-426D-B63C-EDAF8693751A}" name="14.06.2020"/>
    <tableColumn id="150" xr3:uid="{76025C82-B76E-45A2-862C-C6A649FCA32E}" name="15.06.2020"/>
    <tableColumn id="151" xr3:uid="{03C3A615-7B92-49E8-B7D1-73761333D44D}" name="16.06.2020"/>
    <tableColumn id="152" xr3:uid="{950264AD-C85A-4E92-B856-A2FA28ECC709}" name="17.06.2020"/>
    <tableColumn id="153" xr3:uid="{4847AE67-8F24-45D2-96AC-23A52F778E89}" name="18.06.2020"/>
    <tableColumn id="154" xr3:uid="{B96D9F79-D4F1-4E1D-A05D-A26BA6B02BE6}" name="19.06.2020"/>
    <tableColumn id="155" xr3:uid="{39725F32-A49E-4894-B6F2-0F9E81FB6F4B}" name="20.06.2020"/>
    <tableColumn id="156" xr3:uid="{DA83E97D-3A57-44D7-870E-F223AAB8D603}" name="21.06.2020"/>
    <tableColumn id="157" xr3:uid="{A3BF1E21-7DD0-4394-BACE-240A9E208F80}" name="22.06.2020"/>
    <tableColumn id="158" xr3:uid="{DDBEE49B-7F40-4338-8A9D-CBC980477912}" name="23.06.2020"/>
    <tableColumn id="159" xr3:uid="{66198357-AF81-4A51-A557-31824FD6E2B8}" name="24.06.2020"/>
    <tableColumn id="160" xr3:uid="{0A2DEF0D-F291-49AF-90D5-E66CFCCDDABF}" name="25.06.2020"/>
    <tableColumn id="161" xr3:uid="{F5C96C28-1DF1-45AC-B880-E88915660295}" name="26.06.2020"/>
    <tableColumn id="162" xr3:uid="{DDA42345-AD6F-4E24-84CD-AF67E2051388}" name="27.06.2020"/>
    <tableColumn id="163" xr3:uid="{798AF559-3E94-4927-A73C-B01F4E240389}" name="28.06.2020"/>
    <tableColumn id="164" xr3:uid="{ACF44408-B88D-4A6B-9860-F3D11EF51ADF}" name="29.06.2020"/>
    <tableColumn id="165" xr3:uid="{651B7828-8326-4E79-961F-59AEFB47E974}" name="30.06.2020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F08491-DC92-4765-BD0F-E086477D465B}" name="Deaths" displayName="Deaths" ref="A1:FI265" totalsRowShown="0" headerRowDxfId="5">
  <autoFilter ref="A1:FI265" xr:uid="{4EE8EF8A-8634-4445-8DAE-B8B6CFAF3149}"/>
  <tableColumns count="165">
    <tableColumn id="1" xr3:uid="{CA67A2E0-6C05-4D0F-9438-B3AD1787639F}" name="Province/State"/>
    <tableColumn id="2" xr3:uid="{2FD3BA46-DDCA-4AAD-A447-484B6699A210}" name="Country/Region"/>
    <tableColumn id="3" xr3:uid="{FD5A65B1-5C8E-4805-A246-6C570401EF29}" name="Lat"/>
    <tableColumn id="4" xr3:uid="{76A223A3-8B91-4B48-BD41-3C9BC7E0EE90}" name="Long"/>
    <tableColumn id="5" xr3:uid="{5FA98EA8-2957-4190-A126-694D322F83E3}" name="22.01.2020"/>
    <tableColumn id="6" xr3:uid="{58605522-4D47-4AC1-B71D-DC842075A75A}" name="23.01.2020"/>
    <tableColumn id="7" xr3:uid="{3F4EC04E-EA6D-4537-997D-00F53910ED36}" name="24.01.2020"/>
    <tableColumn id="8" xr3:uid="{5BB2C90E-DFCE-49E7-A81D-EF18D667E0AE}" name="25.01.2020"/>
    <tableColumn id="9" xr3:uid="{441A3E46-E5BB-4905-9F0A-09261482A887}" name="26.01.2020"/>
    <tableColumn id="10" xr3:uid="{CC750330-E90D-4137-AF85-AD8CF88D65CA}" name="27.01.2020"/>
    <tableColumn id="11" xr3:uid="{FDA192DF-A9D6-4FA5-A156-F5F39CBD6992}" name="28.01.2020"/>
    <tableColumn id="12" xr3:uid="{E1538E8D-BA87-466D-AD53-28DEFE2030CF}" name="29.01.2020"/>
    <tableColumn id="13" xr3:uid="{7A3B0A47-A200-492C-8A17-A3F3A22405C7}" name="30.01.2020"/>
    <tableColumn id="14" xr3:uid="{D8B0E98D-8932-4DAC-AB43-F3DB94E7A9A1}" name="31.01.2020"/>
    <tableColumn id="15" xr3:uid="{7F347990-97F3-402D-B9BE-2FAFA6E5DF4A}" name="01.02.2020"/>
    <tableColumn id="16" xr3:uid="{AF309C65-1F58-4F9E-83F1-AB5C6BEE3546}" name="02.02.2020"/>
    <tableColumn id="17" xr3:uid="{3F2B3EE3-37A1-426B-9B5A-A28F61995860}" name="03.02.2020"/>
    <tableColumn id="18" xr3:uid="{1CE3D519-28C9-4891-8788-547F2E4E897E}" name="04.02.2020"/>
    <tableColumn id="19" xr3:uid="{AE01FCF6-A55E-45F9-AC85-41E21C7C54D4}" name="05.02.2020"/>
    <tableColumn id="20" xr3:uid="{6FE97A25-2BC6-4350-BEC6-E3566855A610}" name="06.02.2020"/>
    <tableColumn id="21" xr3:uid="{7FB16246-560D-43C0-A8BA-5B8E63FDC273}" name="07.02.2020"/>
    <tableColumn id="22" xr3:uid="{5713E11C-131F-4D70-A827-798D3026BDE6}" name="08.02.2020"/>
    <tableColumn id="23" xr3:uid="{90A49CDE-5A07-4A72-8AA6-3EC3A6E336ED}" name="09.02.2020"/>
    <tableColumn id="24" xr3:uid="{A5D20B12-0750-418E-BE51-696A345B690C}" name="10.02.2020"/>
    <tableColumn id="25" xr3:uid="{967078C5-7DF9-47EE-828B-B8D78E3EB944}" name="11.02.2020"/>
    <tableColumn id="26" xr3:uid="{54231FC1-BDA6-4B22-A4A3-39816426CD73}" name="12.02.2020"/>
    <tableColumn id="27" xr3:uid="{22C20DBB-D9BD-4D17-AD45-F771C9AE7C4E}" name="13.02.2020"/>
    <tableColumn id="28" xr3:uid="{157F5D41-ACBA-4697-BA58-9DD6B0FFDFF8}" name="14.02.2020"/>
    <tableColumn id="29" xr3:uid="{23A72571-B929-4F50-8254-7976177BD958}" name="15.02.2020"/>
    <tableColumn id="30" xr3:uid="{DD0C62A7-B5BC-4FC6-9C71-934D6F5906ED}" name="16.02.2020"/>
    <tableColumn id="31" xr3:uid="{47A44BD3-342C-4689-A439-801C797C6F8A}" name="17.02.2020"/>
    <tableColumn id="32" xr3:uid="{EDA3CAAB-1789-419A-A4D0-1B889076F84E}" name="18.02.2020"/>
    <tableColumn id="33" xr3:uid="{B7DFFCE3-7DE8-4A55-9507-59782001EACD}" name="19.02.2020"/>
    <tableColumn id="34" xr3:uid="{C2117E9E-D0CB-4248-BDD5-98A6229C8FCF}" name="20.02.2020"/>
    <tableColumn id="35" xr3:uid="{DA329B81-E0E8-423A-B616-65DA224494ED}" name="21.02.2020"/>
    <tableColumn id="36" xr3:uid="{AE39E0AB-4B98-4AA2-8C25-3BF4DCD90D83}" name="22.02.2020"/>
    <tableColumn id="37" xr3:uid="{DE62A9FC-28A2-4730-8061-975716DE15F3}" name="23.02.2020"/>
    <tableColumn id="38" xr3:uid="{36008876-AD4C-40D7-A254-81874FD7EC0A}" name="24.02.2020"/>
    <tableColumn id="39" xr3:uid="{1302425B-2CD3-45D9-AFDA-932C2AD0EACD}" name="25.02.2020"/>
    <tableColumn id="40" xr3:uid="{EF564896-B74D-4F75-A622-042B3D2A4103}" name="26.02.2020"/>
    <tableColumn id="41" xr3:uid="{A9388392-7AB4-462B-B7BB-DB09EBEE71D9}" name="27.02.2020"/>
    <tableColumn id="42" xr3:uid="{A80643DC-A45A-4FAA-B234-CAA869F11433}" name="28.02.2020"/>
    <tableColumn id="43" xr3:uid="{58A2ECAC-2F99-4D7A-AE74-BF39687B7D35}" name="29.02.2020"/>
    <tableColumn id="44" xr3:uid="{BCAD806E-F2DF-4A45-8A4F-6009354DBC0E}" name="01.03.2020"/>
    <tableColumn id="45" xr3:uid="{E5422BC7-F7EF-4B79-8F30-2C050F656D0B}" name="02.03.2020"/>
    <tableColumn id="46" xr3:uid="{A31626ED-B595-41E0-877A-E1EB100F0E99}" name="03.03.2020"/>
    <tableColumn id="47" xr3:uid="{BEEAB6F3-8297-4657-B3D3-6B4156C0183C}" name="04.03.2020"/>
    <tableColumn id="48" xr3:uid="{65CD1B32-186D-4925-AE9C-505B3063BDF5}" name="05.03.2020"/>
    <tableColumn id="49" xr3:uid="{2D381947-58D9-473B-BA1E-A8A09FD0489B}" name="06.03.2020"/>
    <tableColumn id="50" xr3:uid="{74C083BB-9D4A-4E2B-BC68-1EA3B62EC253}" name="07.03.2020"/>
    <tableColumn id="51" xr3:uid="{803C2865-A1CF-4528-987F-85E8FCFC5740}" name="08.03.2020"/>
    <tableColumn id="52" xr3:uid="{7F8591BD-4512-4788-8127-F6D7AA1AD777}" name="09.03.2020"/>
    <tableColumn id="53" xr3:uid="{BBDCEF89-0F5D-4DCE-8646-F00274A4FEDA}" name="10.03.2020"/>
    <tableColumn id="54" xr3:uid="{A607F5F1-5089-4386-A4CF-414A13215D55}" name="11.03.2020"/>
    <tableColumn id="55" xr3:uid="{CF206AD7-8F8B-4F46-A584-7A8F10DD84A9}" name="12.03.2020"/>
    <tableColumn id="56" xr3:uid="{0130C31B-4F62-468D-907C-7CF4178BCC4E}" name="13.03.2020"/>
    <tableColumn id="57" xr3:uid="{77F41F93-3919-416D-8F05-CA62AB168FED}" name="14.03.2020"/>
    <tableColumn id="58" xr3:uid="{1D7FA5F6-73B5-4672-AF09-757EA5DA3955}" name="15.03.2020"/>
    <tableColumn id="59" xr3:uid="{9D098BBA-F144-48CE-95E2-01B06E57CDCF}" name="16.03.2020"/>
    <tableColumn id="60" xr3:uid="{FB5DA013-56B5-42B3-9312-A5CC0C0D51C3}" name="17.03.2020"/>
    <tableColumn id="61" xr3:uid="{408F0190-1AA9-4E1D-98E9-A216A2160D95}" name="18.03.2020"/>
    <tableColumn id="62" xr3:uid="{6A16180B-767E-42AA-8D18-2A99778D854B}" name="19.03.2020"/>
    <tableColumn id="63" xr3:uid="{9D5F1B9E-1682-4FB9-B625-C4742A5DE3CF}" name="20.03.2020"/>
    <tableColumn id="64" xr3:uid="{092C0E3A-843D-4A36-BB20-7D6D2949E9D2}" name="21.03.2020"/>
    <tableColumn id="65" xr3:uid="{85961AFF-AE52-4046-B6DC-8320F716B793}" name="22.03.2020"/>
    <tableColumn id="66" xr3:uid="{FC7E59E3-9890-4C88-9637-0716E9870AF7}" name="23.03.2020"/>
    <tableColumn id="67" xr3:uid="{734BB5F5-6F5C-4816-BA68-80DABF60BCCA}" name="24.03.2020"/>
    <tableColumn id="68" xr3:uid="{09868463-BA14-4649-8566-3851255A6626}" name="25.03.2020"/>
    <tableColumn id="69" xr3:uid="{06AC36C0-AFD1-40C8-B18B-BDEC1F02D428}" name="26.03.2020"/>
    <tableColumn id="70" xr3:uid="{CE555CC9-4A4A-4C1A-BB1C-F120B2CB8519}" name="27.03.2020"/>
    <tableColumn id="71" xr3:uid="{D749092F-1F68-4960-B228-BF64A3004DDF}" name="28.03.2020"/>
    <tableColumn id="72" xr3:uid="{47D4CC45-185B-46F9-8F88-2CEEF71E0460}" name="29.03.2020"/>
    <tableColumn id="73" xr3:uid="{11EB5121-828A-44D1-B156-4A1596531387}" name="30.03.2020"/>
    <tableColumn id="74" xr3:uid="{ED752837-40C4-45DC-A858-489F17AFB07B}" name="31.03.2020"/>
    <tableColumn id="75" xr3:uid="{BDB8D1E0-9F4D-4B8D-80D2-1EA33A42B739}" name="01.04.2020"/>
    <tableColumn id="76" xr3:uid="{BA5FD8E7-76CA-45B6-8E8F-C0E8443E9C8A}" name="02.04.2020"/>
    <tableColumn id="77" xr3:uid="{7D17D8E6-3D4A-439F-945D-A81E7D9D6711}" name="03.04.2020"/>
    <tableColumn id="78" xr3:uid="{53895EFB-25A5-4B1A-893C-44D367043042}" name="04.04.2020"/>
    <tableColumn id="79" xr3:uid="{B5825CEA-99A7-4255-9CA2-31ACEC004B8A}" name="05.04.2020"/>
    <tableColumn id="80" xr3:uid="{3A721699-B834-4349-960F-1D56AD76CDF9}" name="06.04.2020"/>
    <tableColumn id="81" xr3:uid="{2F5F7E2D-0041-42D4-B150-586F4514C269}" name="07.04.2020"/>
    <tableColumn id="82" xr3:uid="{3D40AC8F-98B7-4774-A80D-78D84C4C9384}" name="08.04.2020"/>
    <tableColumn id="83" xr3:uid="{A8DAC8E5-9DCB-46C7-B85E-37D216DA56E0}" name="09.04.2020"/>
    <tableColumn id="84" xr3:uid="{34ADEF80-6980-4377-B918-C79A52F8FA40}" name="10.04.2020"/>
    <tableColumn id="85" xr3:uid="{3CD39640-FAA4-4A91-BD73-92D20DB91655}" name="11.04.2020"/>
    <tableColumn id="86" xr3:uid="{FFDEE52D-4E55-4587-8008-474212FA1299}" name="12.04.2020"/>
    <tableColumn id="87" xr3:uid="{476AE968-77A5-4E72-820A-F8F47BD167F7}" name="13.04.2020"/>
    <tableColumn id="88" xr3:uid="{1BF6EEA5-1671-4FEE-8B49-8221B5BC65E7}" name="14.04.2020"/>
    <tableColumn id="89" xr3:uid="{4D2603FA-0BAE-4D08-BD2E-623141D29A98}" name="15.04.2020"/>
    <tableColumn id="90" xr3:uid="{F2720AFC-18AD-4563-A7D4-21F7AE192A22}" name="16.04.2020"/>
    <tableColumn id="91" xr3:uid="{D40FF1C2-F6F2-4BD4-BDFC-3755BBD29577}" name="17.04.2020"/>
    <tableColumn id="92" xr3:uid="{A924069A-6C1B-4A19-98B5-3472D997BA4D}" name="18.04.2020"/>
    <tableColumn id="93" xr3:uid="{6FC41257-58DC-4E57-97DD-3A1BFFA8AC2E}" name="19.04.2020"/>
    <tableColumn id="94" xr3:uid="{73430BF5-3C4B-4E87-A289-46FCFAAB1A6F}" name="20.04.2020"/>
    <tableColumn id="95" xr3:uid="{2E94A9E4-ABE8-4E78-84C6-304034224AC2}" name="21.04.2020"/>
    <tableColumn id="96" xr3:uid="{617DBC02-97C2-481E-9BDC-716AB9C1978A}" name="22.04.2020"/>
    <tableColumn id="97" xr3:uid="{385D439A-4C71-432A-8462-21A3DFF6EF49}" name="23.04.2020"/>
    <tableColumn id="98" xr3:uid="{C69CF210-1B03-417A-9A89-205E2036F7EC}" name="24.04.2020"/>
    <tableColumn id="99" xr3:uid="{FECC9028-DF22-4A98-A180-68BCDE1C5B42}" name="25.04.2020"/>
    <tableColumn id="100" xr3:uid="{5DDA6A7E-937A-4107-9CD8-FDA772076C6D}" name="26.04.2020"/>
    <tableColumn id="101" xr3:uid="{CB7A2547-D30F-474D-B927-B116E81A218F}" name="27.04.2020"/>
    <tableColumn id="102" xr3:uid="{970D81B2-F6EE-448D-8048-3F88E56A2F9A}" name="28.04.2020"/>
    <tableColumn id="103" xr3:uid="{98B243EA-E102-4940-954A-574CE4872DA8}" name="29.04.2020"/>
    <tableColumn id="104" xr3:uid="{B3E1A53A-9966-4F47-8FEF-CDA3A0634554}" name="30.04.2020"/>
    <tableColumn id="105" xr3:uid="{D3D3287C-B5E6-43F1-9574-97FCF3B8E2C3}" name="01.05.2020"/>
    <tableColumn id="106" xr3:uid="{97FB9239-C066-4FAA-9BC9-39A02AD86480}" name="02.05.2020"/>
    <tableColumn id="107" xr3:uid="{33964177-1C18-43AA-9411-F0540F6135DA}" name="03.05.2020"/>
    <tableColumn id="108" xr3:uid="{217F6E62-5CE2-4BDF-9044-A7343806FA93}" name="04.05.2020"/>
    <tableColumn id="109" xr3:uid="{421E4480-3AD3-472E-AE92-4EF767766D6B}" name="05.05.2020"/>
    <tableColumn id="110" xr3:uid="{71467EA6-A7B5-44B0-BED9-07BEC2C68A8B}" name="06.05.2020"/>
    <tableColumn id="111" xr3:uid="{2255532B-4B59-41AE-98D2-2C4CD7A1F56E}" name="07.05.2020"/>
    <tableColumn id="112" xr3:uid="{86A4FF49-CE9E-4EDC-B44F-43FA0B81ED37}" name="08.05.2020"/>
    <tableColumn id="113" xr3:uid="{E63F305F-9623-4F82-881A-0C928B3D9F77}" name="09.05.2020"/>
    <tableColumn id="114" xr3:uid="{532E174F-ABAE-4A21-9194-296A81A3596D}" name="10.05.2020"/>
    <tableColumn id="115" xr3:uid="{2FC58ACE-79AA-41CA-96ED-F7BCB790580C}" name="11.05.2020"/>
    <tableColumn id="116" xr3:uid="{7A88C5A6-8B47-4DE5-A75F-4060B21310F9}" name="12.05.2020"/>
    <tableColumn id="117" xr3:uid="{6D5850A5-8E68-4EC0-8C0E-C26D563CEBEC}" name="13.05.2020"/>
    <tableColumn id="118" xr3:uid="{B795923F-930F-4FB8-85C6-CBCE1BB6FB02}" name="14.05.2020"/>
    <tableColumn id="119" xr3:uid="{0B5F6FE8-A46A-440B-A8F4-4FA30F1C2EFB}" name="15.05.2020"/>
    <tableColumn id="120" xr3:uid="{E11378A3-9D34-4E78-A520-024B2AAE3E89}" name="16.05.2020"/>
    <tableColumn id="121" xr3:uid="{0BEEA3AD-6BE9-4E6D-88DB-D636977EF6C0}" name="17.05.2020"/>
    <tableColumn id="122" xr3:uid="{A51534B6-86ED-466D-A866-7DD07993DA84}" name="18.05.2020"/>
    <tableColumn id="123" xr3:uid="{AF9D1F77-8627-4E8C-BD04-37D8F597BC80}" name="19.05.2020"/>
    <tableColumn id="124" xr3:uid="{AF75E4B0-08F8-4273-A75C-D125676B6D9E}" name="20.05.2020"/>
    <tableColumn id="125" xr3:uid="{C2CD1CFE-F95B-4704-BEC5-893AAD1A3AB6}" name="21.05.2020"/>
    <tableColumn id="126" xr3:uid="{AD0DBB09-8EE4-4622-89B0-041E5CF86D0C}" name="22.05.2020"/>
    <tableColumn id="127" xr3:uid="{2DECC6C9-3E6A-4A52-9801-A86B7D252C6C}" name="23.05.2020"/>
    <tableColumn id="128" xr3:uid="{E7C987BF-C11B-40A2-873F-8B63C56B99B6}" name="24.05.2020"/>
    <tableColumn id="129" xr3:uid="{70148356-BCD5-41D9-A7BF-804D41DBF574}" name="25.05.2020"/>
    <tableColumn id="130" xr3:uid="{6ED5F326-698A-4991-822B-5D507FD11782}" name="26.05.2020"/>
    <tableColumn id="131" xr3:uid="{0E7B8997-7AD9-494E-918C-975EDB1E45F5}" name="27.05.2020"/>
    <tableColumn id="132" xr3:uid="{BC15490B-5097-48E5-8E94-63B1B79C8C41}" name="28.05.2020"/>
    <tableColumn id="133" xr3:uid="{57792A31-4982-406A-B8EE-09B8F908AD8F}" name="29.05.2020"/>
    <tableColumn id="134" xr3:uid="{E972DC4C-0F42-490B-BF77-22518DDDC4CA}" name="30.05.2020"/>
    <tableColumn id="135" xr3:uid="{7A281ABF-D195-4324-A90A-1B7B555D95DC}" name="31.05.2020"/>
    <tableColumn id="136" xr3:uid="{9B989801-C059-43F4-AD47-9E47DCBB167C}" name="01.06.2020"/>
    <tableColumn id="137" xr3:uid="{B60A4616-F8FD-4740-8ACE-3F2452377D4C}" name="02.06.2020"/>
    <tableColumn id="138" xr3:uid="{CEBE914A-060F-4EDA-BE71-58FFDE019C18}" name="03.06.2020"/>
    <tableColumn id="139" xr3:uid="{14076371-D3C1-4D57-B449-6D1B26DEE5DF}" name="04.06.2020"/>
    <tableColumn id="140" xr3:uid="{A7951A49-D213-468F-B060-E38B62559E8C}" name="05.06.2020"/>
    <tableColumn id="141" xr3:uid="{EC19C428-D959-46C3-ADA8-F38D8373A6FF}" name="06.06.2020"/>
    <tableColumn id="142" xr3:uid="{4950A75D-8F72-4ABE-A7FC-20ED4A6F8FBD}" name="07.06.2020"/>
    <tableColumn id="143" xr3:uid="{ADB2AD7A-03BE-4323-AC61-6A75EE7B297D}" name="08.06.2020"/>
    <tableColumn id="144" xr3:uid="{1C69EBFB-7FA3-4818-8EB8-0646BCC8E3E8}" name="09.06.2020"/>
    <tableColumn id="145" xr3:uid="{99BC063F-2C28-4B74-AE09-41ECE98D20DF}" name="10.06.2020"/>
    <tableColumn id="146" xr3:uid="{80C7863C-27E2-4147-BB54-2AC8F8BE19FB}" name="11.06.2020"/>
    <tableColumn id="147" xr3:uid="{E526F075-58C2-4192-B01B-A07386A404BF}" name="12.06.2020"/>
    <tableColumn id="148" xr3:uid="{A363C7C9-FFD3-40F8-BB6D-3B9F25FE104E}" name="13.06.2020"/>
    <tableColumn id="149" xr3:uid="{FC47BBBA-3C7E-4D13-A5BB-8553B818A243}" name="14.06.2020"/>
    <tableColumn id="150" xr3:uid="{4160C81C-043E-4D67-9D23-014C03372EF6}" name="15.06.2020"/>
    <tableColumn id="151" xr3:uid="{DA6F4ED4-99C8-40B0-84E3-573C53975EC6}" name="16.06.2020"/>
    <tableColumn id="152" xr3:uid="{CAE67A22-5337-4E06-8C33-19645B2481DD}" name="17.06.2020"/>
    <tableColumn id="153" xr3:uid="{1E9E248E-97E0-45BB-8BB6-0BEC08335854}" name="18.06.2020"/>
    <tableColumn id="154" xr3:uid="{13FAD69D-5B39-4709-9F5A-656FF2BA9C7A}" name="19.06.2020"/>
    <tableColumn id="155" xr3:uid="{F023CB46-EA7F-4612-A63D-F9A768635E31}" name="20.06.2020"/>
    <tableColumn id="156" xr3:uid="{13E23178-AF01-4855-B4DC-DAC2293E609A}" name="21.06.2020"/>
    <tableColumn id="157" xr3:uid="{2F44EF5C-D175-4705-8B18-258EF498D694}" name="22.06.2020"/>
    <tableColumn id="158" xr3:uid="{06BF6E9F-2595-4410-A222-0BF22119FC24}" name="23.06.2020"/>
    <tableColumn id="159" xr3:uid="{10962B2B-01A5-4A1C-8200-B9AEF9AA65C4}" name="24.06.2020"/>
    <tableColumn id="160" xr3:uid="{D2C8E040-A838-4F42-8937-2C28424D4DB7}" name="25.06.2020"/>
    <tableColumn id="161" xr3:uid="{6943411B-0930-4406-8BA9-A42909006F37}" name="26.06.2020"/>
    <tableColumn id="162" xr3:uid="{9BC14B27-FFEF-4478-BF6A-85AD7236C1F7}" name="27.06.2020"/>
    <tableColumn id="163" xr3:uid="{FDF4CD2D-F674-4744-BFA9-856BF94D47E9}" name="28.06.2020"/>
    <tableColumn id="164" xr3:uid="{E03DBF13-FF2F-4DA3-B2AA-14183C8F90A0}" name="29.06.2020"/>
    <tableColumn id="165" xr3:uid="{FF93B3EB-3D21-42F8-A391-AC5B98EC8C48}" name="30.06.202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A5D28-5457-4265-B6D8-B3920056D7EF}">
  <sheetPr codeName="Tabelle1"/>
  <dimension ref="A1:EJ106"/>
  <sheetViews>
    <sheetView showGridLines="0" tabSelected="1" zoomScaleNormal="100" workbookViewId="0">
      <selection activeCell="B6" sqref="B6"/>
    </sheetView>
  </sheetViews>
  <sheetFormatPr baseColWidth="10" defaultRowHeight="14.5" x14ac:dyDescent="0.35"/>
  <cols>
    <col min="1" max="1" width="31.453125" bestFit="1" customWidth="1"/>
    <col min="2" max="3" width="14.08984375" customWidth="1"/>
    <col min="4" max="4" width="13.81640625" bestFit="1" customWidth="1"/>
    <col min="5" max="6" width="13.08984375" bestFit="1" customWidth="1"/>
    <col min="7" max="8" width="13.08984375" customWidth="1"/>
    <col min="9" max="10" width="13.08984375" bestFit="1" customWidth="1"/>
    <col min="11" max="11" width="12.26953125" bestFit="1" customWidth="1"/>
    <col min="12" max="12" width="18.36328125" bestFit="1" customWidth="1"/>
    <col min="13" max="15" width="12.26953125" bestFit="1" customWidth="1"/>
    <col min="16" max="16" width="15.36328125" bestFit="1" customWidth="1"/>
    <col min="17" max="22" width="12.26953125" bestFit="1" customWidth="1"/>
    <col min="23" max="31" width="13.08984375" bestFit="1" customWidth="1"/>
    <col min="32" max="32" width="12.26953125" bestFit="1" customWidth="1"/>
    <col min="33" max="41" width="13.08984375" bestFit="1" customWidth="1"/>
    <col min="42" max="45" width="12.26953125" bestFit="1" customWidth="1"/>
    <col min="46" max="46" width="13.08984375" bestFit="1" customWidth="1"/>
    <col min="47" max="47" width="13.81640625" bestFit="1" customWidth="1"/>
    <col min="48" max="48" width="13.08984375" bestFit="1" customWidth="1"/>
    <col min="49" max="50" width="13.81640625" bestFit="1" customWidth="1"/>
    <col min="51" max="52" width="15.36328125" bestFit="1" customWidth="1"/>
    <col min="53" max="53" width="14.54296875" bestFit="1" customWidth="1"/>
    <col min="54" max="54" width="15.36328125" bestFit="1" customWidth="1"/>
    <col min="55" max="55" width="14.54296875" bestFit="1" customWidth="1"/>
    <col min="56" max="56" width="15.36328125" bestFit="1" customWidth="1"/>
    <col min="57" max="62" width="16.81640625" bestFit="1" customWidth="1"/>
    <col min="63" max="63" width="17.6328125" bestFit="1" customWidth="1"/>
    <col min="64" max="64" width="16.08984375" bestFit="1" customWidth="1"/>
    <col min="65" max="65" width="17.6328125" bestFit="1" customWidth="1"/>
    <col min="66" max="66" width="18.36328125" bestFit="1" customWidth="1"/>
    <col min="67" max="67" width="17.6328125" bestFit="1" customWidth="1"/>
    <col min="68" max="68" width="16.81640625" bestFit="1" customWidth="1"/>
    <col min="69" max="71" width="19.08984375" bestFit="1" customWidth="1"/>
    <col min="72" max="72" width="19.90625" bestFit="1" customWidth="1"/>
    <col min="73" max="73" width="18.36328125" bestFit="1" customWidth="1"/>
    <col min="74" max="75" width="19.90625" bestFit="1" customWidth="1"/>
    <col min="76" max="76" width="19.08984375" bestFit="1" customWidth="1"/>
    <col min="77" max="77" width="20.6328125" bestFit="1" customWidth="1"/>
    <col min="78" max="78" width="20.7265625" bestFit="1" customWidth="1"/>
    <col min="79" max="79" width="17.1796875" bestFit="1" customWidth="1"/>
    <col min="80" max="81" width="15.90625" bestFit="1" customWidth="1"/>
    <col min="82" max="82" width="17.1796875" bestFit="1" customWidth="1"/>
    <col min="83" max="84" width="15.90625" bestFit="1" customWidth="1"/>
    <col min="85" max="85" width="16.54296875" bestFit="1" customWidth="1"/>
    <col min="86" max="86" width="17.1796875" bestFit="1" customWidth="1"/>
    <col min="87" max="87" width="15.1796875" bestFit="1" customWidth="1"/>
    <col min="88" max="88" width="17.1796875" bestFit="1" customWidth="1"/>
    <col min="89" max="90" width="16.6328125" bestFit="1" customWidth="1"/>
    <col min="91" max="91" width="13.453125" bestFit="1" customWidth="1"/>
    <col min="92" max="92" width="14" bestFit="1" customWidth="1"/>
    <col min="93" max="93" width="12.90625" bestFit="1" customWidth="1"/>
    <col min="94" max="94" width="13.453125" bestFit="1" customWidth="1"/>
    <col min="95" max="95" width="13.7265625" bestFit="1" customWidth="1"/>
    <col min="96" max="96" width="14" bestFit="1" customWidth="1"/>
    <col min="97" max="97" width="13.1796875" bestFit="1" customWidth="1"/>
    <col min="98" max="98" width="14.54296875" bestFit="1" customWidth="1"/>
    <col min="99" max="99" width="13.453125" bestFit="1" customWidth="1"/>
    <col min="100" max="100" width="12.1796875" bestFit="1" customWidth="1"/>
    <col min="101" max="101" width="11.6328125" bestFit="1" customWidth="1"/>
    <col min="102" max="102" width="12.1796875" bestFit="1" customWidth="1"/>
    <col min="103" max="103" width="11.6328125" bestFit="1" customWidth="1"/>
    <col min="104" max="105" width="11" bestFit="1" customWidth="1"/>
    <col min="106" max="107" width="11.6328125" bestFit="1" customWidth="1"/>
  </cols>
  <sheetData>
    <row r="1" spans="1:140" ht="17.5" thickBot="1" x14ac:dyDescent="0.45">
      <c r="A1" s="18" t="s">
        <v>296</v>
      </c>
      <c r="B1" s="42" t="s">
        <v>288</v>
      </c>
      <c r="C1" s="27">
        <v>43943</v>
      </c>
      <c r="D1" s="19"/>
      <c r="E1" s="19"/>
      <c r="F1" s="19"/>
      <c r="G1" s="19"/>
      <c r="H1" s="19"/>
      <c r="I1" s="19"/>
      <c r="L1" t="s">
        <v>560</v>
      </c>
      <c r="N1" t="s">
        <v>269</v>
      </c>
      <c r="O1" s="4" t="s">
        <v>270</v>
      </c>
      <c r="P1" s="5">
        <v>692795.82788260863</v>
      </c>
      <c r="R1" t="s">
        <v>271</v>
      </c>
      <c r="S1" s="4" t="s">
        <v>270</v>
      </c>
      <c r="T1" s="6">
        <v>80566.38499012895</v>
      </c>
    </row>
    <row r="2" spans="1:140" ht="15" thickTop="1" x14ac:dyDescent="0.35">
      <c r="A2" s="43" t="s">
        <v>557</v>
      </c>
      <c r="B2" s="44">
        <v>43901</v>
      </c>
      <c r="C2" s="19"/>
      <c r="D2" s="19"/>
      <c r="E2" s="19"/>
      <c r="F2" s="19"/>
      <c r="G2" s="19"/>
      <c r="H2" s="19"/>
      <c r="I2" s="19"/>
      <c r="L2" t="s">
        <v>559</v>
      </c>
      <c r="O2" s="4" t="s">
        <v>274</v>
      </c>
      <c r="P2" s="7">
        <v>21.522927173565215</v>
      </c>
      <c r="S2" s="4" t="s">
        <v>274</v>
      </c>
      <c r="T2" s="7">
        <v>21.076300354318484</v>
      </c>
    </row>
    <row r="3" spans="1:140" x14ac:dyDescent="0.35">
      <c r="A3" s="43" t="s">
        <v>297</v>
      </c>
      <c r="B3" s="39">
        <v>0</v>
      </c>
      <c r="C3" s="40">
        <v>0</v>
      </c>
      <c r="D3" s="20"/>
      <c r="E3" s="19"/>
      <c r="F3" s="19"/>
      <c r="G3" s="19"/>
      <c r="H3" s="19"/>
      <c r="I3" s="19"/>
      <c r="L3" t="s">
        <v>561</v>
      </c>
      <c r="O3" s="4" t="s">
        <v>276</v>
      </c>
      <c r="P3" s="8">
        <v>43926</v>
      </c>
      <c r="S3" s="4" t="s">
        <v>276</v>
      </c>
      <c r="T3" s="8">
        <v>43909</v>
      </c>
    </row>
    <row r="4" spans="1:140" x14ac:dyDescent="0.35">
      <c r="A4" s="43" t="s">
        <v>558</v>
      </c>
      <c r="B4" s="27">
        <f>C1+B3</f>
        <v>43943</v>
      </c>
      <c r="C4" s="27">
        <f>C1+C3</f>
        <v>43943</v>
      </c>
      <c r="D4" s="22"/>
      <c r="E4" s="19"/>
      <c r="F4" s="19"/>
      <c r="G4" s="19"/>
      <c r="H4" s="19"/>
      <c r="I4" s="19"/>
      <c r="L4" t="s">
        <v>562</v>
      </c>
      <c r="O4" s="4" t="s">
        <v>278</v>
      </c>
      <c r="P4" s="6">
        <v>0</v>
      </c>
      <c r="S4" s="4" t="s">
        <v>278</v>
      </c>
      <c r="T4" s="6">
        <v>177.15050121106873</v>
      </c>
      <c r="EE4">
        <v>1</v>
      </c>
    </row>
    <row r="5" spans="1:140" ht="15.5" x14ac:dyDescent="0.35">
      <c r="A5" s="21" t="s">
        <v>556</v>
      </c>
      <c r="B5" s="41" t="s">
        <v>55</v>
      </c>
      <c r="C5" s="41" t="s">
        <v>178</v>
      </c>
      <c r="D5" s="23"/>
      <c r="E5" s="19"/>
      <c r="F5" s="19"/>
      <c r="G5" s="19"/>
      <c r="H5" s="19"/>
      <c r="I5" s="19"/>
      <c r="O5" s="4" t="s">
        <v>280</v>
      </c>
      <c r="P5" s="11" t="e">
        <f>SUM(C64:ED64)</f>
        <v>#N/A</v>
      </c>
      <c r="S5" s="4" t="s">
        <v>280</v>
      </c>
      <c r="T5" s="11" t="e">
        <f>SUM(M54:M81)</f>
        <v>#N/A</v>
      </c>
      <c r="EE5">
        <v>1</v>
      </c>
    </row>
    <row r="6" spans="1:140" x14ac:dyDescent="0.35">
      <c r="A6" s="21" t="s">
        <v>277</v>
      </c>
      <c r="B6" s="33">
        <f>HLOOKUP($C$1+$B$3,AA_Infection,2,FALSE)</f>
        <v>57999</v>
      </c>
      <c r="C6" s="33">
        <f>HLOOKUP($C$1+$C$3,AA_Infection_2,2,FALSE)</f>
        <v>45757</v>
      </c>
      <c r="D6" s="19"/>
      <c r="E6" s="19"/>
      <c r="F6" s="19"/>
      <c r="G6" s="24"/>
      <c r="H6" s="25"/>
      <c r="I6" s="25"/>
    </row>
    <row r="7" spans="1:140" ht="14.5" customHeight="1" x14ac:dyDescent="0.35">
      <c r="A7" s="21" t="s">
        <v>279</v>
      </c>
      <c r="B7" s="34">
        <f>HLOOKUP($C$1+$B$3,AA_Deaths,2,FALSE)</f>
        <v>513</v>
      </c>
      <c r="C7" s="34">
        <f>HLOOKUP($C$1+$C$3,AA_Deaths_2,2,FALSE)</f>
        <v>2906</v>
      </c>
      <c r="D7" s="19"/>
      <c r="E7" s="19"/>
      <c r="F7" s="19"/>
      <c r="G7" s="19"/>
      <c r="H7" s="19"/>
      <c r="I7" s="19"/>
    </row>
    <row r="8" spans="1:140" ht="14.5" customHeight="1" x14ac:dyDescent="0.35">
      <c r="A8" s="21" t="s">
        <v>298</v>
      </c>
      <c r="B8" s="35">
        <f>B7/B6</f>
        <v>8.8449800858635495E-3</v>
      </c>
      <c r="C8" s="35">
        <f>C7/C6</f>
        <v>6.3509408396529493E-2</v>
      </c>
      <c r="D8" s="19"/>
      <c r="E8" s="19"/>
      <c r="F8" s="19"/>
      <c r="G8" s="19"/>
      <c r="H8" s="19"/>
      <c r="I8" s="19"/>
    </row>
    <row r="9" spans="1:140" ht="5" customHeight="1" x14ac:dyDescent="0.35">
      <c r="A9" s="21"/>
      <c r="B9" s="36"/>
      <c r="C9" s="36"/>
      <c r="D9" s="19"/>
      <c r="E9" s="19"/>
      <c r="F9" s="19"/>
      <c r="G9" s="19"/>
      <c r="H9" s="19"/>
      <c r="I9" s="19"/>
      <c r="EF9" s="12"/>
      <c r="EG9" s="12"/>
      <c r="EH9" s="12"/>
      <c r="EI9" s="12"/>
      <c r="EJ9" s="12"/>
    </row>
    <row r="10" spans="1:140" x14ac:dyDescent="0.35">
      <c r="A10" s="21" t="s">
        <v>553</v>
      </c>
      <c r="B10" s="34">
        <f>VLOOKUP(B5,Countries!$C$5:$D$189,2,FALSE)</f>
        <v>143200000</v>
      </c>
      <c r="C10" s="34">
        <f>VLOOKUP(C5,Countries!$C$5:$D$189,2,FALSE)</f>
        <v>194300000</v>
      </c>
      <c r="D10" s="19"/>
      <c r="E10" s="19"/>
      <c r="F10" s="19"/>
      <c r="G10" s="19"/>
      <c r="H10" s="19"/>
      <c r="I10" s="19"/>
    </row>
    <row r="11" spans="1:140" x14ac:dyDescent="0.35">
      <c r="A11" s="21" t="s">
        <v>554</v>
      </c>
      <c r="B11" s="34">
        <f>B6*100000/B$10</f>
        <v>40.502094972067042</v>
      </c>
      <c r="C11" s="34">
        <f>C6*100000/C$10</f>
        <v>23.549665465774574</v>
      </c>
      <c r="D11" s="19"/>
      <c r="E11" s="19"/>
      <c r="F11" s="19"/>
      <c r="G11" s="19"/>
      <c r="H11" s="19"/>
      <c r="I11" s="19"/>
    </row>
    <row r="12" spans="1:140" ht="14.5" customHeight="1" x14ac:dyDescent="0.35">
      <c r="A12" s="21" t="s">
        <v>555</v>
      </c>
      <c r="B12" s="34">
        <f>B7*100000/B$10</f>
        <v>0.35824022346368717</v>
      </c>
      <c r="C12" s="34">
        <f>C7*100000/C$10</f>
        <v>1.4956253216675244</v>
      </c>
      <c r="D12" s="19"/>
      <c r="E12" s="19"/>
      <c r="F12" s="19"/>
      <c r="G12" s="19"/>
      <c r="H12" s="19"/>
      <c r="I12" s="19"/>
    </row>
    <row r="13" spans="1:140" ht="5" customHeight="1" x14ac:dyDescent="0.35">
      <c r="A13" s="21"/>
      <c r="B13" s="36"/>
      <c r="C13" s="36"/>
      <c r="D13" s="19"/>
      <c r="E13" s="19"/>
      <c r="F13" s="19"/>
      <c r="G13" s="19"/>
      <c r="H13" s="19"/>
      <c r="I13" s="19"/>
    </row>
    <row r="14" spans="1:140" x14ac:dyDescent="0.35">
      <c r="A14" s="21" t="s">
        <v>281</v>
      </c>
      <c r="B14" s="34">
        <f>HLOOKUP($C$1+$B$3,AA_Infection,4,FALSE)</f>
        <v>4787</v>
      </c>
      <c r="C14" s="34">
        <f>HLOOKUP($C$1+$C$3,AA_Infection_2,4,FALSE)</f>
        <v>2491</v>
      </c>
      <c r="D14" s="19"/>
      <c r="E14" s="19"/>
      <c r="F14" s="19"/>
      <c r="G14" s="19"/>
      <c r="H14" s="19"/>
      <c r="I14" s="19"/>
    </row>
    <row r="15" spans="1:140" x14ac:dyDescent="0.35">
      <c r="A15" s="21" t="s">
        <v>282</v>
      </c>
      <c r="B15" s="31">
        <f>HLOOKUP($C$1+$B$3,AA_Infection,5,FALSE)</f>
        <v>0.13107198528928321</v>
      </c>
      <c r="C15" s="32">
        <f>HLOOKUP($C$1+$C$3,AA_Infection_2,5,FALSE)</f>
        <v>7.0942928909398129E-2</v>
      </c>
      <c r="D15" s="19"/>
      <c r="E15" s="19"/>
      <c r="F15" s="19"/>
      <c r="G15" s="19"/>
      <c r="H15" s="19"/>
      <c r="I15" s="19"/>
    </row>
    <row r="16" spans="1:140" x14ac:dyDescent="0.35">
      <c r="A16" s="21" t="s">
        <v>283</v>
      </c>
      <c r="B16" s="37">
        <f>70/(B15*100)</f>
        <v>5.340576771268557</v>
      </c>
      <c r="C16" s="37">
        <f>70/(C15*100)</f>
        <v>9.8670862728824815</v>
      </c>
      <c r="D16" s="19"/>
      <c r="E16" s="19"/>
      <c r="F16" s="19"/>
      <c r="G16" s="19"/>
      <c r="H16" s="19"/>
      <c r="I16" s="19"/>
    </row>
    <row r="17" spans="1:9" x14ac:dyDescent="0.35">
      <c r="A17" s="21" t="s">
        <v>284</v>
      </c>
      <c r="B17" s="34">
        <f>HLOOKUP($C$1+$B$3,AA_Infection,6,FALSE)</f>
        <v>2527.2857142857142</v>
      </c>
      <c r="C17" s="34">
        <f>HLOOKUP($C$1+$C$3,AA_Infection_2,6,FALSE)</f>
        <v>755.28571428571433</v>
      </c>
      <c r="D17" s="19"/>
      <c r="E17" s="19"/>
      <c r="F17" s="19"/>
      <c r="G17" s="19"/>
      <c r="H17" s="19"/>
      <c r="I17" s="19"/>
    </row>
    <row r="18" spans="1:9" ht="14.5" customHeight="1" x14ac:dyDescent="0.35">
      <c r="A18" s="21" t="s">
        <v>285</v>
      </c>
      <c r="B18" s="35">
        <f>HLOOKUP($C$1+$B$3,AA_Infection,7,FALSE)</f>
        <v>1.1184094070046782</v>
      </c>
      <c r="C18" s="35">
        <f>HLOOKUP($C$1+$C$3,AA_Infection_2,7,FALSE)</f>
        <v>0.43514403292181081</v>
      </c>
      <c r="D18" s="19"/>
      <c r="E18" s="19"/>
      <c r="F18" s="19"/>
      <c r="G18" s="19"/>
      <c r="H18" s="19"/>
      <c r="I18" s="19"/>
    </row>
    <row r="19" spans="1:9" ht="5" customHeight="1" x14ac:dyDescent="0.35">
      <c r="A19" s="21"/>
      <c r="B19" s="36"/>
      <c r="C19" s="36"/>
      <c r="D19" s="19"/>
      <c r="E19" s="19"/>
      <c r="F19" s="19"/>
      <c r="G19" s="19"/>
      <c r="H19" s="19"/>
      <c r="I19" s="19"/>
    </row>
    <row r="20" spans="1:9" x14ac:dyDescent="0.35">
      <c r="A20" s="21" t="s">
        <v>286</v>
      </c>
      <c r="B20" s="34">
        <f>HLOOKUP($C$1+$B$3,AA_Deaths,4,FALSE)</f>
        <v>45</v>
      </c>
      <c r="C20" s="34">
        <f>HLOOKUP($C$1+$C$3,AA_Deaths_2,4,FALSE)</f>
        <v>167.14285714285714</v>
      </c>
      <c r="D20" s="19"/>
      <c r="E20" s="19"/>
      <c r="F20" s="19"/>
      <c r="G20" s="19"/>
      <c r="H20" s="19"/>
      <c r="I20" s="19"/>
    </row>
    <row r="21" spans="1:9" x14ac:dyDescent="0.35">
      <c r="A21" s="21" t="s">
        <v>282</v>
      </c>
      <c r="B21" s="31">
        <f>HLOOKUP($C$1+$B$3,AA_Deaths,5,FALSE)</f>
        <v>0.14568333625088759</v>
      </c>
      <c r="C21" s="31">
        <f>HLOOKUP($C$1+$C$3,AA_Deaths_2,5,FALSE)</f>
        <v>7.6375238443319837E-2</v>
      </c>
      <c r="D21" s="19"/>
      <c r="E21" s="19"/>
      <c r="F21" s="19"/>
      <c r="G21" s="19"/>
      <c r="H21" s="19"/>
      <c r="I21" s="19"/>
    </row>
    <row r="22" spans="1:9" x14ac:dyDescent="0.35">
      <c r="A22" s="21" t="s">
        <v>283</v>
      </c>
      <c r="B22" s="37">
        <f>70/(B21*100)</f>
        <v>4.8049421300628348</v>
      </c>
      <c r="C22" s="37">
        <f>70/(C21*100)</f>
        <v>9.1652741682697236</v>
      </c>
      <c r="D22" s="19"/>
      <c r="E22" s="19"/>
      <c r="F22" s="19"/>
      <c r="G22" s="19"/>
      <c r="H22" s="19"/>
      <c r="I22" s="19"/>
    </row>
    <row r="23" spans="1:9" x14ac:dyDescent="0.35">
      <c r="A23" s="21" t="s">
        <v>284</v>
      </c>
      <c r="B23" s="34">
        <f>HLOOKUP($C$1+$B$3,AA_Deaths,6,FALSE)</f>
        <v>25.714285714285715</v>
      </c>
      <c r="C23" s="34">
        <f>HLOOKUP($C$1+$C$3,AA_Deaths_2,6,FALSE)</f>
        <v>36.142857142857146</v>
      </c>
      <c r="D23" s="19"/>
      <c r="E23" s="19"/>
      <c r="F23" s="19"/>
      <c r="G23" s="19"/>
      <c r="H23" s="19"/>
      <c r="I23" s="19"/>
    </row>
    <row r="24" spans="1:9" x14ac:dyDescent="0.35">
      <c r="A24" s="21" t="s">
        <v>285</v>
      </c>
      <c r="B24" s="38">
        <f>HLOOKUP($C$1+$B$3,AA_Deaths,7,FALSE)</f>
        <v>1.3333333333333335</v>
      </c>
      <c r="C24" s="38">
        <f>HLOOKUP($C$1+$C$3,AA_Deaths_2,7,FALSE)</f>
        <v>0.27589967284623773</v>
      </c>
      <c r="D24" s="19"/>
      <c r="E24" s="19"/>
      <c r="F24" s="19"/>
      <c r="G24" s="19"/>
      <c r="H24" s="19"/>
      <c r="I24" s="19"/>
    </row>
    <row r="25" spans="1:9" x14ac:dyDescent="0.35">
      <c r="A25" s="19"/>
      <c r="B25" s="19"/>
      <c r="C25" s="19"/>
      <c r="D25" s="19"/>
      <c r="E25" s="19"/>
      <c r="F25" s="19"/>
      <c r="G25" s="19"/>
      <c r="H25" s="19"/>
      <c r="I25" s="19"/>
    </row>
    <row r="26" spans="1:9" x14ac:dyDescent="0.35">
      <c r="A26" s="19"/>
      <c r="B26" s="19"/>
      <c r="C26" s="19"/>
      <c r="D26" s="19"/>
      <c r="E26" s="19"/>
      <c r="F26" s="19"/>
      <c r="G26" s="19"/>
      <c r="H26" s="19"/>
      <c r="I26" s="19"/>
    </row>
    <row r="27" spans="1:9" x14ac:dyDescent="0.35">
      <c r="A27" s="19"/>
      <c r="B27" s="19"/>
      <c r="C27" s="19"/>
      <c r="D27" s="19"/>
      <c r="E27" s="19"/>
      <c r="F27" s="19"/>
      <c r="G27" s="19"/>
      <c r="H27" s="19"/>
      <c r="I27" s="19"/>
    </row>
    <row r="28" spans="1:9" x14ac:dyDescent="0.35">
      <c r="A28" s="19"/>
      <c r="B28" s="19"/>
      <c r="C28" s="19"/>
      <c r="D28" s="19"/>
      <c r="E28" s="19"/>
      <c r="F28" s="19"/>
      <c r="G28" s="19"/>
      <c r="H28" s="19"/>
      <c r="I28" s="19"/>
    </row>
    <row r="29" spans="1:9" x14ac:dyDescent="0.35">
      <c r="A29" s="19"/>
      <c r="B29" s="19"/>
      <c r="C29" s="19"/>
      <c r="D29" s="19"/>
      <c r="E29" s="19"/>
      <c r="F29" s="19"/>
      <c r="G29" s="19"/>
      <c r="H29" s="19"/>
      <c r="I29" s="19"/>
    </row>
    <row r="30" spans="1:9" x14ac:dyDescent="0.35">
      <c r="A30" s="19"/>
      <c r="B30" s="19"/>
      <c r="C30" s="19"/>
      <c r="D30" s="19"/>
      <c r="E30" s="19"/>
      <c r="F30" s="19"/>
      <c r="G30" s="19"/>
      <c r="H30" s="19"/>
      <c r="I30" s="19"/>
    </row>
    <row r="31" spans="1:9" x14ac:dyDescent="0.35">
      <c r="A31" s="19"/>
      <c r="B31" s="19"/>
      <c r="C31" s="19"/>
      <c r="D31" s="19"/>
      <c r="E31" s="19"/>
      <c r="F31" s="19"/>
      <c r="G31" s="19"/>
      <c r="H31" s="19"/>
      <c r="I31" s="19"/>
    </row>
    <row r="32" spans="1:9" x14ac:dyDescent="0.35">
      <c r="A32" s="19"/>
      <c r="B32" s="19"/>
      <c r="C32" s="19"/>
      <c r="D32" s="19"/>
      <c r="E32" s="19"/>
      <c r="F32" s="19"/>
      <c r="G32" s="19"/>
      <c r="H32" s="19"/>
      <c r="I32" s="19"/>
    </row>
    <row r="33" spans="1:91" x14ac:dyDescent="0.35">
      <c r="A33" s="19"/>
      <c r="B33" s="19"/>
      <c r="C33" s="19"/>
      <c r="D33" s="19"/>
      <c r="E33" s="19"/>
      <c r="F33" s="19"/>
      <c r="G33" s="19"/>
      <c r="H33" s="19"/>
      <c r="I33" s="19"/>
    </row>
    <row r="34" spans="1:91" x14ac:dyDescent="0.35">
      <c r="A34" s="19"/>
      <c r="B34" s="19"/>
      <c r="C34" s="19"/>
      <c r="D34" s="19"/>
      <c r="E34" s="19"/>
      <c r="F34" s="19"/>
      <c r="G34" s="19"/>
      <c r="H34" s="19"/>
      <c r="I34" s="19"/>
    </row>
    <row r="35" spans="1:91" x14ac:dyDescent="0.35">
      <c r="A35" s="19"/>
      <c r="B35" s="19"/>
      <c r="C35" s="19"/>
      <c r="D35" s="19"/>
      <c r="E35" s="19"/>
      <c r="F35" s="19"/>
      <c r="G35" s="19"/>
      <c r="H35" s="19"/>
      <c r="I35" s="19"/>
    </row>
    <row r="36" spans="1:91" x14ac:dyDescent="0.35">
      <c r="A36" s="19"/>
      <c r="B36" s="19"/>
      <c r="C36" s="19"/>
      <c r="D36" s="19"/>
      <c r="E36" s="19"/>
      <c r="F36" s="19"/>
      <c r="G36" s="19"/>
      <c r="H36" s="19"/>
      <c r="I36" s="19"/>
    </row>
    <row r="37" spans="1:91" x14ac:dyDescent="0.35">
      <c r="A37" s="19"/>
      <c r="B37" s="19"/>
      <c r="C37" s="19"/>
      <c r="D37" s="19"/>
      <c r="E37" s="19"/>
      <c r="F37" s="19"/>
      <c r="G37" s="19"/>
      <c r="H37" s="19"/>
      <c r="I37" s="19"/>
    </row>
    <row r="38" spans="1:91" x14ac:dyDescent="0.35">
      <c r="A38" s="19"/>
      <c r="B38" s="19"/>
      <c r="C38" s="19"/>
      <c r="D38" s="19"/>
      <c r="E38" s="19"/>
      <c r="F38" s="19"/>
      <c r="G38" s="19"/>
      <c r="H38" s="19"/>
      <c r="I38" s="19"/>
    </row>
    <row r="39" spans="1:91" x14ac:dyDescent="0.35">
      <c r="A39" s="19"/>
      <c r="B39" s="19"/>
      <c r="C39" s="19"/>
      <c r="D39" s="19"/>
      <c r="E39" s="19"/>
      <c r="F39" s="19"/>
      <c r="G39" s="19"/>
      <c r="H39" s="19"/>
      <c r="I39" s="19"/>
    </row>
    <row r="40" spans="1:91" x14ac:dyDescent="0.35">
      <c r="A40" s="19"/>
      <c r="B40" s="19"/>
      <c r="C40" s="19"/>
      <c r="D40" s="19"/>
      <c r="E40" s="19"/>
      <c r="F40" s="19"/>
      <c r="G40" s="19"/>
      <c r="H40" s="19"/>
      <c r="I40" s="19"/>
    </row>
    <row r="41" spans="1:91" x14ac:dyDescent="0.35">
      <c r="A41" s="45" t="s">
        <v>294</v>
      </c>
      <c r="B41" s="19"/>
      <c r="C41" s="19"/>
      <c r="D41" s="19"/>
      <c r="E41" s="19"/>
      <c r="F41" s="19"/>
      <c r="G41" s="19"/>
      <c r="H41" s="19"/>
      <c r="I41" s="19"/>
    </row>
    <row r="42" spans="1:91" ht="5" customHeight="1" x14ac:dyDescent="0.35">
      <c r="A42" s="26"/>
      <c r="B42" s="19"/>
      <c r="C42" s="19"/>
      <c r="D42" s="19"/>
      <c r="E42" s="19"/>
      <c r="F42" s="19"/>
      <c r="G42" s="19"/>
      <c r="H42" s="19"/>
      <c r="I42" s="19"/>
    </row>
    <row r="46" spans="1:91" x14ac:dyDescent="0.35">
      <c r="AG46" s="46">
        <f>AG47-AF47</f>
        <v>345.33406593392669</v>
      </c>
      <c r="AH46" s="46">
        <f t="shared" ref="AH46:AS46" si="0">AH47-AG47</f>
        <v>345.33406593392669</v>
      </c>
      <c r="AI46" s="46">
        <f t="shared" si="0"/>
        <v>345.33406593392692</v>
      </c>
      <c r="AJ46" s="46">
        <f t="shared" si="0"/>
        <v>345.33406593392692</v>
      </c>
      <c r="AK46" s="46">
        <f t="shared" si="0"/>
        <v>345.33406593392692</v>
      </c>
      <c r="AL46" s="46">
        <f t="shared" si="0"/>
        <v>345.33406593392692</v>
      </c>
      <c r="AM46" s="46">
        <f t="shared" si="0"/>
        <v>345.33406593392692</v>
      </c>
      <c r="AN46" s="46">
        <f t="shared" si="0"/>
        <v>345.33406593392692</v>
      </c>
      <c r="AO46" s="46">
        <f t="shared" si="0"/>
        <v>345.33406593392692</v>
      </c>
      <c r="AP46" s="46">
        <f t="shared" si="0"/>
        <v>345.33406593392647</v>
      </c>
      <c r="AQ46" s="46">
        <f t="shared" si="0"/>
        <v>345.33406593392647</v>
      </c>
      <c r="AR46" s="46">
        <f t="shared" si="0"/>
        <v>345.33406593392647</v>
      </c>
      <c r="AS46" s="46">
        <f t="shared" si="0"/>
        <v>345.33406593392647</v>
      </c>
    </row>
    <row r="47" spans="1:91" x14ac:dyDescent="0.35">
      <c r="AF47" s="46">
        <f>AF61</f>
        <v>1278.6857142858207</v>
      </c>
      <c r="AG47" s="46">
        <f>AF47+($AS47-$AF47)/13</f>
        <v>1624.0197802197474</v>
      </c>
      <c r="AH47" s="46">
        <f>AG47+($AS47-$AF47)/13</f>
        <v>1969.3538461536741</v>
      </c>
      <c r="AI47" s="46">
        <f t="shared" ref="AI47:AR47" si="1">AH47+($AS47-$AF47)/13</f>
        <v>2314.687912087601</v>
      </c>
      <c r="AJ47" s="46">
        <f t="shared" si="1"/>
        <v>2660.021978021528</v>
      </c>
      <c r="AK47" s="46">
        <f t="shared" si="1"/>
        <v>3005.3560439554549</v>
      </c>
      <c r="AL47" s="46">
        <f t="shared" si="1"/>
        <v>3350.6901098893818</v>
      </c>
      <c r="AM47" s="46">
        <f t="shared" si="1"/>
        <v>3696.0241758233087</v>
      </c>
      <c r="AN47" s="46">
        <f t="shared" si="1"/>
        <v>4041.3582417572356</v>
      </c>
      <c r="AO47" s="46">
        <f t="shared" si="1"/>
        <v>4386.6923076911626</v>
      </c>
      <c r="AP47" s="46">
        <f t="shared" si="1"/>
        <v>4732.026373625089</v>
      </c>
      <c r="AQ47" s="46">
        <f t="shared" si="1"/>
        <v>5077.3604395590155</v>
      </c>
      <c r="AR47" s="46">
        <f t="shared" si="1"/>
        <v>5422.694505492942</v>
      </c>
      <c r="AS47" s="46">
        <f>AS61</f>
        <v>5768.0285714268684</v>
      </c>
    </row>
    <row r="48" spans="1:91" x14ac:dyDescent="0.35">
      <c r="CM48" s="12"/>
    </row>
    <row r="49" spans="1:135" x14ac:dyDescent="0.35">
      <c r="B49">
        <f>MATCH($B$5,_Inf_Country,0)</f>
        <v>139</v>
      </c>
    </row>
    <row r="50" spans="1:135" x14ac:dyDescent="0.35">
      <c r="B50">
        <f>MATCH(C$54,_Inf_Day,0)</f>
        <v>50</v>
      </c>
      <c r="CL50" t="e">
        <f ca="1">HLOOKUP(TODAY()-1,CJ54:CL56,3,FALSE)</f>
        <v>#N/A</v>
      </c>
    </row>
    <row r="51" spans="1:135" x14ac:dyDescent="0.35">
      <c r="B51">
        <f>INDEX(_Inf_Data,MATCH($B$5,_Inf_Country,0),MATCH(C$54,_Inf_Day,0))</f>
        <v>20</v>
      </c>
    </row>
    <row r="53" spans="1:135" x14ac:dyDescent="0.35">
      <c r="A53" t="s">
        <v>272</v>
      </c>
      <c r="B53" t="s">
        <v>287</v>
      </c>
      <c r="C53">
        <v>1</v>
      </c>
      <c r="D53">
        <f>C53+1</f>
        <v>2</v>
      </c>
      <c r="E53">
        <f t="shared" ref="E53:BP54" si="2">D53+1</f>
        <v>3</v>
      </c>
      <c r="F53">
        <f t="shared" si="2"/>
        <v>4</v>
      </c>
      <c r="G53">
        <f t="shared" si="2"/>
        <v>5</v>
      </c>
      <c r="H53">
        <f t="shared" si="2"/>
        <v>6</v>
      </c>
      <c r="I53">
        <f t="shared" si="2"/>
        <v>7</v>
      </c>
      <c r="J53">
        <f t="shared" si="2"/>
        <v>8</v>
      </c>
      <c r="K53">
        <f t="shared" si="2"/>
        <v>9</v>
      </c>
      <c r="L53">
        <f t="shared" si="2"/>
        <v>10</v>
      </c>
      <c r="M53">
        <f t="shared" si="2"/>
        <v>11</v>
      </c>
      <c r="N53">
        <f t="shared" si="2"/>
        <v>12</v>
      </c>
      <c r="O53">
        <f t="shared" si="2"/>
        <v>13</v>
      </c>
      <c r="P53">
        <f t="shared" si="2"/>
        <v>14</v>
      </c>
      <c r="Q53">
        <f t="shared" si="2"/>
        <v>15</v>
      </c>
      <c r="R53">
        <f t="shared" si="2"/>
        <v>16</v>
      </c>
      <c r="S53">
        <f t="shared" si="2"/>
        <v>17</v>
      </c>
      <c r="T53">
        <f t="shared" si="2"/>
        <v>18</v>
      </c>
      <c r="U53">
        <f t="shared" si="2"/>
        <v>19</v>
      </c>
      <c r="V53">
        <f t="shared" si="2"/>
        <v>20</v>
      </c>
      <c r="W53">
        <f t="shared" si="2"/>
        <v>21</v>
      </c>
      <c r="X53">
        <f t="shared" si="2"/>
        <v>22</v>
      </c>
      <c r="Y53">
        <f t="shared" si="2"/>
        <v>23</v>
      </c>
      <c r="Z53">
        <f t="shared" si="2"/>
        <v>24</v>
      </c>
      <c r="AA53">
        <f t="shared" si="2"/>
        <v>25</v>
      </c>
      <c r="AB53">
        <f t="shared" si="2"/>
        <v>26</v>
      </c>
      <c r="AC53">
        <f t="shared" si="2"/>
        <v>27</v>
      </c>
      <c r="AD53">
        <f t="shared" si="2"/>
        <v>28</v>
      </c>
      <c r="AE53">
        <f t="shared" si="2"/>
        <v>29</v>
      </c>
      <c r="AF53">
        <f t="shared" si="2"/>
        <v>30</v>
      </c>
      <c r="AG53">
        <f t="shared" si="2"/>
        <v>31</v>
      </c>
      <c r="AH53">
        <f t="shared" si="2"/>
        <v>32</v>
      </c>
      <c r="AI53">
        <f t="shared" si="2"/>
        <v>33</v>
      </c>
      <c r="AJ53">
        <f t="shared" si="2"/>
        <v>34</v>
      </c>
      <c r="AK53">
        <f t="shared" si="2"/>
        <v>35</v>
      </c>
      <c r="AL53">
        <f t="shared" si="2"/>
        <v>36</v>
      </c>
      <c r="AM53">
        <f t="shared" si="2"/>
        <v>37</v>
      </c>
      <c r="AN53">
        <f t="shared" si="2"/>
        <v>38</v>
      </c>
      <c r="AO53">
        <f t="shared" si="2"/>
        <v>39</v>
      </c>
      <c r="AP53">
        <f t="shared" si="2"/>
        <v>40</v>
      </c>
      <c r="AQ53">
        <f t="shared" si="2"/>
        <v>41</v>
      </c>
      <c r="AR53">
        <f t="shared" si="2"/>
        <v>42</v>
      </c>
      <c r="AS53">
        <f t="shared" si="2"/>
        <v>43</v>
      </c>
      <c r="AT53">
        <f t="shared" si="2"/>
        <v>44</v>
      </c>
      <c r="AU53">
        <f t="shared" si="2"/>
        <v>45</v>
      </c>
      <c r="AV53">
        <f t="shared" si="2"/>
        <v>46</v>
      </c>
      <c r="AW53">
        <f t="shared" si="2"/>
        <v>47</v>
      </c>
      <c r="AX53">
        <f t="shared" si="2"/>
        <v>48</v>
      </c>
      <c r="AY53">
        <f t="shared" si="2"/>
        <v>49</v>
      </c>
      <c r="AZ53">
        <f t="shared" si="2"/>
        <v>50</v>
      </c>
      <c r="BA53">
        <f t="shared" si="2"/>
        <v>51</v>
      </c>
      <c r="BB53">
        <f t="shared" si="2"/>
        <v>52</v>
      </c>
      <c r="BC53">
        <f t="shared" si="2"/>
        <v>53</v>
      </c>
      <c r="BD53">
        <f t="shared" si="2"/>
        <v>54</v>
      </c>
      <c r="BE53">
        <f t="shared" si="2"/>
        <v>55</v>
      </c>
      <c r="BF53">
        <f t="shared" si="2"/>
        <v>56</v>
      </c>
      <c r="BG53">
        <f t="shared" si="2"/>
        <v>57</v>
      </c>
      <c r="BH53">
        <f t="shared" si="2"/>
        <v>58</v>
      </c>
      <c r="BI53">
        <f t="shared" si="2"/>
        <v>59</v>
      </c>
      <c r="BJ53">
        <f t="shared" si="2"/>
        <v>60</v>
      </c>
      <c r="BK53">
        <f t="shared" si="2"/>
        <v>61</v>
      </c>
      <c r="BL53">
        <f t="shared" si="2"/>
        <v>62</v>
      </c>
      <c r="BM53">
        <f t="shared" si="2"/>
        <v>63</v>
      </c>
      <c r="BN53">
        <f t="shared" si="2"/>
        <v>64</v>
      </c>
      <c r="BO53">
        <f t="shared" si="2"/>
        <v>65</v>
      </c>
      <c r="BP53">
        <f t="shared" si="2"/>
        <v>66</v>
      </c>
      <c r="BQ53">
        <f t="shared" ref="BQ53:EB54" si="3">BP53+1</f>
        <v>67</v>
      </c>
      <c r="BR53">
        <f t="shared" si="3"/>
        <v>68</v>
      </c>
      <c r="BS53">
        <f t="shared" si="3"/>
        <v>69</v>
      </c>
      <c r="BT53">
        <f t="shared" si="3"/>
        <v>70</v>
      </c>
      <c r="BU53">
        <f t="shared" si="3"/>
        <v>71</v>
      </c>
      <c r="BV53">
        <f t="shared" si="3"/>
        <v>72</v>
      </c>
      <c r="BW53">
        <f t="shared" si="3"/>
        <v>73</v>
      </c>
      <c r="BX53">
        <f t="shared" si="3"/>
        <v>74</v>
      </c>
      <c r="BY53">
        <f t="shared" si="3"/>
        <v>75</v>
      </c>
      <c r="BZ53">
        <f t="shared" si="3"/>
        <v>76</v>
      </c>
      <c r="CA53">
        <f t="shared" si="3"/>
        <v>77</v>
      </c>
      <c r="CB53">
        <f t="shared" si="3"/>
        <v>78</v>
      </c>
      <c r="CC53">
        <f t="shared" si="3"/>
        <v>79</v>
      </c>
      <c r="CD53">
        <f t="shared" si="3"/>
        <v>80</v>
      </c>
      <c r="CE53">
        <f t="shared" si="3"/>
        <v>81</v>
      </c>
      <c r="CF53">
        <f t="shared" si="3"/>
        <v>82</v>
      </c>
      <c r="CG53">
        <f t="shared" si="3"/>
        <v>83</v>
      </c>
      <c r="CH53">
        <f t="shared" si="3"/>
        <v>84</v>
      </c>
      <c r="CI53">
        <f t="shared" si="3"/>
        <v>85</v>
      </c>
      <c r="CJ53">
        <f t="shared" si="3"/>
        <v>86</v>
      </c>
      <c r="CK53">
        <f t="shared" si="3"/>
        <v>87</v>
      </c>
      <c r="CL53">
        <f t="shared" si="3"/>
        <v>88</v>
      </c>
      <c r="CM53">
        <f t="shared" si="3"/>
        <v>89</v>
      </c>
      <c r="CN53">
        <f t="shared" si="3"/>
        <v>90</v>
      </c>
      <c r="CO53">
        <f t="shared" si="3"/>
        <v>91</v>
      </c>
      <c r="CP53">
        <f t="shared" si="3"/>
        <v>92</v>
      </c>
      <c r="CQ53">
        <f t="shared" si="3"/>
        <v>93</v>
      </c>
      <c r="CR53">
        <f t="shared" si="3"/>
        <v>94</v>
      </c>
      <c r="CS53">
        <f t="shared" si="3"/>
        <v>95</v>
      </c>
      <c r="CT53">
        <f t="shared" si="3"/>
        <v>96</v>
      </c>
      <c r="CU53">
        <f t="shared" si="3"/>
        <v>97</v>
      </c>
      <c r="CV53">
        <f t="shared" si="3"/>
        <v>98</v>
      </c>
      <c r="CW53">
        <f t="shared" si="3"/>
        <v>99</v>
      </c>
      <c r="CX53">
        <f t="shared" si="3"/>
        <v>100</v>
      </c>
      <c r="CY53">
        <f t="shared" si="3"/>
        <v>101</v>
      </c>
      <c r="CZ53">
        <f t="shared" si="3"/>
        <v>102</v>
      </c>
      <c r="DA53">
        <f t="shared" si="3"/>
        <v>103</v>
      </c>
      <c r="DB53">
        <f t="shared" si="3"/>
        <v>104</v>
      </c>
      <c r="DC53">
        <f t="shared" si="3"/>
        <v>105</v>
      </c>
      <c r="DD53">
        <f t="shared" si="3"/>
        <v>106</v>
      </c>
      <c r="DE53">
        <f t="shared" si="3"/>
        <v>107</v>
      </c>
      <c r="DF53">
        <f t="shared" si="3"/>
        <v>108</v>
      </c>
      <c r="DG53">
        <f t="shared" si="3"/>
        <v>109</v>
      </c>
      <c r="DH53">
        <f t="shared" si="3"/>
        <v>110</v>
      </c>
      <c r="DI53">
        <f t="shared" si="3"/>
        <v>111</v>
      </c>
      <c r="DJ53">
        <f t="shared" si="3"/>
        <v>112</v>
      </c>
      <c r="DK53">
        <f t="shared" si="3"/>
        <v>113</v>
      </c>
      <c r="DL53">
        <f t="shared" si="3"/>
        <v>114</v>
      </c>
      <c r="DM53">
        <f t="shared" si="3"/>
        <v>115</v>
      </c>
      <c r="DN53">
        <f t="shared" si="3"/>
        <v>116</v>
      </c>
      <c r="DO53">
        <f t="shared" si="3"/>
        <v>117</v>
      </c>
      <c r="DP53">
        <f t="shared" si="3"/>
        <v>118</v>
      </c>
      <c r="DQ53">
        <f t="shared" si="3"/>
        <v>119</v>
      </c>
      <c r="DR53">
        <f t="shared" si="3"/>
        <v>120</v>
      </c>
      <c r="DS53">
        <f t="shared" si="3"/>
        <v>121</v>
      </c>
      <c r="DT53">
        <f t="shared" si="3"/>
        <v>122</v>
      </c>
      <c r="DU53">
        <f t="shared" si="3"/>
        <v>123</v>
      </c>
      <c r="DV53">
        <f t="shared" si="3"/>
        <v>124</v>
      </c>
      <c r="DW53">
        <f t="shared" si="3"/>
        <v>125</v>
      </c>
      <c r="DX53">
        <f t="shared" si="3"/>
        <v>126</v>
      </c>
      <c r="DY53">
        <f t="shared" si="3"/>
        <v>127</v>
      </c>
      <c r="DZ53">
        <f t="shared" si="3"/>
        <v>128</v>
      </c>
      <c r="EA53">
        <f t="shared" si="3"/>
        <v>129</v>
      </c>
      <c r="EB53">
        <f t="shared" si="3"/>
        <v>130</v>
      </c>
      <c r="EC53">
        <f t="shared" ref="EC53:ED54" si="4">EB53+1</f>
        <v>131</v>
      </c>
      <c r="ED53">
        <f t="shared" si="4"/>
        <v>132</v>
      </c>
      <c r="EE53">
        <v>1</v>
      </c>
    </row>
    <row r="54" spans="1:135" x14ac:dyDescent="0.35">
      <c r="B54" t="s">
        <v>288</v>
      </c>
      <c r="C54" s="12">
        <f>B2</f>
        <v>43901</v>
      </c>
      <c r="D54" s="12">
        <f>C54+1</f>
        <v>43902</v>
      </c>
      <c r="E54" s="12">
        <f t="shared" si="2"/>
        <v>43903</v>
      </c>
      <c r="F54" s="12">
        <f t="shared" si="2"/>
        <v>43904</v>
      </c>
      <c r="G54" s="12">
        <f t="shared" si="2"/>
        <v>43905</v>
      </c>
      <c r="H54" s="12">
        <f t="shared" si="2"/>
        <v>43906</v>
      </c>
      <c r="I54" s="12">
        <f t="shared" si="2"/>
        <v>43907</v>
      </c>
      <c r="J54" s="12">
        <f t="shared" si="2"/>
        <v>43908</v>
      </c>
      <c r="K54" s="12">
        <f t="shared" si="2"/>
        <v>43909</v>
      </c>
      <c r="L54" s="12">
        <f t="shared" si="2"/>
        <v>43910</v>
      </c>
      <c r="M54" s="12">
        <f t="shared" si="2"/>
        <v>43911</v>
      </c>
      <c r="N54" s="12">
        <f t="shared" si="2"/>
        <v>43912</v>
      </c>
      <c r="O54" s="12">
        <f t="shared" si="2"/>
        <v>43913</v>
      </c>
      <c r="P54" s="12">
        <f t="shared" si="2"/>
        <v>43914</v>
      </c>
      <c r="Q54" s="12">
        <f t="shared" si="2"/>
        <v>43915</v>
      </c>
      <c r="R54" s="12">
        <f t="shared" si="2"/>
        <v>43916</v>
      </c>
      <c r="S54" s="12">
        <f t="shared" si="2"/>
        <v>43917</v>
      </c>
      <c r="T54" s="12">
        <f t="shared" si="2"/>
        <v>43918</v>
      </c>
      <c r="U54" s="12">
        <f t="shared" si="2"/>
        <v>43919</v>
      </c>
      <c r="V54" s="12">
        <f t="shared" si="2"/>
        <v>43920</v>
      </c>
      <c r="W54" s="12">
        <f t="shared" si="2"/>
        <v>43921</v>
      </c>
      <c r="X54" s="12">
        <f t="shared" si="2"/>
        <v>43922</v>
      </c>
      <c r="Y54" s="12">
        <f t="shared" si="2"/>
        <v>43923</v>
      </c>
      <c r="Z54" s="12">
        <f t="shared" si="2"/>
        <v>43924</v>
      </c>
      <c r="AA54" s="12">
        <f t="shared" si="2"/>
        <v>43925</v>
      </c>
      <c r="AB54" s="12">
        <f t="shared" si="2"/>
        <v>43926</v>
      </c>
      <c r="AC54" s="12">
        <f t="shared" si="2"/>
        <v>43927</v>
      </c>
      <c r="AD54" s="12">
        <f t="shared" si="2"/>
        <v>43928</v>
      </c>
      <c r="AE54" s="12">
        <f t="shared" si="2"/>
        <v>43929</v>
      </c>
      <c r="AF54" s="12">
        <f t="shared" si="2"/>
        <v>43930</v>
      </c>
      <c r="AG54" s="12">
        <f t="shared" si="2"/>
        <v>43931</v>
      </c>
      <c r="AH54" s="12">
        <f t="shared" si="2"/>
        <v>43932</v>
      </c>
      <c r="AI54" s="12">
        <f t="shared" si="2"/>
        <v>43933</v>
      </c>
      <c r="AJ54" s="12">
        <f t="shared" si="2"/>
        <v>43934</v>
      </c>
      <c r="AK54" s="12">
        <f t="shared" si="2"/>
        <v>43935</v>
      </c>
      <c r="AL54" s="12">
        <f t="shared" si="2"/>
        <v>43936</v>
      </c>
      <c r="AM54" s="12">
        <f t="shared" si="2"/>
        <v>43937</v>
      </c>
      <c r="AN54" s="12">
        <f t="shared" si="2"/>
        <v>43938</v>
      </c>
      <c r="AO54" s="12">
        <f t="shared" si="2"/>
        <v>43939</v>
      </c>
      <c r="AP54" s="12">
        <f t="shared" si="2"/>
        <v>43940</v>
      </c>
      <c r="AQ54" s="12">
        <f t="shared" si="2"/>
        <v>43941</v>
      </c>
      <c r="AR54" s="12">
        <f t="shared" si="2"/>
        <v>43942</v>
      </c>
      <c r="AS54" s="12">
        <f t="shared" si="2"/>
        <v>43943</v>
      </c>
      <c r="AT54" s="12">
        <f t="shared" si="2"/>
        <v>43944</v>
      </c>
      <c r="AU54" s="12">
        <f t="shared" si="2"/>
        <v>43945</v>
      </c>
      <c r="AV54" s="12">
        <f t="shared" si="2"/>
        <v>43946</v>
      </c>
      <c r="AW54" s="12">
        <f t="shared" si="2"/>
        <v>43947</v>
      </c>
      <c r="AX54" s="12">
        <f t="shared" si="2"/>
        <v>43948</v>
      </c>
      <c r="AY54" s="12">
        <f t="shared" si="2"/>
        <v>43949</v>
      </c>
      <c r="AZ54" s="12">
        <f t="shared" si="2"/>
        <v>43950</v>
      </c>
      <c r="BA54" s="12">
        <f t="shared" si="2"/>
        <v>43951</v>
      </c>
      <c r="BB54" s="12">
        <f t="shared" si="2"/>
        <v>43952</v>
      </c>
      <c r="BC54" s="12">
        <f t="shared" si="2"/>
        <v>43953</v>
      </c>
      <c r="BD54" s="12">
        <f t="shared" si="2"/>
        <v>43954</v>
      </c>
      <c r="BE54" s="12">
        <f t="shared" si="2"/>
        <v>43955</v>
      </c>
      <c r="BF54" s="12">
        <f t="shared" si="2"/>
        <v>43956</v>
      </c>
      <c r="BG54" s="12">
        <f t="shared" si="2"/>
        <v>43957</v>
      </c>
      <c r="BH54" s="12">
        <f t="shared" si="2"/>
        <v>43958</v>
      </c>
      <c r="BI54" s="12">
        <f t="shared" si="2"/>
        <v>43959</v>
      </c>
      <c r="BJ54" s="12">
        <f t="shared" si="2"/>
        <v>43960</v>
      </c>
      <c r="BK54" s="12">
        <f t="shared" si="2"/>
        <v>43961</v>
      </c>
      <c r="BL54" s="12">
        <f t="shared" si="2"/>
        <v>43962</v>
      </c>
      <c r="BM54" s="12">
        <f t="shared" si="2"/>
        <v>43963</v>
      </c>
      <c r="BN54" s="12">
        <f t="shared" si="2"/>
        <v>43964</v>
      </c>
      <c r="BO54" s="12">
        <f t="shared" si="2"/>
        <v>43965</v>
      </c>
      <c r="BP54" s="12">
        <f t="shared" si="2"/>
        <v>43966</v>
      </c>
      <c r="BQ54" s="12">
        <f t="shared" si="3"/>
        <v>43967</v>
      </c>
      <c r="BR54" s="12">
        <f t="shared" si="3"/>
        <v>43968</v>
      </c>
      <c r="BS54" s="12">
        <f t="shared" si="3"/>
        <v>43969</v>
      </c>
      <c r="BT54" s="12">
        <f t="shared" si="3"/>
        <v>43970</v>
      </c>
      <c r="BU54" s="12">
        <f t="shared" si="3"/>
        <v>43971</v>
      </c>
      <c r="BV54" s="12">
        <f t="shared" si="3"/>
        <v>43972</v>
      </c>
      <c r="BW54" s="12">
        <f t="shared" si="3"/>
        <v>43973</v>
      </c>
      <c r="BX54" s="12">
        <f t="shared" si="3"/>
        <v>43974</v>
      </c>
      <c r="BY54" s="12">
        <f t="shared" si="3"/>
        <v>43975</v>
      </c>
      <c r="BZ54" s="12">
        <f t="shared" si="3"/>
        <v>43976</v>
      </c>
      <c r="CA54" s="12">
        <f t="shared" si="3"/>
        <v>43977</v>
      </c>
      <c r="CB54" s="12">
        <f t="shared" si="3"/>
        <v>43978</v>
      </c>
      <c r="CC54" s="12">
        <f t="shared" si="3"/>
        <v>43979</v>
      </c>
      <c r="CD54" s="12">
        <f t="shared" si="3"/>
        <v>43980</v>
      </c>
      <c r="CE54" s="12">
        <f t="shared" si="3"/>
        <v>43981</v>
      </c>
      <c r="CF54" s="12">
        <f t="shared" si="3"/>
        <v>43982</v>
      </c>
      <c r="CG54" s="12">
        <f t="shared" si="3"/>
        <v>43983</v>
      </c>
      <c r="CH54" s="12">
        <f t="shared" si="3"/>
        <v>43984</v>
      </c>
      <c r="CI54" s="12">
        <f t="shared" si="3"/>
        <v>43985</v>
      </c>
      <c r="CJ54" s="12">
        <f t="shared" si="3"/>
        <v>43986</v>
      </c>
      <c r="CK54" s="12">
        <f t="shared" si="3"/>
        <v>43987</v>
      </c>
      <c r="CL54" s="12">
        <f t="shared" si="3"/>
        <v>43988</v>
      </c>
      <c r="CM54" s="12">
        <f t="shared" si="3"/>
        <v>43989</v>
      </c>
      <c r="CN54" s="12">
        <f t="shared" si="3"/>
        <v>43990</v>
      </c>
      <c r="CO54" s="12">
        <f t="shared" si="3"/>
        <v>43991</v>
      </c>
      <c r="CP54" s="12">
        <f t="shared" si="3"/>
        <v>43992</v>
      </c>
      <c r="CQ54" s="12">
        <f t="shared" si="3"/>
        <v>43993</v>
      </c>
      <c r="CR54" s="12">
        <f t="shared" si="3"/>
        <v>43994</v>
      </c>
      <c r="CS54" s="12">
        <f t="shared" si="3"/>
        <v>43995</v>
      </c>
      <c r="CT54" s="12">
        <f t="shared" si="3"/>
        <v>43996</v>
      </c>
      <c r="CU54" s="12">
        <f t="shared" si="3"/>
        <v>43997</v>
      </c>
      <c r="CV54" s="12">
        <f t="shared" si="3"/>
        <v>43998</v>
      </c>
      <c r="CW54" s="12">
        <f t="shared" si="3"/>
        <v>43999</v>
      </c>
      <c r="CX54" s="12">
        <f t="shared" si="3"/>
        <v>44000</v>
      </c>
      <c r="CY54" s="12">
        <f t="shared" si="3"/>
        <v>44001</v>
      </c>
      <c r="CZ54" s="12">
        <f t="shared" si="3"/>
        <v>44002</v>
      </c>
      <c r="DA54" s="12">
        <f t="shared" si="3"/>
        <v>44003</v>
      </c>
      <c r="DB54" s="12">
        <f t="shared" si="3"/>
        <v>44004</v>
      </c>
      <c r="DC54" s="12">
        <f t="shared" si="3"/>
        <v>44005</v>
      </c>
      <c r="DD54" s="12">
        <f t="shared" si="3"/>
        <v>44006</v>
      </c>
      <c r="DE54" s="12">
        <f t="shared" si="3"/>
        <v>44007</v>
      </c>
      <c r="DF54" s="12">
        <f t="shared" si="3"/>
        <v>44008</v>
      </c>
      <c r="DG54" s="12">
        <f t="shared" si="3"/>
        <v>44009</v>
      </c>
      <c r="DH54" s="12">
        <f t="shared" si="3"/>
        <v>44010</v>
      </c>
      <c r="DI54" s="12">
        <f t="shared" si="3"/>
        <v>44011</v>
      </c>
      <c r="DJ54" s="12">
        <f t="shared" si="3"/>
        <v>44012</v>
      </c>
      <c r="DK54" s="12">
        <f t="shared" si="3"/>
        <v>44013</v>
      </c>
      <c r="DL54" s="12">
        <f t="shared" si="3"/>
        <v>44014</v>
      </c>
      <c r="DM54" s="12">
        <f t="shared" si="3"/>
        <v>44015</v>
      </c>
      <c r="DN54" s="12">
        <f t="shared" si="3"/>
        <v>44016</v>
      </c>
      <c r="DO54" s="12">
        <f t="shared" si="3"/>
        <v>44017</v>
      </c>
      <c r="DP54" s="12">
        <f t="shared" si="3"/>
        <v>44018</v>
      </c>
      <c r="DQ54" s="12">
        <f t="shared" si="3"/>
        <v>44019</v>
      </c>
      <c r="DR54" s="12">
        <f t="shared" si="3"/>
        <v>44020</v>
      </c>
      <c r="DS54" s="12">
        <f t="shared" si="3"/>
        <v>44021</v>
      </c>
      <c r="DT54" s="12">
        <f t="shared" si="3"/>
        <v>44022</v>
      </c>
      <c r="DU54" s="12">
        <f t="shared" si="3"/>
        <v>44023</v>
      </c>
      <c r="DV54" s="12">
        <f t="shared" si="3"/>
        <v>44024</v>
      </c>
      <c r="DW54" s="12">
        <f t="shared" si="3"/>
        <v>44025</v>
      </c>
      <c r="DX54" s="12">
        <f t="shared" si="3"/>
        <v>44026</v>
      </c>
      <c r="DY54" s="12">
        <f t="shared" si="3"/>
        <v>44027</v>
      </c>
      <c r="DZ54" s="12">
        <f t="shared" si="3"/>
        <v>44028</v>
      </c>
      <c r="EA54" s="12">
        <f t="shared" si="3"/>
        <v>44029</v>
      </c>
      <c r="EB54" s="12">
        <f t="shared" si="3"/>
        <v>44030</v>
      </c>
      <c r="EC54" s="12">
        <f t="shared" si="4"/>
        <v>44031</v>
      </c>
      <c r="ED54" s="12">
        <f t="shared" si="4"/>
        <v>44032</v>
      </c>
      <c r="EE54">
        <v>1</v>
      </c>
    </row>
    <row r="55" spans="1:135" x14ac:dyDescent="0.35">
      <c r="B55" t="str">
        <f>$B$5&amp;" Infections Cumulated"</f>
        <v>Russia Infections Cumulated</v>
      </c>
      <c r="C55">
        <f t="shared" ref="C55:AH55" si="5">INDEX(_Inf_Data,MATCH($B$5,_Inf_Country,0),MATCH(C$54,_Inf_Day,0))</f>
        <v>20</v>
      </c>
      <c r="D55">
        <f t="shared" si="5"/>
        <v>28</v>
      </c>
      <c r="E55">
        <f t="shared" si="5"/>
        <v>45</v>
      </c>
      <c r="F55">
        <f t="shared" si="5"/>
        <v>59</v>
      </c>
      <c r="G55">
        <f t="shared" si="5"/>
        <v>63</v>
      </c>
      <c r="H55">
        <f t="shared" si="5"/>
        <v>90</v>
      </c>
      <c r="I55">
        <f t="shared" si="5"/>
        <v>114</v>
      </c>
      <c r="J55">
        <f t="shared" si="5"/>
        <v>147</v>
      </c>
      <c r="K55">
        <f t="shared" si="5"/>
        <v>199</v>
      </c>
      <c r="L55">
        <f t="shared" si="5"/>
        <v>253</v>
      </c>
      <c r="M55">
        <f t="shared" si="5"/>
        <v>306</v>
      </c>
      <c r="N55">
        <f t="shared" si="5"/>
        <v>367</v>
      </c>
      <c r="O55">
        <f t="shared" si="5"/>
        <v>438</v>
      </c>
      <c r="P55">
        <f t="shared" si="5"/>
        <v>495</v>
      </c>
      <c r="Q55">
        <f t="shared" si="5"/>
        <v>658</v>
      </c>
      <c r="R55">
        <f t="shared" si="5"/>
        <v>840</v>
      </c>
      <c r="S55">
        <f t="shared" si="5"/>
        <v>1036</v>
      </c>
      <c r="T55">
        <f t="shared" si="5"/>
        <v>1264</v>
      </c>
      <c r="U55">
        <f t="shared" si="5"/>
        <v>1534</v>
      </c>
      <c r="V55">
        <f t="shared" si="5"/>
        <v>1836</v>
      </c>
      <c r="W55">
        <f t="shared" si="5"/>
        <v>2337</v>
      </c>
      <c r="X55">
        <f t="shared" si="5"/>
        <v>2777</v>
      </c>
      <c r="Y55">
        <f t="shared" si="5"/>
        <v>3548</v>
      </c>
      <c r="Z55">
        <f t="shared" si="5"/>
        <v>4149</v>
      </c>
      <c r="AA55">
        <f t="shared" si="5"/>
        <v>4731</v>
      </c>
      <c r="AB55">
        <f t="shared" si="5"/>
        <v>5389</v>
      </c>
      <c r="AC55">
        <f t="shared" si="5"/>
        <v>6343</v>
      </c>
      <c r="AD55">
        <f t="shared" si="5"/>
        <v>7497</v>
      </c>
      <c r="AE55">
        <f t="shared" si="5"/>
        <v>8672</v>
      </c>
      <c r="AF55">
        <f t="shared" si="5"/>
        <v>10131</v>
      </c>
      <c r="AG55">
        <f t="shared" si="5"/>
        <v>11917</v>
      </c>
      <c r="AH55">
        <f t="shared" si="5"/>
        <v>13584</v>
      </c>
      <c r="AI55">
        <f t="shared" ref="AI55:BN55" si="6">INDEX(_Inf_Data,MATCH($B$5,_Inf_Country,0),MATCH(AI$54,_Inf_Day,0))</f>
        <v>15770</v>
      </c>
      <c r="AJ55">
        <f t="shared" si="6"/>
        <v>18328</v>
      </c>
      <c r="AK55">
        <f t="shared" si="6"/>
        <v>21102</v>
      </c>
      <c r="AL55">
        <f t="shared" si="6"/>
        <v>24490</v>
      </c>
      <c r="AM55">
        <f t="shared" si="6"/>
        <v>27938</v>
      </c>
      <c r="AN55">
        <f t="shared" si="6"/>
        <v>32008</v>
      </c>
      <c r="AO55">
        <f t="shared" si="6"/>
        <v>36793</v>
      </c>
      <c r="AP55">
        <f t="shared" si="6"/>
        <v>42853</v>
      </c>
      <c r="AQ55">
        <f t="shared" si="6"/>
        <v>47121</v>
      </c>
      <c r="AR55">
        <f t="shared" si="6"/>
        <v>52763</v>
      </c>
      <c r="AS55">
        <f t="shared" si="6"/>
        <v>57999</v>
      </c>
      <c r="AT55" t="e">
        <f t="shared" si="6"/>
        <v>#N/A</v>
      </c>
      <c r="AU55" t="e">
        <f t="shared" si="6"/>
        <v>#N/A</v>
      </c>
      <c r="AV55" t="e">
        <f t="shared" si="6"/>
        <v>#N/A</v>
      </c>
      <c r="AW55" t="e">
        <f t="shared" si="6"/>
        <v>#N/A</v>
      </c>
      <c r="AX55" t="e">
        <f t="shared" si="6"/>
        <v>#N/A</v>
      </c>
      <c r="AY55" t="e">
        <f t="shared" si="6"/>
        <v>#N/A</v>
      </c>
      <c r="AZ55" t="e">
        <f t="shared" si="6"/>
        <v>#N/A</v>
      </c>
      <c r="BA55" t="e">
        <f t="shared" si="6"/>
        <v>#N/A</v>
      </c>
      <c r="BB55" t="e">
        <f t="shared" si="6"/>
        <v>#N/A</v>
      </c>
      <c r="BC55" t="e">
        <f t="shared" si="6"/>
        <v>#N/A</v>
      </c>
      <c r="BD55" t="e">
        <f t="shared" si="6"/>
        <v>#N/A</v>
      </c>
      <c r="BE55" t="e">
        <f t="shared" si="6"/>
        <v>#N/A</v>
      </c>
      <c r="BF55" t="e">
        <f t="shared" si="6"/>
        <v>#N/A</v>
      </c>
      <c r="BG55" t="e">
        <f t="shared" si="6"/>
        <v>#N/A</v>
      </c>
      <c r="BH55" t="e">
        <f t="shared" si="6"/>
        <v>#N/A</v>
      </c>
      <c r="BI55" t="e">
        <f t="shared" si="6"/>
        <v>#N/A</v>
      </c>
      <c r="BJ55" t="e">
        <f t="shared" si="6"/>
        <v>#N/A</v>
      </c>
      <c r="BK55" t="e">
        <f t="shared" si="6"/>
        <v>#N/A</v>
      </c>
      <c r="BL55" t="e">
        <f t="shared" si="6"/>
        <v>#N/A</v>
      </c>
      <c r="BM55" t="e">
        <f t="shared" si="6"/>
        <v>#N/A</v>
      </c>
      <c r="BN55" t="e">
        <f t="shared" si="6"/>
        <v>#N/A</v>
      </c>
      <c r="BO55" t="e">
        <f t="shared" ref="BO55:CT55" si="7">INDEX(_Inf_Data,MATCH($B$5,_Inf_Country,0),MATCH(BO$54,_Inf_Day,0))</f>
        <v>#N/A</v>
      </c>
      <c r="BP55" t="e">
        <f t="shared" si="7"/>
        <v>#N/A</v>
      </c>
      <c r="BQ55" t="e">
        <f t="shared" si="7"/>
        <v>#N/A</v>
      </c>
      <c r="BR55" t="e">
        <f t="shared" si="7"/>
        <v>#N/A</v>
      </c>
      <c r="BS55" t="e">
        <f t="shared" si="7"/>
        <v>#N/A</v>
      </c>
      <c r="BT55" t="e">
        <f t="shared" si="7"/>
        <v>#N/A</v>
      </c>
      <c r="BU55" t="e">
        <f t="shared" si="7"/>
        <v>#N/A</v>
      </c>
      <c r="BV55" t="e">
        <f t="shared" si="7"/>
        <v>#N/A</v>
      </c>
      <c r="BW55" t="e">
        <f t="shared" si="7"/>
        <v>#N/A</v>
      </c>
      <c r="BX55" t="e">
        <f t="shared" si="7"/>
        <v>#N/A</v>
      </c>
      <c r="BY55" t="e">
        <f t="shared" si="7"/>
        <v>#N/A</v>
      </c>
      <c r="BZ55" t="e">
        <f t="shared" si="7"/>
        <v>#N/A</v>
      </c>
      <c r="CA55" t="e">
        <f t="shared" si="7"/>
        <v>#N/A</v>
      </c>
      <c r="CB55" t="e">
        <f t="shared" si="7"/>
        <v>#N/A</v>
      </c>
      <c r="CC55" t="e">
        <f t="shared" si="7"/>
        <v>#N/A</v>
      </c>
      <c r="CD55" t="e">
        <f t="shared" si="7"/>
        <v>#N/A</v>
      </c>
      <c r="CE55" t="e">
        <f t="shared" si="7"/>
        <v>#N/A</v>
      </c>
      <c r="CF55" t="e">
        <f t="shared" si="7"/>
        <v>#N/A</v>
      </c>
      <c r="CG55" t="e">
        <f t="shared" si="7"/>
        <v>#N/A</v>
      </c>
      <c r="CH55" t="e">
        <f t="shared" si="7"/>
        <v>#N/A</v>
      </c>
      <c r="CI55" t="e">
        <f t="shared" si="7"/>
        <v>#N/A</v>
      </c>
      <c r="CJ55" t="e">
        <f t="shared" si="7"/>
        <v>#N/A</v>
      </c>
      <c r="CK55" t="e">
        <f t="shared" si="7"/>
        <v>#N/A</v>
      </c>
      <c r="CL55" t="e">
        <f t="shared" si="7"/>
        <v>#N/A</v>
      </c>
      <c r="CM55" t="e">
        <f t="shared" si="7"/>
        <v>#N/A</v>
      </c>
      <c r="CN55" t="e">
        <f t="shared" si="7"/>
        <v>#N/A</v>
      </c>
      <c r="CO55" t="e">
        <f t="shared" si="7"/>
        <v>#N/A</v>
      </c>
      <c r="CP55" t="e">
        <f t="shared" si="7"/>
        <v>#N/A</v>
      </c>
      <c r="CQ55" t="e">
        <f t="shared" si="7"/>
        <v>#N/A</v>
      </c>
      <c r="CR55" t="e">
        <f t="shared" si="7"/>
        <v>#N/A</v>
      </c>
      <c r="CS55" t="e">
        <f t="shared" si="7"/>
        <v>#N/A</v>
      </c>
      <c r="CT55" t="e">
        <f t="shared" si="7"/>
        <v>#N/A</v>
      </c>
      <c r="CU55" t="e">
        <f t="shared" ref="CU55:ED55" si="8">INDEX(_Inf_Data,MATCH($B$5,_Inf_Country,0),MATCH(CU$54,_Inf_Day,0))</f>
        <v>#N/A</v>
      </c>
      <c r="CV55" t="e">
        <f t="shared" si="8"/>
        <v>#N/A</v>
      </c>
      <c r="CW55" t="e">
        <f t="shared" si="8"/>
        <v>#N/A</v>
      </c>
      <c r="CX55" t="e">
        <f t="shared" si="8"/>
        <v>#N/A</v>
      </c>
      <c r="CY55" t="e">
        <f t="shared" si="8"/>
        <v>#N/A</v>
      </c>
      <c r="CZ55" t="e">
        <f t="shared" si="8"/>
        <v>#N/A</v>
      </c>
      <c r="DA55" t="e">
        <f t="shared" si="8"/>
        <v>#N/A</v>
      </c>
      <c r="DB55" t="e">
        <f t="shared" si="8"/>
        <v>#N/A</v>
      </c>
      <c r="DC55" t="e">
        <f t="shared" si="8"/>
        <v>#N/A</v>
      </c>
      <c r="DD55" t="e">
        <f t="shared" si="8"/>
        <v>#N/A</v>
      </c>
      <c r="DE55" t="e">
        <f t="shared" si="8"/>
        <v>#N/A</v>
      </c>
      <c r="DF55" t="e">
        <f t="shared" si="8"/>
        <v>#N/A</v>
      </c>
      <c r="DG55" t="e">
        <f t="shared" si="8"/>
        <v>#N/A</v>
      </c>
      <c r="DH55" t="e">
        <f t="shared" si="8"/>
        <v>#N/A</v>
      </c>
      <c r="DI55" t="e">
        <f t="shared" si="8"/>
        <v>#N/A</v>
      </c>
      <c r="DJ55" t="e">
        <f t="shared" si="8"/>
        <v>#N/A</v>
      </c>
      <c r="DK55" t="e">
        <f t="shared" si="8"/>
        <v>#N/A</v>
      </c>
      <c r="DL55" t="e">
        <f t="shared" si="8"/>
        <v>#N/A</v>
      </c>
      <c r="DM55" t="e">
        <f t="shared" si="8"/>
        <v>#N/A</v>
      </c>
      <c r="DN55" t="e">
        <f t="shared" si="8"/>
        <v>#N/A</v>
      </c>
      <c r="DO55" t="e">
        <f t="shared" si="8"/>
        <v>#N/A</v>
      </c>
      <c r="DP55" t="e">
        <f t="shared" si="8"/>
        <v>#N/A</v>
      </c>
      <c r="DQ55" t="e">
        <f t="shared" si="8"/>
        <v>#N/A</v>
      </c>
      <c r="DR55" t="e">
        <f t="shared" si="8"/>
        <v>#N/A</v>
      </c>
      <c r="DS55" t="e">
        <f t="shared" si="8"/>
        <v>#N/A</v>
      </c>
      <c r="DT55" t="e">
        <f t="shared" si="8"/>
        <v>#N/A</v>
      </c>
      <c r="DU55" t="e">
        <f t="shared" si="8"/>
        <v>#N/A</v>
      </c>
      <c r="DV55" t="e">
        <f t="shared" si="8"/>
        <v>#N/A</v>
      </c>
      <c r="DW55" t="e">
        <f t="shared" si="8"/>
        <v>#N/A</v>
      </c>
      <c r="DX55" t="e">
        <f t="shared" si="8"/>
        <v>#N/A</v>
      </c>
      <c r="DY55" t="e">
        <f t="shared" si="8"/>
        <v>#N/A</v>
      </c>
      <c r="DZ55" t="e">
        <f t="shared" si="8"/>
        <v>#N/A</v>
      </c>
      <c r="EA55" t="e">
        <f t="shared" si="8"/>
        <v>#N/A</v>
      </c>
      <c r="EB55" t="e">
        <f t="shared" si="8"/>
        <v>#N/A</v>
      </c>
      <c r="EC55" t="e">
        <f t="shared" si="8"/>
        <v>#N/A</v>
      </c>
      <c r="ED55" t="e">
        <f t="shared" si="8"/>
        <v>#N/A</v>
      </c>
      <c r="EE55">
        <v>1</v>
      </c>
    </row>
    <row r="56" spans="1:135" x14ac:dyDescent="0.35">
      <c r="B56" t="str">
        <f>$B$5&amp;" Infections per Day"</f>
        <v>Russia Infections per Day</v>
      </c>
      <c r="D56">
        <f>IF(D55&gt;C55,D55-C55,0)</f>
        <v>8</v>
      </c>
      <c r="E56">
        <f t="shared" ref="E56:BP56" si="9">IF(E55&gt;D55,E55-D55,0)</f>
        <v>17</v>
      </c>
      <c r="F56">
        <f t="shared" si="9"/>
        <v>14</v>
      </c>
      <c r="G56">
        <f t="shared" si="9"/>
        <v>4</v>
      </c>
      <c r="H56">
        <f t="shared" si="9"/>
        <v>27</v>
      </c>
      <c r="I56">
        <f t="shared" si="9"/>
        <v>24</v>
      </c>
      <c r="J56">
        <f t="shared" si="9"/>
        <v>33</v>
      </c>
      <c r="K56">
        <f t="shared" si="9"/>
        <v>52</v>
      </c>
      <c r="L56">
        <f t="shared" si="9"/>
        <v>54</v>
      </c>
      <c r="M56">
        <f t="shared" si="9"/>
        <v>53</v>
      </c>
      <c r="N56">
        <f t="shared" si="9"/>
        <v>61</v>
      </c>
      <c r="O56">
        <f t="shared" si="9"/>
        <v>71</v>
      </c>
      <c r="P56">
        <f t="shared" si="9"/>
        <v>57</v>
      </c>
      <c r="Q56">
        <f t="shared" si="9"/>
        <v>163</v>
      </c>
      <c r="R56">
        <f t="shared" si="9"/>
        <v>182</v>
      </c>
      <c r="S56">
        <f t="shared" si="9"/>
        <v>196</v>
      </c>
      <c r="T56">
        <f t="shared" si="9"/>
        <v>228</v>
      </c>
      <c r="U56">
        <f t="shared" si="9"/>
        <v>270</v>
      </c>
      <c r="V56">
        <f t="shared" si="9"/>
        <v>302</v>
      </c>
      <c r="W56">
        <f t="shared" si="9"/>
        <v>501</v>
      </c>
      <c r="X56">
        <f t="shared" si="9"/>
        <v>440</v>
      </c>
      <c r="Y56">
        <f t="shared" si="9"/>
        <v>771</v>
      </c>
      <c r="Z56">
        <f t="shared" si="9"/>
        <v>601</v>
      </c>
      <c r="AA56">
        <f t="shared" si="9"/>
        <v>582</v>
      </c>
      <c r="AB56">
        <f t="shared" si="9"/>
        <v>658</v>
      </c>
      <c r="AC56">
        <f t="shared" si="9"/>
        <v>954</v>
      </c>
      <c r="AD56">
        <f t="shared" si="9"/>
        <v>1154</v>
      </c>
      <c r="AE56">
        <f t="shared" si="9"/>
        <v>1175</v>
      </c>
      <c r="AF56">
        <f t="shared" si="9"/>
        <v>1459</v>
      </c>
      <c r="AG56">
        <f t="shared" si="9"/>
        <v>1786</v>
      </c>
      <c r="AH56">
        <f t="shared" si="9"/>
        <v>1667</v>
      </c>
      <c r="AI56">
        <f t="shared" si="9"/>
        <v>2186</v>
      </c>
      <c r="AJ56">
        <f t="shared" si="9"/>
        <v>2558</v>
      </c>
      <c r="AK56">
        <f t="shared" si="9"/>
        <v>2774</v>
      </c>
      <c r="AL56">
        <f t="shared" si="9"/>
        <v>3388</v>
      </c>
      <c r="AM56">
        <f t="shared" si="9"/>
        <v>3448</v>
      </c>
      <c r="AN56">
        <f t="shared" si="9"/>
        <v>4070</v>
      </c>
      <c r="AO56">
        <f t="shared" si="9"/>
        <v>4785</v>
      </c>
      <c r="AP56">
        <f t="shared" si="9"/>
        <v>6060</v>
      </c>
      <c r="AQ56">
        <f t="shared" si="9"/>
        <v>4268</v>
      </c>
      <c r="AR56">
        <f t="shared" si="9"/>
        <v>5642</v>
      </c>
      <c r="AS56">
        <f t="shared" si="9"/>
        <v>5236</v>
      </c>
      <c r="AT56" t="e">
        <f t="shared" si="9"/>
        <v>#N/A</v>
      </c>
      <c r="AU56" t="e">
        <f t="shared" si="9"/>
        <v>#N/A</v>
      </c>
      <c r="AV56" t="e">
        <f t="shared" si="9"/>
        <v>#N/A</v>
      </c>
      <c r="AW56" t="e">
        <f t="shared" si="9"/>
        <v>#N/A</v>
      </c>
      <c r="AX56" t="e">
        <f t="shared" si="9"/>
        <v>#N/A</v>
      </c>
      <c r="AY56" t="e">
        <f t="shared" si="9"/>
        <v>#N/A</v>
      </c>
      <c r="AZ56" t="e">
        <f t="shared" si="9"/>
        <v>#N/A</v>
      </c>
      <c r="BA56" t="e">
        <f t="shared" si="9"/>
        <v>#N/A</v>
      </c>
      <c r="BB56" t="e">
        <f t="shared" si="9"/>
        <v>#N/A</v>
      </c>
      <c r="BC56" t="e">
        <f t="shared" si="9"/>
        <v>#N/A</v>
      </c>
      <c r="BD56" t="e">
        <f t="shared" si="9"/>
        <v>#N/A</v>
      </c>
      <c r="BE56" t="e">
        <f t="shared" si="9"/>
        <v>#N/A</v>
      </c>
      <c r="BF56" t="e">
        <f t="shared" si="9"/>
        <v>#N/A</v>
      </c>
      <c r="BG56" t="e">
        <f t="shared" si="9"/>
        <v>#N/A</v>
      </c>
      <c r="BH56" t="e">
        <f t="shared" si="9"/>
        <v>#N/A</v>
      </c>
      <c r="BI56" t="e">
        <f t="shared" si="9"/>
        <v>#N/A</v>
      </c>
      <c r="BJ56" t="e">
        <f t="shared" si="9"/>
        <v>#N/A</v>
      </c>
      <c r="BK56" t="e">
        <f t="shared" si="9"/>
        <v>#N/A</v>
      </c>
      <c r="BL56" t="e">
        <f t="shared" si="9"/>
        <v>#N/A</v>
      </c>
      <c r="BM56" t="e">
        <f t="shared" si="9"/>
        <v>#N/A</v>
      </c>
      <c r="BN56" t="e">
        <f t="shared" si="9"/>
        <v>#N/A</v>
      </c>
      <c r="BO56" t="e">
        <f t="shared" si="9"/>
        <v>#N/A</v>
      </c>
      <c r="BP56" t="e">
        <f t="shared" si="9"/>
        <v>#N/A</v>
      </c>
      <c r="BQ56" t="e">
        <f t="shared" ref="BQ56:EB56" si="10">IF(BQ55&gt;BP55,BQ55-BP55,0)</f>
        <v>#N/A</v>
      </c>
      <c r="BR56" t="e">
        <f t="shared" si="10"/>
        <v>#N/A</v>
      </c>
      <c r="BS56" t="e">
        <f t="shared" si="10"/>
        <v>#N/A</v>
      </c>
      <c r="BT56" t="e">
        <f t="shared" si="10"/>
        <v>#N/A</v>
      </c>
      <c r="BU56" t="e">
        <f t="shared" si="10"/>
        <v>#N/A</v>
      </c>
      <c r="BV56" t="e">
        <f t="shared" si="10"/>
        <v>#N/A</v>
      </c>
      <c r="BW56" t="e">
        <f t="shared" si="10"/>
        <v>#N/A</v>
      </c>
      <c r="BX56" t="e">
        <f t="shared" si="10"/>
        <v>#N/A</v>
      </c>
      <c r="BY56" t="e">
        <f t="shared" si="10"/>
        <v>#N/A</v>
      </c>
      <c r="BZ56" t="e">
        <f t="shared" si="10"/>
        <v>#N/A</v>
      </c>
      <c r="CA56" t="e">
        <f t="shared" si="10"/>
        <v>#N/A</v>
      </c>
      <c r="CB56" t="e">
        <f t="shared" si="10"/>
        <v>#N/A</v>
      </c>
      <c r="CC56" t="e">
        <f t="shared" si="10"/>
        <v>#N/A</v>
      </c>
      <c r="CD56" t="e">
        <f t="shared" si="10"/>
        <v>#N/A</v>
      </c>
      <c r="CE56" t="e">
        <f t="shared" si="10"/>
        <v>#N/A</v>
      </c>
      <c r="CF56" t="e">
        <f t="shared" si="10"/>
        <v>#N/A</v>
      </c>
      <c r="CG56" t="e">
        <f t="shared" si="10"/>
        <v>#N/A</v>
      </c>
      <c r="CH56" t="e">
        <f t="shared" si="10"/>
        <v>#N/A</v>
      </c>
      <c r="CI56" t="e">
        <f t="shared" si="10"/>
        <v>#N/A</v>
      </c>
      <c r="CJ56" t="e">
        <f t="shared" si="10"/>
        <v>#N/A</v>
      </c>
      <c r="CK56" t="e">
        <f t="shared" si="10"/>
        <v>#N/A</v>
      </c>
      <c r="CL56" t="e">
        <f t="shared" si="10"/>
        <v>#N/A</v>
      </c>
      <c r="CM56" t="e">
        <f t="shared" si="10"/>
        <v>#N/A</v>
      </c>
      <c r="CN56" t="e">
        <f t="shared" si="10"/>
        <v>#N/A</v>
      </c>
      <c r="CO56" t="e">
        <f t="shared" si="10"/>
        <v>#N/A</v>
      </c>
      <c r="CP56" t="e">
        <f t="shared" si="10"/>
        <v>#N/A</v>
      </c>
      <c r="CQ56" t="e">
        <f t="shared" si="10"/>
        <v>#N/A</v>
      </c>
      <c r="CR56" t="e">
        <f t="shared" si="10"/>
        <v>#N/A</v>
      </c>
      <c r="CS56" t="e">
        <f t="shared" si="10"/>
        <v>#N/A</v>
      </c>
      <c r="CT56" t="e">
        <f t="shared" si="10"/>
        <v>#N/A</v>
      </c>
      <c r="CU56" t="e">
        <f t="shared" si="10"/>
        <v>#N/A</v>
      </c>
      <c r="CV56" t="e">
        <f t="shared" si="10"/>
        <v>#N/A</v>
      </c>
      <c r="CW56" t="e">
        <f t="shared" si="10"/>
        <v>#N/A</v>
      </c>
      <c r="CX56" t="e">
        <f t="shared" si="10"/>
        <v>#N/A</v>
      </c>
      <c r="CY56" t="e">
        <f t="shared" si="10"/>
        <v>#N/A</v>
      </c>
      <c r="CZ56" t="e">
        <f t="shared" si="10"/>
        <v>#N/A</v>
      </c>
      <c r="DA56" t="e">
        <f t="shared" si="10"/>
        <v>#N/A</v>
      </c>
      <c r="DB56" t="e">
        <f t="shared" si="10"/>
        <v>#N/A</v>
      </c>
      <c r="DC56" t="e">
        <f t="shared" si="10"/>
        <v>#N/A</v>
      </c>
      <c r="DD56" t="e">
        <f t="shared" si="10"/>
        <v>#N/A</v>
      </c>
      <c r="DE56" t="e">
        <f t="shared" si="10"/>
        <v>#N/A</v>
      </c>
      <c r="DF56" t="e">
        <f t="shared" si="10"/>
        <v>#N/A</v>
      </c>
      <c r="DG56" t="e">
        <f t="shared" si="10"/>
        <v>#N/A</v>
      </c>
      <c r="DH56" t="e">
        <f t="shared" si="10"/>
        <v>#N/A</v>
      </c>
      <c r="DI56" t="e">
        <f t="shared" si="10"/>
        <v>#N/A</v>
      </c>
      <c r="DJ56" t="e">
        <f t="shared" si="10"/>
        <v>#N/A</v>
      </c>
      <c r="DK56" t="e">
        <f t="shared" si="10"/>
        <v>#N/A</v>
      </c>
      <c r="DL56" t="e">
        <f t="shared" si="10"/>
        <v>#N/A</v>
      </c>
      <c r="DM56" t="e">
        <f t="shared" si="10"/>
        <v>#N/A</v>
      </c>
      <c r="DN56" t="e">
        <f t="shared" si="10"/>
        <v>#N/A</v>
      </c>
      <c r="DO56" t="e">
        <f t="shared" si="10"/>
        <v>#N/A</v>
      </c>
      <c r="DP56" t="e">
        <f t="shared" si="10"/>
        <v>#N/A</v>
      </c>
      <c r="DQ56" t="e">
        <f t="shared" si="10"/>
        <v>#N/A</v>
      </c>
      <c r="DR56" t="e">
        <f t="shared" si="10"/>
        <v>#N/A</v>
      </c>
      <c r="DS56" t="e">
        <f t="shared" si="10"/>
        <v>#N/A</v>
      </c>
      <c r="DT56" t="e">
        <f t="shared" si="10"/>
        <v>#N/A</v>
      </c>
      <c r="DU56" t="e">
        <f t="shared" si="10"/>
        <v>#N/A</v>
      </c>
      <c r="DV56" t="e">
        <f t="shared" si="10"/>
        <v>#N/A</v>
      </c>
      <c r="DW56" t="e">
        <f t="shared" si="10"/>
        <v>#N/A</v>
      </c>
      <c r="DX56" t="e">
        <f t="shared" si="10"/>
        <v>#N/A</v>
      </c>
      <c r="DY56" t="e">
        <f t="shared" si="10"/>
        <v>#N/A</v>
      </c>
      <c r="DZ56" t="e">
        <f t="shared" si="10"/>
        <v>#N/A</v>
      </c>
      <c r="EA56" t="e">
        <f t="shared" si="10"/>
        <v>#N/A</v>
      </c>
      <c r="EB56" t="e">
        <f t="shared" si="10"/>
        <v>#N/A</v>
      </c>
      <c r="EC56" t="e">
        <f t="shared" ref="EC56:ED56" si="11">IF(EC55&gt;EB55,EC55-EB55,0)</f>
        <v>#N/A</v>
      </c>
      <c r="ED56" t="e">
        <f t="shared" si="11"/>
        <v>#N/A</v>
      </c>
      <c r="EE56">
        <v>1</v>
      </c>
    </row>
    <row r="57" spans="1:135" x14ac:dyDescent="0.35">
      <c r="B57" t="s">
        <v>281</v>
      </c>
      <c r="I57" s="13">
        <f>IF(I56&lt;&gt;0,SUM(C56:I56)/7,"")</f>
        <v>13.428571428571429</v>
      </c>
      <c r="J57" s="13">
        <f t="shared" ref="J57:BU57" si="12">IF(J56&lt;&gt;0,SUM(D56:J56)/7,"")</f>
        <v>18.142857142857142</v>
      </c>
      <c r="K57" s="13">
        <f t="shared" si="12"/>
        <v>24.428571428571427</v>
      </c>
      <c r="L57" s="13">
        <f t="shared" si="12"/>
        <v>29.714285714285715</v>
      </c>
      <c r="M57" s="13">
        <f t="shared" si="12"/>
        <v>35.285714285714285</v>
      </c>
      <c r="N57" s="13">
        <f t="shared" si="12"/>
        <v>43.428571428571431</v>
      </c>
      <c r="O57" s="13">
        <f t="shared" si="12"/>
        <v>49.714285714285715</v>
      </c>
      <c r="P57" s="13">
        <f t="shared" si="12"/>
        <v>54.428571428571431</v>
      </c>
      <c r="Q57" s="13">
        <f t="shared" si="12"/>
        <v>73</v>
      </c>
      <c r="R57" s="13">
        <f t="shared" si="12"/>
        <v>91.571428571428569</v>
      </c>
      <c r="S57" s="13">
        <f t="shared" si="12"/>
        <v>111.85714285714286</v>
      </c>
      <c r="T57" s="13">
        <f t="shared" si="12"/>
        <v>136.85714285714286</v>
      </c>
      <c r="U57" s="13">
        <f t="shared" si="12"/>
        <v>166.71428571428572</v>
      </c>
      <c r="V57" s="13">
        <f t="shared" si="12"/>
        <v>199.71428571428572</v>
      </c>
      <c r="W57" s="13">
        <f t="shared" si="12"/>
        <v>263.14285714285717</v>
      </c>
      <c r="X57" s="13">
        <f t="shared" si="12"/>
        <v>302.71428571428572</v>
      </c>
      <c r="Y57" s="13">
        <f t="shared" si="12"/>
        <v>386.85714285714283</v>
      </c>
      <c r="Z57" s="13">
        <f t="shared" si="12"/>
        <v>444.71428571428572</v>
      </c>
      <c r="AA57" s="13">
        <f t="shared" si="12"/>
        <v>495.28571428571428</v>
      </c>
      <c r="AB57" s="13">
        <f t="shared" si="12"/>
        <v>550.71428571428567</v>
      </c>
      <c r="AC57" s="13">
        <f t="shared" si="12"/>
        <v>643.85714285714289</v>
      </c>
      <c r="AD57" s="13">
        <f t="shared" si="12"/>
        <v>737.14285714285711</v>
      </c>
      <c r="AE57" s="13">
        <f t="shared" si="12"/>
        <v>842.14285714285711</v>
      </c>
      <c r="AF57" s="13">
        <f t="shared" si="12"/>
        <v>940.42857142857144</v>
      </c>
      <c r="AG57" s="13">
        <f t="shared" si="12"/>
        <v>1109.7142857142858</v>
      </c>
      <c r="AH57" s="13">
        <f t="shared" si="12"/>
        <v>1264.7142857142858</v>
      </c>
      <c r="AI57" s="13">
        <f t="shared" si="12"/>
        <v>1483</v>
      </c>
      <c r="AJ57" s="13">
        <f t="shared" si="12"/>
        <v>1712.1428571428571</v>
      </c>
      <c r="AK57" s="13">
        <f t="shared" si="12"/>
        <v>1943.5714285714287</v>
      </c>
      <c r="AL57" s="13">
        <f t="shared" si="12"/>
        <v>2259.7142857142858</v>
      </c>
      <c r="AM57" s="13">
        <f t="shared" si="12"/>
        <v>2543.8571428571427</v>
      </c>
      <c r="AN57" s="13">
        <f t="shared" si="12"/>
        <v>2870.1428571428573</v>
      </c>
      <c r="AO57" s="13">
        <f t="shared" si="12"/>
        <v>3315.5714285714284</v>
      </c>
      <c r="AP57" s="13">
        <f t="shared" si="12"/>
        <v>3869</v>
      </c>
      <c r="AQ57" s="13">
        <f t="shared" si="12"/>
        <v>4113.2857142857147</v>
      </c>
      <c r="AR57" s="13">
        <f t="shared" si="12"/>
        <v>4523</v>
      </c>
      <c r="AS57" s="13">
        <f t="shared" si="12"/>
        <v>4787</v>
      </c>
      <c r="AT57" s="13" t="e">
        <f t="shared" si="12"/>
        <v>#N/A</v>
      </c>
      <c r="AU57" s="13" t="e">
        <f t="shared" si="12"/>
        <v>#N/A</v>
      </c>
      <c r="AV57" s="13" t="e">
        <f t="shared" si="12"/>
        <v>#N/A</v>
      </c>
      <c r="AW57" s="13" t="e">
        <f t="shared" si="12"/>
        <v>#N/A</v>
      </c>
      <c r="AX57" s="13" t="e">
        <f t="shared" si="12"/>
        <v>#N/A</v>
      </c>
      <c r="AY57" s="13" t="e">
        <f t="shared" si="12"/>
        <v>#N/A</v>
      </c>
      <c r="AZ57" s="13" t="e">
        <f t="shared" si="12"/>
        <v>#N/A</v>
      </c>
      <c r="BA57" s="13" t="e">
        <f t="shared" si="12"/>
        <v>#N/A</v>
      </c>
      <c r="BB57" s="13" t="e">
        <f t="shared" si="12"/>
        <v>#N/A</v>
      </c>
      <c r="BC57" s="13" t="e">
        <f t="shared" si="12"/>
        <v>#N/A</v>
      </c>
      <c r="BD57" s="13" t="e">
        <f t="shared" si="12"/>
        <v>#N/A</v>
      </c>
      <c r="BE57" s="13" t="e">
        <f t="shared" si="12"/>
        <v>#N/A</v>
      </c>
      <c r="BF57" s="13" t="e">
        <f t="shared" si="12"/>
        <v>#N/A</v>
      </c>
      <c r="BG57" s="13" t="e">
        <f t="shared" si="12"/>
        <v>#N/A</v>
      </c>
      <c r="BH57" s="13" t="e">
        <f t="shared" si="12"/>
        <v>#N/A</v>
      </c>
      <c r="BI57" s="13" t="e">
        <f t="shared" si="12"/>
        <v>#N/A</v>
      </c>
      <c r="BJ57" s="13" t="e">
        <f t="shared" si="12"/>
        <v>#N/A</v>
      </c>
      <c r="BK57" s="13" t="e">
        <f t="shared" si="12"/>
        <v>#N/A</v>
      </c>
      <c r="BL57" s="13" t="e">
        <f t="shared" si="12"/>
        <v>#N/A</v>
      </c>
      <c r="BM57" s="13" t="e">
        <f t="shared" si="12"/>
        <v>#N/A</v>
      </c>
      <c r="BN57" s="13" t="e">
        <f t="shared" si="12"/>
        <v>#N/A</v>
      </c>
      <c r="BO57" s="13" t="e">
        <f t="shared" si="12"/>
        <v>#N/A</v>
      </c>
      <c r="BP57" s="13" t="e">
        <f t="shared" si="12"/>
        <v>#N/A</v>
      </c>
      <c r="BQ57" s="13" t="e">
        <f t="shared" si="12"/>
        <v>#N/A</v>
      </c>
      <c r="BR57" s="13" t="e">
        <f t="shared" si="12"/>
        <v>#N/A</v>
      </c>
      <c r="BS57" s="13" t="e">
        <f t="shared" si="12"/>
        <v>#N/A</v>
      </c>
      <c r="BT57" s="13" t="e">
        <f t="shared" si="12"/>
        <v>#N/A</v>
      </c>
      <c r="BU57" s="13" t="e">
        <f t="shared" si="12"/>
        <v>#N/A</v>
      </c>
      <c r="BV57" s="13" t="e">
        <f t="shared" ref="BV57:ED57" si="13">IF(BV56&lt;&gt;0,SUM(BP56:BV56)/7,"")</f>
        <v>#N/A</v>
      </c>
      <c r="BW57" s="13" t="e">
        <f t="shared" si="13"/>
        <v>#N/A</v>
      </c>
      <c r="BX57" s="13" t="e">
        <f t="shared" si="13"/>
        <v>#N/A</v>
      </c>
      <c r="BY57" s="13" t="e">
        <f t="shared" si="13"/>
        <v>#N/A</v>
      </c>
      <c r="BZ57" s="13" t="e">
        <f t="shared" si="13"/>
        <v>#N/A</v>
      </c>
      <c r="CA57" s="13" t="e">
        <f t="shared" si="13"/>
        <v>#N/A</v>
      </c>
      <c r="CB57" s="13" t="e">
        <f t="shared" si="13"/>
        <v>#N/A</v>
      </c>
      <c r="CC57" s="13" t="e">
        <f t="shared" si="13"/>
        <v>#N/A</v>
      </c>
      <c r="CD57" s="13" t="e">
        <f t="shared" si="13"/>
        <v>#N/A</v>
      </c>
      <c r="CE57" s="13" t="e">
        <f t="shared" si="13"/>
        <v>#N/A</v>
      </c>
      <c r="CF57" s="13" t="e">
        <f t="shared" si="13"/>
        <v>#N/A</v>
      </c>
      <c r="CG57" s="13" t="e">
        <f t="shared" si="13"/>
        <v>#N/A</v>
      </c>
      <c r="CH57" s="13" t="e">
        <f t="shared" si="13"/>
        <v>#N/A</v>
      </c>
      <c r="CI57" s="13" t="e">
        <f t="shared" si="13"/>
        <v>#N/A</v>
      </c>
      <c r="CJ57" s="13" t="e">
        <f t="shared" si="13"/>
        <v>#N/A</v>
      </c>
      <c r="CK57" s="13" t="e">
        <f t="shared" si="13"/>
        <v>#N/A</v>
      </c>
      <c r="CL57" s="13" t="e">
        <f t="shared" si="13"/>
        <v>#N/A</v>
      </c>
      <c r="CM57" s="13" t="e">
        <f t="shared" si="13"/>
        <v>#N/A</v>
      </c>
      <c r="CN57" s="13" t="e">
        <f t="shared" si="13"/>
        <v>#N/A</v>
      </c>
      <c r="CO57" s="13" t="e">
        <f t="shared" si="13"/>
        <v>#N/A</v>
      </c>
      <c r="CP57" s="13" t="e">
        <f t="shared" si="13"/>
        <v>#N/A</v>
      </c>
      <c r="CQ57" s="13" t="e">
        <f t="shared" si="13"/>
        <v>#N/A</v>
      </c>
      <c r="CR57" s="13" t="e">
        <f t="shared" si="13"/>
        <v>#N/A</v>
      </c>
      <c r="CS57" s="13" t="e">
        <f t="shared" si="13"/>
        <v>#N/A</v>
      </c>
      <c r="CT57" s="13" t="e">
        <f t="shared" si="13"/>
        <v>#N/A</v>
      </c>
      <c r="CU57" s="13" t="e">
        <f t="shared" si="13"/>
        <v>#N/A</v>
      </c>
      <c r="CV57" s="13" t="e">
        <f t="shared" si="13"/>
        <v>#N/A</v>
      </c>
      <c r="CW57" s="13" t="e">
        <f t="shared" si="13"/>
        <v>#N/A</v>
      </c>
      <c r="CX57" s="13" t="e">
        <f t="shared" si="13"/>
        <v>#N/A</v>
      </c>
      <c r="CY57" s="13" t="e">
        <f t="shared" si="13"/>
        <v>#N/A</v>
      </c>
      <c r="CZ57" s="13" t="e">
        <f t="shared" si="13"/>
        <v>#N/A</v>
      </c>
      <c r="DA57" s="13" t="e">
        <f t="shared" si="13"/>
        <v>#N/A</v>
      </c>
      <c r="DB57" s="13" t="e">
        <f t="shared" si="13"/>
        <v>#N/A</v>
      </c>
      <c r="DC57" s="13" t="e">
        <f t="shared" si="13"/>
        <v>#N/A</v>
      </c>
      <c r="DD57" s="13" t="e">
        <f t="shared" si="13"/>
        <v>#N/A</v>
      </c>
      <c r="DE57" s="13" t="e">
        <f t="shared" si="13"/>
        <v>#N/A</v>
      </c>
      <c r="DF57" s="13" t="e">
        <f t="shared" si="13"/>
        <v>#N/A</v>
      </c>
      <c r="DG57" s="13" t="e">
        <f t="shared" si="13"/>
        <v>#N/A</v>
      </c>
      <c r="DH57" s="13" t="e">
        <f t="shared" si="13"/>
        <v>#N/A</v>
      </c>
      <c r="DI57" s="13" t="e">
        <f t="shared" si="13"/>
        <v>#N/A</v>
      </c>
      <c r="DJ57" s="13" t="e">
        <f t="shared" si="13"/>
        <v>#N/A</v>
      </c>
      <c r="DK57" s="13" t="e">
        <f t="shared" si="13"/>
        <v>#N/A</v>
      </c>
      <c r="DL57" s="13" t="e">
        <f t="shared" si="13"/>
        <v>#N/A</v>
      </c>
      <c r="DM57" s="13" t="e">
        <f t="shared" si="13"/>
        <v>#N/A</v>
      </c>
      <c r="DN57" s="13" t="e">
        <f t="shared" si="13"/>
        <v>#N/A</v>
      </c>
      <c r="DO57" s="13" t="e">
        <f t="shared" si="13"/>
        <v>#N/A</v>
      </c>
      <c r="DP57" s="13" t="e">
        <f t="shared" si="13"/>
        <v>#N/A</v>
      </c>
      <c r="DQ57" s="13" t="e">
        <f t="shared" si="13"/>
        <v>#N/A</v>
      </c>
      <c r="DR57" s="13" t="e">
        <f t="shared" si="13"/>
        <v>#N/A</v>
      </c>
      <c r="DS57" s="13" t="e">
        <f t="shared" si="13"/>
        <v>#N/A</v>
      </c>
      <c r="DT57" s="13" t="e">
        <f t="shared" si="13"/>
        <v>#N/A</v>
      </c>
      <c r="DU57" s="13" t="e">
        <f t="shared" si="13"/>
        <v>#N/A</v>
      </c>
      <c r="DV57" s="13" t="e">
        <f t="shared" si="13"/>
        <v>#N/A</v>
      </c>
      <c r="DW57" s="13" t="e">
        <f t="shared" si="13"/>
        <v>#N/A</v>
      </c>
      <c r="DX57" s="13" t="e">
        <f t="shared" si="13"/>
        <v>#N/A</v>
      </c>
      <c r="DY57" s="13" t="e">
        <f t="shared" si="13"/>
        <v>#N/A</v>
      </c>
      <c r="DZ57" s="13" t="e">
        <f t="shared" si="13"/>
        <v>#N/A</v>
      </c>
      <c r="EA57" s="13" t="e">
        <f t="shared" si="13"/>
        <v>#N/A</v>
      </c>
      <c r="EB57" s="13" t="e">
        <f t="shared" si="13"/>
        <v>#N/A</v>
      </c>
      <c r="EC57" s="13" t="e">
        <f t="shared" si="13"/>
        <v>#N/A</v>
      </c>
      <c r="ED57" s="13" t="e">
        <f t="shared" si="13"/>
        <v>#N/A</v>
      </c>
      <c r="EE57">
        <v>1</v>
      </c>
    </row>
    <row r="58" spans="1:135" x14ac:dyDescent="0.35">
      <c r="B58" t="str">
        <f>$B$5&amp;" Infection Growth against cum last 7 days"</f>
        <v>Russia Infection Growth against cum last 7 days</v>
      </c>
      <c r="J58" s="14">
        <f>IF(AND(C55&lt;&gt;0,J55&lt;&gt;0),(J55/C55)^(1/7)-1,#N/A)</f>
        <v>0.32970509904096557</v>
      </c>
      <c r="K58" s="14">
        <f t="shared" ref="K58:BV58" si="14">IF(AND(D55&lt;&gt;0,K55&lt;&gt;0),(K55/D55)^(1/7)-1,#N/A)</f>
        <v>0.32333780853897087</v>
      </c>
      <c r="L58" s="14">
        <f t="shared" si="14"/>
        <v>0.27976348762476322</v>
      </c>
      <c r="M58" s="14">
        <f t="shared" si="14"/>
        <v>0.26509809602182188</v>
      </c>
      <c r="N58" s="14">
        <f t="shared" si="14"/>
        <v>0.28627022451090789</v>
      </c>
      <c r="O58" s="14">
        <f t="shared" si="14"/>
        <v>0.25364895504383789</v>
      </c>
      <c r="P58" s="14">
        <f t="shared" si="14"/>
        <v>0.23338893982536302</v>
      </c>
      <c r="Q58" s="14">
        <f t="shared" si="14"/>
        <v>0.23875932568348635</v>
      </c>
      <c r="R58" s="14">
        <f t="shared" si="14"/>
        <v>0.22841921583972158</v>
      </c>
      <c r="S58" s="14">
        <f t="shared" si="14"/>
        <v>0.22310220114754342</v>
      </c>
      <c r="T58" s="14">
        <f t="shared" si="14"/>
        <v>0.22462653077796202</v>
      </c>
      <c r="U58" s="14">
        <f t="shared" si="14"/>
        <v>0.22669626286004996</v>
      </c>
      <c r="V58" s="14">
        <f t="shared" si="14"/>
        <v>0.22719642348649183</v>
      </c>
      <c r="W58" s="14">
        <f t="shared" si="14"/>
        <v>0.24822638675357189</v>
      </c>
      <c r="X58" s="14">
        <f t="shared" si="14"/>
        <v>0.22838841604779003</v>
      </c>
      <c r="Y58" s="14">
        <f t="shared" si="14"/>
        <v>0.22853160106602988</v>
      </c>
      <c r="Z58" s="14">
        <f t="shared" si="14"/>
        <v>0.21922366243913594</v>
      </c>
      <c r="AA58" s="14">
        <f t="shared" si="14"/>
        <v>0.20749837075795541</v>
      </c>
      <c r="AB58" s="14">
        <f t="shared" si="14"/>
        <v>0.19661567935590107</v>
      </c>
      <c r="AC58" s="14">
        <f t="shared" si="14"/>
        <v>0.19376112934285561</v>
      </c>
      <c r="AD58" s="14">
        <f t="shared" si="14"/>
        <v>0.18118629626126914</v>
      </c>
      <c r="AE58" s="14">
        <f t="shared" si="14"/>
        <v>0.17665475893303095</v>
      </c>
      <c r="AF58" s="14">
        <f t="shared" si="14"/>
        <v>0.16170411887492131</v>
      </c>
      <c r="AG58" s="14">
        <f t="shared" si="14"/>
        <v>0.16268079964814564</v>
      </c>
      <c r="AH58" s="14">
        <f t="shared" si="14"/>
        <v>0.16262389980126191</v>
      </c>
      <c r="AI58" s="14">
        <f t="shared" si="14"/>
        <v>0.16578280218169938</v>
      </c>
      <c r="AJ58" s="14">
        <f t="shared" si="14"/>
        <v>0.16367440113850584</v>
      </c>
      <c r="AK58" s="14">
        <f t="shared" si="14"/>
        <v>0.1593248853602629</v>
      </c>
      <c r="AL58" s="14">
        <f t="shared" si="14"/>
        <v>0.15987164323188563</v>
      </c>
      <c r="AM58" s="14">
        <f t="shared" si="14"/>
        <v>0.15593846073661055</v>
      </c>
      <c r="AN58" s="14">
        <f t="shared" si="14"/>
        <v>0.15159242597721967</v>
      </c>
      <c r="AO58" s="14">
        <f t="shared" si="14"/>
        <v>0.15297435280706906</v>
      </c>
      <c r="AP58" s="14">
        <f t="shared" si="14"/>
        <v>0.15350999641686314</v>
      </c>
      <c r="AQ58" s="14">
        <f t="shared" si="14"/>
        <v>0.14442050799868511</v>
      </c>
      <c r="AR58" s="14">
        <f t="shared" si="14"/>
        <v>0.13987697261553977</v>
      </c>
      <c r="AS58" s="14">
        <f t="shared" si="14"/>
        <v>0.13107198528928321</v>
      </c>
      <c r="AT58" s="14" t="e">
        <f t="shared" si="14"/>
        <v>#N/A</v>
      </c>
      <c r="AU58" s="14" t="e">
        <f t="shared" si="14"/>
        <v>#N/A</v>
      </c>
      <c r="AV58" s="14" t="e">
        <f t="shared" si="14"/>
        <v>#N/A</v>
      </c>
      <c r="AW58" s="14" t="e">
        <f t="shared" si="14"/>
        <v>#N/A</v>
      </c>
      <c r="AX58" s="14" t="e">
        <f t="shared" si="14"/>
        <v>#N/A</v>
      </c>
      <c r="AY58" s="14" t="e">
        <f t="shared" si="14"/>
        <v>#N/A</v>
      </c>
      <c r="AZ58" s="14" t="e">
        <f t="shared" si="14"/>
        <v>#N/A</v>
      </c>
      <c r="BA58" s="14" t="e">
        <f t="shared" si="14"/>
        <v>#N/A</v>
      </c>
      <c r="BB58" s="14" t="e">
        <f t="shared" si="14"/>
        <v>#N/A</v>
      </c>
      <c r="BC58" s="14" t="e">
        <f t="shared" si="14"/>
        <v>#N/A</v>
      </c>
      <c r="BD58" s="14" t="e">
        <f t="shared" si="14"/>
        <v>#N/A</v>
      </c>
      <c r="BE58" s="14" t="e">
        <f t="shared" si="14"/>
        <v>#N/A</v>
      </c>
      <c r="BF58" s="14" t="e">
        <f t="shared" si="14"/>
        <v>#N/A</v>
      </c>
      <c r="BG58" s="14" t="e">
        <f t="shared" si="14"/>
        <v>#N/A</v>
      </c>
      <c r="BH58" s="14" t="e">
        <f t="shared" si="14"/>
        <v>#N/A</v>
      </c>
      <c r="BI58" s="14" t="e">
        <f t="shared" si="14"/>
        <v>#N/A</v>
      </c>
      <c r="BJ58" s="14" t="e">
        <f t="shared" si="14"/>
        <v>#N/A</v>
      </c>
      <c r="BK58" s="14" t="e">
        <f t="shared" si="14"/>
        <v>#N/A</v>
      </c>
      <c r="BL58" s="14" t="e">
        <f t="shared" si="14"/>
        <v>#N/A</v>
      </c>
      <c r="BM58" s="14" t="e">
        <f t="shared" si="14"/>
        <v>#N/A</v>
      </c>
      <c r="BN58" s="14" t="e">
        <f t="shared" si="14"/>
        <v>#N/A</v>
      </c>
      <c r="BO58" s="14" t="e">
        <f t="shared" si="14"/>
        <v>#N/A</v>
      </c>
      <c r="BP58" s="14" t="e">
        <f t="shared" si="14"/>
        <v>#N/A</v>
      </c>
      <c r="BQ58" s="14" t="e">
        <f t="shared" si="14"/>
        <v>#N/A</v>
      </c>
      <c r="BR58" s="14" t="e">
        <f t="shared" si="14"/>
        <v>#N/A</v>
      </c>
      <c r="BS58" s="14" t="e">
        <f t="shared" si="14"/>
        <v>#N/A</v>
      </c>
      <c r="BT58" s="14" t="e">
        <f t="shared" si="14"/>
        <v>#N/A</v>
      </c>
      <c r="BU58" s="14" t="e">
        <f t="shared" si="14"/>
        <v>#N/A</v>
      </c>
      <c r="BV58" s="14" t="e">
        <f t="shared" si="14"/>
        <v>#N/A</v>
      </c>
      <c r="BW58" s="14" t="e">
        <f t="shared" ref="BW58:ED58" si="15">IF(AND(BP55&lt;&gt;0,BW55&lt;&gt;0),(BW55/BP55)^(1/7)-1,#N/A)</f>
        <v>#N/A</v>
      </c>
      <c r="BX58" s="14" t="e">
        <f t="shared" si="15"/>
        <v>#N/A</v>
      </c>
      <c r="BY58" s="14" t="e">
        <f t="shared" si="15"/>
        <v>#N/A</v>
      </c>
      <c r="BZ58" s="14" t="e">
        <f t="shared" si="15"/>
        <v>#N/A</v>
      </c>
      <c r="CA58" s="14" t="e">
        <f t="shared" si="15"/>
        <v>#N/A</v>
      </c>
      <c r="CB58" s="14" t="e">
        <f t="shared" si="15"/>
        <v>#N/A</v>
      </c>
      <c r="CC58" s="14" t="e">
        <f t="shared" si="15"/>
        <v>#N/A</v>
      </c>
      <c r="CD58" s="14" t="e">
        <f t="shared" si="15"/>
        <v>#N/A</v>
      </c>
      <c r="CE58" s="14" t="e">
        <f t="shared" si="15"/>
        <v>#N/A</v>
      </c>
      <c r="CF58" s="14" t="e">
        <f t="shared" si="15"/>
        <v>#N/A</v>
      </c>
      <c r="CG58" s="14" t="e">
        <f t="shared" si="15"/>
        <v>#N/A</v>
      </c>
      <c r="CH58" s="14" t="e">
        <f t="shared" si="15"/>
        <v>#N/A</v>
      </c>
      <c r="CI58" s="14" t="e">
        <f t="shared" si="15"/>
        <v>#N/A</v>
      </c>
      <c r="CJ58" s="14" t="e">
        <f t="shared" si="15"/>
        <v>#N/A</v>
      </c>
      <c r="CK58" s="14" t="e">
        <f t="shared" si="15"/>
        <v>#N/A</v>
      </c>
      <c r="CL58" s="14" t="e">
        <f t="shared" si="15"/>
        <v>#N/A</v>
      </c>
      <c r="CM58" s="14" t="e">
        <f t="shared" si="15"/>
        <v>#N/A</v>
      </c>
      <c r="CN58" s="14" t="e">
        <f t="shared" si="15"/>
        <v>#N/A</v>
      </c>
      <c r="CO58" s="14" t="e">
        <f t="shared" si="15"/>
        <v>#N/A</v>
      </c>
      <c r="CP58" s="14" t="e">
        <f t="shared" si="15"/>
        <v>#N/A</v>
      </c>
      <c r="CQ58" s="14" t="e">
        <f t="shared" si="15"/>
        <v>#N/A</v>
      </c>
      <c r="CR58" s="14" t="e">
        <f t="shared" si="15"/>
        <v>#N/A</v>
      </c>
      <c r="CS58" s="14" t="e">
        <f t="shared" si="15"/>
        <v>#N/A</v>
      </c>
      <c r="CT58" s="14" t="e">
        <f t="shared" si="15"/>
        <v>#N/A</v>
      </c>
      <c r="CU58" s="14" t="e">
        <f t="shared" si="15"/>
        <v>#N/A</v>
      </c>
      <c r="CV58" s="14" t="e">
        <f t="shared" si="15"/>
        <v>#N/A</v>
      </c>
      <c r="CW58" s="14" t="e">
        <f t="shared" si="15"/>
        <v>#N/A</v>
      </c>
      <c r="CX58" s="14" t="e">
        <f t="shared" si="15"/>
        <v>#N/A</v>
      </c>
      <c r="CY58" s="14" t="e">
        <f t="shared" si="15"/>
        <v>#N/A</v>
      </c>
      <c r="CZ58" s="14" t="e">
        <f t="shared" si="15"/>
        <v>#N/A</v>
      </c>
      <c r="DA58" s="14" t="e">
        <f t="shared" si="15"/>
        <v>#N/A</v>
      </c>
      <c r="DB58" s="14" t="e">
        <f t="shared" si="15"/>
        <v>#N/A</v>
      </c>
      <c r="DC58" s="14" t="e">
        <f t="shared" si="15"/>
        <v>#N/A</v>
      </c>
      <c r="DD58" s="14" t="e">
        <f t="shared" si="15"/>
        <v>#N/A</v>
      </c>
      <c r="DE58" s="14" t="e">
        <f t="shared" si="15"/>
        <v>#N/A</v>
      </c>
      <c r="DF58" s="14" t="e">
        <f t="shared" si="15"/>
        <v>#N/A</v>
      </c>
      <c r="DG58" s="14" t="e">
        <f t="shared" si="15"/>
        <v>#N/A</v>
      </c>
      <c r="DH58" s="14" t="e">
        <f t="shared" si="15"/>
        <v>#N/A</v>
      </c>
      <c r="DI58" s="14" t="e">
        <f t="shared" si="15"/>
        <v>#N/A</v>
      </c>
      <c r="DJ58" s="14" t="e">
        <f t="shared" si="15"/>
        <v>#N/A</v>
      </c>
      <c r="DK58" s="14" t="e">
        <f t="shared" si="15"/>
        <v>#N/A</v>
      </c>
      <c r="DL58" s="14" t="e">
        <f t="shared" si="15"/>
        <v>#N/A</v>
      </c>
      <c r="DM58" s="14" t="e">
        <f t="shared" si="15"/>
        <v>#N/A</v>
      </c>
      <c r="DN58" s="14" t="e">
        <f t="shared" si="15"/>
        <v>#N/A</v>
      </c>
      <c r="DO58" s="14" t="e">
        <f t="shared" si="15"/>
        <v>#N/A</v>
      </c>
      <c r="DP58" s="14" t="e">
        <f t="shared" si="15"/>
        <v>#N/A</v>
      </c>
      <c r="DQ58" s="14" t="e">
        <f t="shared" si="15"/>
        <v>#N/A</v>
      </c>
      <c r="DR58" s="14" t="e">
        <f t="shared" si="15"/>
        <v>#N/A</v>
      </c>
      <c r="DS58" s="14" t="e">
        <f t="shared" si="15"/>
        <v>#N/A</v>
      </c>
      <c r="DT58" s="14" t="e">
        <f t="shared" si="15"/>
        <v>#N/A</v>
      </c>
      <c r="DU58" s="14" t="e">
        <f t="shared" si="15"/>
        <v>#N/A</v>
      </c>
      <c r="DV58" s="14" t="e">
        <f t="shared" si="15"/>
        <v>#N/A</v>
      </c>
      <c r="DW58" s="14" t="e">
        <f t="shared" si="15"/>
        <v>#N/A</v>
      </c>
      <c r="DX58" s="14" t="e">
        <f t="shared" si="15"/>
        <v>#N/A</v>
      </c>
      <c r="DY58" s="14" t="e">
        <f t="shared" si="15"/>
        <v>#N/A</v>
      </c>
      <c r="DZ58" s="14" t="e">
        <f t="shared" si="15"/>
        <v>#N/A</v>
      </c>
      <c r="EA58" s="14" t="e">
        <f t="shared" si="15"/>
        <v>#N/A</v>
      </c>
      <c r="EB58" s="14" t="e">
        <f t="shared" si="15"/>
        <v>#N/A</v>
      </c>
      <c r="EC58" s="14" t="e">
        <f t="shared" si="15"/>
        <v>#N/A</v>
      </c>
      <c r="ED58" s="14" t="e">
        <f t="shared" si="15"/>
        <v>#N/A</v>
      </c>
      <c r="EE58">
        <v>1</v>
      </c>
    </row>
    <row r="59" spans="1:135" x14ac:dyDescent="0.35">
      <c r="B59" t="s">
        <v>284</v>
      </c>
      <c r="J59" s="14"/>
      <c r="K59" s="14"/>
      <c r="L59" s="14"/>
      <c r="M59" s="14"/>
      <c r="N59" s="14"/>
      <c r="O59" s="14"/>
      <c r="P59" s="14"/>
      <c r="Q59" s="3">
        <f>IF(Q55&lt;&gt;0,(SUM(K56:Q56)-SUM(D56:J56))/7,"")</f>
        <v>54.857142857142854</v>
      </c>
      <c r="R59" s="3">
        <f t="shared" ref="R59:CC59" si="16">IF(R55&lt;&gt;0,(SUM(L56:R56)-SUM(E56:K56))/7,"")</f>
        <v>67.142857142857139</v>
      </c>
      <c r="S59" s="3">
        <f t="shared" si="16"/>
        <v>82.142857142857139</v>
      </c>
      <c r="T59" s="3">
        <f t="shared" si="16"/>
        <v>101.57142857142857</v>
      </c>
      <c r="U59" s="3">
        <f t="shared" si="16"/>
        <v>123.28571428571429</v>
      </c>
      <c r="V59" s="3">
        <f t="shared" si="16"/>
        <v>150</v>
      </c>
      <c r="W59" s="3">
        <f t="shared" si="16"/>
        <v>208.71428571428572</v>
      </c>
      <c r="X59" s="3">
        <f t="shared" si="16"/>
        <v>229.71428571428572</v>
      </c>
      <c r="Y59" s="3">
        <f t="shared" si="16"/>
        <v>295.28571428571428</v>
      </c>
      <c r="Z59" s="3">
        <f t="shared" si="16"/>
        <v>332.85714285714283</v>
      </c>
      <c r="AA59" s="3">
        <f t="shared" si="16"/>
        <v>358.42857142857144</v>
      </c>
      <c r="AB59" s="3">
        <f t="shared" si="16"/>
        <v>384</v>
      </c>
      <c r="AC59" s="3">
        <f t="shared" si="16"/>
        <v>444.14285714285717</v>
      </c>
      <c r="AD59" s="3">
        <f t="shared" si="16"/>
        <v>474</v>
      </c>
      <c r="AE59" s="3">
        <f t="shared" si="16"/>
        <v>539.42857142857144</v>
      </c>
      <c r="AF59" s="3">
        <f t="shared" si="16"/>
        <v>553.57142857142856</v>
      </c>
      <c r="AG59" s="3">
        <f t="shared" si="16"/>
        <v>665</v>
      </c>
      <c r="AH59" s="3">
        <f t="shared" si="16"/>
        <v>769.42857142857144</v>
      </c>
      <c r="AI59" s="3">
        <f t="shared" si="16"/>
        <v>932.28571428571433</v>
      </c>
      <c r="AJ59" s="3">
        <f t="shared" si="16"/>
        <v>1068.2857142857142</v>
      </c>
      <c r="AK59" s="3">
        <f t="shared" si="16"/>
        <v>1206.4285714285713</v>
      </c>
      <c r="AL59" s="3">
        <f t="shared" si="16"/>
        <v>1417.5714285714287</v>
      </c>
      <c r="AM59" s="3">
        <f t="shared" si="16"/>
        <v>1603.4285714285713</v>
      </c>
      <c r="AN59" s="3">
        <f t="shared" si="16"/>
        <v>1760.4285714285713</v>
      </c>
      <c r="AO59" s="3">
        <f t="shared" si="16"/>
        <v>2050.8571428571427</v>
      </c>
      <c r="AP59" s="3">
        <f t="shared" si="16"/>
        <v>2386</v>
      </c>
      <c r="AQ59" s="3">
        <f t="shared" si="16"/>
        <v>2401.1428571428573</v>
      </c>
      <c r="AR59" s="3">
        <f t="shared" si="16"/>
        <v>2579.4285714285716</v>
      </c>
      <c r="AS59" s="3">
        <f t="shared" si="16"/>
        <v>2527.2857142857142</v>
      </c>
      <c r="AT59" s="3" t="e">
        <f t="shared" si="16"/>
        <v>#N/A</v>
      </c>
      <c r="AU59" s="3" t="e">
        <f t="shared" si="16"/>
        <v>#N/A</v>
      </c>
      <c r="AV59" s="3" t="e">
        <f t="shared" si="16"/>
        <v>#N/A</v>
      </c>
      <c r="AW59" s="3" t="e">
        <f t="shared" si="16"/>
        <v>#N/A</v>
      </c>
      <c r="AX59" s="3" t="e">
        <f t="shared" si="16"/>
        <v>#N/A</v>
      </c>
      <c r="AY59" s="3" t="e">
        <f t="shared" si="16"/>
        <v>#N/A</v>
      </c>
      <c r="AZ59" s="3" t="e">
        <f t="shared" si="16"/>
        <v>#N/A</v>
      </c>
      <c r="BA59" s="3" t="e">
        <f t="shared" si="16"/>
        <v>#N/A</v>
      </c>
      <c r="BB59" s="3" t="e">
        <f t="shared" si="16"/>
        <v>#N/A</v>
      </c>
      <c r="BC59" s="3" t="e">
        <f t="shared" si="16"/>
        <v>#N/A</v>
      </c>
      <c r="BD59" s="3" t="e">
        <f t="shared" si="16"/>
        <v>#N/A</v>
      </c>
      <c r="BE59" s="3" t="e">
        <f t="shared" si="16"/>
        <v>#N/A</v>
      </c>
      <c r="BF59" s="3" t="e">
        <f t="shared" si="16"/>
        <v>#N/A</v>
      </c>
      <c r="BG59" s="3" t="e">
        <f t="shared" si="16"/>
        <v>#N/A</v>
      </c>
      <c r="BH59" s="3" t="e">
        <f t="shared" si="16"/>
        <v>#N/A</v>
      </c>
      <c r="BI59" s="3" t="e">
        <f t="shared" si="16"/>
        <v>#N/A</v>
      </c>
      <c r="BJ59" s="3" t="e">
        <f t="shared" si="16"/>
        <v>#N/A</v>
      </c>
      <c r="BK59" s="3" t="e">
        <f t="shared" si="16"/>
        <v>#N/A</v>
      </c>
      <c r="BL59" s="3" t="e">
        <f t="shared" si="16"/>
        <v>#N/A</v>
      </c>
      <c r="BM59" s="3" t="e">
        <f t="shared" si="16"/>
        <v>#N/A</v>
      </c>
      <c r="BN59" s="3" t="e">
        <f t="shared" si="16"/>
        <v>#N/A</v>
      </c>
      <c r="BO59" s="3" t="e">
        <f t="shared" si="16"/>
        <v>#N/A</v>
      </c>
      <c r="BP59" s="3" t="e">
        <f t="shared" si="16"/>
        <v>#N/A</v>
      </c>
      <c r="BQ59" s="3" t="e">
        <f t="shared" si="16"/>
        <v>#N/A</v>
      </c>
      <c r="BR59" s="3" t="e">
        <f t="shared" si="16"/>
        <v>#N/A</v>
      </c>
      <c r="BS59" s="3" t="e">
        <f t="shared" si="16"/>
        <v>#N/A</v>
      </c>
      <c r="BT59" s="3" t="e">
        <f t="shared" si="16"/>
        <v>#N/A</v>
      </c>
      <c r="BU59" s="3" t="e">
        <f t="shared" si="16"/>
        <v>#N/A</v>
      </c>
      <c r="BV59" s="3" t="e">
        <f t="shared" si="16"/>
        <v>#N/A</v>
      </c>
      <c r="BW59" s="3" t="e">
        <f t="shared" si="16"/>
        <v>#N/A</v>
      </c>
      <c r="BX59" s="3" t="e">
        <f t="shared" si="16"/>
        <v>#N/A</v>
      </c>
      <c r="BY59" s="3" t="e">
        <f t="shared" si="16"/>
        <v>#N/A</v>
      </c>
      <c r="BZ59" s="3" t="e">
        <f t="shared" si="16"/>
        <v>#N/A</v>
      </c>
      <c r="CA59" s="3" t="e">
        <f t="shared" si="16"/>
        <v>#N/A</v>
      </c>
      <c r="CB59" s="3" t="e">
        <f t="shared" si="16"/>
        <v>#N/A</v>
      </c>
      <c r="CC59" s="3" t="e">
        <f t="shared" si="16"/>
        <v>#N/A</v>
      </c>
      <c r="CD59" s="3" t="e">
        <f t="shared" ref="CD59:ED59" si="17">IF(CD55&lt;&gt;0,(SUM(BX56:CD56)-SUM(BQ56:BW56))/7,"")</f>
        <v>#N/A</v>
      </c>
      <c r="CE59" s="3" t="e">
        <f t="shared" si="17"/>
        <v>#N/A</v>
      </c>
      <c r="CF59" s="3" t="e">
        <f t="shared" si="17"/>
        <v>#N/A</v>
      </c>
      <c r="CG59" s="3" t="e">
        <f t="shared" si="17"/>
        <v>#N/A</v>
      </c>
      <c r="CH59" s="3" t="e">
        <f t="shared" si="17"/>
        <v>#N/A</v>
      </c>
      <c r="CI59" s="3" t="e">
        <f t="shared" si="17"/>
        <v>#N/A</v>
      </c>
      <c r="CJ59" s="3" t="e">
        <f t="shared" si="17"/>
        <v>#N/A</v>
      </c>
      <c r="CK59" s="3" t="e">
        <f t="shared" si="17"/>
        <v>#N/A</v>
      </c>
      <c r="CL59" s="3" t="e">
        <f t="shared" si="17"/>
        <v>#N/A</v>
      </c>
      <c r="CM59" s="3" t="e">
        <f t="shared" si="17"/>
        <v>#N/A</v>
      </c>
      <c r="CN59" s="3" t="e">
        <f t="shared" si="17"/>
        <v>#N/A</v>
      </c>
      <c r="CO59" s="3" t="e">
        <f t="shared" si="17"/>
        <v>#N/A</v>
      </c>
      <c r="CP59" s="3" t="e">
        <f t="shared" si="17"/>
        <v>#N/A</v>
      </c>
      <c r="CQ59" s="3" t="e">
        <f t="shared" si="17"/>
        <v>#N/A</v>
      </c>
      <c r="CR59" s="3" t="e">
        <f t="shared" si="17"/>
        <v>#N/A</v>
      </c>
      <c r="CS59" s="3" t="e">
        <f t="shared" si="17"/>
        <v>#N/A</v>
      </c>
      <c r="CT59" s="3" t="e">
        <f t="shared" si="17"/>
        <v>#N/A</v>
      </c>
      <c r="CU59" s="3" t="e">
        <f t="shared" si="17"/>
        <v>#N/A</v>
      </c>
      <c r="CV59" s="3" t="e">
        <f t="shared" si="17"/>
        <v>#N/A</v>
      </c>
      <c r="CW59" s="3" t="e">
        <f t="shared" si="17"/>
        <v>#N/A</v>
      </c>
      <c r="CX59" s="3" t="e">
        <f t="shared" si="17"/>
        <v>#N/A</v>
      </c>
      <c r="CY59" s="3" t="e">
        <f t="shared" si="17"/>
        <v>#N/A</v>
      </c>
      <c r="CZ59" s="3" t="e">
        <f t="shared" si="17"/>
        <v>#N/A</v>
      </c>
      <c r="DA59" s="3" t="e">
        <f t="shared" si="17"/>
        <v>#N/A</v>
      </c>
      <c r="DB59" s="3" t="e">
        <f t="shared" si="17"/>
        <v>#N/A</v>
      </c>
      <c r="DC59" s="3" t="e">
        <f t="shared" si="17"/>
        <v>#N/A</v>
      </c>
      <c r="DD59" s="3" t="e">
        <f t="shared" si="17"/>
        <v>#N/A</v>
      </c>
      <c r="DE59" s="3" t="e">
        <f t="shared" si="17"/>
        <v>#N/A</v>
      </c>
      <c r="DF59" s="3" t="e">
        <f t="shared" si="17"/>
        <v>#N/A</v>
      </c>
      <c r="DG59" s="3" t="e">
        <f t="shared" si="17"/>
        <v>#N/A</v>
      </c>
      <c r="DH59" s="3" t="e">
        <f t="shared" si="17"/>
        <v>#N/A</v>
      </c>
      <c r="DI59" s="3" t="e">
        <f t="shared" si="17"/>
        <v>#N/A</v>
      </c>
      <c r="DJ59" s="3" t="e">
        <f t="shared" si="17"/>
        <v>#N/A</v>
      </c>
      <c r="DK59" s="3" t="e">
        <f t="shared" si="17"/>
        <v>#N/A</v>
      </c>
      <c r="DL59" s="3" t="e">
        <f t="shared" si="17"/>
        <v>#N/A</v>
      </c>
      <c r="DM59" s="3" t="e">
        <f t="shared" si="17"/>
        <v>#N/A</v>
      </c>
      <c r="DN59" s="3" t="e">
        <f t="shared" si="17"/>
        <v>#N/A</v>
      </c>
      <c r="DO59" s="3" t="e">
        <f t="shared" si="17"/>
        <v>#N/A</v>
      </c>
      <c r="DP59" s="3" t="e">
        <f t="shared" si="17"/>
        <v>#N/A</v>
      </c>
      <c r="DQ59" s="3" t="e">
        <f t="shared" si="17"/>
        <v>#N/A</v>
      </c>
      <c r="DR59" s="3" t="e">
        <f t="shared" si="17"/>
        <v>#N/A</v>
      </c>
      <c r="DS59" s="3" t="e">
        <f t="shared" si="17"/>
        <v>#N/A</v>
      </c>
      <c r="DT59" s="3" t="e">
        <f t="shared" si="17"/>
        <v>#N/A</v>
      </c>
      <c r="DU59" s="3" t="e">
        <f t="shared" si="17"/>
        <v>#N/A</v>
      </c>
      <c r="DV59" s="3" t="e">
        <f t="shared" si="17"/>
        <v>#N/A</v>
      </c>
      <c r="DW59" s="3" t="e">
        <f t="shared" si="17"/>
        <v>#N/A</v>
      </c>
      <c r="DX59" s="3" t="e">
        <f t="shared" si="17"/>
        <v>#N/A</v>
      </c>
      <c r="DY59" s="3" t="e">
        <f t="shared" si="17"/>
        <v>#N/A</v>
      </c>
      <c r="DZ59" s="3" t="e">
        <f t="shared" si="17"/>
        <v>#N/A</v>
      </c>
      <c r="EA59" s="3" t="e">
        <f t="shared" si="17"/>
        <v>#N/A</v>
      </c>
      <c r="EB59" s="3" t="e">
        <f t="shared" si="17"/>
        <v>#N/A</v>
      </c>
      <c r="EC59" s="3" t="e">
        <f t="shared" si="17"/>
        <v>#N/A</v>
      </c>
      <c r="ED59" s="3" t="e">
        <f t="shared" si="17"/>
        <v>#N/A</v>
      </c>
      <c r="EE59">
        <v>1</v>
      </c>
    </row>
    <row r="60" spans="1:135" x14ac:dyDescent="0.35">
      <c r="B60" t="s">
        <v>285</v>
      </c>
      <c r="J60" s="14"/>
      <c r="K60" s="14"/>
      <c r="L60" s="14"/>
      <c r="M60" s="14"/>
      <c r="N60" s="14"/>
      <c r="O60" s="14"/>
      <c r="P60" s="14"/>
      <c r="Q60" s="14">
        <f>IF(Q56&lt;&gt;0,SUM(K56:Q56)/SUM(D56:J56)-1,"")</f>
        <v>3.0236220472440944</v>
      </c>
      <c r="R60" s="14">
        <f t="shared" ref="R60:CC60" si="18">IF(R56&lt;&gt;0,SUM(L56:R56)/SUM(E56:K56)-1,"")</f>
        <v>2.7485380116959064</v>
      </c>
      <c r="S60" s="14">
        <f t="shared" si="18"/>
        <v>2.7644230769230771</v>
      </c>
      <c r="T60" s="14">
        <f t="shared" si="18"/>
        <v>2.8785425101214575</v>
      </c>
      <c r="U60" s="14">
        <f t="shared" si="18"/>
        <v>2.8388157894736841</v>
      </c>
      <c r="V60" s="14">
        <f t="shared" si="18"/>
        <v>3.0172413793103452</v>
      </c>
      <c r="W60" s="14">
        <f t="shared" si="18"/>
        <v>3.8346456692913389</v>
      </c>
      <c r="X60" s="14">
        <f t="shared" si="18"/>
        <v>3.1467710371819964</v>
      </c>
      <c r="Y60" s="14">
        <f t="shared" si="18"/>
        <v>3.2246489859594387</v>
      </c>
      <c r="Z60" s="14">
        <f t="shared" si="18"/>
        <v>2.9757343550447</v>
      </c>
      <c r="AA60" s="14">
        <f t="shared" si="18"/>
        <v>2.6189979123173277</v>
      </c>
      <c r="AB60" s="14">
        <f t="shared" si="18"/>
        <v>2.3033419023136248</v>
      </c>
      <c r="AC60" s="14">
        <f t="shared" si="18"/>
        <v>2.2238912732474962</v>
      </c>
      <c r="AD60" s="14">
        <f t="shared" si="18"/>
        <v>1.8013029315960911</v>
      </c>
      <c r="AE60" s="14">
        <f t="shared" si="18"/>
        <v>1.7819726285983957</v>
      </c>
      <c r="AF60" s="14">
        <f t="shared" si="18"/>
        <v>1.4309453471196454</v>
      </c>
      <c r="AG60" s="14">
        <f t="shared" si="18"/>
        <v>1.495342113716672</v>
      </c>
      <c r="AH60" s="14">
        <f t="shared" si="18"/>
        <v>1.5535044707239689</v>
      </c>
      <c r="AI60" s="14">
        <f t="shared" si="18"/>
        <v>1.6928664072632946</v>
      </c>
      <c r="AJ60" s="14">
        <f t="shared" si="18"/>
        <v>1.6591968049700467</v>
      </c>
      <c r="AK60" s="14">
        <f t="shared" si="18"/>
        <v>1.6366279069767442</v>
      </c>
      <c r="AL60" s="14">
        <f t="shared" si="18"/>
        <v>1.6832909245122987</v>
      </c>
      <c r="AM60" s="14">
        <f t="shared" si="18"/>
        <v>1.7049977214036152</v>
      </c>
      <c r="AN60" s="14">
        <f t="shared" si="18"/>
        <v>1.5863800205973222</v>
      </c>
      <c r="AO60" s="14">
        <f t="shared" si="18"/>
        <v>1.6215971986897095</v>
      </c>
      <c r="AP60" s="14">
        <f t="shared" si="18"/>
        <v>1.6089008766014836</v>
      </c>
      <c r="AQ60" s="14">
        <f t="shared" si="18"/>
        <v>1.4024196912807678</v>
      </c>
      <c r="AR60" s="14">
        <f t="shared" si="18"/>
        <v>1.3271591326718117</v>
      </c>
      <c r="AS60" s="14">
        <f t="shared" si="18"/>
        <v>1.1184094070046782</v>
      </c>
      <c r="AT60" s="14" t="e">
        <f t="shared" si="18"/>
        <v>#N/A</v>
      </c>
      <c r="AU60" s="14" t="e">
        <f t="shared" si="18"/>
        <v>#N/A</v>
      </c>
      <c r="AV60" s="14" t="e">
        <f t="shared" si="18"/>
        <v>#N/A</v>
      </c>
      <c r="AW60" s="14" t="e">
        <f t="shared" si="18"/>
        <v>#N/A</v>
      </c>
      <c r="AX60" s="14" t="e">
        <f t="shared" si="18"/>
        <v>#N/A</v>
      </c>
      <c r="AY60" s="14" t="e">
        <f t="shared" si="18"/>
        <v>#N/A</v>
      </c>
      <c r="AZ60" s="14" t="e">
        <f t="shared" si="18"/>
        <v>#N/A</v>
      </c>
      <c r="BA60" s="14" t="e">
        <f t="shared" si="18"/>
        <v>#N/A</v>
      </c>
      <c r="BB60" s="14" t="e">
        <f t="shared" si="18"/>
        <v>#N/A</v>
      </c>
      <c r="BC60" s="14" t="e">
        <f t="shared" si="18"/>
        <v>#N/A</v>
      </c>
      <c r="BD60" s="14" t="e">
        <f t="shared" si="18"/>
        <v>#N/A</v>
      </c>
      <c r="BE60" s="14" t="e">
        <f t="shared" si="18"/>
        <v>#N/A</v>
      </c>
      <c r="BF60" s="14" t="e">
        <f t="shared" si="18"/>
        <v>#N/A</v>
      </c>
      <c r="BG60" s="14" t="e">
        <f t="shared" si="18"/>
        <v>#N/A</v>
      </c>
      <c r="BH60" s="14" t="e">
        <f t="shared" si="18"/>
        <v>#N/A</v>
      </c>
      <c r="BI60" s="14" t="e">
        <f t="shared" si="18"/>
        <v>#N/A</v>
      </c>
      <c r="BJ60" s="14" t="e">
        <f t="shared" si="18"/>
        <v>#N/A</v>
      </c>
      <c r="BK60" s="14" t="e">
        <f t="shared" si="18"/>
        <v>#N/A</v>
      </c>
      <c r="BL60" s="14" t="e">
        <f t="shared" si="18"/>
        <v>#N/A</v>
      </c>
      <c r="BM60" s="14" t="e">
        <f t="shared" si="18"/>
        <v>#N/A</v>
      </c>
      <c r="BN60" s="14" t="e">
        <f t="shared" si="18"/>
        <v>#N/A</v>
      </c>
      <c r="BO60" s="14" t="e">
        <f t="shared" si="18"/>
        <v>#N/A</v>
      </c>
      <c r="BP60" s="14" t="e">
        <f t="shared" si="18"/>
        <v>#N/A</v>
      </c>
      <c r="BQ60" s="14" t="e">
        <f t="shared" si="18"/>
        <v>#N/A</v>
      </c>
      <c r="BR60" s="14" t="e">
        <f t="shared" si="18"/>
        <v>#N/A</v>
      </c>
      <c r="BS60" s="14" t="e">
        <f t="shared" si="18"/>
        <v>#N/A</v>
      </c>
      <c r="BT60" s="14" t="e">
        <f t="shared" si="18"/>
        <v>#N/A</v>
      </c>
      <c r="BU60" s="14" t="e">
        <f t="shared" si="18"/>
        <v>#N/A</v>
      </c>
      <c r="BV60" s="14" t="e">
        <f t="shared" si="18"/>
        <v>#N/A</v>
      </c>
      <c r="BW60" s="14" t="e">
        <f t="shared" si="18"/>
        <v>#N/A</v>
      </c>
      <c r="BX60" s="14" t="e">
        <f t="shared" si="18"/>
        <v>#N/A</v>
      </c>
      <c r="BY60" s="14" t="e">
        <f t="shared" si="18"/>
        <v>#N/A</v>
      </c>
      <c r="BZ60" s="14" t="e">
        <f t="shared" si="18"/>
        <v>#N/A</v>
      </c>
      <c r="CA60" s="14" t="e">
        <f t="shared" si="18"/>
        <v>#N/A</v>
      </c>
      <c r="CB60" s="14" t="e">
        <f t="shared" si="18"/>
        <v>#N/A</v>
      </c>
      <c r="CC60" s="14" t="e">
        <f t="shared" si="18"/>
        <v>#N/A</v>
      </c>
      <c r="CD60" s="14" t="e">
        <f t="shared" ref="CD60:ED60" si="19">IF(CD56&lt;&gt;0,SUM(BX56:CD56)/SUM(BQ56:BW56)-1,"")</f>
        <v>#N/A</v>
      </c>
      <c r="CE60" s="14" t="e">
        <f t="shared" si="19"/>
        <v>#N/A</v>
      </c>
      <c r="CF60" s="14" t="e">
        <f t="shared" si="19"/>
        <v>#N/A</v>
      </c>
      <c r="CG60" s="14" t="e">
        <f t="shared" si="19"/>
        <v>#N/A</v>
      </c>
      <c r="CH60" s="14" t="e">
        <f t="shared" si="19"/>
        <v>#N/A</v>
      </c>
      <c r="CI60" s="14" t="e">
        <f t="shared" si="19"/>
        <v>#N/A</v>
      </c>
      <c r="CJ60" s="14" t="e">
        <f t="shared" si="19"/>
        <v>#N/A</v>
      </c>
      <c r="CK60" s="14" t="e">
        <f t="shared" si="19"/>
        <v>#N/A</v>
      </c>
      <c r="CL60" s="14" t="e">
        <f t="shared" si="19"/>
        <v>#N/A</v>
      </c>
      <c r="CM60" s="14" t="e">
        <f t="shared" si="19"/>
        <v>#N/A</v>
      </c>
      <c r="CN60" s="14" t="e">
        <f t="shared" si="19"/>
        <v>#N/A</v>
      </c>
      <c r="CO60" s="14" t="e">
        <f t="shared" si="19"/>
        <v>#N/A</v>
      </c>
      <c r="CP60" s="14" t="e">
        <f t="shared" si="19"/>
        <v>#N/A</v>
      </c>
      <c r="CQ60" s="14" t="e">
        <f t="shared" si="19"/>
        <v>#N/A</v>
      </c>
      <c r="CR60" s="14" t="e">
        <f t="shared" si="19"/>
        <v>#N/A</v>
      </c>
      <c r="CS60" s="14" t="e">
        <f t="shared" si="19"/>
        <v>#N/A</v>
      </c>
      <c r="CT60" s="14" t="e">
        <f t="shared" si="19"/>
        <v>#N/A</v>
      </c>
      <c r="CU60" s="14" t="e">
        <f t="shared" si="19"/>
        <v>#N/A</v>
      </c>
      <c r="CV60" s="14" t="e">
        <f t="shared" si="19"/>
        <v>#N/A</v>
      </c>
      <c r="CW60" s="14" t="e">
        <f t="shared" si="19"/>
        <v>#N/A</v>
      </c>
      <c r="CX60" s="14" t="e">
        <f t="shared" si="19"/>
        <v>#N/A</v>
      </c>
      <c r="CY60" s="14" t="e">
        <f t="shared" si="19"/>
        <v>#N/A</v>
      </c>
      <c r="CZ60" s="14" t="e">
        <f t="shared" si="19"/>
        <v>#N/A</v>
      </c>
      <c r="DA60" s="14" t="e">
        <f t="shared" si="19"/>
        <v>#N/A</v>
      </c>
      <c r="DB60" s="14" t="e">
        <f t="shared" si="19"/>
        <v>#N/A</v>
      </c>
      <c r="DC60" s="14" t="e">
        <f t="shared" si="19"/>
        <v>#N/A</v>
      </c>
      <c r="DD60" s="14" t="e">
        <f t="shared" si="19"/>
        <v>#N/A</v>
      </c>
      <c r="DE60" s="14" t="e">
        <f t="shared" si="19"/>
        <v>#N/A</v>
      </c>
      <c r="DF60" s="14" t="e">
        <f t="shared" si="19"/>
        <v>#N/A</v>
      </c>
      <c r="DG60" s="14" t="e">
        <f t="shared" si="19"/>
        <v>#N/A</v>
      </c>
      <c r="DH60" s="14" t="e">
        <f t="shared" si="19"/>
        <v>#N/A</v>
      </c>
      <c r="DI60" s="14" t="e">
        <f t="shared" si="19"/>
        <v>#N/A</v>
      </c>
      <c r="DJ60" s="14" t="e">
        <f t="shared" si="19"/>
        <v>#N/A</v>
      </c>
      <c r="DK60" s="14" t="e">
        <f t="shared" si="19"/>
        <v>#N/A</v>
      </c>
      <c r="DL60" s="14" t="e">
        <f t="shared" si="19"/>
        <v>#N/A</v>
      </c>
      <c r="DM60" s="14" t="e">
        <f t="shared" si="19"/>
        <v>#N/A</v>
      </c>
      <c r="DN60" s="14" t="e">
        <f t="shared" si="19"/>
        <v>#N/A</v>
      </c>
      <c r="DO60" s="14" t="e">
        <f t="shared" si="19"/>
        <v>#N/A</v>
      </c>
      <c r="DP60" s="14" t="e">
        <f t="shared" si="19"/>
        <v>#N/A</v>
      </c>
      <c r="DQ60" s="14" t="e">
        <f t="shared" si="19"/>
        <v>#N/A</v>
      </c>
      <c r="DR60" s="14" t="e">
        <f t="shared" si="19"/>
        <v>#N/A</v>
      </c>
      <c r="DS60" s="14" t="e">
        <f t="shared" si="19"/>
        <v>#N/A</v>
      </c>
      <c r="DT60" s="14" t="e">
        <f t="shared" si="19"/>
        <v>#N/A</v>
      </c>
      <c r="DU60" s="14" t="e">
        <f t="shared" si="19"/>
        <v>#N/A</v>
      </c>
      <c r="DV60" s="14" t="e">
        <f t="shared" si="19"/>
        <v>#N/A</v>
      </c>
      <c r="DW60" s="14" t="e">
        <f t="shared" si="19"/>
        <v>#N/A</v>
      </c>
      <c r="DX60" s="14" t="e">
        <f t="shared" si="19"/>
        <v>#N/A</v>
      </c>
      <c r="DY60" s="14" t="e">
        <f t="shared" si="19"/>
        <v>#N/A</v>
      </c>
      <c r="DZ60" s="14" t="e">
        <f t="shared" si="19"/>
        <v>#N/A</v>
      </c>
      <c r="EA60" s="14" t="e">
        <f t="shared" si="19"/>
        <v>#N/A</v>
      </c>
      <c r="EB60" s="14" t="e">
        <f t="shared" si="19"/>
        <v>#N/A</v>
      </c>
      <c r="EC60" s="14" t="e">
        <f t="shared" si="19"/>
        <v>#N/A</v>
      </c>
      <c r="ED60" s="14" t="e">
        <f t="shared" si="19"/>
        <v>#N/A</v>
      </c>
      <c r="EE60">
        <v>1</v>
      </c>
    </row>
    <row r="61" spans="1:135" x14ac:dyDescent="0.35">
      <c r="B61" t="str">
        <f>$B$5&amp;" Trend last 14 days"</f>
        <v>Russia Trend last 14 days</v>
      </c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9">
        <f>TREND($AF56:$AS56,$AF54:$AS54,AF54:AF54)</f>
        <v>1278.6857142858207</v>
      </c>
      <c r="AG61" s="9">
        <f>TREND($AF56:$AS56,$AF54:$AS54,AG54:AG54)</f>
        <v>1624.0197802186012</v>
      </c>
      <c r="AH61" s="9">
        <f t="shared" ref="AH61:AS61" si="20">TREND($AF56:$AS56,$AF54:$AS54,AH54:AH54)</f>
        <v>1969.3538461532444</v>
      </c>
      <c r="AI61" s="9">
        <f t="shared" si="20"/>
        <v>2314.6879120878875</v>
      </c>
      <c r="AJ61" s="9">
        <f t="shared" si="20"/>
        <v>2660.021978020668</v>
      </c>
      <c r="AK61" s="9">
        <f t="shared" si="20"/>
        <v>3005.3560439553112</v>
      </c>
      <c r="AL61" s="9">
        <f t="shared" si="20"/>
        <v>3350.6901098899543</v>
      </c>
      <c r="AM61" s="9">
        <f t="shared" si="20"/>
        <v>3696.0241758227348</v>
      </c>
      <c r="AN61" s="9">
        <f t="shared" si="20"/>
        <v>4041.358241757378</v>
      </c>
      <c r="AO61" s="9">
        <f t="shared" si="20"/>
        <v>4386.6923076920211</v>
      </c>
      <c r="AP61" s="9">
        <f t="shared" si="20"/>
        <v>4732.0263736248016</v>
      </c>
      <c r="AQ61" s="9">
        <f t="shared" si="20"/>
        <v>5077.3604395594448</v>
      </c>
      <c r="AR61" s="9">
        <f t="shared" si="20"/>
        <v>5422.6945054940879</v>
      </c>
      <c r="AS61" s="9">
        <f t="shared" si="20"/>
        <v>5768.0285714268684</v>
      </c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</row>
    <row r="62" spans="1:135" x14ac:dyDescent="0.35">
      <c r="B62" t="s">
        <v>289</v>
      </c>
      <c r="C62" s="10">
        <f t="shared" ref="C62:BN62" si="21">$P$1/(1+EXP(-((LN(81))/$P$2)*(C$54-$P$3)))-$P$4</f>
        <v>4179.9622012927075</v>
      </c>
      <c r="D62" s="10">
        <f t="shared" si="21"/>
        <v>5119.7813474224813</v>
      </c>
      <c r="E62" s="10">
        <f t="shared" si="21"/>
        <v>6268.9849350991344</v>
      </c>
      <c r="F62" s="10">
        <f t="shared" si="21"/>
        <v>7673.2643624901575</v>
      </c>
      <c r="G62" s="10">
        <f t="shared" si="21"/>
        <v>9387.806919635641</v>
      </c>
      <c r="H62" s="10">
        <f t="shared" si="21"/>
        <v>11479.034410001503</v>
      </c>
      <c r="I62" s="10">
        <f t="shared" si="21"/>
        <v>14026.542527237663</v>
      </c>
      <c r="J62" s="10">
        <f t="shared" si="21"/>
        <v>17125.200978969664</v>
      </c>
      <c r="K62" s="10">
        <f t="shared" si="21"/>
        <v>20887.331396051522</v>
      </c>
      <c r="L62" s="10">
        <f t="shared" si="21"/>
        <v>25444.817115958416</v>
      </c>
      <c r="M62" s="10">
        <f t="shared" si="21"/>
        <v>30950.910948672325</v>
      </c>
      <c r="N62" s="10">
        <f t="shared" si="21"/>
        <v>37581.390360387049</v>
      </c>
      <c r="O62" s="10">
        <f t="shared" si="21"/>
        <v>45534.564586846172</v>
      </c>
      <c r="P62" s="10">
        <f t="shared" si="21"/>
        <v>55029.474062696034</v>
      </c>
      <c r="Q62" s="10">
        <f t="shared" si="21"/>
        <v>66301.463355641419</v>
      </c>
      <c r="R62" s="10">
        <f t="shared" si="21"/>
        <v>79594.201472348825</v>
      </c>
      <c r="S62" s="10">
        <f t="shared" si="21"/>
        <v>95147.244070250483</v>
      </c>
      <c r="T62" s="10">
        <f t="shared" si="21"/>
        <v>113178.48522019634</v>
      </c>
      <c r="U62" s="10">
        <f t="shared" si="21"/>
        <v>133861.44740682581</v>
      </c>
      <c r="V62" s="10">
        <f t="shared" si="21"/>
        <v>157298.38970555327</v>
      </c>
      <c r="W62" s="10">
        <f t="shared" si="21"/>
        <v>183491.64962143448</v>
      </c>
      <c r="X62" s="10">
        <f t="shared" si="21"/>
        <v>212317.25060545799</v>
      </c>
      <c r="Y62" s="10">
        <f t="shared" si="21"/>
        <v>243506.13052447824</v>
      </c>
      <c r="Z62" s="10">
        <f t="shared" si="21"/>
        <v>276638.71105658513</v>
      </c>
      <c r="AA62" s="10">
        <f t="shared" si="21"/>
        <v>311157.3121599211</v>
      </c>
      <c r="AB62" s="10">
        <f t="shared" si="21"/>
        <v>346397.91394130432</v>
      </c>
      <c r="AC62" s="10">
        <f t="shared" si="21"/>
        <v>381638.51572268753</v>
      </c>
      <c r="AD62" s="10">
        <f t="shared" si="21"/>
        <v>416157.1168260235</v>
      </c>
      <c r="AE62" s="10">
        <f t="shared" si="21"/>
        <v>449289.69735813042</v>
      </c>
      <c r="AF62" s="10">
        <f t="shared" si="21"/>
        <v>480478.57727715065</v>
      </c>
      <c r="AG62" s="10">
        <f t="shared" si="21"/>
        <v>509304.17826117418</v>
      </c>
      <c r="AH62" s="10">
        <f t="shared" si="21"/>
        <v>535497.43817705533</v>
      </c>
      <c r="AI62" s="10">
        <f t="shared" si="21"/>
        <v>558934.38047578291</v>
      </c>
      <c r="AJ62" s="10">
        <f t="shared" si="21"/>
        <v>579617.34266241221</v>
      </c>
      <c r="AK62" s="10">
        <f t="shared" si="21"/>
        <v>597648.58381235821</v>
      </c>
      <c r="AL62" s="10">
        <f t="shared" si="21"/>
        <v>613201.62641025987</v>
      </c>
      <c r="AM62" s="10">
        <f t="shared" si="21"/>
        <v>626494.36452696729</v>
      </c>
      <c r="AN62" s="10">
        <f t="shared" si="21"/>
        <v>637766.35381991253</v>
      </c>
      <c r="AO62" s="10">
        <f t="shared" si="21"/>
        <v>647261.26329576247</v>
      </c>
      <c r="AP62" s="10">
        <f t="shared" si="21"/>
        <v>655214.43752222159</v>
      </c>
      <c r="AQ62" s="10">
        <f t="shared" si="21"/>
        <v>661844.9169339363</v>
      </c>
      <c r="AR62" s="10">
        <f t="shared" si="21"/>
        <v>667351.0107666502</v>
      </c>
      <c r="AS62" s="10">
        <f t="shared" si="21"/>
        <v>671908.49648655707</v>
      </c>
      <c r="AT62" s="10">
        <f t="shared" si="21"/>
        <v>675670.62690363894</v>
      </c>
      <c r="AU62" s="10">
        <f t="shared" si="21"/>
        <v>678769.28535537096</v>
      </c>
      <c r="AV62" s="10">
        <f t="shared" si="21"/>
        <v>681316.79347260715</v>
      </c>
      <c r="AW62" s="10">
        <f t="shared" si="21"/>
        <v>683408.02096297289</v>
      </c>
      <c r="AX62" s="10">
        <f t="shared" si="21"/>
        <v>685122.56352011848</v>
      </c>
      <c r="AY62" s="10">
        <f t="shared" si="21"/>
        <v>686526.84294750961</v>
      </c>
      <c r="AZ62" s="10">
        <f t="shared" si="21"/>
        <v>687676.04653518612</v>
      </c>
      <c r="BA62" s="10">
        <f t="shared" si="21"/>
        <v>688615.86568131589</v>
      </c>
      <c r="BB62" s="10">
        <f t="shared" si="21"/>
        <v>689384.02166457521</v>
      </c>
      <c r="BC62" s="10">
        <f t="shared" si="21"/>
        <v>690011.58359143988</v>
      </c>
      <c r="BD62" s="10">
        <f t="shared" si="21"/>
        <v>690524.09321416088</v>
      </c>
      <c r="BE62" s="10">
        <f t="shared" si="21"/>
        <v>690942.51604442741</v>
      </c>
      <c r="BF62" s="10">
        <f t="shared" si="21"/>
        <v>691284.03977033566</v>
      </c>
      <c r="BG62" s="10">
        <f t="shared" si="21"/>
        <v>691562.74066486442</v>
      </c>
      <c r="BH62" s="10">
        <f t="shared" si="21"/>
        <v>691790.1372883888</v>
      </c>
      <c r="BI62" s="10">
        <f t="shared" si="21"/>
        <v>691975.64887930208</v>
      </c>
      <c r="BJ62" s="10">
        <f t="shared" si="21"/>
        <v>692126.97373623447</v>
      </c>
      <c r="BK62" s="10">
        <f t="shared" si="21"/>
        <v>692250.40082611586</v>
      </c>
      <c r="BL62" s="10">
        <f t="shared" si="21"/>
        <v>692351.06591766537</v>
      </c>
      <c r="BM62" s="10">
        <f t="shared" si="21"/>
        <v>692433.1617951045</v>
      </c>
      <c r="BN62" s="10">
        <f t="shared" si="21"/>
        <v>692500.11057151982</v>
      </c>
      <c r="BO62" s="10">
        <f t="shared" ref="BO62:DZ62" si="22">$P$1/(1+EXP(-((LN(81))/$P$2)*(BO$54-$P$3)))-$P$4</f>
        <v>692554.70479364519</v>
      </c>
      <c r="BP62" s="10">
        <f t="shared" si="22"/>
        <v>692599.22289649223</v>
      </c>
      <c r="BQ62" s="10">
        <f t="shared" si="22"/>
        <v>692635.52360816346</v>
      </c>
      <c r="BR62" s="10">
        <f t="shared" si="22"/>
        <v>692665.12310124165</v>
      </c>
      <c r="BS62" s="10">
        <f t="shared" si="22"/>
        <v>692689.25801646663</v>
      </c>
      <c r="BT62" s="10">
        <f t="shared" si="22"/>
        <v>692708.93692743371</v>
      </c>
      <c r="BU62" s="10">
        <f t="shared" si="22"/>
        <v>692724.98235415726</v>
      </c>
      <c r="BV62" s="10">
        <f t="shared" si="22"/>
        <v>692738.06505305937</v>
      </c>
      <c r="BW62" s="10">
        <f t="shared" si="22"/>
        <v>692748.73199788434</v>
      </c>
      <c r="BX62" s="10">
        <f t="shared" si="22"/>
        <v>692757.42920878658</v>
      </c>
      <c r="BY62" s="10">
        <f t="shared" si="22"/>
        <v>692764.52037577552</v>
      </c>
      <c r="BZ62" s="10">
        <f t="shared" si="22"/>
        <v>692770.302049716</v>
      </c>
      <c r="CA62" s="10">
        <f t="shared" si="22"/>
        <v>692775.01603246341</v>
      </c>
      <c r="CB62" s="10">
        <f t="shared" si="22"/>
        <v>692778.85948185145</v>
      </c>
      <c r="CC62" s="10">
        <f t="shared" si="22"/>
        <v>692781.99315252702</v>
      </c>
      <c r="CD62" s="10">
        <f t="shared" si="22"/>
        <v>692784.54811621923</v>
      </c>
      <c r="CE62" s="10">
        <f t="shared" si="22"/>
        <v>692786.63124180736</v>
      </c>
      <c r="CF62" s="10">
        <f t="shared" si="22"/>
        <v>692788.32966392732</v>
      </c>
      <c r="CG62" s="10">
        <f t="shared" si="22"/>
        <v>692789.7144267119</v>
      </c>
      <c r="CH62" s="10">
        <f t="shared" si="22"/>
        <v>692790.84345486737</v>
      </c>
      <c r="CI62" s="10">
        <f t="shared" si="22"/>
        <v>692791.76397622738</v>
      </c>
      <c r="CJ62" s="10">
        <f t="shared" si="22"/>
        <v>692792.51449702447</v>
      </c>
      <c r="CK62" s="10">
        <f t="shared" si="22"/>
        <v>692793.12641244603</v>
      </c>
      <c r="CL62" s="10">
        <f t="shared" si="22"/>
        <v>692793.62531980278</v>
      </c>
      <c r="CM62" s="10">
        <f t="shared" si="22"/>
        <v>692794.03208921594</v>
      </c>
      <c r="CN62" s="10">
        <f t="shared" si="22"/>
        <v>692794.36373659153</v>
      </c>
      <c r="CO62" s="10">
        <f t="shared" si="22"/>
        <v>692794.63413538889</v>
      </c>
      <c r="CP62" s="10">
        <f t="shared" si="22"/>
        <v>692794.85459694907</v>
      </c>
      <c r="CQ62" s="10">
        <f t="shared" si="22"/>
        <v>692795.0343436551</v>
      </c>
      <c r="CR62" s="10">
        <f t="shared" si="22"/>
        <v>692795.18089471327</v>
      </c>
      <c r="CS62" s="10">
        <f t="shared" si="22"/>
        <v>692795.30038069002</v>
      </c>
      <c r="CT62" s="10">
        <f t="shared" si="22"/>
        <v>692795.39779996383</v>
      </c>
      <c r="CU62" s="10">
        <f t="shared" si="22"/>
        <v>692795.47722781461</v>
      </c>
      <c r="CV62" s="10">
        <f t="shared" si="22"/>
        <v>692795.54198690131</v>
      </c>
      <c r="CW62" s="10">
        <f t="shared" si="22"/>
        <v>692795.59478625446</v>
      </c>
      <c r="CX62" s="10">
        <f t="shared" si="22"/>
        <v>692795.63783460099</v>
      </c>
      <c r="CY62" s="10">
        <f t="shared" si="22"/>
        <v>692795.67293275998</v>
      </c>
      <c r="CZ62" s="10">
        <f t="shared" si="22"/>
        <v>692795.70154897496</v>
      </c>
      <c r="DA62" s="10">
        <f t="shared" si="22"/>
        <v>692795.72488033411</v>
      </c>
      <c r="DB62" s="10">
        <f t="shared" si="22"/>
        <v>692795.74390284647</v>
      </c>
      <c r="DC62" s="10">
        <f t="shared" si="22"/>
        <v>692795.75941227202</v>
      </c>
      <c r="DD62" s="10">
        <f t="shared" si="22"/>
        <v>692795.77205740893</v>
      </c>
      <c r="DE62" s="10">
        <f t="shared" si="22"/>
        <v>692795.78236723586</v>
      </c>
      <c r="DF62" s="10">
        <f t="shared" si="22"/>
        <v>692795.79077303852</v>
      </c>
      <c r="DG62" s="10">
        <f t="shared" si="22"/>
        <v>692795.79762645334</v>
      </c>
      <c r="DH62" s="10">
        <f t="shared" si="22"/>
        <v>692795.80321417598</v>
      </c>
      <c r="DI62" s="10">
        <f t="shared" si="22"/>
        <v>692795.80776995502</v>
      </c>
      <c r="DJ62" s="10">
        <f t="shared" si="22"/>
        <v>692795.8114843705</v>
      </c>
      <c r="DK62" s="10">
        <f t="shared" si="22"/>
        <v>692795.81451280578</v>
      </c>
      <c r="DL62" s="10">
        <f t="shared" si="22"/>
        <v>692795.81698194798</v>
      </c>
      <c r="DM62" s="10">
        <f t="shared" si="22"/>
        <v>692795.81899508776</v>
      </c>
      <c r="DN62" s="10">
        <f t="shared" si="22"/>
        <v>692795.82063643984</v>
      </c>
      <c r="DO62" s="10">
        <f t="shared" si="22"/>
        <v>692795.82197466609</v>
      </c>
      <c r="DP62" s="10">
        <f t="shared" si="22"/>
        <v>692795.82306574809</v>
      </c>
      <c r="DQ62" s="10">
        <f t="shared" si="22"/>
        <v>692795.82395532832</v>
      </c>
      <c r="DR62" s="10">
        <f t="shared" si="22"/>
        <v>692795.82468062057</v>
      </c>
      <c r="DS62" s="10">
        <f t="shared" si="22"/>
        <v>692795.82527196547</v>
      </c>
      <c r="DT62" s="10">
        <f t="shared" si="22"/>
        <v>692795.82575410034</v>
      </c>
      <c r="DU62" s="10">
        <f t="shared" si="22"/>
        <v>692795.82614719449</v>
      </c>
      <c r="DV62" s="10">
        <f t="shared" si="22"/>
        <v>692795.82646769169</v>
      </c>
      <c r="DW62" s="10">
        <f t="shared" si="22"/>
        <v>692795.82672899938</v>
      </c>
      <c r="DX62" s="10">
        <f t="shared" si="22"/>
        <v>692795.8269420485</v>
      </c>
      <c r="DY62" s="10">
        <f t="shared" si="22"/>
        <v>692795.82711575157</v>
      </c>
      <c r="DZ62" s="10">
        <f t="shared" si="22"/>
        <v>692795.82725737512</v>
      </c>
      <c r="EA62" s="10">
        <f t="shared" ref="EA62:ED62" si="23">$P$1/(1+EXP(-((LN(81))/$P$2)*(EA$54-$P$3)))-$P$4</f>
        <v>692795.82737284352</v>
      </c>
      <c r="EB62" s="10">
        <f t="shared" si="23"/>
        <v>692795.82746698731</v>
      </c>
      <c r="EC62" s="10">
        <f t="shared" si="23"/>
        <v>692795.82754374447</v>
      </c>
      <c r="ED62" s="10">
        <f t="shared" si="23"/>
        <v>692795.82760632609</v>
      </c>
      <c r="EE62">
        <v>1</v>
      </c>
    </row>
    <row r="63" spans="1:135" x14ac:dyDescent="0.35">
      <c r="B63" t="s">
        <v>290</v>
      </c>
      <c r="D63" s="15">
        <f>D62-C62</f>
        <v>939.8191461297738</v>
      </c>
      <c r="E63" s="15">
        <f t="shared" ref="E63:BP63" si="24">E62-D62</f>
        <v>1149.2035876766531</v>
      </c>
      <c r="F63" s="15">
        <f t="shared" si="24"/>
        <v>1404.2794273910231</v>
      </c>
      <c r="G63" s="15">
        <f t="shared" si="24"/>
        <v>1714.5425571454834</v>
      </c>
      <c r="H63" s="15">
        <f t="shared" si="24"/>
        <v>2091.2274903658617</v>
      </c>
      <c r="I63" s="15">
        <f t="shared" si="24"/>
        <v>2547.5081172361606</v>
      </c>
      <c r="J63" s="15">
        <f t="shared" si="24"/>
        <v>3098.6584517320007</v>
      </c>
      <c r="K63" s="15">
        <f t="shared" si="24"/>
        <v>3762.1304170818585</v>
      </c>
      <c r="L63" s="15">
        <f t="shared" si="24"/>
        <v>4557.4857199068938</v>
      </c>
      <c r="M63" s="15">
        <f t="shared" si="24"/>
        <v>5506.0938327139083</v>
      </c>
      <c r="N63" s="15">
        <f t="shared" si="24"/>
        <v>6630.4794117147248</v>
      </c>
      <c r="O63" s="15">
        <f t="shared" si="24"/>
        <v>7953.174226459123</v>
      </c>
      <c r="P63" s="15">
        <f t="shared" si="24"/>
        <v>9494.9094758498613</v>
      </c>
      <c r="Q63" s="15">
        <f t="shared" si="24"/>
        <v>11271.989292945385</v>
      </c>
      <c r="R63" s="15">
        <f t="shared" si="24"/>
        <v>13292.738116707405</v>
      </c>
      <c r="S63" s="15">
        <f t="shared" si="24"/>
        <v>15553.042597901658</v>
      </c>
      <c r="T63" s="15">
        <f t="shared" si="24"/>
        <v>18031.241149945854</v>
      </c>
      <c r="U63" s="15">
        <f t="shared" si="24"/>
        <v>20682.962186629476</v>
      </c>
      <c r="V63" s="15">
        <f t="shared" si="24"/>
        <v>23436.942298727459</v>
      </c>
      <c r="W63" s="15">
        <f t="shared" si="24"/>
        <v>26193.259915881208</v>
      </c>
      <c r="X63" s="15">
        <f t="shared" si="24"/>
        <v>28825.600984023506</v>
      </c>
      <c r="Y63" s="15">
        <f t="shared" si="24"/>
        <v>31188.879919020255</v>
      </c>
      <c r="Z63" s="15">
        <f t="shared" si="24"/>
        <v>33132.580532106891</v>
      </c>
      <c r="AA63" s="15">
        <f t="shared" si="24"/>
        <v>34518.601103335968</v>
      </c>
      <c r="AB63" s="15">
        <f t="shared" si="24"/>
        <v>35240.601781383215</v>
      </c>
      <c r="AC63" s="15">
        <f t="shared" si="24"/>
        <v>35240.601781383215</v>
      </c>
      <c r="AD63" s="15">
        <f t="shared" si="24"/>
        <v>34518.601103335968</v>
      </c>
      <c r="AE63" s="15">
        <f t="shared" si="24"/>
        <v>33132.58053210692</v>
      </c>
      <c r="AF63" s="15">
        <f t="shared" si="24"/>
        <v>31188.879919020226</v>
      </c>
      <c r="AG63" s="15">
        <f t="shared" si="24"/>
        <v>28825.600984023535</v>
      </c>
      <c r="AH63" s="15">
        <f t="shared" si="24"/>
        <v>26193.25991588115</v>
      </c>
      <c r="AI63" s="15">
        <f t="shared" si="24"/>
        <v>23436.942298727576</v>
      </c>
      <c r="AJ63" s="15">
        <f t="shared" si="24"/>
        <v>20682.962186629302</v>
      </c>
      <c r="AK63" s="15">
        <f t="shared" si="24"/>
        <v>18031.241149945999</v>
      </c>
      <c r="AL63" s="15">
        <f t="shared" si="24"/>
        <v>15553.042597901658</v>
      </c>
      <c r="AM63" s="15">
        <f t="shared" si="24"/>
        <v>13292.73811670742</v>
      </c>
      <c r="AN63" s="15">
        <f t="shared" si="24"/>
        <v>11271.989292945247</v>
      </c>
      <c r="AO63" s="15">
        <f t="shared" si="24"/>
        <v>9494.9094758499414</v>
      </c>
      <c r="AP63" s="15">
        <f t="shared" si="24"/>
        <v>7953.1742264591157</v>
      </c>
      <c r="AQ63" s="15">
        <f t="shared" si="24"/>
        <v>6630.4794117147103</v>
      </c>
      <c r="AR63" s="15">
        <f t="shared" si="24"/>
        <v>5506.0938327139011</v>
      </c>
      <c r="AS63" s="15">
        <f t="shared" si="24"/>
        <v>4557.4857199068647</v>
      </c>
      <c r="AT63" s="15">
        <f t="shared" si="24"/>
        <v>3762.1304170818767</v>
      </c>
      <c r="AU63" s="15">
        <f t="shared" si="24"/>
        <v>3098.6584517320152</v>
      </c>
      <c r="AV63" s="15">
        <f t="shared" si="24"/>
        <v>2547.508117236197</v>
      </c>
      <c r="AW63" s="15">
        <f t="shared" si="24"/>
        <v>2091.227490365738</v>
      </c>
      <c r="AX63" s="15">
        <f t="shared" si="24"/>
        <v>1714.5425571455853</v>
      </c>
      <c r="AY63" s="15">
        <f t="shared" si="24"/>
        <v>1404.2794273911277</v>
      </c>
      <c r="AZ63" s="15">
        <f t="shared" si="24"/>
        <v>1149.2035876765149</v>
      </c>
      <c r="BA63" s="15">
        <f t="shared" si="24"/>
        <v>939.81914612976834</v>
      </c>
      <c r="BB63" s="15">
        <f t="shared" si="24"/>
        <v>768.15598325931933</v>
      </c>
      <c r="BC63" s="15">
        <f t="shared" si="24"/>
        <v>627.56192686466966</v>
      </c>
      <c r="BD63" s="15">
        <f t="shared" si="24"/>
        <v>512.50962272100151</v>
      </c>
      <c r="BE63" s="15">
        <f t="shared" si="24"/>
        <v>418.42283026652876</v>
      </c>
      <c r="BF63" s="15">
        <f t="shared" si="24"/>
        <v>341.52372590824962</v>
      </c>
      <c r="BG63" s="15">
        <f t="shared" si="24"/>
        <v>278.70089452876709</v>
      </c>
      <c r="BH63" s="15">
        <f t="shared" si="24"/>
        <v>227.39662352437153</v>
      </c>
      <c r="BI63" s="15">
        <f t="shared" si="24"/>
        <v>185.51159091328736</v>
      </c>
      <c r="BJ63" s="15">
        <f t="shared" si="24"/>
        <v>151.32485693239141</v>
      </c>
      <c r="BK63" s="15">
        <f t="shared" si="24"/>
        <v>123.42708988138475</v>
      </c>
      <c r="BL63" s="15">
        <f t="shared" si="24"/>
        <v>100.665091549512</v>
      </c>
      <c r="BM63" s="15">
        <f t="shared" si="24"/>
        <v>82.095877439132892</v>
      </c>
      <c r="BN63" s="15">
        <f t="shared" si="24"/>
        <v>66.948776415316388</v>
      </c>
      <c r="BO63" s="15">
        <f t="shared" si="24"/>
        <v>54.594222125364468</v>
      </c>
      <c r="BP63" s="15">
        <f t="shared" si="24"/>
        <v>44.5181028470397</v>
      </c>
      <c r="BQ63" s="15">
        <f t="shared" ref="BQ63:EB63" si="25">BQ62-BP62</f>
        <v>36.300711671239696</v>
      </c>
      <c r="BR63" s="15">
        <f t="shared" si="25"/>
        <v>29.599493078188971</v>
      </c>
      <c r="BS63" s="15">
        <f t="shared" si="25"/>
        <v>24.134915224974975</v>
      </c>
      <c r="BT63" s="15">
        <f t="shared" si="25"/>
        <v>19.678910967078991</v>
      </c>
      <c r="BU63" s="15">
        <f t="shared" si="25"/>
        <v>16.04542672354728</v>
      </c>
      <c r="BV63" s="15">
        <f t="shared" si="25"/>
        <v>13.082698902115226</v>
      </c>
      <c r="BW63" s="15">
        <f t="shared" si="25"/>
        <v>10.666944824974053</v>
      </c>
      <c r="BX63" s="15">
        <f t="shared" si="25"/>
        <v>8.6972109022317454</v>
      </c>
      <c r="BY63" s="15">
        <f t="shared" si="25"/>
        <v>7.0911669889464974</v>
      </c>
      <c r="BZ63" s="15">
        <f t="shared" si="25"/>
        <v>5.7816739404806867</v>
      </c>
      <c r="CA63" s="15">
        <f t="shared" si="25"/>
        <v>4.7139827474020422</v>
      </c>
      <c r="CB63" s="15">
        <f t="shared" si="25"/>
        <v>3.8434493880486116</v>
      </c>
      <c r="CC63" s="15">
        <f t="shared" si="25"/>
        <v>3.1336706755682826</v>
      </c>
      <c r="CD63" s="15">
        <f t="shared" si="25"/>
        <v>2.5549636922078207</v>
      </c>
      <c r="CE63" s="15">
        <f t="shared" si="25"/>
        <v>2.0831255881348625</v>
      </c>
      <c r="CF63" s="15">
        <f t="shared" si="25"/>
        <v>1.6984221199527383</v>
      </c>
      <c r="CG63" s="15">
        <f t="shared" si="25"/>
        <v>1.3847627845825627</v>
      </c>
      <c r="CH63" s="15">
        <f t="shared" si="25"/>
        <v>1.1290281554684043</v>
      </c>
      <c r="CI63" s="15">
        <f t="shared" si="25"/>
        <v>0.92052136000711471</v>
      </c>
      <c r="CJ63" s="15">
        <f t="shared" si="25"/>
        <v>0.75052079709712416</v>
      </c>
      <c r="CK63" s="15">
        <f t="shared" si="25"/>
        <v>0.61191542155575007</v>
      </c>
      <c r="CL63" s="15">
        <f t="shared" si="25"/>
        <v>0.498907356755808</v>
      </c>
      <c r="CM63" s="15">
        <f t="shared" si="25"/>
        <v>0.40676941315177828</v>
      </c>
      <c r="CN63" s="15">
        <f t="shared" si="25"/>
        <v>0.33164737559854984</v>
      </c>
      <c r="CO63" s="15">
        <f t="shared" si="25"/>
        <v>0.27039879735093564</v>
      </c>
      <c r="CP63" s="15">
        <f t="shared" si="25"/>
        <v>0.22046156018041074</v>
      </c>
      <c r="CQ63" s="15">
        <f t="shared" si="25"/>
        <v>0.17974670603871346</v>
      </c>
      <c r="CR63" s="15">
        <f t="shared" si="25"/>
        <v>0.14655105816200376</v>
      </c>
      <c r="CS63" s="15">
        <f t="shared" si="25"/>
        <v>0.11948597675655037</v>
      </c>
      <c r="CT63" s="15">
        <f t="shared" si="25"/>
        <v>9.7419273806735873E-2</v>
      </c>
      <c r="CU63" s="15">
        <f t="shared" si="25"/>
        <v>7.9427850781939924E-2</v>
      </c>
      <c r="CV63" s="15">
        <f t="shared" si="25"/>
        <v>6.4759086701087654E-2</v>
      </c>
      <c r="CW63" s="15">
        <f t="shared" si="25"/>
        <v>5.2799353143200278E-2</v>
      </c>
      <c r="CX63" s="15">
        <f t="shared" si="25"/>
        <v>4.3048346531577408E-2</v>
      </c>
      <c r="CY63" s="15">
        <f t="shared" si="25"/>
        <v>3.5098158987239003E-2</v>
      </c>
      <c r="CZ63" s="15">
        <f t="shared" si="25"/>
        <v>2.8616214985959232E-2</v>
      </c>
      <c r="DA63" s="15">
        <f t="shared" si="25"/>
        <v>2.3331359145231545E-2</v>
      </c>
      <c r="DB63" s="15">
        <f t="shared" si="25"/>
        <v>1.9022512366063893E-2</v>
      </c>
      <c r="DC63" s="15">
        <f t="shared" si="25"/>
        <v>1.5509425546042621E-2</v>
      </c>
      <c r="DD63" s="15">
        <f t="shared" si="25"/>
        <v>1.2645136914215982E-2</v>
      </c>
      <c r="DE63" s="15">
        <f t="shared" si="25"/>
        <v>1.0309826931916177E-2</v>
      </c>
      <c r="DF63" s="15">
        <f t="shared" si="25"/>
        <v>8.4058026550337672E-3</v>
      </c>
      <c r="DG63" s="15">
        <f t="shared" si="25"/>
        <v>6.8534148158505559E-3</v>
      </c>
      <c r="DH63" s="15">
        <f t="shared" si="25"/>
        <v>5.5877226404845715E-3</v>
      </c>
      <c r="DI63" s="15">
        <f t="shared" si="25"/>
        <v>4.555779043585062E-3</v>
      </c>
      <c r="DJ63" s="15">
        <f t="shared" si="25"/>
        <v>3.7144154775887728E-3</v>
      </c>
      <c r="DK63" s="15">
        <f t="shared" si="25"/>
        <v>3.0284352833405137E-3</v>
      </c>
      <c r="DL63" s="15">
        <f t="shared" si="25"/>
        <v>2.4691422004252672E-3</v>
      </c>
      <c r="DM63" s="15">
        <f t="shared" si="25"/>
        <v>2.0131397759541869E-3</v>
      </c>
      <c r="DN63" s="15">
        <f t="shared" si="25"/>
        <v>1.6413520788773894E-3</v>
      </c>
      <c r="DO63" s="15">
        <f t="shared" si="25"/>
        <v>1.3382262550294399E-3</v>
      </c>
      <c r="DP63" s="15">
        <f t="shared" si="25"/>
        <v>1.0910819983109832E-3</v>
      </c>
      <c r="DQ63" s="15">
        <f t="shared" si="25"/>
        <v>8.8958023115992546E-4</v>
      </c>
      <c r="DR63" s="15">
        <f t="shared" si="25"/>
        <v>7.2529225144535303E-4</v>
      </c>
      <c r="DS63" s="15">
        <f t="shared" si="25"/>
        <v>5.9134489856660366E-4</v>
      </c>
      <c r="DT63" s="15">
        <f t="shared" si="25"/>
        <v>4.8213487025350332E-4</v>
      </c>
      <c r="DU63" s="15">
        <f t="shared" si="25"/>
        <v>3.9309414569288492E-4</v>
      </c>
      <c r="DV63" s="15">
        <f t="shared" si="25"/>
        <v>3.2049720175564289E-4</v>
      </c>
      <c r="DW63" s="15">
        <f t="shared" si="25"/>
        <v>2.6130769401788712E-4</v>
      </c>
      <c r="DX63" s="15">
        <f t="shared" si="25"/>
        <v>2.1304911933839321E-4</v>
      </c>
      <c r="DY63" s="15">
        <f t="shared" si="25"/>
        <v>1.7370306886732578E-4</v>
      </c>
      <c r="DZ63" s="15">
        <f t="shared" si="25"/>
        <v>1.416235463693738E-4</v>
      </c>
      <c r="EA63" s="15">
        <f t="shared" si="25"/>
        <v>1.1546839959919453E-4</v>
      </c>
      <c r="EB63" s="15">
        <f t="shared" si="25"/>
        <v>9.4143790192902088E-5</v>
      </c>
      <c r="EC63" s="15">
        <f t="shared" ref="EC63:ED63" si="26">EC62-EB62</f>
        <v>7.6757161878049374E-5</v>
      </c>
      <c r="ED63" s="15">
        <f t="shared" si="26"/>
        <v>6.2581617385149002E-5</v>
      </c>
      <c r="EE63">
        <v>1</v>
      </c>
    </row>
    <row r="64" spans="1:135" x14ac:dyDescent="0.35">
      <c r="B64" t="s">
        <v>291</v>
      </c>
      <c r="C64" s="9">
        <f>IF(C55=0,0,ABS(+C62-C55)^2)</f>
        <v>17305285.516184069</v>
      </c>
      <c r="D64" s="9">
        <f t="shared" ref="D64:BO64" si="27">IF(D55=0,0,ABS(+D62-D55)^2)</f>
        <v>25926237.289959498</v>
      </c>
      <c r="E64" s="9">
        <f t="shared" si="27"/>
        <v>38737988.472340979</v>
      </c>
      <c r="F64" s="9">
        <f t="shared" si="27"/>
        <v>57977021.781887643</v>
      </c>
      <c r="G64" s="9">
        <f t="shared" si="27"/>
        <v>86952024.088484734</v>
      </c>
      <c r="H64" s="9">
        <f t="shared" si="27"/>
        <v>129710104.79219827</v>
      </c>
      <c r="I64" s="9">
        <f t="shared" si="27"/>
        <v>193558839.57219654</v>
      </c>
      <c r="J64" s="9">
        <f t="shared" si="27"/>
        <v>288259308.48228645</v>
      </c>
      <c r="K64" s="9">
        <f t="shared" si="27"/>
        <v>428007055.95285112</v>
      </c>
      <c r="L64" s="9">
        <f t="shared" si="27"/>
        <v>634627649.60389543</v>
      </c>
      <c r="M64" s="9">
        <f t="shared" si="27"/>
        <v>939110567.05205691</v>
      </c>
      <c r="N64" s="9">
        <f t="shared" si="27"/>
        <v>1384910849.8952684</v>
      </c>
      <c r="O64" s="9">
        <f t="shared" si="27"/>
        <v>2033700137.5355883</v>
      </c>
      <c r="P64" s="9">
        <f t="shared" si="27"/>
        <v>2974008861.2948666</v>
      </c>
      <c r="Q64" s="9">
        <f t="shared" si="27"/>
        <v>4309064281.3234377</v>
      </c>
      <c r="R64" s="9">
        <f t="shared" si="27"/>
        <v>6202224249.5473099</v>
      </c>
      <c r="S64" s="9">
        <f t="shared" si="27"/>
        <v>8856926260.4502563</v>
      </c>
      <c r="T64" s="9">
        <f t="shared" si="27"/>
        <v>12524852002.101543</v>
      </c>
      <c r="U64" s="9">
        <f t="shared" si="27"/>
        <v>17510553337.206253</v>
      </c>
      <c r="V64" s="9">
        <f t="shared" si="27"/>
        <v>24168554612.961315</v>
      </c>
      <c r="W64" s="9">
        <f t="shared" si="27"/>
        <v>32817007079.464691</v>
      </c>
      <c r="X64" s="9">
        <f t="shared" si="27"/>
        <v>43907116623.798134</v>
      </c>
      <c r="Y64" s="9">
        <f t="shared" si="27"/>
        <v>57579904404.802536</v>
      </c>
      <c r="Z64" s="9">
        <f t="shared" si="27"/>
        <v>74250642631.701248</v>
      </c>
      <c r="AA64" s="9">
        <f t="shared" si="27"/>
        <v>93897084783.929413</v>
      </c>
      <c r="AB64" s="9">
        <f t="shared" si="27"/>
        <v>116287079387.42789</v>
      </c>
      <c r="AC64" s="9">
        <f t="shared" si="27"/>
        <v>140846724121.55801</v>
      </c>
      <c r="AD64" s="9">
        <f t="shared" si="27"/>
        <v>167003091084.25919</v>
      </c>
      <c r="AE64" s="9">
        <f t="shared" si="27"/>
        <v>194143955225.181</v>
      </c>
      <c r="AF64" s="9">
        <f t="shared" si="27"/>
        <v>221226843450.4852</v>
      </c>
      <c r="AG64" s="9">
        <f t="shared" si="27"/>
        <v>247394005098.61307</v>
      </c>
      <c r="AH64" s="9">
        <f t="shared" si="27"/>
        <v>272393636949.79495</v>
      </c>
      <c r="AI64" s="9">
        <f t="shared" si="27"/>
        <v>295027544217.64105</v>
      </c>
      <c r="AJ64" s="9">
        <f t="shared" si="27"/>
        <v>315045726186.40277</v>
      </c>
      <c r="AK64" s="9">
        <f t="shared" si="27"/>
        <v>332405963305.70056</v>
      </c>
      <c r="AL64" s="9">
        <f t="shared" si="27"/>
        <v>346581379070.6134</v>
      </c>
      <c r="AM64" s="9">
        <f t="shared" si="27"/>
        <v>358269721515.73975</v>
      </c>
      <c r="AN64" s="9">
        <f t="shared" si="27"/>
        <v>366943183222.61035</v>
      </c>
      <c r="AO64" s="9">
        <f t="shared" si="27"/>
        <v>372671500491.34436</v>
      </c>
      <c r="AP64" s="9">
        <f t="shared" si="27"/>
        <v>374986530164.28168</v>
      </c>
      <c r="AQ64" s="9">
        <f t="shared" si="27"/>
        <v>377885494050.60101</v>
      </c>
      <c r="AR64" s="9">
        <f t="shared" si="27"/>
        <v>377718422978.10815</v>
      </c>
      <c r="AS64" s="9">
        <f t="shared" si="27"/>
        <v>376884869876.37805</v>
      </c>
      <c r="AT64" s="9" t="e">
        <f t="shared" si="27"/>
        <v>#N/A</v>
      </c>
      <c r="AU64" s="9" t="e">
        <f t="shared" si="27"/>
        <v>#N/A</v>
      </c>
      <c r="AV64" s="9" t="e">
        <f t="shared" si="27"/>
        <v>#N/A</v>
      </c>
      <c r="AW64" s="9" t="e">
        <f t="shared" si="27"/>
        <v>#N/A</v>
      </c>
      <c r="AX64" s="9" t="e">
        <f t="shared" si="27"/>
        <v>#N/A</v>
      </c>
      <c r="AY64" s="9" t="e">
        <f t="shared" si="27"/>
        <v>#N/A</v>
      </c>
      <c r="AZ64" s="9" t="e">
        <f t="shared" si="27"/>
        <v>#N/A</v>
      </c>
      <c r="BA64" s="9" t="e">
        <f t="shared" si="27"/>
        <v>#N/A</v>
      </c>
      <c r="BB64" s="9" t="e">
        <f t="shared" si="27"/>
        <v>#N/A</v>
      </c>
      <c r="BC64" s="9" t="e">
        <f t="shared" si="27"/>
        <v>#N/A</v>
      </c>
      <c r="BD64" s="9" t="e">
        <f t="shared" si="27"/>
        <v>#N/A</v>
      </c>
      <c r="BE64" s="9" t="e">
        <f t="shared" si="27"/>
        <v>#N/A</v>
      </c>
      <c r="BF64" s="9" t="e">
        <f t="shared" si="27"/>
        <v>#N/A</v>
      </c>
      <c r="BG64" s="9" t="e">
        <f t="shared" si="27"/>
        <v>#N/A</v>
      </c>
      <c r="BH64" s="9" t="e">
        <f t="shared" si="27"/>
        <v>#N/A</v>
      </c>
      <c r="BI64" s="9" t="e">
        <f t="shared" si="27"/>
        <v>#N/A</v>
      </c>
      <c r="BJ64" s="9" t="e">
        <f t="shared" si="27"/>
        <v>#N/A</v>
      </c>
      <c r="BK64" s="9" t="e">
        <f t="shared" si="27"/>
        <v>#N/A</v>
      </c>
      <c r="BL64" s="9" t="e">
        <f t="shared" si="27"/>
        <v>#N/A</v>
      </c>
      <c r="BM64" s="9" t="e">
        <f t="shared" si="27"/>
        <v>#N/A</v>
      </c>
      <c r="BN64" s="9" t="e">
        <f t="shared" si="27"/>
        <v>#N/A</v>
      </c>
      <c r="BO64" s="9" t="e">
        <f t="shared" si="27"/>
        <v>#N/A</v>
      </c>
      <c r="BP64" s="9" t="e">
        <f t="shared" ref="BP64:EA64" si="28">IF(BP55=0,0,ABS(+BP62-BP55)^2)</f>
        <v>#N/A</v>
      </c>
      <c r="BQ64" s="9" t="e">
        <f t="shared" si="28"/>
        <v>#N/A</v>
      </c>
      <c r="BR64" s="9" t="e">
        <f t="shared" si="28"/>
        <v>#N/A</v>
      </c>
      <c r="BS64" s="9" t="e">
        <f t="shared" si="28"/>
        <v>#N/A</v>
      </c>
      <c r="BT64" s="9" t="e">
        <f t="shared" si="28"/>
        <v>#N/A</v>
      </c>
      <c r="BU64" s="9" t="e">
        <f t="shared" si="28"/>
        <v>#N/A</v>
      </c>
      <c r="BV64" s="9" t="e">
        <f t="shared" si="28"/>
        <v>#N/A</v>
      </c>
      <c r="BW64" s="9" t="e">
        <f t="shared" si="28"/>
        <v>#N/A</v>
      </c>
      <c r="BX64" s="9" t="e">
        <f t="shared" si="28"/>
        <v>#N/A</v>
      </c>
      <c r="BY64" s="9" t="e">
        <f t="shared" si="28"/>
        <v>#N/A</v>
      </c>
      <c r="BZ64" s="9" t="e">
        <f t="shared" si="28"/>
        <v>#N/A</v>
      </c>
      <c r="CA64" s="9" t="e">
        <f t="shared" si="28"/>
        <v>#N/A</v>
      </c>
      <c r="CB64" s="9" t="e">
        <f t="shared" si="28"/>
        <v>#N/A</v>
      </c>
      <c r="CC64" s="9" t="e">
        <f t="shared" si="28"/>
        <v>#N/A</v>
      </c>
      <c r="CD64" s="9" t="e">
        <f t="shared" si="28"/>
        <v>#N/A</v>
      </c>
      <c r="CE64" s="9" t="e">
        <f t="shared" si="28"/>
        <v>#N/A</v>
      </c>
      <c r="CF64" s="9" t="e">
        <f t="shared" si="28"/>
        <v>#N/A</v>
      </c>
      <c r="CG64" s="9" t="e">
        <f t="shared" si="28"/>
        <v>#N/A</v>
      </c>
      <c r="CH64" s="9" t="e">
        <f t="shared" si="28"/>
        <v>#N/A</v>
      </c>
      <c r="CI64" s="9" t="e">
        <f t="shared" si="28"/>
        <v>#N/A</v>
      </c>
      <c r="CJ64" s="9" t="e">
        <f t="shared" si="28"/>
        <v>#N/A</v>
      </c>
      <c r="CK64" s="9" t="e">
        <f t="shared" si="28"/>
        <v>#N/A</v>
      </c>
      <c r="CL64" s="9" t="e">
        <f t="shared" si="28"/>
        <v>#N/A</v>
      </c>
      <c r="CM64" s="9" t="e">
        <f t="shared" si="28"/>
        <v>#N/A</v>
      </c>
      <c r="CN64" s="9" t="e">
        <f t="shared" si="28"/>
        <v>#N/A</v>
      </c>
      <c r="CO64" s="9" t="e">
        <f t="shared" si="28"/>
        <v>#N/A</v>
      </c>
      <c r="CP64" s="9" t="e">
        <f t="shared" si="28"/>
        <v>#N/A</v>
      </c>
      <c r="CQ64" s="9" t="e">
        <f t="shared" si="28"/>
        <v>#N/A</v>
      </c>
      <c r="CR64" s="9" t="e">
        <f t="shared" si="28"/>
        <v>#N/A</v>
      </c>
      <c r="CS64" s="9" t="e">
        <f t="shared" si="28"/>
        <v>#N/A</v>
      </c>
      <c r="CT64" s="9" t="e">
        <f t="shared" si="28"/>
        <v>#N/A</v>
      </c>
      <c r="CU64" s="9" t="e">
        <f t="shared" si="28"/>
        <v>#N/A</v>
      </c>
      <c r="CV64" s="9" t="e">
        <f t="shared" si="28"/>
        <v>#N/A</v>
      </c>
      <c r="CW64" s="9" t="e">
        <f t="shared" si="28"/>
        <v>#N/A</v>
      </c>
      <c r="CX64" s="9" t="e">
        <f t="shared" si="28"/>
        <v>#N/A</v>
      </c>
      <c r="CY64" s="9" t="e">
        <f t="shared" si="28"/>
        <v>#N/A</v>
      </c>
      <c r="CZ64" s="9" t="e">
        <f t="shared" si="28"/>
        <v>#N/A</v>
      </c>
      <c r="DA64" s="9" t="e">
        <f t="shared" si="28"/>
        <v>#N/A</v>
      </c>
      <c r="DB64" s="9" t="e">
        <f t="shared" si="28"/>
        <v>#N/A</v>
      </c>
      <c r="DC64" s="9" t="e">
        <f t="shared" si="28"/>
        <v>#N/A</v>
      </c>
      <c r="DD64" s="9" t="e">
        <f t="shared" si="28"/>
        <v>#N/A</v>
      </c>
      <c r="DE64" s="9" t="e">
        <f t="shared" si="28"/>
        <v>#N/A</v>
      </c>
      <c r="DF64" s="9" t="e">
        <f t="shared" si="28"/>
        <v>#N/A</v>
      </c>
      <c r="DG64" s="9" t="e">
        <f t="shared" si="28"/>
        <v>#N/A</v>
      </c>
      <c r="DH64" s="9" t="e">
        <f t="shared" si="28"/>
        <v>#N/A</v>
      </c>
      <c r="DI64" s="9" t="e">
        <f t="shared" si="28"/>
        <v>#N/A</v>
      </c>
      <c r="DJ64" s="9" t="e">
        <f t="shared" si="28"/>
        <v>#N/A</v>
      </c>
      <c r="DK64" s="9" t="e">
        <f t="shared" si="28"/>
        <v>#N/A</v>
      </c>
      <c r="DL64" s="9" t="e">
        <f t="shared" si="28"/>
        <v>#N/A</v>
      </c>
      <c r="DM64" s="9" t="e">
        <f t="shared" si="28"/>
        <v>#N/A</v>
      </c>
      <c r="DN64" s="9" t="e">
        <f t="shared" si="28"/>
        <v>#N/A</v>
      </c>
      <c r="DO64" s="9" t="e">
        <f t="shared" si="28"/>
        <v>#N/A</v>
      </c>
      <c r="DP64" s="9" t="e">
        <f t="shared" si="28"/>
        <v>#N/A</v>
      </c>
      <c r="DQ64" s="9" t="e">
        <f t="shared" si="28"/>
        <v>#N/A</v>
      </c>
      <c r="DR64" s="9" t="e">
        <f t="shared" si="28"/>
        <v>#N/A</v>
      </c>
      <c r="DS64" s="9" t="e">
        <f t="shared" si="28"/>
        <v>#N/A</v>
      </c>
      <c r="DT64" s="9" t="e">
        <f t="shared" si="28"/>
        <v>#N/A</v>
      </c>
      <c r="DU64" s="9" t="e">
        <f t="shared" si="28"/>
        <v>#N/A</v>
      </c>
      <c r="DV64" s="9" t="e">
        <f t="shared" si="28"/>
        <v>#N/A</v>
      </c>
      <c r="DW64" s="9" t="e">
        <f t="shared" si="28"/>
        <v>#N/A</v>
      </c>
      <c r="DX64" s="9" t="e">
        <f t="shared" si="28"/>
        <v>#N/A</v>
      </c>
      <c r="DY64" s="9" t="e">
        <f t="shared" si="28"/>
        <v>#N/A</v>
      </c>
      <c r="DZ64" s="9" t="e">
        <f t="shared" si="28"/>
        <v>#N/A</v>
      </c>
      <c r="EA64" s="9" t="e">
        <f t="shared" si="28"/>
        <v>#N/A</v>
      </c>
      <c r="EB64" s="9" t="e">
        <f t="shared" ref="EB64:ED64" si="29">IF(EB55=0,0,ABS(+EB62-EB55)^2)</f>
        <v>#N/A</v>
      </c>
      <c r="EC64" s="9" t="e">
        <f t="shared" si="29"/>
        <v>#N/A</v>
      </c>
      <c r="ED64" s="9" t="e">
        <f t="shared" si="29"/>
        <v>#N/A</v>
      </c>
      <c r="EE64">
        <v>1</v>
      </c>
    </row>
    <row r="65" spans="2:135" x14ac:dyDescent="0.35"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</row>
    <row r="66" spans="2:135" x14ac:dyDescent="0.35"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</row>
    <row r="67" spans="2:135" x14ac:dyDescent="0.35">
      <c r="B67" t="s">
        <v>295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</row>
    <row r="68" spans="2:135" x14ac:dyDescent="0.35">
      <c r="B68" t="s">
        <v>288</v>
      </c>
      <c r="C68" s="12">
        <f>C54</f>
        <v>43901</v>
      </c>
      <c r="D68" s="12">
        <f>C68+1</f>
        <v>43902</v>
      </c>
      <c r="E68" s="12">
        <f t="shared" ref="E68:BP68" si="30">D68+1</f>
        <v>43903</v>
      </c>
      <c r="F68" s="12">
        <f t="shared" si="30"/>
        <v>43904</v>
      </c>
      <c r="G68" s="12">
        <f t="shared" si="30"/>
        <v>43905</v>
      </c>
      <c r="H68" s="12">
        <f t="shared" si="30"/>
        <v>43906</v>
      </c>
      <c r="I68" s="12">
        <f t="shared" si="30"/>
        <v>43907</v>
      </c>
      <c r="J68" s="12">
        <f t="shared" si="30"/>
        <v>43908</v>
      </c>
      <c r="K68" s="12">
        <f t="shared" si="30"/>
        <v>43909</v>
      </c>
      <c r="L68" s="12">
        <f t="shared" si="30"/>
        <v>43910</v>
      </c>
      <c r="M68" s="12">
        <f t="shared" si="30"/>
        <v>43911</v>
      </c>
      <c r="N68" s="12">
        <f t="shared" si="30"/>
        <v>43912</v>
      </c>
      <c r="O68" s="12">
        <f t="shared" si="30"/>
        <v>43913</v>
      </c>
      <c r="P68" s="12">
        <f t="shared" si="30"/>
        <v>43914</v>
      </c>
      <c r="Q68" s="12">
        <f t="shared" si="30"/>
        <v>43915</v>
      </c>
      <c r="R68" s="12">
        <f t="shared" si="30"/>
        <v>43916</v>
      </c>
      <c r="S68" s="12">
        <f t="shared" si="30"/>
        <v>43917</v>
      </c>
      <c r="T68" s="12">
        <f t="shared" si="30"/>
        <v>43918</v>
      </c>
      <c r="U68" s="12">
        <f t="shared" si="30"/>
        <v>43919</v>
      </c>
      <c r="V68" s="12">
        <f t="shared" si="30"/>
        <v>43920</v>
      </c>
      <c r="W68" s="12">
        <f t="shared" si="30"/>
        <v>43921</v>
      </c>
      <c r="X68" s="12">
        <f t="shared" si="30"/>
        <v>43922</v>
      </c>
      <c r="Y68" s="12">
        <f t="shared" si="30"/>
        <v>43923</v>
      </c>
      <c r="Z68" s="12">
        <f t="shared" si="30"/>
        <v>43924</v>
      </c>
      <c r="AA68" s="12">
        <f t="shared" si="30"/>
        <v>43925</v>
      </c>
      <c r="AB68" s="12">
        <f t="shared" si="30"/>
        <v>43926</v>
      </c>
      <c r="AC68" s="12">
        <f t="shared" si="30"/>
        <v>43927</v>
      </c>
      <c r="AD68" s="12">
        <f t="shared" si="30"/>
        <v>43928</v>
      </c>
      <c r="AE68" s="12">
        <f t="shared" si="30"/>
        <v>43929</v>
      </c>
      <c r="AF68" s="12">
        <f t="shared" si="30"/>
        <v>43930</v>
      </c>
      <c r="AG68" s="12">
        <f t="shared" si="30"/>
        <v>43931</v>
      </c>
      <c r="AH68" s="12">
        <f t="shared" si="30"/>
        <v>43932</v>
      </c>
      <c r="AI68" s="12">
        <f t="shared" si="30"/>
        <v>43933</v>
      </c>
      <c r="AJ68" s="12">
        <f t="shared" si="30"/>
        <v>43934</v>
      </c>
      <c r="AK68" s="12">
        <f t="shared" si="30"/>
        <v>43935</v>
      </c>
      <c r="AL68" s="12">
        <f t="shared" si="30"/>
        <v>43936</v>
      </c>
      <c r="AM68" s="12">
        <f t="shared" si="30"/>
        <v>43937</v>
      </c>
      <c r="AN68" s="12">
        <f t="shared" si="30"/>
        <v>43938</v>
      </c>
      <c r="AO68" s="12">
        <f t="shared" si="30"/>
        <v>43939</v>
      </c>
      <c r="AP68" s="12">
        <f t="shared" si="30"/>
        <v>43940</v>
      </c>
      <c r="AQ68" s="12">
        <f t="shared" si="30"/>
        <v>43941</v>
      </c>
      <c r="AR68" s="12">
        <f t="shared" si="30"/>
        <v>43942</v>
      </c>
      <c r="AS68" s="12">
        <f t="shared" si="30"/>
        <v>43943</v>
      </c>
      <c r="AT68" s="12">
        <f t="shared" si="30"/>
        <v>43944</v>
      </c>
      <c r="AU68" s="12">
        <f t="shared" si="30"/>
        <v>43945</v>
      </c>
      <c r="AV68" s="12">
        <f t="shared" si="30"/>
        <v>43946</v>
      </c>
      <c r="AW68" s="12">
        <f t="shared" si="30"/>
        <v>43947</v>
      </c>
      <c r="AX68" s="12">
        <f t="shared" si="30"/>
        <v>43948</v>
      </c>
      <c r="AY68" s="12">
        <f t="shared" si="30"/>
        <v>43949</v>
      </c>
      <c r="AZ68" s="12">
        <f t="shared" si="30"/>
        <v>43950</v>
      </c>
      <c r="BA68" s="12">
        <f t="shared" si="30"/>
        <v>43951</v>
      </c>
      <c r="BB68" s="12">
        <f t="shared" si="30"/>
        <v>43952</v>
      </c>
      <c r="BC68" s="12">
        <f t="shared" si="30"/>
        <v>43953</v>
      </c>
      <c r="BD68" s="12">
        <f t="shared" si="30"/>
        <v>43954</v>
      </c>
      <c r="BE68" s="12">
        <f t="shared" si="30"/>
        <v>43955</v>
      </c>
      <c r="BF68" s="12">
        <f t="shared" si="30"/>
        <v>43956</v>
      </c>
      <c r="BG68" s="12">
        <f t="shared" si="30"/>
        <v>43957</v>
      </c>
      <c r="BH68" s="12">
        <f t="shared" si="30"/>
        <v>43958</v>
      </c>
      <c r="BI68" s="12">
        <f t="shared" si="30"/>
        <v>43959</v>
      </c>
      <c r="BJ68" s="12">
        <f t="shared" si="30"/>
        <v>43960</v>
      </c>
      <c r="BK68" s="12">
        <f t="shared" si="30"/>
        <v>43961</v>
      </c>
      <c r="BL68" s="12">
        <f t="shared" si="30"/>
        <v>43962</v>
      </c>
      <c r="BM68" s="12">
        <f t="shared" si="30"/>
        <v>43963</v>
      </c>
      <c r="BN68" s="12">
        <f t="shared" si="30"/>
        <v>43964</v>
      </c>
      <c r="BO68" s="12">
        <f t="shared" si="30"/>
        <v>43965</v>
      </c>
      <c r="BP68" s="12">
        <f t="shared" si="30"/>
        <v>43966</v>
      </c>
      <c r="BQ68" s="12">
        <f t="shared" ref="BQ68:EB68" si="31">BP68+1</f>
        <v>43967</v>
      </c>
      <c r="BR68" s="12">
        <f t="shared" si="31"/>
        <v>43968</v>
      </c>
      <c r="BS68" s="12">
        <f t="shared" si="31"/>
        <v>43969</v>
      </c>
      <c r="BT68" s="12">
        <f t="shared" si="31"/>
        <v>43970</v>
      </c>
      <c r="BU68" s="12">
        <f t="shared" si="31"/>
        <v>43971</v>
      </c>
      <c r="BV68" s="12">
        <f t="shared" si="31"/>
        <v>43972</v>
      </c>
      <c r="BW68" s="12">
        <f t="shared" si="31"/>
        <v>43973</v>
      </c>
      <c r="BX68" s="12">
        <f t="shared" si="31"/>
        <v>43974</v>
      </c>
      <c r="BY68" s="12">
        <f t="shared" si="31"/>
        <v>43975</v>
      </c>
      <c r="BZ68" s="12">
        <f t="shared" si="31"/>
        <v>43976</v>
      </c>
      <c r="CA68" s="12">
        <f t="shared" si="31"/>
        <v>43977</v>
      </c>
      <c r="CB68" s="12">
        <f t="shared" si="31"/>
        <v>43978</v>
      </c>
      <c r="CC68" s="12">
        <f t="shared" si="31"/>
        <v>43979</v>
      </c>
      <c r="CD68" s="12">
        <f t="shared" si="31"/>
        <v>43980</v>
      </c>
      <c r="CE68" s="12">
        <f t="shared" si="31"/>
        <v>43981</v>
      </c>
      <c r="CF68" s="12">
        <f t="shared" si="31"/>
        <v>43982</v>
      </c>
      <c r="CG68" s="12">
        <f t="shared" si="31"/>
        <v>43983</v>
      </c>
      <c r="CH68" s="12">
        <f t="shared" si="31"/>
        <v>43984</v>
      </c>
      <c r="CI68" s="12">
        <f t="shared" si="31"/>
        <v>43985</v>
      </c>
      <c r="CJ68" s="12">
        <f t="shared" si="31"/>
        <v>43986</v>
      </c>
      <c r="CK68" s="12">
        <f t="shared" si="31"/>
        <v>43987</v>
      </c>
      <c r="CL68" s="12">
        <f t="shared" si="31"/>
        <v>43988</v>
      </c>
      <c r="CM68" s="12">
        <f t="shared" si="31"/>
        <v>43989</v>
      </c>
      <c r="CN68" s="12">
        <f t="shared" si="31"/>
        <v>43990</v>
      </c>
      <c r="CO68" s="12">
        <f t="shared" si="31"/>
        <v>43991</v>
      </c>
      <c r="CP68" s="12">
        <f t="shared" si="31"/>
        <v>43992</v>
      </c>
      <c r="CQ68" s="12">
        <f t="shared" si="31"/>
        <v>43993</v>
      </c>
      <c r="CR68" s="12">
        <f t="shared" si="31"/>
        <v>43994</v>
      </c>
      <c r="CS68" s="12">
        <f t="shared" si="31"/>
        <v>43995</v>
      </c>
      <c r="CT68" s="12">
        <f t="shared" si="31"/>
        <v>43996</v>
      </c>
      <c r="CU68" s="12">
        <f t="shared" si="31"/>
        <v>43997</v>
      </c>
      <c r="CV68" s="12">
        <f t="shared" si="31"/>
        <v>43998</v>
      </c>
      <c r="CW68" s="12">
        <f t="shared" si="31"/>
        <v>43999</v>
      </c>
      <c r="CX68" s="12">
        <f t="shared" si="31"/>
        <v>44000</v>
      </c>
      <c r="CY68" s="12">
        <f t="shared" si="31"/>
        <v>44001</v>
      </c>
      <c r="CZ68" s="12">
        <f t="shared" si="31"/>
        <v>44002</v>
      </c>
      <c r="DA68" s="12">
        <f t="shared" si="31"/>
        <v>44003</v>
      </c>
      <c r="DB68" s="12">
        <f t="shared" si="31"/>
        <v>44004</v>
      </c>
      <c r="DC68" s="12">
        <f t="shared" si="31"/>
        <v>44005</v>
      </c>
      <c r="DD68" s="12">
        <f t="shared" si="31"/>
        <v>44006</v>
      </c>
      <c r="DE68" s="12">
        <f t="shared" si="31"/>
        <v>44007</v>
      </c>
      <c r="DF68" s="12">
        <f t="shared" si="31"/>
        <v>44008</v>
      </c>
      <c r="DG68" s="12">
        <f t="shared" si="31"/>
        <v>44009</v>
      </c>
      <c r="DH68" s="12">
        <f t="shared" si="31"/>
        <v>44010</v>
      </c>
      <c r="DI68" s="12">
        <f t="shared" si="31"/>
        <v>44011</v>
      </c>
      <c r="DJ68" s="12">
        <f t="shared" si="31"/>
        <v>44012</v>
      </c>
      <c r="DK68" s="12">
        <f t="shared" si="31"/>
        <v>44013</v>
      </c>
      <c r="DL68" s="12">
        <f t="shared" si="31"/>
        <v>44014</v>
      </c>
      <c r="DM68" s="12">
        <f t="shared" si="31"/>
        <v>44015</v>
      </c>
      <c r="DN68" s="12">
        <f t="shared" si="31"/>
        <v>44016</v>
      </c>
      <c r="DO68" s="12">
        <f t="shared" si="31"/>
        <v>44017</v>
      </c>
      <c r="DP68" s="12">
        <f t="shared" si="31"/>
        <v>44018</v>
      </c>
      <c r="DQ68" s="12">
        <f t="shared" si="31"/>
        <v>44019</v>
      </c>
      <c r="DR68" s="12">
        <f t="shared" si="31"/>
        <v>44020</v>
      </c>
      <c r="DS68" s="12">
        <f t="shared" si="31"/>
        <v>44021</v>
      </c>
      <c r="DT68" s="12">
        <f t="shared" si="31"/>
        <v>44022</v>
      </c>
      <c r="DU68" s="12">
        <f t="shared" si="31"/>
        <v>44023</v>
      </c>
      <c r="DV68" s="12">
        <f t="shared" si="31"/>
        <v>44024</v>
      </c>
      <c r="DW68" s="12">
        <f t="shared" si="31"/>
        <v>44025</v>
      </c>
      <c r="DX68" s="12">
        <f t="shared" si="31"/>
        <v>44026</v>
      </c>
      <c r="DY68" s="12">
        <f t="shared" si="31"/>
        <v>44027</v>
      </c>
      <c r="DZ68" s="12">
        <f t="shared" si="31"/>
        <v>44028</v>
      </c>
      <c r="EA68" s="12">
        <f t="shared" si="31"/>
        <v>44029</v>
      </c>
      <c r="EB68" s="12">
        <f t="shared" si="31"/>
        <v>44030</v>
      </c>
      <c r="EC68" s="12">
        <f t="shared" ref="EC68:ED68" si="32">EB68+1</f>
        <v>44031</v>
      </c>
      <c r="ED68" s="12">
        <f t="shared" si="32"/>
        <v>44032</v>
      </c>
      <c r="EE68">
        <v>1</v>
      </c>
    </row>
    <row r="69" spans="2:135" x14ac:dyDescent="0.35">
      <c r="B69" t="str">
        <f>$B$5&amp;" Deaths Cum"</f>
        <v>Russia Deaths Cum</v>
      </c>
      <c r="C69">
        <f t="shared" ref="C69:AH69" si="33">INDEX(_Death_Data,MATCH($B$5,_Death_Country,0),MATCH(C$54,_Death_Day,0))</f>
        <v>0</v>
      </c>
      <c r="D69">
        <f t="shared" si="33"/>
        <v>0</v>
      </c>
      <c r="E69">
        <f t="shared" si="33"/>
        <v>0</v>
      </c>
      <c r="F69">
        <f t="shared" si="33"/>
        <v>0</v>
      </c>
      <c r="G69">
        <f t="shared" si="33"/>
        <v>0</v>
      </c>
      <c r="H69">
        <f t="shared" si="33"/>
        <v>0</v>
      </c>
      <c r="I69">
        <f t="shared" si="33"/>
        <v>0</v>
      </c>
      <c r="J69">
        <f t="shared" si="33"/>
        <v>0</v>
      </c>
      <c r="K69">
        <f t="shared" si="33"/>
        <v>1</v>
      </c>
      <c r="L69">
        <f t="shared" si="33"/>
        <v>1</v>
      </c>
      <c r="M69">
        <f t="shared" si="33"/>
        <v>1</v>
      </c>
      <c r="N69">
        <f t="shared" si="33"/>
        <v>1</v>
      </c>
      <c r="O69">
        <f t="shared" si="33"/>
        <v>1</v>
      </c>
      <c r="P69">
        <f t="shared" si="33"/>
        <v>1</v>
      </c>
      <c r="Q69">
        <f t="shared" si="33"/>
        <v>3</v>
      </c>
      <c r="R69">
        <f t="shared" si="33"/>
        <v>3</v>
      </c>
      <c r="S69">
        <f t="shared" si="33"/>
        <v>4</v>
      </c>
      <c r="T69">
        <f t="shared" si="33"/>
        <v>4</v>
      </c>
      <c r="U69">
        <f t="shared" si="33"/>
        <v>8</v>
      </c>
      <c r="V69">
        <f t="shared" si="33"/>
        <v>9</v>
      </c>
      <c r="W69">
        <f t="shared" si="33"/>
        <v>17</v>
      </c>
      <c r="X69">
        <f t="shared" si="33"/>
        <v>24</v>
      </c>
      <c r="Y69">
        <f t="shared" si="33"/>
        <v>30</v>
      </c>
      <c r="Z69">
        <f t="shared" si="33"/>
        <v>34</v>
      </c>
      <c r="AA69">
        <f t="shared" si="33"/>
        <v>43</v>
      </c>
      <c r="AB69">
        <f t="shared" si="33"/>
        <v>45</v>
      </c>
      <c r="AC69">
        <f t="shared" si="33"/>
        <v>47</v>
      </c>
      <c r="AD69">
        <f t="shared" si="33"/>
        <v>58</v>
      </c>
      <c r="AE69">
        <f t="shared" si="33"/>
        <v>63</v>
      </c>
      <c r="AF69">
        <f t="shared" si="33"/>
        <v>76</v>
      </c>
      <c r="AG69">
        <f t="shared" si="33"/>
        <v>94</v>
      </c>
      <c r="AH69">
        <f t="shared" si="33"/>
        <v>106</v>
      </c>
      <c r="AI69">
        <f t="shared" ref="AI69:BN69" si="34">INDEX(_Death_Data,MATCH($B$5,_Death_Country,0),MATCH(AI$54,_Death_Day,0))</f>
        <v>130</v>
      </c>
      <c r="AJ69">
        <f t="shared" si="34"/>
        <v>148</v>
      </c>
      <c r="AK69">
        <f t="shared" si="34"/>
        <v>170</v>
      </c>
      <c r="AL69">
        <f t="shared" si="34"/>
        <v>198</v>
      </c>
      <c r="AM69">
        <f t="shared" si="34"/>
        <v>232</v>
      </c>
      <c r="AN69">
        <f t="shared" si="34"/>
        <v>273</v>
      </c>
      <c r="AO69">
        <f t="shared" si="34"/>
        <v>313</v>
      </c>
      <c r="AP69">
        <f t="shared" si="34"/>
        <v>361</v>
      </c>
      <c r="AQ69">
        <f t="shared" si="34"/>
        <v>405</v>
      </c>
      <c r="AR69">
        <f t="shared" si="34"/>
        <v>456</v>
      </c>
      <c r="AS69">
        <f t="shared" si="34"/>
        <v>513</v>
      </c>
      <c r="AT69" t="e">
        <f t="shared" si="34"/>
        <v>#N/A</v>
      </c>
      <c r="AU69" t="e">
        <f t="shared" si="34"/>
        <v>#N/A</v>
      </c>
      <c r="AV69" t="e">
        <f t="shared" si="34"/>
        <v>#N/A</v>
      </c>
      <c r="AW69" t="e">
        <f t="shared" si="34"/>
        <v>#N/A</v>
      </c>
      <c r="AX69" t="e">
        <f t="shared" si="34"/>
        <v>#N/A</v>
      </c>
      <c r="AY69" t="e">
        <f t="shared" si="34"/>
        <v>#N/A</v>
      </c>
      <c r="AZ69" t="e">
        <f t="shared" si="34"/>
        <v>#N/A</v>
      </c>
      <c r="BA69" t="e">
        <f t="shared" si="34"/>
        <v>#N/A</v>
      </c>
      <c r="BB69" t="e">
        <f t="shared" si="34"/>
        <v>#N/A</v>
      </c>
      <c r="BC69" t="e">
        <f t="shared" si="34"/>
        <v>#N/A</v>
      </c>
      <c r="BD69" t="e">
        <f t="shared" si="34"/>
        <v>#N/A</v>
      </c>
      <c r="BE69" t="e">
        <f t="shared" si="34"/>
        <v>#N/A</v>
      </c>
      <c r="BF69" t="e">
        <f t="shared" si="34"/>
        <v>#N/A</v>
      </c>
      <c r="BG69" t="e">
        <f t="shared" si="34"/>
        <v>#N/A</v>
      </c>
      <c r="BH69" t="e">
        <f t="shared" si="34"/>
        <v>#N/A</v>
      </c>
      <c r="BI69" t="e">
        <f t="shared" si="34"/>
        <v>#N/A</v>
      </c>
      <c r="BJ69" t="e">
        <f t="shared" si="34"/>
        <v>#N/A</v>
      </c>
      <c r="BK69" t="e">
        <f t="shared" si="34"/>
        <v>#N/A</v>
      </c>
      <c r="BL69" t="e">
        <f t="shared" si="34"/>
        <v>#N/A</v>
      </c>
      <c r="BM69" t="e">
        <f t="shared" si="34"/>
        <v>#N/A</v>
      </c>
      <c r="BN69" t="e">
        <f t="shared" si="34"/>
        <v>#N/A</v>
      </c>
      <c r="BO69" t="e">
        <f t="shared" ref="BO69:CT69" si="35">INDEX(_Death_Data,MATCH($B$5,_Death_Country,0),MATCH(BO$54,_Death_Day,0))</f>
        <v>#N/A</v>
      </c>
      <c r="BP69" t="e">
        <f t="shared" si="35"/>
        <v>#N/A</v>
      </c>
      <c r="BQ69" t="e">
        <f t="shared" si="35"/>
        <v>#N/A</v>
      </c>
      <c r="BR69" t="e">
        <f t="shared" si="35"/>
        <v>#N/A</v>
      </c>
      <c r="BS69" t="e">
        <f t="shared" si="35"/>
        <v>#N/A</v>
      </c>
      <c r="BT69" t="e">
        <f t="shared" si="35"/>
        <v>#N/A</v>
      </c>
      <c r="BU69" t="e">
        <f t="shared" si="35"/>
        <v>#N/A</v>
      </c>
      <c r="BV69" t="e">
        <f t="shared" si="35"/>
        <v>#N/A</v>
      </c>
      <c r="BW69" t="e">
        <f t="shared" si="35"/>
        <v>#N/A</v>
      </c>
      <c r="BX69" t="e">
        <f t="shared" si="35"/>
        <v>#N/A</v>
      </c>
      <c r="BY69" t="e">
        <f t="shared" si="35"/>
        <v>#N/A</v>
      </c>
      <c r="BZ69" t="e">
        <f t="shared" si="35"/>
        <v>#N/A</v>
      </c>
      <c r="CA69" t="e">
        <f t="shared" si="35"/>
        <v>#N/A</v>
      </c>
      <c r="CB69" t="e">
        <f t="shared" si="35"/>
        <v>#N/A</v>
      </c>
      <c r="CC69" t="e">
        <f t="shared" si="35"/>
        <v>#N/A</v>
      </c>
      <c r="CD69" t="e">
        <f t="shared" si="35"/>
        <v>#N/A</v>
      </c>
      <c r="CE69" t="e">
        <f t="shared" si="35"/>
        <v>#N/A</v>
      </c>
      <c r="CF69" t="e">
        <f t="shared" si="35"/>
        <v>#N/A</v>
      </c>
      <c r="CG69" t="e">
        <f t="shared" si="35"/>
        <v>#N/A</v>
      </c>
      <c r="CH69" t="e">
        <f t="shared" si="35"/>
        <v>#N/A</v>
      </c>
      <c r="CI69" t="e">
        <f t="shared" si="35"/>
        <v>#N/A</v>
      </c>
      <c r="CJ69" t="e">
        <f t="shared" si="35"/>
        <v>#N/A</v>
      </c>
      <c r="CK69" t="e">
        <f t="shared" si="35"/>
        <v>#N/A</v>
      </c>
      <c r="CL69" t="e">
        <f t="shared" si="35"/>
        <v>#N/A</v>
      </c>
      <c r="CM69" t="e">
        <f t="shared" si="35"/>
        <v>#N/A</v>
      </c>
      <c r="CN69" t="e">
        <f t="shared" si="35"/>
        <v>#N/A</v>
      </c>
      <c r="CO69" t="e">
        <f t="shared" si="35"/>
        <v>#N/A</v>
      </c>
      <c r="CP69" t="e">
        <f t="shared" si="35"/>
        <v>#N/A</v>
      </c>
      <c r="CQ69" t="e">
        <f t="shared" si="35"/>
        <v>#N/A</v>
      </c>
      <c r="CR69" t="e">
        <f t="shared" si="35"/>
        <v>#N/A</v>
      </c>
      <c r="CS69" t="e">
        <f t="shared" si="35"/>
        <v>#N/A</v>
      </c>
      <c r="CT69" t="e">
        <f t="shared" si="35"/>
        <v>#N/A</v>
      </c>
      <c r="CU69" t="e">
        <f t="shared" ref="CU69:ED69" si="36">INDEX(_Death_Data,MATCH($B$5,_Death_Country,0),MATCH(CU$54,_Death_Day,0))</f>
        <v>#N/A</v>
      </c>
      <c r="CV69" t="e">
        <f t="shared" si="36"/>
        <v>#N/A</v>
      </c>
      <c r="CW69" t="e">
        <f t="shared" si="36"/>
        <v>#N/A</v>
      </c>
      <c r="CX69" t="e">
        <f t="shared" si="36"/>
        <v>#N/A</v>
      </c>
      <c r="CY69" t="e">
        <f t="shared" si="36"/>
        <v>#N/A</v>
      </c>
      <c r="CZ69" t="e">
        <f t="shared" si="36"/>
        <v>#N/A</v>
      </c>
      <c r="DA69" t="e">
        <f t="shared" si="36"/>
        <v>#N/A</v>
      </c>
      <c r="DB69" t="e">
        <f t="shared" si="36"/>
        <v>#N/A</v>
      </c>
      <c r="DC69" t="e">
        <f t="shared" si="36"/>
        <v>#N/A</v>
      </c>
      <c r="DD69" t="e">
        <f t="shared" si="36"/>
        <v>#N/A</v>
      </c>
      <c r="DE69" t="e">
        <f t="shared" si="36"/>
        <v>#N/A</v>
      </c>
      <c r="DF69" t="e">
        <f t="shared" si="36"/>
        <v>#N/A</v>
      </c>
      <c r="DG69" t="e">
        <f t="shared" si="36"/>
        <v>#N/A</v>
      </c>
      <c r="DH69" t="e">
        <f t="shared" si="36"/>
        <v>#N/A</v>
      </c>
      <c r="DI69" t="e">
        <f t="shared" si="36"/>
        <v>#N/A</v>
      </c>
      <c r="DJ69" t="e">
        <f t="shared" si="36"/>
        <v>#N/A</v>
      </c>
      <c r="DK69" t="e">
        <f t="shared" si="36"/>
        <v>#N/A</v>
      </c>
      <c r="DL69" t="e">
        <f t="shared" si="36"/>
        <v>#N/A</v>
      </c>
      <c r="DM69" t="e">
        <f t="shared" si="36"/>
        <v>#N/A</v>
      </c>
      <c r="DN69" t="e">
        <f t="shared" si="36"/>
        <v>#N/A</v>
      </c>
      <c r="DO69" t="e">
        <f t="shared" si="36"/>
        <v>#N/A</v>
      </c>
      <c r="DP69" t="e">
        <f t="shared" si="36"/>
        <v>#N/A</v>
      </c>
      <c r="DQ69" t="e">
        <f t="shared" si="36"/>
        <v>#N/A</v>
      </c>
      <c r="DR69" t="e">
        <f t="shared" si="36"/>
        <v>#N/A</v>
      </c>
      <c r="DS69" t="e">
        <f t="shared" si="36"/>
        <v>#N/A</v>
      </c>
      <c r="DT69" t="e">
        <f t="shared" si="36"/>
        <v>#N/A</v>
      </c>
      <c r="DU69" t="e">
        <f t="shared" si="36"/>
        <v>#N/A</v>
      </c>
      <c r="DV69" t="e">
        <f t="shared" si="36"/>
        <v>#N/A</v>
      </c>
      <c r="DW69" t="e">
        <f t="shared" si="36"/>
        <v>#N/A</v>
      </c>
      <c r="DX69" t="e">
        <f t="shared" si="36"/>
        <v>#N/A</v>
      </c>
      <c r="DY69" t="e">
        <f t="shared" si="36"/>
        <v>#N/A</v>
      </c>
      <c r="DZ69" t="e">
        <f t="shared" si="36"/>
        <v>#N/A</v>
      </c>
      <c r="EA69" t="e">
        <f t="shared" si="36"/>
        <v>#N/A</v>
      </c>
      <c r="EB69" t="e">
        <f t="shared" si="36"/>
        <v>#N/A</v>
      </c>
      <c r="EC69" t="e">
        <f t="shared" si="36"/>
        <v>#N/A</v>
      </c>
      <c r="ED69" t="e">
        <f t="shared" si="36"/>
        <v>#N/A</v>
      </c>
      <c r="EE69">
        <v>1</v>
      </c>
    </row>
    <row r="70" spans="2:135" x14ac:dyDescent="0.35">
      <c r="B70" t="str">
        <f>$B$5&amp;" Deaths Day"</f>
        <v>Russia Deaths Day</v>
      </c>
      <c r="D70">
        <f>IF(D69&gt;C69,D69-C69,0)</f>
        <v>0</v>
      </c>
      <c r="E70">
        <f t="shared" ref="E70:BP70" si="37">IF(E69&gt;D69,E69-D69,0)</f>
        <v>0</v>
      </c>
      <c r="F70">
        <f t="shared" si="37"/>
        <v>0</v>
      </c>
      <c r="G70">
        <f t="shared" si="37"/>
        <v>0</v>
      </c>
      <c r="H70">
        <f t="shared" si="37"/>
        <v>0</v>
      </c>
      <c r="I70">
        <f t="shared" si="37"/>
        <v>0</v>
      </c>
      <c r="J70">
        <f t="shared" si="37"/>
        <v>0</v>
      </c>
      <c r="K70">
        <f t="shared" si="37"/>
        <v>1</v>
      </c>
      <c r="L70">
        <f t="shared" si="37"/>
        <v>0</v>
      </c>
      <c r="M70">
        <f t="shared" si="37"/>
        <v>0</v>
      </c>
      <c r="N70">
        <f t="shared" si="37"/>
        <v>0</v>
      </c>
      <c r="O70">
        <f t="shared" si="37"/>
        <v>0</v>
      </c>
      <c r="P70">
        <f t="shared" si="37"/>
        <v>0</v>
      </c>
      <c r="Q70">
        <f t="shared" si="37"/>
        <v>2</v>
      </c>
      <c r="R70">
        <f t="shared" si="37"/>
        <v>0</v>
      </c>
      <c r="S70">
        <f t="shared" si="37"/>
        <v>1</v>
      </c>
      <c r="T70">
        <f t="shared" si="37"/>
        <v>0</v>
      </c>
      <c r="U70">
        <f t="shared" si="37"/>
        <v>4</v>
      </c>
      <c r="V70">
        <f t="shared" si="37"/>
        <v>1</v>
      </c>
      <c r="W70">
        <f t="shared" si="37"/>
        <v>8</v>
      </c>
      <c r="X70">
        <f t="shared" si="37"/>
        <v>7</v>
      </c>
      <c r="Y70">
        <f t="shared" si="37"/>
        <v>6</v>
      </c>
      <c r="Z70">
        <f t="shared" si="37"/>
        <v>4</v>
      </c>
      <c r="AA70">
        <f t="shared" si="37"/>
        <v>9</v>
      </c>
      <c r="AB70">
        <f t="shared" si="37"/>
        <v>2</v>
      </c>
      <c r="AC70">
        <f t="shared" si="37"/>
        <v>2</v>
      </c>
      <c r="AD70">
        <f t="shared" si="37"/>
        <v>11</v>
      </c>
      <c r="AE70">
        <f t="shared" si="37"/>
        <v>5</v>
      </c>
      <c r="AF70">
        <f t="shared" si="37"/>
        <v>13</v>
      </c>
      <c r="AG70">
        <f t="shared" si="37"/>
        <v>18</v>
      </c>
      <c r="AH70">
        <f t="shared" si="37"/>
        <v>12</v>
      </c>
      <c r="AI70">
        <f t="shared" si="37"/>
        <v>24</v>
      </c>
      <c r="AJ70">
        <f t="shared" si="37"/>
        <v>18</v>
      </c>
      <c r="AK70">
        <f t="shared" si="37"/>
        <v>22</v>
      </c>
      <c r="AL70">
        <f t="shared" si="37"/>
        <v>28</v>
      </c>
      <c r="AM70">
        <f t="shared" si="37"/>
        <v>34</v>
      </c>
      <c r="AN70">
        <f t="shared" si="37"/>
        <v>41</v>
      </c>
      <c r="AO70">
        <f t="shared" si="37"/>
        <v>40</v>
      </c>
      <c r="AP70">
        <f t="shared" si="37"/>
        <v>48</v>
      </c>
      <c r="AQ70">
        <f t="shared" si="37"/>
        <v>44</v>
      </c>
      <c r="AR70">
        <f t="shared" si="37"/>
        <v>51</v>
      </c>
      <c r="AS70">
        <f t="shared" si="37"/>
        <v>57</v>
      </c>
      <c r="AT70" t="e">
        <f t="shared" si="37"/>
        <v>#N/A</v>
      </c>
      <c r="AU70" t="e">
        <f t="shared" si="37"/>
        <v>#N/A</v>
      </c>
      <c r="AV70" t="e">
        <f t="shared" si="37"/>
        <v>#N/A</v>
      </c>
      <c r="AW70" t="e">
        <f t="shared" si="37"/>
        <v>#N/A</v>
      </c>
      <c r="AX70" t="e">
        <f t="shared" si="37"/>
        <v>#N/A</v>
      </c>
      <c r="AY70" t="e">
        <f t="shared" si="37"/>
        <v>#N/A</v>
      </c>
      <c r="AZ70" t="e">
        <f t="shared" si="37"/>
        <v>#N/A</v>
      </c>
      <c r="BA70" t="e">
        <f t="shared" si="37"/>
        <v>#N/A</v>
      </c>
      <c r="BB70" t="e">
        <f t="shared" si="37"/>
        <v>#N/A</v>
      </c>
      <c r="BC70" t="e">
        <f t="shared" si="37"/>
        <v>#N/A</v>
      </c>
      <c r="BD70" t="e">
        <f t="shared" si="37"/>
        <v>#N/A</v>
      </c>
      <c r="BE70" t="e">
        <f t="shared" si="37"/>
        <v>#N/A</v>
      </c>
      <c r="BF70" t="e">
        <f t="shared" si="37"/>
        <v>#N/A</v>
      </c>
      <c r="BG70" t="e">
        <f t="shared" si="37"/>
        <v>#N/A</v>
      </c>
      <c r="BH70" t="e">
        <f t="shared" si="37"/>
        <v>#N/A</v>
      </c>
      <c r="BI70" t="e">
        <f t="shared" si="37"/>
        <v>#N/A</v>
      </c>
      <c r="BJ70" t="e">
        <f t="shared" si="37"/>
        <v>#N/A</v>
      </c>
      <c r="BK70" t="e">
        <f t="shared" si="37"/>
        <v>#N/A</v>
      </c>
      <c r="BL70" t="e">
        <f t="shared" si="37"/>
        <v>#N/A</v>
      </c>
      <c r="BM70" t="e">
        <f t="shared" si="37"/>
        <v>#N/A</v>
      </c>
      <c r="BN70" t="e">
        <f t="shared" si="37"/>
        <v>#N/A</v>
      </c>
      <c r="BO70" t="e">
        <f t="shared" si="37"/>
        <v>#N/A</v>
      </c>
      <c r="BP70" t="e">
        <f t="shared" si="37"/>
        <v>#N/A</v>
      </c>
      <c r="BQ70" t="e">
        <f t="shared" ref="BQ70:EB70" si="38">IF(BQ69&gt;BP69,BQ69-BP69,0)</f>
        <v>#N/A</v>
      </c>
      <c r="BR70" t="e">
        <f t="shared" si="38"/>
        <v>#N/A</v>
      </c>
      <c r="BS70" t="e">
        <f t="shared" si="38"/>
        <v>#N/A</v>
      </c>
      <c r="BT70" t="e">
        <f t="shared" si="38"/>
        <v>#N/A</v>
      </c>
      <c r="BU70" t="e">
        <f t="shared" si="38"/>
        <v>#N/A</v>
      </c>
      <c r="BV70" t="e">
        <f t="shared" si="38"/>
        <v>#N/A</v>
      </c>
      <c r="BW70" t="e">
        <f t="shared" si="38"/>
        <v>#N/A</v>
      </c>
      <c r="BX70" t="e">
        <f t="shared" si="38"/>
        <v>#N/A</v>
      </c>
      <c r="BY70" t="e">
        <f t="shared" si="38"/>
        <v>#N/A</v>
      </c>
      <c r="BZ70" t="e">
        <f t="shared" si="38"/>
        <v>#N/A</v>
      </c>
      <c r="CA70" t="e">
        <f t="shared" si="38"/>
        <v>#N/A</v>
      </c>
      <c r="CB70" t="e">
        <f t="shared" si="38"/>
        <v>#N/A</v>
      </c>
      <c r="CC70" t="e">
        <f t="shared" si="38"/>
        <v>#N/A</v>
      </c>
      <c r="CD70" t="e">
        <f t="shared" si="38"/>
        <v>#N/A</v>
      </c>
      <c r="CE70" t="e">
        <f t="shared" si="38"/>
        <v>#N/A</v>
      </c>
      <c r="CF70" t="e">
        <f t="shared" si="38"/>
        <v>#N/A</v>
      </c>
      <c r="CG70" t="e">
        <f t="shared" si="38"/>
        <v>#N/A</v>
      </c>
      <c r="CH70" t="e">
        <f t="shared" si="38"/>
        <v>#N/A</v>
      </c>
      <c r="CI70" t="e">
        <f t="shared" si="38"/>
        <v>#N/A</v>
      </c>
      <c r="CJ70" t="e">
        <f t="shared" si="38"/>
        <v>#N/A</v>
      </c>
      <c r="CK70" t="e">
        <f t="shared" si="38"/>
        <v>#N/A</v>
      </c>
      <c r="CL70" t="e">
        <f t="shared" si="38"/>
        <v>#N/A</v>
      </c>
      <c r="CM70" t="e">
        <f t="shared" si="38"/>
        <v>#N/A</v>
      </c>
      <c r="CN70" t="e">
        <f t="shared" si="38"/>
        <v>#N/A</v>
      </c>
      <c r="CO70" t="e">
        <f t="shared" si="38"/>
        <v>#N/A</v>
      </c>
      <c r="CP70" t="e">
        <f t="shared" si="38"/>
        <v>#N/A</v>
      </c>
      <c r="CQ70" t="e">
        <f t="shared" si="38"/>
        <v>#N/A</v>
      </c>
      <c r="CR70" t="e">
        <f t="shared" si="38"/>
        <v>#N/A</v>
      </c>
      <c r="CS70" t="e">
        <f t="shared" si="38"/>
        <v>#N/A</v>
      </c>
      <c r="CT70" t="e">
        <f t="shared" si="38"/>
        <v>#N/A</v>
      </c>
      <c r="CU70" t="e">
        <f t="shared" si="38"/>
        <v>#N/A</v>
      </c>
      <c r="CV70" t="e">
        <f t="shared" si="38"/>
        <v>#N/A</v>
      </c>
      <c r="CW70" t="e">
        <f t="shared" si="38"/>
        <v>#N/A</v>
      </c>
      <c r="CX70" t="e">
        <f t="shared" si="38"/>
        <v>#N/A</v>
      </c>
      <c r="CY70" t="e">
        <f t="shared" si="38"/>
        <v>#N/A</v>
      </c>
      <c r="CZ70" t="e">
        <f t="shared" si="38"/>
        <v>#N/A</v>
      </c>
      <c r="DA70" t="e">
        <f t="shared" si="38"/>
        <v>#N/A</v>
      </c>
      <c r="DB70" t="e">
        <f t="shared" si="38"/>
        <v>#N/A</v>
      </c>
      <c r="DC70" t="e">
        <f t="shared" si="38"/>
        <v>#N/A</v>
      </c>
      <c r="DD70" t="e">
        <f t="shared" si="38"/>
        <v>#N/A</v>
      </c>
      <c r="DE70" t="e">
        <f t="shared" si="38"/>
        <v>#N/A</v>
      </c>
      <c r="DF70" t="e">
        <f t="shared" si="38"/>
        <v>#N/A</v>
      </c>
      <c r="DG70" t="e">
        <f t="shared" si="38"/>
        <v>#N/A</v>
      </c>
      <c r="DH70" t="e">
        <f t="shared" si="38"/>
        <v>#N/A</v>
      </c>
      <c r="DI70" t="e">
        <f t="shared" si="38"/>
        <v>#N/A</v>
      </c>
      <c r="DJ70" t="e">
        <f t="shared" si="38"/>
        <v>#N/A</v>
      </c>
      <c r="DK70" t="e">
        <f t="shared" si="38"/>
        <v>#N/A</v>
      </c>
      <c r="DL70" t="e">
        <f t="shared" si="38"/>
        <v>#N/A</v>
      </c>
      <c r="DM70" t="e">
        <f t="shared" si="38"/>
        <v>#N/A</v>
      </c>
      <c r="DN70" t="e">
        <f t="shared" si="38"/>
        <v>#N/A</v>
      </c>
      <c r="DO70" t="e">
        <f t="shared" si="38"/>
        <v>#N/A</v>
      </c>
      <c r="DP70" t="e">
        <f t="shared" si="38"/>
        <v>#N/A</v>
      </c>
      <c r="DQ70" t="e">
        <f t="shared" si="38"/>
        <v>#N/A</v>
      </c>
      <c r="DR70" t="e">
        <f t="shared" si="38"/>
        <v>#N/A</v>
      </c>
      <c r="DS70" t="e">
        <f t="shared" si="38"/>
        <v>#N/A</v>
      </c>
      <c r="DT70" t="e">
        <f t="shared" si="38"/>
        <v>#N/A</v>
      </c>
      <c r="DU70" t="e">
        <f t="shared" si="38"/>
        <v>#N/A</v>
      </c>
      <c r="DV70" t="e">
        <f t="shared" si="38"/>
        <v>#N/A</v>
      </c>
      <c r="DW70" t="e">
        <f t="shared" si="38"/>
        <v>#N/A</v>
      </c>
      <c r="DX70" t="e">
        <f t="shared" si="38"/>
        <v>#N/A</v>
      </c>
      <c r="DY70" t="e">
        <f t="shared" si="38"/>
        <v>#N/A</v>
      </c>
      <c r="DZ70" t="e">
        <f t="shared" si="38"/>
        <v>#N/A</v>
      </c>
      <c r="EA70" t="e">
        <f t="shared" si="38"/>
        <v>#N/A</v>
      </c>
      <c r="EB70" t="e">
        <f t="shared" si="38"/>
        <v>#N/A</v>
      </c>
      <c r="EC70" t="e">
        <f t="shared" ref="EC70:ED70" si="39">IF(EC69&gt;EB69,EC69-EB69,0)</f>
        <v>#N/A</v>
      </c>
      <c r="ED70" t="e">
        <f t="shared" si="39"/>
        <v>#N/A</v>
      </c>
      <c r="EE70">
        <v>1</v>
      </c>
    </row>
    <row r="71" spans="2:135" x14ac:dyDescent="0.35">
      <c r="B71" t="s">
        <v>281</v>
      </c>
      <c r="I71" s="13">
        <f>IF(I70&lt;&gt;0,SUM(C70:I70)/7,0)</f>
        <v>0</v>
      </c>
      <c r="J71" s="13">
        <f t="shared" ref="J71:BU71" si="40">IF(J70&lt;&gt;0,SUM(D70:J70)/7,0)</f>
        <v>0</v>
      </c>
      <c r="K71" s="13">
        <f t="shared" si="40"/>
        <v>0.14285714285714285</v>
      </c>
      <c r="L71" s="13">
        <f t="shared" si="40"/>
        <v>0</v>
      </c>
      <c r="M71" s="13">
        <f t="shared" si="40"/>
        <v>0</v>
      </c>
      <c r="N71" s="13">
        <f t="shared" si="40"/>
        <v>0</v>
      </c>
      <c r="O71" s="13">
        <f t="shared" si="40"/>
        <v>0</v>
      </c>
      <c r="P71" s="13">
        <f t="shared" si="40"/>
        <v>0</v>
      </c>
      <c r="Q71" s="13">
        <f t="shared" si="40"/>
        <v>0.42857142857142855</v>
      </c>
      <c r="R71" s="13">
        <f t="shared" si="40"/>
        <v>0</v>
      </c>
      <c r="S71" s="13">
        <f t="shared" si="40"/>
        <v>0.42857142857142855</v>
      </c>
      <c r="T71" s="13">
        <f t="shared" si="40"/>
        <v>0</v>
      </c>
      <c r="U71" s="13">
        <f t="shared" si="40"/>
        <v>1</v>
      </c>
      <c r="V71" s="13">
        <f t="shared" si="40"/>
        <v>1.1428571428571428</v>
      </c>
      <c r="W71" s="13">
        <f t="shared" si="40"/>
        <v>2.2857142857142856</v>
      </c>
      <c r="X71" s="13">
        <f t="shared" si="40"/>
        <v>3</v>
      </c>
      <c r="Y71" s="13">
        <f t="shared" si="40"/>
        <v>3.8571428571428572</v>
      </c>
      <c r="Z71" s="13">
        <f t="shared" si="40"/>
        <v>4.2857142857142856</v>
      </c>
      <c r="AA71" s="13">
        <f t="shared" si="40"/>
        <v>5.5714285714285712</v>
      </c>
      <c r="AB71" s="13">
        <f t="shared" si="40"/>
        <v>5.2857142857142856</v>
      </c>
      <c r="AC71" s="13">
        <f t="shared" si="40"/>
        <v>5.4285714285714288</v>
      </c>
      <c r="AD71" s="13">
        <f t="shared" si="40"/>
        <v>5.8571428571428568</v>
      </c>
      <c r="AE71" s="13">
        <f t="shared" si="40"/>
        <v>5.5714285714285712</v>
      </c>
      <c r="AF71" s="13">
        <f t="shared" si="40"/>
        <v>6.5714285714285712</v>
      </c>
      <c r="AG71" s="13">
        <f t="shared" si="40"/>
        <v>8.5714285714285712</v>
      </c>
      <c r="AH71" s="13">
        <f t="shared" si="40"/>
        <v>9</v>
      </c>
      <c r="AI71" s="13">
        <f t="shared" si="40"/>
        <v>12.142857142857142</v>
      </c>
      <c r="AJ71" s="13">
        <f t="shared" si="40"/>
        <v>14.428571428571429</v>
      </c>
      <c r="AK71" s="13">
        <f t="shared" si="40"/>
        <v>16</v>
      </c>
      <c r="AL71" s="13">
        <f t="shared" si="40"/>
        <v>19.285714285714285</v>
      </c>
      <c r="AM71" s="13">
        <f t="shared" si="40"/>
        <v>22.285714285714285</v>
      </c>
      <c r="AN71" s="13">
        <f t="shared" si="40"/>
        <v>25.571428571428573</v>
      </c>
      <c r="AO71" s="13">
        <f t="shared" si="40"/>
        <v>29.571428571428573</v>
      </c>
      <c r="AP71" s="13">
        <f t="shared" si="40"/>
        <v>33</v>
      </c>
      <c r="AQ71" s="13">
        <f t="shared" si="40"/>
        <v>36.714285714285715</v>
      </c>
      <c r="AR71" s="13">
        <f t="shared" si="40"/>
        <v>40.857142857142854</v>
      </c>
      <c r="AS71" s="13">
        <f t="shared" si="40"/>
        <v>45</v>
      </c>
      <c r="AT71" s="13" t="e">
        <f t="shared" si="40"/>
        <v>#N/A</v>
      </c>
      <c r="AU71" s="13" t="e">
        <f t="shared" si="40"/>
        <v>#N/A</v>
      </c>
      <c r="AV71" s="13" t="e">
        <f t="shared" si="40"/>
        <v>#N/A</v>
      </c>
      <c r="AW71" s="13" t="e">
        <f t="shared" si="40"/>
        <v>#N/A</v>
      </c>
      <c r="AX71" s="13" t="e">
        <f t="shared" si="40"/>
        <v>#N/A</v>
      </c>
      <c r="AY71" s="13" t="e">
        <f t="shared" si="40"/>
        <v>#N/A</v>
      </c>
      <c r="AZ71" s="13" t="e">
        <f t="shared" si="40"/>
        <v>#N/A</v>
      </c>
      <c r="BA71" s="13" t="e">
        <f t="shared" si="40"/>
        <v>#N/A</v>
      </c>
      <c r="BB71" s="13" t="e">
        <f t="shared" si="40"/>
        <v>#N/A</v>
      </c>
      <c r="BC71" s="13" t="e">
        <f t="shared" si="40"/>
        <v>#N/A</v>
      </c>
      <c r="BD71" s="13" t="e">
        <f t="shared" si="40"/>
        <v>#N/A</v>
      </c>
      <c r="BE71" s="13" t="e">
        <f t="shared" si="40"/>
        <v>#N/A</v>
      </c>
      <c r="BF71" s="13" t="e">
        <f t="shared" si="40"/>
        <v>#N/A</v>
      </c>
      <c r="BG71" s="13" t="e">
        <f t="shared" si="40"/>
        <v>#N/A</v>
      </c>
      <c r="BH71" s="13" t="e">
        <f t="shared" si="40"/>
        <v>#N/A</v>
      </c>
      <c r="BI71" s="13" t="e">
        <f t="shared" si="40"/>
        <v>#N/A</v>
      </c>
      <c r="BJ71" s="13" t="e">
        <f t="shared" si="40"/>
        <v>#N/A</v>
      </c>
      <c r="BK71" s="13" t="e">
        <f t="shared" si="40"/>
        <v>#N/A</v>
      </c>
      <c r="BL71" s="13" t="e">
        <f t="shared" si="40"/>
        <v>#N/A</v>
      </c>
      <c r="BM71" s="13" t="e">
        <f t="shared" si="40"/>
        <v>#N/A</v>
      </c>
      <c r="BN71" s="13" t="e">
        <f t="shared" si="40"/>
        <v>#N/A</v>
      </c>
      <c r="BO71" s="13" t="e">
        <f t="shared" si="40"/>
        <v>#N/A</v>
      </c>
      <c r="BP71" s="13" t="e">
        <f t="shared" si="40"/>
        <v>#N/A</v>
      </c>
      <c r="BQ71" s="13" t="e">
        <f t="shared" si="40"/>
        <v>#N/A</v>
      </c>
      <c r="BR71" s="13" t="e">
        <f t="shared" si="40"/>
        <v>#N/A</v>
      </c>
      <c r="BS71" s="13" t="e">
        <f t="shared" si="40"/>
        <v>#N/A</v>
      </c>
      <c r="BT71" s="13" t="e">
        <f t="shared" si="40"/>
        <v>#N/A</v>
      </c>
      <c r="BU71" s="13" t="e">
        <f t="shared" si="40"/>
        <v>#N/A</v>
      </c>
      <c r="BV71" s="13" t="e">
        <f t="shared" ref="BV71:ED71" si="41">IF(BV70&lt;&gt;0,SUM(BP70:BV70)/7,0)</f>
        <v>#N/A</v>
      </c>
      <c r="BW71" s="13" t="e">
        <f t="shared" si="41"/>
        <v>#N/A</v>
      </c>
      <c r="BX71" s="13" t="e">
        <f t="shared" si="41"/>
        <v>#N/A</v>
      </c>
      <c r="BY71" s="13" t="e">
        <f t="shared" si="41"/>
        <v>#N/A</v>
      </c>
      <c r="BZ71" s="13" t="e">
        <f t="shared" si="41"/>
        <v>#N/A</v>
      </c>
      <c r="CA71" s="13" t="e">
        <f t="shared" si="41"/>
        <v>#N/A</v>
      </c>
      <c r="CB71" s="13" t="e">
        <f t="shared" si="41"/>
        <v>#N/A</v>
      </c>
      <c r="CC71" s="13" t="e">
        <f t="shared" si="41"/>
        <v>#N/A</v>
      </c>
      <c r="CD71" s="13" t="e">
        <f t="shared" si="41"/>
        <v>#N/A</v>
      </c>
      <c r="CE71" s="13" t="e">
        <f t="shared" si="41"/>
        <v>#N/A</v>
      </c>
      <c r="CF71" s="13" t="e">
        <f t="shared" si="41"/>
        <v>#N/A</v>
      </c>
      <c r="CG71" s="13" t="e">
        <f t="shared" si="41"/>
        <v>#N/A</v>
      </c>
      <c r="CH71" s="13" t="e">
        <f t="shared" si="41"/>
        <v>#N/A</v>
      </c>
      <c r="CI71" s="13" t="e">
        <f t="shared" si="41"/>
        <v>#N/A</v>
      </c>
      <c r="CJ71" s="13" t="e">
        <f t="shared" si="41"/>
        <v>#N/A</v>
      </c>
      <c r="CK71" s="13" t="e">
        <f t="shared" si="41"/>
        <v>#N/A</v>
      </c>
      <c r="CL71" s="13" t="e">
        <f t="shared" si="41"/>
        <v>#N/A</v>
      </c>
      <c r="CM71" s="13" t="e">
        <f t="shared" si="41"/>
        <v>#N/A</v>
      </c>
      <c r="CN71" s="13" t="e">
        <f t="shared" si="41"/>
        <v>#N/A</v>
      </c>
      <c r="CO71" s="13" t="e">
        <f t="shared" si="41"/>
        <v>#N/A</v>
      </c>
      <c r="CP71" s="13" t="e">
        <f t="shared" si="41"/>
        <v>#N/A</v>
      </c>
      <c r="CQ71" s="13" t="e">
        <f t="shared" si="41"/>
        <v>#N/A</v>
      </c>
      <c r="CR71" s="13" t="e">
        <f t="shared" si="41"/>
        <v>#N/A</v>
      </c>
      <c r="CS71" s="13" t="e">
        <f t="shared" si="41"/>
        <v>#N/A</v>
      </c>
      <c r="CT71" s="13" t="e">
        <f t="shared" si="41"/>
        <v>#N/A</v>
      </c>
      <c r="CU71" s="13" t="e">
        <f t="shared" si="41"/>
        <v>#N/A</v>
      </c>
      <c r="CV71" s="13" t="e">
        <f t="shared" si="41"/>
        <v>#N/A</v>
      </c>
      <c r="CW71" s="13" t="e">
        <f t="shared" si="41"/>
        <v>#N/A</v>
      </c>
      <c r="CX71" s="13" t="e">
        <f t="shared" si="41"/>
        <v>#N/A</v>
      </c>
      <c r="CY71" s="13" t="e">
        <f t="shared" si="41"/>
        <v>#N/A</v>
      </c>
      <c r="CZ71" s="13" t="e">
        <f t="shared" si="41"/>
        <v>#N/A</v>
      </c>
      <c r="DA71" s="13" t="e">
        <f t="shared" si="41"/>
        <v>#N/A</v>
      </c>
      <c r="DB71" s="13" t="e">
        <f t="shared" si="41"/>
        <v>#N/A</v>
      </c>
      <c r="DC71" s="13" t="e">
        <f t="shared" si="41"/>
        <v>#N/A</v>
      </c>
      <c r="DD71" s="13" t="e">
        <f t="shared" si="41"/>
        <v>#N/A</v>
      </c>
      <c r="DE71" s="13" t="e">
        <f t="shared" si="41"/>
        <v>#N/A</v>
      </c>
      <c r="DF71" s="13" t="e">
        <f t="shared" si="41"/>
        <v>#N/A</v>
      </c>
      <c r="DG71" s="13" t="e">
        <f t="shared" si="41"/>
        <v>#N/A</v>
      </c>
      <c r="DH71" s="13" t="e">
        <f t="shared" si="41"/>
        <v>#N/A</v>
      </c>
      <c r="DI71" s="13" t="e">
        <f t="shared" si="41"/>
        <v>#N/A</v>
      </c>
      <c r="DJ71" s="13" t="e">
        <f t="shared" si="41"/>
        <v>#N/A</v>
      </c>
      <c r="DK71" s="13" t="e">
        <f t="shared" si="41"/>
        <v>#N/A</v>
      </c>
      <c r="DL71" s="13" t="e">
        <f t="shared" si="41"/>
        <v>#N/A</v>
      </c>
      <c r="DM71" s="13" t="e">
        <f t="shared" si="41"/>
        <v>#N/A</v>
      </c>
      <c r="DN71" s="13" t="e">
        <f t="shared" si="41"/>
        <v>#N/A</v>
      </c>
      <c r="DO71" s="13" t="e">
        <f t="shared" si="41"/>
        <v>#N/A</v>
      </c>
      <c r="DP71" s="13" t="e">
        <f t="shared" si="41"/>
        <v>#N/A</v>
      </c>
      <c r="DQ71" s="13" t="e">
        <f t="shared" si="41"/>
        <v>#N/A</v>
      </c>
      <c r="DR71" s="13" t="e">
        <f t="shared" si="41"/>
        <v>#N/A</v>
      </c>
      <c r="DS71" s="13" t="e">
        <f t="shared" si="41"/>
        <v>#N/A</v>
      </c>
      <c r="DT71" s="13" t="e">
        <f t="shared" si="41"/>
        <v>#N/A</v>
      </c>
      <c r="DU71" s="13" t="e">
        <f t="shared" si="41"/>
        <v>#N/A</v>
      </c>
      <c r="DV71" s="13" t="e">
        <f t="shared" si="41"/>
        <v>#N/A</v>
      </c>
      <c r="DW71" s="13" t="e">
        <f t="shared" si="41"/>
        <v>#N/A</v>
      </c>
      <c r="DX71" s="13" t="e">
        <f t="shared" si="41"/>
        <v>#N/A</v>
      </c>
      <c r="DY71" s="13" t="e">
        <f t="shared" si="41"/>
        <v>#N/A</v>
      </c>
      <c r="DZ71" s="13" t="e">
        <f t="shared" si="41"/>
        <v>#N/A</v>
      </c>
      <c r="EA71" s="13" t="e">
        <f t="shared" si="41"/>
        <v>#N/A</v>
      </c>
      <c r="EB71" s="13" t="e">
        <f t="shared" si="41"/>
        <v>#N/A</v>
      </c>
      <c r="EC71" s="13" t="e">
        <f t="shared" si="41"/>
        <v>#N/A</v>
      </c>
      <c r="ED71" s="13" t="e">
        <f t="shared" si="41"/>
        <v>#N/A</v>
      </c>
      <c r="EE71">
        <v>1</v>
      </c>
    </row>
    <row r="72" spans="2:135" x14ac:dyDescent="0.35">
      <c r="B72" t="str">
        <f>$B$5&amp;" Deaths Growth against cum last 7 days"</f>
        <v>Russia Deaths Growth against cum last 7 days</v>
      </c>
      <c r="J72" s="14" t="e">
        <f>IF(AND(C69&lt;&gt;0,J69&lt;&gt;0),(J69/C69)^(1/7)-1,#N/A)</f>
        <v>#N/A</v>
      </c>
      <c r="K72" s="14" t="e">
        <f t="shared" ref="K72:BV72" si="42">IF(AND(D69&lt;&gt;0,K69&lt;&gt;0),(K69/D69)^(1/7)-1,#N/A)</f>
        <v>#N/A</v>
      </c>
      <c r="L72" s="14" t="e">
        <f t="shared" si="42"/>
        <v>#N/A</v>
      </c>
      <c r="M72" s="14" t="e">
        <f t="shared" si="42"/>
        <v>#N/A</v>
      </c>
      <c r="N72" s="14" t="e">
        <f t="shared" si="42"/>
        <v>#N/A</v>
      </c>
      <c r="O72" s="14" t="e">
        <f t="shared" si="42"/>
        <v>#N/A</v>
      </c>
      <c r="P72" s="14" t="e">
        <f t="shared" si="42"/>
        <v>#N/A</v>
      </c>
      <c r="Q72" s="14" t="e">
        <f t="shared" si="42"/>
        <v>#N/A</v>
      </c>
      <c r="R72" s="14">
        <f t="shared" si="42"/>
        <v>0.16993081275868693</v>
      </c>
      <c r="S72" s="14">
        <f t="shared" si="42"/>
        <v>0.21901365420447538</v>
      </c>
      <c r="T72" s="14">
        <f t="shared" si="42"/>
        <v>0.21901365420447538</v>
      </c>
      <c r="U72" s="14">
        <f t="shared" si="42"/>
        <v>0.34590019263235616</v>
      </c>
      <c r="V72" s="14">
        <f t="shared" si="42"/>
        <v>0.36873810664220175</v>
      </c>
      <c r="W72" s="14">
        <f t="shared" si="42"/>
        <v>0.49891987207156197</v>
      </c>
      <c r="X72" s="14">
        <f t="shared" si="42"/>
        <v>0.34590019263235616</v>
      </c>
      <c r="Y72" s="14">
        <f t="shared" si="42"/>
        <v>0.38949549437313769</v>
      </c>
      <c r="Z72" s="14">
        <f t="shared" si="42"/>
        <v>0.3576071989706413</v>
      </c>
      <c r="AA72" s="14">
        <f t="shared" si="42"/>
        <v>0.40392551282584033</v>
      </c>
      <c r="AB72" s="14">
        <f t="shared" si="42"/>
        <v>0.27985379624893336</v>
      </c>
      <c r="AC72" s="14">
        <f t="shared" si="42"/>
        <v>0.26634127971067967</v>
      </c>
      <c r="AD72" s="14">
        <f t="shared" si="42"/>
        <v>0.19162571730211342</v>
      </c>
      <c r="AE72" s="14">
        <f t="shared" si="42"/>
        <v>0.14782483033061311</v>
      </c>
      <c r="AF72" s="14">
        <f t="shared" si="42"/>
        <v>0.1420111231321215</v>
      </c>
      <c r="AG72" s="14">
        <f t="shared" si="42"/>
        <v>0.15635905417585061</v>
      </c>
      <c r="AH72" s="14">
        <f t="shared" si="42"/>
        <v>0.13756644421214093</v>
      </c>
      <c r="AI72" s="14">
        <f t="shared" si="42"/>
        <v>0.16364013279278167</v>
      </c>
      <c r="AJ72" s="14">
        <f t="shared" si="42"/>
        <v>0.17805689464219299</v>
      </c>
      <c r="AK72" s="14">
        <f t="shared" si="42"/>
        <v>0.16605027417418361</v>
      </c>
      <c r="AL72" s="14">
        <f t="shared" si="42"/>
        <v>0.17773173393181829</v>
      </c>
      <c r="AM72" s="14">
        <f t="shared" si="42"/>
        <v>0.17284116036079644</v>
      </c>
      <c r="AN72" s="14">
        <f t="shared" si="42"/>
        <v>0.16452234871938698</v>
      </c>
      <c r="AO72" s="14">
        <f t="shared" si="42"/>
        <v>0.16728505343497946</v>
      </c>
      <c r="AP72" s="14">
        <f t="shared" si="42"/>
        <v>0.15708766597088575</v>
      </c>
      <c r="AQ72" s="14">
        <f t="shared" si="42"/>
        <v>0.15466549206080238</v>
      </c>
      <c r="AR72" s="14">
        <f t="shared" si="42"/>
        <v>0.15137437664250109</v>
      </c>
      <c r="AS72" s="14">
        <f t="shared" si="42"/>
        <v>0.14568333625088759</v>
      </c>
      <c r="AT72" s="14" t="e">
        <f t="shared" si="42"/>
        <v>#N/A</v>
      </c>
      <c r="AU72" s="14" t="e">
        <f t="shared" si="42"/>
        <v>#N/A</v>
      </c>
      <c r="AV72" s="14" t="e">
        <f t="shared" si="42"/>
        <v>#N/A</v>
      </c>
      <c r="AW72" s="14" t="e">
        <f t="shared" si="42"/>
        <v>#N/A</v>
      </c>
      <c r="AX72" s="14" t="e">
        <f t="shared" si="42"/>
        <v>#N/A</v>
      </c>
      <c r="AY72" s="14" t="e">
        <f t="shared" si="42"/>
        <v>#N/A</v>
      </c>
      <c r="AZ72" s="14" t="e">
        <f t="shared" si="42"/>
        <v>#N/A</v>
      </c>
      <c r="BA72" s="14" t="e">
        <f t="shared" si="42"/>
        <v>#N/A</v>
      </c>
      <c r="BB72" s="14" t="e">
        <f t="shared" si="42"/>
        <v>#N/A</v>
      </c>
      <c r="BC72" s="14" t="e">
        <f t="shared" si="42"/>
        <v>#N/A</v>
      </c>
      <c r="BD72" s="14" t="e">
        <f t="shared" si="42"/>
        <v>#N/A</v>
      </c>
      <c r="BE72" s="14" t="e">
        <f t="shared" si="42"/>
        <v>#N/A</v>
      </c>
      <c r="BF72" s="14" t="e">
        <f t="shared" si="42"/>
        <v>#N/A</v>
      </c>
      <c r="BG72" s="14" t="e">
        <f t="shared" si="42"/>
        <v>#N/A</v>
      </c>
      <c r="BH72" s="14" t="e">
        <f t="shared" si="42"/>
        <v>#N/A</v>
      </c>
      <c r="BI72" s="14" t="e">
        <f t="shared" si="42"/>
        <v>#N/A</v>
      </c>
      <c r="BJ72" s="14" t="e">
        <f t="shared" si="42"/>
        <v>#N/A</v>
      </c>
      <c r="BK72" s="14" t="e">
        <f t="shared" si="42"/>
        <v>#N/A</v>
      </c>
      <c r="BL72" s="14" t="e">
        <f t="shared" si="42"/>
        <v>#N/A</v>
      </c>
      <c r="BM72" s="14" t="e">
        <f t="shared" si="42"/>
        <v>#N/A</v>
      </c>
      <c r="BN72" s="14" t="e">
        <f t="shared" si="42"/>
        <v>#N/A</v>
      </c>
      <c r="BO72" s="14" t="e">
        <f t="shared" si="42"/>
        <v>#N/A</v>
      </c>
      <c r="BP72" s="14" t="e">
        <f t="shared" si="42"/>
        <v>#N/A</v>
      </c>
      <c r="BQ72" s="14" t="e">
        <f t="shared" si="42"/>
        <v>#N/A</v>
      </c>
      <c r="BR72" s="14" t="e">
        <f t="shared" si="42"/>
        <v>#N/A</v>
      </c>
      <c r="BS72" s="14" t="e">
        <f t="shared" si="42"/>
        <v>#N/A</v>
      </c>
      <c r="BT72" s="14" t="e">
        <f t="shared" si="42"/>
        <v>#N/A</v>
      </c>
      <c r="BU72" s="14" t="e">
        <f t="shared" si="42"/>
        <v>#N/A</v>
      </c>
      <c r="BV72" s="14" t="e">
        <f t="shared" si="42"/>
        <v>#N/A</v>
      </c>
      <c r="BW72" s="14" t="e">
        <f t="shared" ref="BW72:ED72" si="43">IF(AND(BP69&lt;&gt;0,BW69&lt;&gt;0),(BW69/BP69)^(1/7)-1,#N/A)</f>
        <v>#N/A</v>
      </c>
      <c r="BX72" s="14" t="e">
        <f t="shared" si="43"/>
        <v>#N/A</v>
      </c>
      <c r="BY72" s="14" t="e">
        <f t="shared" si="43"/>
        <v>#N/A</v>
      </c>
      <c r="BZ72" s="14" t="e">
        <f t="shared" si="43"/>
        <v>#N/A</v>
      </c>
      <c r="CA72" s="14" t="e">
        <f t="shared" si="43"/>
        <v>#N/A</v>
      </c>
      <c r="CB72" s="14" t="e">
        <f t="shared" si="43"/>
        <v>#N/A</v>
      </c>
      <c r="CC72" s="14" t="e">
        <f t="shared" si="43"/>
        <v>#N/A</v>
      </c>
      <c r="CD72" s="14" t="e">
        <f t="shared" si="43"/>
        <v>#N/A</v>
      </c>
      <c r="CE72" s="14" t="e">
        <f t="shared" si="43"/>
        <v>#N/A</v>
      </c>
      <c r="CF72" s="14" t="e">
        <f t="shared" si="43"/>
        <v>#N/A</v>
      </c>
      <c r="CG72" s="14" t="e">
        <f t="shared" si="43"/>
        <v>#N/A</v>
      </c>
      <c r="CH72" s="14" t="e">
        <f t="shared" si="43"/>
        <v>#N/A</v>
      </c>
      <c r="CI72" s="14" t="e">
        <f t="shared" si="43"/>
        <v>#N/A</v>
      </c>
      <c r="CJ72" s="14" t="e">
        <f t="shared" si="43"/>
        <v>#N/A</v>
      </c>
      <c r="CK72" s="14" t="e">
        <f t="shared" si="43"/>
        <v>#N/A</v>
      </c>
      <c r="CL72" s="14" t="e">
        <f t="shared" si="43"/>
        <v>#N/A</v>
      </c>
      <c r="CM72" s="14" t="e">
        <f t="shared" si="43"/>
        <v>#N/A</v>
      </c>
      <c r="CN72" s="14" t="e">
        <f t="shared" si="43"/>
        <v>#N/A</v>
      </c>
      <c r="CO72" s="14" t="e">
        <f t="shared" si="43"/>
        <v>#N/A</v>
      </c>
      <c r="CP72" s="14" t="e">
        <f t="shared" si="43"/>
        <v>#N/A</v>
      </c>
      <c r="CQ72" s="14" t="e">
        <f t="shared" si="43"/>
        <v>#N/A</v>
      </c>
      <c r="CR72" s="14" t="e">
        <f t="shared" si="43"/>
        <v>#N/A</v>
      </c>
      <c r="CS72" s="14" t="e">
        <f t="shared" si="43"/>
        <v>#N/A</v>
      </c>
      <c r="CT72" s="14" t="e">
        <f t="shared" si="43"/>
        <v>#N/A</v>
      </c>
      <c r="CU72" s="14" t="e">
        <f t="shared" si="43"/>
        <v>#N/A</v>
      </c>
      <c r="CV72" s="14" t="e">
        <f t="shared" si="43"/>
        <v>#N/A</v>
      </c>
      <c r="CW72" s="14" t="e">
        <f t="shared" si="43"/>
        <v>#N/A</v>
      </c>
      <c r="CX72" s="14" t="e">
        <f t="shared" si="43"/>
        <v>#N/A</v>
      </c>
      <c r="CY72" s="14" t="e">
        <f t="shared" si="43"/>
        <v>#N/A</v>
      </c>
      <c r="CZ72" s="14" t="e">
        <f t="shared" si="43"/>
        <v>#N/A</v>
      </c>
      <c r="DA72" s="14" t="e">
        <f t="shared" si="43"/>
        <v>#N/A</v>
      </c>
      <c r="DB72" s="14" t="e">
        <f t="shared" si="43"/>
        <v>#N/A</v>
      </c>
      <c r="DC72" s="14" t="e">
        <f t="shared" si="43"/>
        <v>#N/A</v>
      </c>
      <c r="DD72" s="14" t="e">
        <f t="shared" si="43"/>
        <v>#N/A</v>
      </c>
      <c r="DE72" s="14" t="e">
        <f t="shared" si="43"/>
        <v>#N/A</v>
      </c>
      <c r="DF72" s="14" t="e">
        <f t="shared" si="43"/>
        <v>#N/A</v>
      </c>
      <c r="DG72" s="14" t="e">
        <f t="shared" si="43"/>
        <v>#N/A</v>
      </c>
      <c r="DH72" s="14" t="e">
        <f t="shared" si="43"/>
        <v>#N/A</v>
      </c>
      <c r="DI72" s="14" t="e">
        <f t="shared" si="43"/>
        <v>#N/A</v>
      </c>
      <c r="DJ72" s="14" t="e">
        <f t="shared" si="43"/>
        <v>#N/A</v>
      </c>
      <c r="DK72" s="14" t="e">
        <f t="shared" si="43"/>
        <v>#N/A</v>
      </c>
      <c r="DL72" s="14" t="e">
        <f t="shared" si="43"/>
        <v>#N/A</v>
      </c>
      <c r="DM72" s="14" t="e">
        <f t="shared" si="43"/>
        <v>#N/A</v>
      </c>
      <c r="DN72" s="14" t="e">
        <f t="shared" si="43"/>
        <v>#N/A</v>
      </c>
      <c r="DO72" s="14" t="e">
        <f t="shared" si="43"/>
        <v>#N/A</v>
      </c>
      <c r="DP72" s="14" t="e">
        <f t="shared" si="43"/>
        <v>#N/A</v>
      </c>
      <c r="DQ72" s="14" t="e">
        <f t="shared" si="43"/>
        <v>#N/A</v>
      </c>
      <c r="DR72" s="14" t="e">
        <f t="shared" si="43"/>
        <v>#N/A</v>
      </c>
      <c r="DS72" s="14" t="e">
        <f t="shared" si="43"/>
        <v>#N/A</v>
      </c>
      <c r="DT72" s="14" t="e">
        <f t="shared" si="43"/>
        <v>#N/A</v>
      </c>
      <c r="DU72" s="14" t="e">
        <f t="shared" si="43"/>
        <v>#N/A</v>
      </c>
      <c r="DV72" s="14" t="e">
        <f t="shared" si="43"/>
        <v>#N/A</v>
      </c>
      <c r="DW72" s="14" t="e">
        <f t="shared" si="43"/>
        <v>#N/A</v>
      </c>
      <c r="DX72" s="14" t="e">
        <f t="shared" si="43"/>
        <v>#N/A</v>
      </c>
      <c r="DY72" s="14" t="e">
        <f t="shared" si="43"/>
        <v>#N/A</v>
      </c>
      <c r="DZ72" s="14" t="e">
        <f t="shared" si="43"/>
        <v>#N/A</v>
      </c>
      <c r="EA72" s="14" t="e">
        <f t="shared" si="43"/>
        <v>#N/A</v>
      </c>
      <c r="EB72" s="14" t="e">
        <f t="shared" si="43"/>
        <v>#N/A</v>
      </c>
      <c r="EC72" s="14" t="e">
        <f t="shared" si="43"/>
        <v>#N/A</v>
      </c>
      <c r="ED72" s="14" t="e">
        <f t="shared" si="43"/>
        <v>#N/A</v>
      </c>
      <c r="EE72">
        <v>1</v>
      </c>
    </row>
    <row r="73" spans="2:135" x14ac:dyDescent="0.35">
      <c r="B73" t="s">
        <v>284</v>
      </c>
      <c r="J73" s="14"/>
      <c r="K73" s="14"/>
      <c r="L73" s="14"/>
      <c r="M73" s="14"/>
      <c r="N73" s="14"/>
      <c r="O73" s="14"/>
      <c r="P73" s="14"/>
      <c r="Q73" s="3">
        <f>IF(Q69&lt;&gt;0,(SUM(K70:Q70)-SUM(D70:J70))/7,0)</f>
        <v>0.42857142857142855</v>
      </c>
      <c r="R73" s="3">
        <f t="shared" ref="R73:CC73" si="44">IF(R69&lt;&gt;0,(SUM(L70:R70)-SUM(E70:K70))/7,0)</f>
        <v>0.14285714285714285</v>
      </c>
      <c r="S73" s="3">
        <f t="shared" si="44"/>
        <v>0.2857142857142857</v>
      </c>
      <c r="T73" s="3">
        <f t="shared" si="44"/>
        <v>0.2857142857142857</v>
      </c>
      <c r="U73" s="3">
        <f t="shared" si="44"/>
        <v>0.8571428571428571</v>
      </c>
      <c r="V73" s="3">
        <f t="shared" si="44"/>
        <v>1</v>
      </c>
      <c r="W73" s="3">
        <f t="shared" si="44"/>
        <v>2.1428571428571428</v>
      </c>
      <c r="X73" s="3">
        <f t="shared" si="44"/>
        <v>2.5714285714285716</v>
      </c>
      <c r="Y73" s="3">
        <f t="shared" si="44"/>
        <v>3.5714285714285716</v>
      </c>
      <c r="Z73" s="3">
        <f t="shared" si="44"/>
        <v>3.8571428571428572</v>
      </c>
      <c r="AA73" s="3">
        <f t="shared" si="44"/>
        <v>5.1428571428571432</v>
      </c>
      <c r="AB73" s="3">
        <f t="shared" si="44"/>
        <v>4.2857142857142856</v>
      </c>
      <c r="AC73" s="3">
        <f t="shared" si="44"/>
        <v>4.2857142857142856</v>
      </c>
      <c r="AD73" s="3">
        <f t="shared" si="44"/>
        <v>3.5714285714285716</v>
      </c>
      <c r="AE73" s="3">
        <f t="shared" si="44"/>
        <v>2.5714285714285716</v>
      </c>
      <c r="AF73" s="3">
        <f t="shared" si="44"/>
        <v>2.7142857142857144</v>
      </c>
      <c r="AG73" s="3">
        <f t="shared" si="44"/>
        <v>4.2857142857142856</v>
      </c>
      <c r="AH73" s="3">
        <f t="shared" si="44"/>
        <v>3.4285714285714284</v>
      </c>
      <c r="AI73" s="3">
        <f t="shared" si="44"/>
        <v>6.8571428571428568</v>
      </c>
      <c r="AJ73" s="3">
        <f t="shared" si="44"/>
        <v>9</v>
      </c>
      <c r="AK73" s="3">
        <f t="shared" si="44"/>
        <v>10.142857142857142</v>
      </c>
      <c r="AL73" s="3">
        <f t="shared" si="44"/>
        <v>13.714285714285714</v>
      </c>
      <c r="AM73" s="3">
        <f t="shared" si="44"/>
        <v>15.714285714285714</v>
      </c>
      <c r="AN73" s="3">
        <f t="shared" si="44"/>
        <v>17</v>
      </c>
      <c r="AO73" s="3">
        <f t="shared" si="44"/>
        <v>20.571428571428573</v>
      </c>
      <c r="AP73" s="3">
        <f t="shared" si="44"/>
        <v>20.857142857142858</v>
      </c>
      <c r="AQ73" s="3">
        <f t="shared" si="44"/>
        <v>22.285714285714285</v>
      </c>
      <c r="AR73" s="3">
        <f t="shared" si="44"/>
        <v>24.857142857142858</v>
      </c>
      <c r="AS73" s="3">
        <f t="shared" si="44"/>
        <v>25.714285714285715</v>
      </c>
      <c r="AT73" s="3" t="e">
        <f t="shared" si="44"/>
        <v>#N/A</v>
      </c>
      <c r="AU73" s="3" t="e">
        <f t="shared" si="44"/>
        <v>#N/A</v>
      </c>
      <c r="AV73" s="3" t="e">
        <f t="shared" si="44"/>
        <v>#N/A</v>
      </c>
      <c r="AW73" s="3" t="e">
        <f t="shared" si="44"/>
        <v>#N/A</v>
      </c>
      <c r="AX73" s="3" t="e">
        <f t="shared" si="44"/>
        <v>#N/A</v>
      </c>
      <c r="AY73" s="3" t="e">
        <f t="shared" si="44"/>
        <v>#N/A</v>
      </c>
      <c r="AZ73" s="3" t="e">
        <f t="shared" si="44"/>
        <v>#N/A</v>
      </c>
      <c r="BA73" s="3" t="e">
        <f t="shared" si="44"/>
        <v>#N/A</v>
      </c>
      <c r="BB73" s="3" t="e">
        <f t="shared" si="44"/>
        <v>#N/A</v>
      </c>
      <c r="BC73" s="3" t="e">
        <f t="shared" si="44"/>
        <v>#N/A</v>
      </c>
      <c r="BD73" s="3" t="e">
        <f t="shared" si="44"/>
        <v>#N/A</v>
      </c>
      <c r="BE73" s="3" t="e">
        <f t="shared" si="44"/>
        <v>#N/A</v>
      </c>
      <c r="BF73" s="3" t="e">
        <f t="shared" si="44"/>
        <v>#N/A</v>
      </c>
      <c r="BG73" s="3" t="e">
        <f t="shared" si="44"/>
        <v>#N/A</v>
      </c>
      <c r="BH73" s="3" t="e">
        <f t="shared" si="44"/>
        <v>#N/A</v>
      </c>
      <c r="BI73" s="3" t="e">
        <f t="shared" si="44"/>
        <v>#N/A</v>
      </c>
      <c r="BJ73" s="3" t="e">
        <f t="shared" si="44"/>
        <v>#N/A</v>
      </c>
      <c r="BK73" s="3" t="e">
        <f t="shared" si="44"/>
        <v>#N/A</v>
      </c>
      <c r="BL73" s="3" t="e">
        <f t="shared" si="44"/>
        <v>#N/A</v>
      </c>
      <c r="BM73" s="3" t="e">
        <f t="shared" si="44"/>
        <v>#N/A</v>
      </c>
      <c r="BN73" s="3" t="e">
        <f t="shared" si="44"/>
        <v>#N/A</v>
      </c>
      <c r="BO73" s="3" t="e">
        <f t="shared" si="44"/>
        <v>#N/A</v>
      </c>
      <c r="BP73" s="3" t="e">
        <f t="shared" si="44"/>
        <v>#N/A</v>
      </c>
      <c r="BQ73" s="3" t="e">
        <f t="shared" si="44"/>
        <v>#N/A</v>
      </c>
      <c r="BR73" s="3" t="e">
        <f t="shared" si="44"/>
        <v>#N/A</v>
      </c>
      <c r="BS73" s="3" t="e">
        <f t="shared" si="44"/>
        <v>#N/A</v>
      </c>
      <c r="BT73" s="3" t="e">
        <f t="shared" si="44"/>
        <v>#N/A</v>
      </c>
      <c r="BU73" s="3" t="e">
        <f t="shared" si="44"/>
        <v>#N/A</v>
      </c>
      <c r="BV73" s="3" t="e">
        <f t="shared" si="44"/>
        <v>#N/A</v>
      </c>
      <c r="BW73" s="3" t="e">
        <f t="shared" si="44"/>
        <v>#N/A</v>
      </c>
      <c r="BX73" s="3" t="e">
        <f t="shared" si="44"/>
        <v>#N/A</v>
      </c>
      <c r="BY73" s="3" t="e">
        <f t="shared" si="44"/>
        <v>#N/A</v>
      </c>
      <c r="BZ73" s="3" t="e">
        <f t="shared" si="44"/>
        <v>#N/A</v>
      </c>
      <c r="CA73" s="3" t="e">
        <f t="shared" si="44"/>
        <v>#N/A</v>
      </c>
      <c r="CB73" s="3" t="e">
        <f t="shared" si="44"/>
        <v>#N/A</v>
      </c>
      <c r="CC73" s="3" t="e">
        <f t="shared" si="44"/>
        <v>#N/A</v>
      </c>
      <c r="CD73" s="3" t="e">
        <f t="shared" ref="CD73:ED73" si="45">IF(CD69&lt;&gt;0,(SUM(BX70:CD70)-SUM(BQ70:BW70))/7,0)</f>
        <v>#N/A</v>
      </c>
      <c r="CE73" s="3" t="e">
        <f t="shared" si="45"/>
        <v>#N/A</v>
      </c>
      <c r="CF73" s="3" t="e">
        <f t="shared" si="45"/>
        <v>#N/A</v>
      </c>
      <c r="CG73" s="3" t="e">
        <f t="shared" si="45"/>
        <v>#N/A</v>
      </c>
      <c r="CH73" s="3" t="e">
        <f t="shared" si="45"/>
        <v>#N/A</v>
      </c>
      <c r="CI73" s="3" t="e">
        <f t="shared" si="45"/>
        <v>#N/A</v>
      </c>
      <c r="CJ73" s="3" t="e">
        <f t="shared" si="45"/>
        <v>#N/A</v>
      </c>
      <c r="CK73" s="3" t="e">
        <f t="shared" si="45"/>
        <v>#N/A</v>
      </c>
      <c r="CL73" s="3" t="e">
        <f t="shared" si="45"/>
        <v>#N/A</v>
      </c>
      <c r="CM73" s="3" t="e">
        <f t="shared" si="45"/>
        <v>#N/A</v>
      </c>
      <c r="CN73" s="3" t="e">
        <f t="shared" si="45"/>
        <v>#N/A</v>
      </c>
      <c r="CO73" s="3" t="e">
        <f t="shared" si="45"/>
        <v>#N/A</v>
      </c>
      <c r="CP73" s="3" t="e">
        <f t="shared" si="45"/>
        <v>#N/A</v>
      </c>
      <c r="CQ73" s="3" t="e">
        <f t="shared" si="45"/>
        <v>#N/A</v>
      </c>
      <c r="CR73" s="3" t="e">
        <f t="shared" si="45"/>
        <v>#N/A</v>
      </c>
      <c r="CS73" s="3" t="e">
        <f t="shared" si="45"/>
        <v>#N/A</v>
      </c>
      <c r="CT73" s="3" t="e">
        <f t="shared" si="45"/>
        <v>#N/A</v>
      </c>
      <c r="CU73" s="3" t="e">
        <f t="shared" si="45"/>
        <v>#N/A</v>
      </c>
      <c r="CV73" s="3" t="e">
        <f t="shared" si="45"/>
        <v>#N/A</v>
      </c>
      <c r="CW73" s="3" t="e">
        <f t="shared" si="45"/>
        <v>#N/A</v>
      </c>
      <c r="CX73" s="3" t="e">
        <f t="shared" si="45"/>
        <v>#N/A</v>
      </c>
      <c r="CY73" s="3" t="e">
        <f t="shared" si="45"/>
        <v>#N/A</v>
      </c>
      <c r="CZ73" s="3" t="e">
        <f t="shared" si="45"/>
        <v>#N/A</v>
      </c>
      <c r="DA73" s="3" t="e">
        <f t="shared" si="45"/>
        <v>#N/A</v>
      </c>
      <c r="DB73" s="3" t="e">
        <f t="shared" si="45"/>
        <v>#N/A</v>
      </c>
      <c r="DC73" s="3" t="e">
        <f t="shared" si="45"/>
        <v>#N/A</v>
      </c>
      <c r="DD73" s="3" t="e">
        <f t="shared" si="45"/>
        <v>#N/A</v>
      </c>
      <c r="DE73" s="3" t="e">
        <f t="shared" si="45"/>
        <v>#N/A</v>
      </c>
      <c r="DF73" s="3" t="e">
        <f t="shared" si="45"/>
        <v>#N/A</v>
      </c>
      <c r="DG73" s="3" t="e">
        <f t="shared" si="45"/>
        <v>#N/A</v>
      </c>
      <c r="DH73" s="3" t="e">
        <f t="shared" si="45"/>
        <v>#N/A</v>
      </c>
      <c r="DI73" s="3" t="e">
        <f t="shared" si="45"/>
        <v>#N/A</v>
      </c>
      <c r="DJ73" s="3" t="e">
        <f t="shared" si="45"/>
        <v>#N/A</v>
      </c>
      <c r="DK73" s="3" t="e">
        <f t="shared" si="45"/>
        <v>#N/A</v>
      </c>
      <c r="DL73" s="3" t="e">
        <f t="shared" si="45"/>
        <v>#N/A</v>
      </c>
      <c r="DM73" s="3" t="e">
        <f t="shared" si="45"/>
        <v>#N/A</v>
      </c>
      <c r="DN73" s="3" t="e">
        <f t="shared" si="45"/>
        <v>#N/A</v>
      </c>
      <c r="DO73" s="3" t="e">
        <f t="shared" si="45"/>
        <v>#N/A</v>
      </c>
      <c r="DP73" s="3" t="e">
        <f t="shared" si="45"/>
        <v>#N/A</v>
      </c>
      <c r="DQ73" s="3" t="e">
        <f t="shared" si="45"/>
        <v>#N/A</v>
      </c>
      <c r="DR73" s="3" t="e">
        <f t="shared" si="45"/>
        <v>#N/A</v>
      </c>
      <c r="DS73" s="3" t="e">
        <f t="shared" si="45"/>
        <v>#N/A</v>
      </c>
      <c r="DT73" s="3" t="e">
        <f t="shared" si="45"/>
        <v>#N/A</v>
      </c>
      <c r="DU73" s="3" t="e">
        <f t="shared" si="45"/>
        <v>#N/A</v>
      </c>
      <c r="DV73" s="3" t="e">
        <f t="shared" si="45"/>
        <v>#N/A</v>
      </c>
      <c r="DW73" s="3" t="e">
        <f t="shared" si="45"/>
        <v>#N/A</v>
      </c>
      <c r="DX73" s="3" t="e">
        <f t="shared" si="45"/>
        <v>#N/A</v>
      </c>
      <c r="DY73" s="3" t="e">
        <f t="shared" si="45"/>
        <v>#N/A</v>
      </c>
      <c r="DZ73" s="3" t="e">
        <f t="shared" si="45"/>
        <v>#N/A</v>
      </c>
      <c r="EA73" s="3" t="e">
        <f t="shared" si="45"/>
        <v>#N/A</v>
      </c>
      <c r="EB73" s="3" t="e">
        <f t="shared" si="45"/>
        <v>#N/A</v>
      </c>
      <c r="EC73" s="3" t="e">
        <f t="shared" si="45"/>
        <v>#N/A</v>
      </c>
      <c r="ED73" s="3" t="e">
        <f t="shared" si="45"/>
        <v>#N/A</v>
      </c>
      <c r="EE73">
        <v>1</v>
      </c>
    </row>
    <row r="74" spans="2:135" x14ac:dyDescent="0.35">
      <c r="B74" t="s">
        <v>285</v>
      </c>
      <c r="J74" s="14"/>
      <c r="K74" s="14"/>
      <c r="L74" s="14"/>
      <c r="M74" s="14"/>
      <c r="N74" s="14"/>
      <c r="O74" s="14"/>
      <c r="P74" s="14"/>
      <c r="Q74" s="14">
        <f>IF(J70&lt;&gt;0,SUM(K70:Q70)/SUM(D70:J70)-1,0)</f>
        <v>0</v>
      </c>
      <c r="R74" s="14">
        <f t="shared" ref="R74:CC74" si="46">IF(K70&lt;&gt;0,SUM(L70:R70)/SUM(E70:K70)-1,0)</f>
        <v>1</v>
      </c>
      <c r="S74" s="14">
        <f t="shared" si="46"/>
        <v>0</v>
      </c>
      <c r="T74" s="14">
        <f t="shared" si="46"/>
        <v>0</v>
      </c>
      <c r="U74" s="14">
        <f t="shared" si="46"/>
        <v>0</v>
      </c>
      <c r="V74" s="14">
        <f t="shared" si="46"/>
        <v>0</v>
      </c>
      <c r="W74" s="14">
        <f t="shared" si="46"/>
        <v>0</v>
      </c>
      <c r="X74" s="14">
        <f t="shared" si="46"/>
        <v>6</v>
      </c>
      <c r="Y74" s="14">
        <f t="shared" si="46"/>
        <v>0</v>
      </c>
      <c r="Z74" s="14">
        <f t="shared" si="46"/>
        <v>9</v>
      </c>
      <c r="AA74" s="14">
        <f t="shared" si="46"/>
        <v>0</v>
      </c>
      <c r="AB74" s="14">
        <f t="shared" si="46"/>
        <v>4.2857142857142856</v>
      </c>
      <c r="AC74" s="14">
        <f t="shared" si="46"/>
        <v>3.75</v>
      </c>
      <c r="AD74" s="14">
        <f t="shared" si="46"/>
        <v>1.5625</v>
      </c>
      <c r="AE74" s="14">
        <f t="shared" si="46"/>
        <v>0.85714285714285721</v>
      </c>
      <c r="AF74" s="14">
        <f t="shared" si="46"/>
        <v>0.70370370370370372</v>
      </c>
      <c r="AG74" s="14">
        <f t="shared" si="46"/>
        <v>1</v>
      </c>
      <c r="AH74" s="14">
        <f t="shared" si="46"/>
        <v>0.61538461538461542</v>
      </c>
      <c r="AI74" s="14">
        <f t="shared" si="46"/>
        <v>1.2972972972972974</v>
      </c>
      <c r="AJ74" s="14">
        <f t="shared" si="46"/>
        <v>1.6578947368421053</v>
      </c>
      <c r="AK74" s="14">
        <f t="shared" si="46"/>
        <v>1.7317073170731709</v>
      </c>
      <c r="AL74" s="14">
        <f t="shared" si="46"/>
        <v>2.4615384615384617</v>
      </c>
      <c r="AM74" s="14">
        <f t="shared" si="46"/>
        <v>2.3913043478260869</v>
      </c>
      <c r="AN74" s="14">
        <f t="shared" si="46"/>
        <v>1.9833333333333334</v>
      </c>
      <c r="AO74" s="14">
        <f t="shared" si="46"/>
        <v>2.2857142857142856</v>
      </c>
      <c r="AP74" s="14">
        <f t="shared" si="46"/>
        <v>1.7176470588235295</v>
      </c>
      <c r="AQ74" s="14">
        <f t="shared" si="46"/>
        <v>1.5445544554455446</v>
      </c>
      <c r="AR74" s="14">
        <f t="shared" si="46"/>
        <v>1.5535714285714284</v>
      </c>
      <c r="AS74" s="14">
        <f t="shared" si="46"/>
        <v>1.3333333333333335</v>
      </c>
      <c r="AT74" s="14" t="e">
        <f t="shared" si="46"/>
        <v>#N/A</v>
      </c>
      <c r="AU74" s="14" t="e">
        <f t="shared" si="46"/>
        <v>#N/A</v>
      </c>
      <c r="AV74" s="14" t="e">
        <f t="shared" si="46"/>
        <v>#N/A</v>
      </c>
      <c r="AW74" s="14" t="e">
        <f t="shared" si="46"/>
        <v>#N/A</v>
      </c>
      <c r="AX74" s="14" t="e">
        <f t="shared" si="46"/>
        <v>#N/A</v>
      </c>
      <c r="AY74" s="14" t="e">
        <f t="shared" si="46"/>
        <v>#N/A</v>
      </c>
      <c r="AZ74" s="14" t="e">
        <f t="shared" si="46"/>
        <v>#N/A</v>
      </c>
      <c r="BA74" s="14" t="e">
        <f t="shared" si="46"/>
        <v>#N/A</v>
      </c>
      <c r="BB74" s="14" t="e">
        <f t="shared" si="46"/>
        <v>#N/A</v>
      </c>
      <c r="BC74" s="14" t="e">
        <f t="shared" si="46"/>
        <v>#N/A</v>
      </c>
      <c r="BD74" s="14" t="e">
        <f t="shared" si="46"/>
        <v>#N/A</v>
      </c>
      <c r="BE74" s="14" t="e">
        <f t="shared" si="46"/>
        <v>#N/A</v>
      </c>
      <c r="BF74" s="14" t="e">
        <f t="shared" si="46"/>
        <v>#N/A</v>
      </c>
      <c r="BG74" s="14" t="e">
        <f t="shared" si="46"/>
        <v>#N/A</v>
      </c>
      <c r="BH74" s="14" t="e">
        <f t="shared" si="46"/>
        <v>#N/A</v>
      </c>
      <c r="BI74" s="14" t="e">
        <f t="shared" si="46"/>
        <v>#N/A</v>
      </c>
      <c r="BJ74" s="14" t="e">
        <f t="shared" si="46"/>
        <v>#N/A</v>
      </c>
      <c r="BK74" s="14" t="e">
        <f t="shared" si="46"/>
        <v>#N/A</v>
      </c>
      <c r="BL74" s="14" t="e">
        <f t="shared" si="46"/>
        <v>#N/A</v>
      </c>
      <c r="BM74" s="14" t="e">
        <f t="shared" si="46"/>
        <v>#N/A</v>
      </c>
      <c r="BN74" s="14" t="e">
        <f t="shared" si="46"/>
        <v>#N/A</v>
      </c>
      <c r="BO74" s="14" t="e">
        <f t="shared" si="46"/>
        <v>#N/A</v>
      </c>
      <c r="BP74" s="14" t="e">
        <f t="shared" si="46"/>
        <v>#N/A</v>
      </c>
      <c r="BQ74" s="14" t="e">
        <f t="shared" si="46"/>
        <v>#N/A</v>
      </c>
      <c r="BR74" s="14" t="e">
        <f t="shared" si="46"/>
        <v>#N/A</v>
      </c>
      <c r="BS74" s="14" t="e">
        <f t="shared" si="46"/>
        <v>#N/A</v>
      </c>
      <c r="BT74" s="14" t="e">
        <f t="shared" si="46"/>
        <v>#N/A</v>
      </c>
      <c r="BU74" s="14" t="e">
        <f t="shared" si="46"/>
        <v>#N/A</v>
      </c>
      <c r="BV74" s="14" t="e">
        <f t="shared" si="46"/>
        <v>#N/A</v>
      </c>
      <c r="BW74" s="14" t="e">
        <f t="shared" si="46"/>
        <v>#N/A</v>
      </c>
      <c r="BX74" s="14" t="e">
        <f t="shared" si="46"/>
        <v>#N/A</v>
      </c>
      <c r="BY74" s="14" t="e">
        <f t="shared" si="46"/>
        <v>#N/A</v>
      </c>
      <c r="BZ74" s="14" t="e">
        <f t="shared" si="46"/>
        <v>#N/A</v>
      </c>
      <c r="CA74" s="14" t="e">
        <f t="shared" si="46"/>
        <v>#N/A</v>
      </c>
      <c r="CB74" s="14" t="e">
        <f t="shared" si="46"/>
        <v>#N/A</v>
      </c>
      <c r="CC74" s="14" t="e">
        <f t="shared" si="46"/>
        <v>#N/A</v>
      </c>
      <c r="CD74" s="14" t="e">
        <f t="shared" ref="CD74:ED74" si="47">IF(BW70&lt;&gt;0,SUM(BX70:CD70)/SUM(BQ70:BW70)-1,0)</f>
        <v>#N/A</v>
      </c>
      <c r="CE74" s="14" t="e">
        <f t="shared" si="47"/>
        <v>#N/A</v>
      </c>
      <c r="CF74" s="14" t="e">
        <f t="shared" si="47"/>
        <v>#N/A</v>
      </c>
      <c r="CG74" s="14" t="e">
        <f t="shared" si="47"/>
        <v>#N/A</v>
      </c>
      <c r="CH74" s="14" t="e">
        <f t="shared" si="47"/>
        <v>#N/A</v>
      </c>
      <c r="CI74" s="14" t="e">
        <f t="shared" si="47"/>
        <v>#N/A</v>
      </c>
      <c r="CJ74" s="14" t="e">
        <f t="shared" si="47"/>
        <v>#N/A</v>
      </c>
      <c r="CK74" s="14" t="e">
        <f t="shared" si="47"/>
        <v>#N/A</v>
      </c>
      <c r="CL74" s="14" t="e">
        <f t="shared" si="47"/>
        <v>#N/A</v>
      </c>
      <c r="CM74" s="14" t="e">
        <f t="shared" si="47"/>
        <v>#N/A</v>
      </c>
      <c r="CN74" s="14" t="e">
        <f t="shared" si="47"/>
        <v>#N/A</v>
      </c>
      <c r="CO74" s="14" t="e">
        <f t="shared" si="47"/>
        <v>#N/A</v>
      </c>
      <c r="CP74" s="14" t="e">
        <f t="shared" si="47"/>
        <v>#N/A</v>
      </c>
      <c r="CQ74" s="14" t="e">
        <f t="shared" si="47"/>
        <v>#N/A</v>
      </c>
      <c r="CR74" s="14" t="e">
        <f t="shared" si="47"/>
        <v>#N/A</v>
      </c>
      <c r="CS74" s="14" t="e">
        <f t="shared" si="47"/>
        <v>#N/A</v>
      </c>
      <c r="CT74" s="14" t="e">
        <f t="shared" si="47"/>
        <v>#N/A</v>
      </c>
      <c r="CU74" s="14" t="e">
        <f t="shared" si="47"/>
        <v>#N/A</v>
      </c>
      <c r="CV74" s="14" t="e">
        <f t="shared" si="47"/>
        <v>#N/A</v>
      </c>
      <c r="CW74" s="14" t="e">
        <f t="shared" si="47"/>
        <v>#N/A</v>
      </c>
      <c r="CX74" s="14" t="e">
        <f t="shared" si="47"/>
        <v>#N/A</v>
      </c>
      <c r="CY74" s="14" t="e">
        <f t="shared" si="47"/>
        <v>#N/A</v>
      </c>
      <c r="CZ74" s="14" t="e">
        <f t="shared" si="47"/>
        <v>#N/A</v>
      </c>
      <c r="DA74" s="14" t="e">
        <f t="shared" si="47"/>
        <v>#N/A</v>
      </c>
      <c r="DB74" s="14" t="e">
        <f t="shared" si="47"/>
        <v>#N/A</v>
      </c>
      <c r="DC74" s="14" t="e">
        <f t="shared" si="47"/>
        <v>#N/A</v>
      </c>
      <c r="DD74" s="14" t="e">
        <f t="shared" si="47"/>
        <v>#N/A</v>
      </c>
      <c r="DE74" s="14" t="e">
        <f t="shared" si="47"/>
        <v>#N/A</v>
      </c>
      <c r="DF74" s="14" t="e">
        <f t="shared" si="47"/>
        <v>#N/A</v>
      </c>
      <c r="DG74" s="14" t="e">
        <f t="shared" si="47"/>
        <v>#N/A</v>
      </c>
      <c r="DH74" s="14" t="e">
        <f t="shared" si="47"/>
        <v>#N/A</v>
      </c>
      <c r="DI74" s="14" t="e">
        <f t="shared" si="47"/>
        <v>#N/A</v>
      </c>
      <c r="DJ74" s="14" t="e">
        <f t="shared" si="47"/>
        <v>#N/A</v>
      </c>
      <c r="DK74" s="14" t="e">
        <f t="shared" si="47"/>
        <v>#N/A</v>
      </c>
      <c r="DL74" s="14" t="e">
        <f t="shared" si="47"/>
        <v>#N/A</v>
      </c>
      <c r="DM74" s="14" t="e">
        <f t="shared" si="47"/>
        <v>#N/A</v>
      </c>
      <c r="DN74" s="14" t="e">
        <f t="shared" si="47"/>
        <v>#N/A</v>
      </c>
      <c r="DO74" s="14" t="e">
        <f t="shared" si="47"/>
        <v>#N/A</v>
      </c>
      <c r="DP74" s="14" t="e">
        <f t="shared" si="47"/>
        <v>#N/A</v>
      </c>
      <c r="DQ74" s="14" t="e">
        <f t="shared" si="47"/>
        <v>#N/A</v>
      </c>
      <c r="DR74" s="14" t="e">
        <f t="shared" si="47"/>
        <v>#N/A</v>
      </c>
      <c r="DS74" s="14" t="e">
        <f t="shared" si="47"/>
        <v>#N/A</v>
      </c>
      <c r="DT74" s="14" t="e">
        <f t="shared" si="47"/>
        <v>#N/A</v>
      </c>
      <c r="DU74" s="14" t="e">
        <f t="shared" si="47"/>
        <v>#N/A</v>
      </c>
      <c r="DV74" s="14" t="e">
        <f t="shared" si="47"/>
        <v>#N/A</v>
      </c>
      <c r="DW74" s="14" t="e">
        <f t="shared" si="47"/>
        <v>#N/A</v>
      </c>
      <c r="DX74" s="14" t="e">
        <f t="shared" si="47"/>
        <v>#N/A</v>
      </c>
      <c r="DY74" s="14" t="e">
        <f t="shared" si="47"/>
        <v>#N/A</v>
      </c>
      <c r="DZ74" s="14" t="e">
        <f t="shared" si="47"/>
        <v>#N/A</v>
      </c>
      <c r="EA74" s="14" t="e">
        <f t="shared" si="47"/>
        <v>#N/A</v>
      </c>
      <c r="EB74" s="14" t="e">
        <f t="shared" si="47"/>
        <v>#N/A</v>
      </c>
      <c r="EC74" s="14" t="e">
        <f t="shared" si="47"/>
        <v>#N/A</v>
      </c>
      <c r="ED74" s="14" t="e">
        <f t="shared" si="47"/>
        <v>#N/A</v>
      </c>
      <c r="EE74">
        <v>1</v>
      </c>
    </row>
    <row r="75" spans="2:135" x14ac:dyDescent="0.35">
      <c r="B75" t="s">
        <v>565</v>
      </c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9">
        <f>AF70</f>
        <v>13</v>
      </c>
      <c r="AG75" s="46">
        <f>AF75+($AS75-$AF75)/13</f>
        <v>16.384615384615383</v>
      </c>
      <c r="AH75" s="46">
        <f>AG75+($AS75-$AF75)/13</f>
        <v>19.769230769230766</v>
      </c>
      <c r="AI75" s="46">
        <f t="shared" ref="AI75:AR75" si="48">AH75+($AS75-$AF75)/13</f>
        <v>23.15384615384615</v>
      </c>
      <c r="AJ75" s="46">
        <f t="shared" si="48"/>
        <v>26.538461538461533</v>
      </c>
      <c r="AK75" s="46">
        <f t="shared" si="48"/>
        <v>29.923076923076916</v>
      </c>
      <c r="AL75" s="46">
        <f t="shared" si="48"/>
        <v>33.307692307692299</v>
      </c>
      <c r="AM75" s="46">
        <f t="shared" si="48"/>
        <v>36.692307692307686</v>
      </c>
      <c r="AN75" s="46">
        <f t="shared" si="48"/>
        <v>40.076923076923073</v>
      </c>
      <c r="AO75" s="46">
        <f t="shared" si="48"/>
        <v>43.46153846153846</v>
      </c>
      <c r="AP75" s="46">
        <f t="shared" si="48"/>
        <v>46.846153846153847</v>
      </c>
      <c r="AQ75" s="46">
        <f t="shared" si="48"/>
        <v>50.230769230769234</v>
      </c>
      <c r="AR75" s="46">
        <f t="shared" si="48"/>
        <v>53.61538461538462</v>
      </c>
      <c r="AS75" s="9">
        <f t="shared" ref="AS75" si="49">AS70</f>
        <v>57</v>
      </c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</row>
    <row r="76" spans="2:135" x14ac:dyDescent="0.35">
      <c r="B76" t="s">
        <v>289</v>
      </c>
      <c r="EE76">
        <v>1</v>
      </c>
    </row>
    <row r="77" spans="2:135" x14ac:dyDescent="0.35">
      <c r="B77" t="s">
        <v>290</v>
      </c>
      <c r="EE77">
        <v>1</v>
      </c>
    </row>
    <row r="78" spans="2:135" x14ac:dyDescent="0.35">
      <c r="B78" t="s">
        <v>292</v>
      </c>
    </row>
    <row r="81" spans="1:135" x14ac:dyDescent="0.35">
      <c r="A81" t="s">
        <v>273</v>
      </c>
      <c r="B81" t="s">
        <v>287</v>
      </c>
      <c r="C81">
        <v>1</v>
      </c>
      <c r="D81">
        <f>C81+1</f>
        <v>2</v>
      </c>
      <c r="E81">
        <f t="shared" ref="E81:T82" si="50">D81+1</f>
        <v>3</v>
      </c>
      <c r="F81">
        <f t="shared" si="50"/>
        <v>4</v>
      </c>
      <c r="G81">
        <f t="shared" si="50"/>
        <v>5</v>
      </c>
      <c r="H81">
        <f t="shared" si="50"/>
        <v>6</v>
      </c>
      <c r="I81">
        <f t="shared" si="50"/>
        <v>7</v>
      </c>
      <c r="J81">
        <f t="shared" si="50"/>
        <v>8</v>
      </c>
      <c r="K81">
        <f t="shared" si="50"/>
        <v>9</v>
      </c>
      <c r="L81">
        <f t="shared" si="50"/>
        <v>10</v>
      </c>
      <c r="M81">
        <f t="shared" si="50"/>
        <v>11</v>
      </c>
      <c r="N81">
        <f t="shared" si="50"/>
        <v>12</v>
      </c>
      <c r="O81">
        <f t="shared" si="50"/>
        <v>13</v>
      </c>
      <c r="P81">
        <f t="shared" si="50"/>
        <v>14</v>
      </c>
      <c r="Q81">
        <f t="shared" si="50"/>
        <v>15</v>
      </c>
      <c r="R81">
        <f t="shared" si="50"/>
        <v>16</v>
      </c>
      <c r="S81">
        <f t="shared" si="50"/>
        <v>17</v>
      </c>
      <c r="T81">
        <f t="shared" si="50"/>
        <v>18</v>
      </c>
      <c r="U81">
        <f t="shared" ref="U81:AJ82" si="51">T81+1</f>
        <v>19</v>
      </c>
      <c r="V81">
        <f t="shared" si="51"/>
        <v>20</v>
      </c>
      <c r="W81">
        <f t="shared" si="51"/>
        <v>21</v>
      </c>
      <c r="X81">
        <f t="shared" si="51"/>
        <v>22</v>
      </c>
      <c r="Y81">
        <f t="shared" si="51"/>
        <v>23</v>
      </c>
      <c r="Z81">
        <f t="shared" si="51"/>
        <v>24</v>
      </c>
      <c r="AA81">
        <f t="shared" si="51"/>
        <v>25</v>
      </c>
      <c r="AB81">
        <f t="shared" si="51"/>
        <v>26</v>
      </c>
      <c r="AC81">
        <f t="shared" si="51"/>
        <v>27</v>
      </c>
      <c r="AD81">
        <f t="shared" si="51"/>
        <v>28</v>
      </c>
      <c r="AE81">
        <f t="shared" si="51"/>
        <v>29</v>
      </c>
      <c r="AF81">
        <f t="shared" si="51"/>
        <v>30</v>
      </c>
      <c r="AG81">
        <f t="shared" si="51"/>
        <v>31</v>
      </c>
      <c r="AH81">
        <f t="shared" si="51"/>
        <v>32</v>
      </c>
      <c r="AI81">
        <f t="shared" si="51"/>
        <v>33</v>
      </c>
      <c r="AJ81">
        <f t="shared" si="51"/>
        <v>34</v>
      </c>
      <c r="AK81">
        <f t="shared" ref="AK81:AZ82" si="52">AJ81+1</f>
        <v>35</v>
      </c>
      <c r="AL81">
        <f t="shared" si="52"/>
        <v>36</v>
      </c>
      <c r="AM81">
        <f t="shared" si="52"/>
        <v>37</v>
      </c>
      <c r="AN81">
        <f t="shared" si="52"/>
        <v>38</v>
      </c>
      <c r="AO81">
        <f t="shared" si="52"/>
        <v>39</v>
      </c>
      <c r="AP81">
        <f t="shared" si="52"/>
        <v>40</v>
      </c>
      <c r="AQ81">
        <f t="shared" si="52"/>
        <v>41</v>
      </c>
      <c r="AR81">
        <f t="shared" si="52"/>
        <v>42</v>
      </c>
      <c r="AS81">
        <f t="shared" si="52"/>
        <v>43</v>
      </c>
      <c r="AT81">
        <f t="shared" si="52"/>
        <v>44</v>
      </c>
      <c r="AU81">
        <f t="shared" si="52"/>
        <v>45</v>
      </c>
      <c r="AV81">
        <f t="shared" si="52"/>
        <v>46</v>
      </c>
      <c r="AW81">
        <f t="shared" si="52"/>
        <v>47</v>
      </c>
      <c r="AX81">
        <f t="shared" si="52"/>
        <v>48</v>
      </c>
      <c r="AY81">
        <f t="shared" si="52"/>
        <v>49</v>
      </c>
      <c r="AZ81">
        <f t="shared" si="52"/>
        <v>50</v>
      </c>
      <c r="BA81">
        <f t="shared" ref="BA81:BP82" si="53">AZ81+1</f>
        <v>51</v>
      </c>
      <c r="BB81">
        <f t="shared" si="53"/>
        <v>52</v>
      </c>
      <c r="BC81">
        <f t="shared" si="53"/>
        <v>53</v>
      </c>
      <c r="BD81">
        <f t="shared" si="53"/>
        <v>54</v>
      </c>
      <c r="BE81">
        <f t="shared" si="53"/>
        <v>55</v>
      </c>
      <c r="BF81">
        <f t="shared" si="53"/>
        <v>56</v>
      </c>
      <c r="BG81">
        <f t="shared" si="53"/>
        <v>57</v>
      </c>
      <c r="BH81">
        <f t="shared" si="53"/>
        <v>58</v>
      </c>
      <c r="BI81">
        <f t="shared" si="53"/>
        <v>59</v>
      </c>
      <c r="BJ81">
        <f t="shared" si="53"/>
        <v>60</v>
      </c>
      <c r="BK81">
        <f t="shared" si="53"/>
        <v>61</v>
      </c>
      <c r="BL81">
        <f t="shared" si="53"/>
        <v>62</v>
      </c>
      <c r="BM81">
        <f t="shared" si="53"/>
        <v>63</v>
      </c>
      <c r="BN81">
        <f t="shared" si="53"/>
        <v>64</v>
      </c>
      <c r="BO81">
        <f t="shared" si="53"/>
        <v>65</v>
      </c>
      <c r="BP81">
        <f t="shared" si="53"/>
        <v>66</v>
      </c>
      <c r="BQ81">
        <f t="shared" ref="BQ81:CF82" si="54">BP81+1</f>
        <v>67</v>
      </c>
      <c r="BR81">
        <f t="shared" si="54"/>
        <v>68</v>
      </c>
      <c r="BS81">
        <f t="shared" si="54"/>
        <v>69</v>
      </c>
      <c r="BT81">
        <f t="shared" si="54"/>
        <v>70</v>
      </c>
      <c r="BU81">
        <f t="shared" si="54"/>
        <v>71</v>
      </c>
      <c r="BV81">
        <f t="shared" si="54"/>
        <v>72</v>
      </c>
      <c r="BW81">
        <f t="shared" si="54"/>
        <v>73</v>
      </c>
      <c r="BX81">
        <f t="shared" si="54"/>
        <v>74</v>
      </c>
      <c r="BY81">
        <f t="shared" si="54"/>
        <v>75</v>
      </c>
      <c r="BZ81">
        <f t="shared" si="54"/>
        <v>76</v>
      </c>
      <c r="CA81">
        <f t="shared" si="54"/>
        <v>77</v>
      </c>
      <c r="CB81">
        <f t="shared" si="54"/>
        <v>78</v>
      </c>
      <c r="CC81">
        <f t="shared" si="54"/>
        <v>79</v>
      </c>
      <c r="CD81">
        <f t="shared" si="54"/>
        <v>80</v>
      </c>
      <c r="CE81">
        <f t="shared" si="54"/>
        <v>81</v>
      </c>
      <c r="CF81">
        <f t="shared" si="54"/>
        <v>82</v>
      </c>
      <c r="CG81">
        <f t="shared" ref="CG81:CV82" si="55">CF81+1</f>
        <v>83</v>
      </c>
      <c r="CH81">
        <f t="shared" si="55"/>
        <v>84</v>
      </c>
      <c r="CI81">
        <f t="shared" si="55"/>
        <v>85</v>
      </c>
      <c r="CJ81">
        <f t="shared" si="55"/>
        <v>86</v>
      </c>
      <c r="CK81">
        <f t="shared" si="55"/>
        <v>87</v>
      </c>
      <c r="CL81">
        <f t="shared" si="55"/>
        <v>88</v>
      </c>
      <c r="CM81">
        <f t="shared" si="55"/>
        <v>89</v>
      </c>
      <c r="CN81">
        <f t="shared" si="55"/>
        <v>90</v>
      </c>
      <c r="CO81">
        <f t="shared" si="55"/>
        <v>91</v>
      </c>
      <c r="CP81">
        <f t="shared" si="55"/>
        <v>92</v>
      </c>
      <c r="CQ81">
        <f t="shared" si="55"/>
        <v>93</v>
      </c>
      <c r="CR81">
        <f t="shared" si="55"/>
        <v>94</v>
      </c>
      <c r="CS81">
        <f t="shared" si="55"/>
        <v>95</v>
      </c>
      <c r="CT81">
        <f t="shared" si="55"/>
        <v>96</v>
      </c>
      <c r="CU81">
        <f t="shared" si="55"/>
        <v>97</v>
      </c>
      <c r="CV81">
        <f t="shared" si="55"/>
        <v>98</v>
      </c>
      <c r="CW81">
        <f t="shared" ref="CW81:DL82" si="56">CV81+1</f>
        <v>99</v>
      </c>
      <c r="CX81">
        <f t="shared" si="56"/>
        <v>100</v>
      </c>
      <c r="CY81">
        <f t="shared" si="56"/>
        <v>101</v>
      </c>
      <c r="CZ81">
        <f t="shared" si="56"/>
        <v>102</v>
      </c>
      <c r="DA81">
        <f t="shared" si="56"/>
        <v>103</v>
      </c>
      <c r="DB81">
        <f t="shared" si="56"/>
        <v>104</v>
      </c>
      <c r="DC81">
        <f t="shared" si="56"/>
        <v>105</v>
      </c>
      <c r="DD81">
        <f t="shared" si="56"/>
        <v>106</v>
      </c>
      <c r="DE81">
        <f t="shared" si="56"/>
        <v>107</v>
      </c>
      <c r="DF81">
        <f t="shared" si="56"/>
        <v>108</v>
      </c>
      <c r="DG81">
        <f t="shared" si="56"/>
        <v>109</v>
      </c>
      <c r="DH81">
        <f t="shared" si="56"/>
        <v>110</v>
      </c>
      <c r="DI81">
        <f t="shared" si="56"/>
        <v>111</v>
      </c>
      <c r="DJ81">
        <f t="shared" si="56"/>
        <v>112</v>
      </c>
      <c r="DK81">
        <f t="shared" si="56"/>
        <v>113</v>
      </c>
      <c r="DL81">
        <f t="shared" si="56"/>
        <v>114</v>
      </c>
      <c r="DM81">
        <f t="shared" ref="DM81:EB82" si="57">DL81+1</f>
        <v>115</v>
      </c>
      <c r="DN81">
        <f t="shared" si="57"/>
        <v>116</v>
      </c>
      <c r="DO81">
        <f t="shared" si="57"/>
        <v>117</v>
      </c>
      <c r="DP81">
        <f t="shared" si="57"/>
        <v>118</v>
      </c>
      <c r="DQ81">
        <f t="shared" si="57"/>
        <v>119</v>
      </c>
      <c r="DR81">
        <f t="shared" si="57"/>
        <v>120</v>
      </c>
      <c r="DS81">
        <f t="shared" si="57"/>
        <v>121</v>
      </c>
      <c r="DT81">
        <f t="shared" si="57"/>
        <v>122</v>
      </c>
      <c r="DU81">
        <f t="shared" si="57"/>
        <v>123</v>
      </c>
      <c r="DV81">
        <f t="shared" si="57"/>
        <v>124</v>
      </c>
      <c r="DW81">
        <f t="shared" si="57"/>
        <v>125</v>
      </c>
      <c r="DX81">
        <f t="shared" si="57"/>
        <v>126</v>
      </c>
      <c r="DY81">
        <f t="shared" si="57"/>
        <v>127</v>
      </c>
      <c r="DZ81">
        <f t="shared" si="57"/>
        <v>128</v>
      </c>
      <c r="EA81">
        <f t="shared" si="57"/>
        <v>129</v>
      </c>
      <c r="EB81">
        <f t="shared" si="57"/>
        <v>130</v>
      </c>
      <c r="EC81">
        <f t="shared" ref="EC81:ED82" si="58">EB81+1</f>
        <v>131</v>
      </c>
      <c r="ED81">
        <f t="shared" si="58"/>
        <v>132</v>
      </c>
      <c r="EE81">
        <v>1</v>
      </c>
    </row>
    <row r="82" spans="1:135" x14ac:dyDescent="0.35">
      <c r="B82" t="s">
        <v>288</v>
      </c>
      <c r="C82" s="12">
        <f>C68</f>
        <v>43901</v>
      </c>
      <c r="D82" s="12">
        <f>C82+1</f>
        <v>43902</v>
      </c>
      <c r="E82" s="12">
        <f t="shared" si="50"/>
        <v>43903</v>
      </c>
      <c r="F82" s="12">
        <f t="shared" si="50"/>
        <v>43904</v>
      </c>
      <c r="G82" s="12">
        <f t="shared" si="50"/>
        <v>43905</v>
      </c>
      <c r="H82" s="12">
        <f t="shared" si="50"/>
        <v>43906</v>
      </c>
      <c r="I82" s="12">
        <f t="shared" si="50"/>
        <v>43907</v>
      </c>
      <c r="J82" s="12">
        <f t="shared" si="50"/>
        <v>43908</v>
      </c>
      <c r="K82" s="12">
        <f t="shared" si="50"/>
        <v>43909</v>
      </c>
      <c r="L82" s="12">
        <f t="shared" si="50"/>
        <v>43910</v>
      </c>
      <c r="M82" s="12">
        <f t="shared" si="50"/>
        <v>43911</v>
      </c>
      <c r="N82" s="12">
        <f t="shared" si="50"/>
        <v>43912</v>
      </c>
      <c r="O82" s="12">
        <f t="shared" si="50"/>
        <v>43913</v>
      </c>
      <c r="P82" s="12">
        <f t="shared" si="50"/>
        <v>43914</v>
      </c>
      <c r="Q82" s="12">
        <f t="shared" si="50"/>
        <v>43915</v>
      </c>
      <c r="R82" s="12">
        <f t="shared" si="50"/>
        <v>43916</v>
      </c>
      <c r="S82" s="12">
        <f t="shared" si="50"/>
        <v>43917</v>
      </c>
      <c r="T82" s="12">
        <f t="shared" si="50"/>
        <v>43918</v>
      </c>
      <c r="U82" s="12">
        <f t="shared" si="51"/>
        <v>43919</v>
      </c>
      <c r="V82" s="12">
        <f t="shared" si="51"/>
        <v>43920</v>
      </c>
      <c r="W82" s="12">
        <f t="shared" si="51"/>
        <v>43921</v>
      </c>
      <c r="X82" s="12">
        <f t="shared" si="51"/>
        <v>43922</v>
      </c>
      <c r="Y82" s="12">
        <f t="shared" si="51"/>
        <v>43923</v>
      </c>
      <c r="Z82" s="12">
        <f t="shared" si="51"/>
        <v>43924</v>
      </c>
      <c r="AA82" s="12">
        <f t="shared" si="51"/>
        <v>43925</v>
      </c>
      <c r="AB82" s="12">
        <f t="shared" si="51"/>
        <v>43926</v>
      </c>
      <c r="AC82" s="12">
        <f t="shared" si="51"/>
        <v>43927</v>
      </c>
      <c r="AD82" s="12">
        <f t="shared" si="51"/>
        <v>43928</v>
      </c>
      <c r="AE82" s="12">
        <f t="shared" si="51"/>
        <v>43929</v>
      </c>
      <c r="AF82" s="12">
        <f t="shared" si="51"/>
        <v>43930</v>
      </c>
      <c r="AG82" s="12">
        <f t="shared" si="51"/>
        <v>43931</v>
      </c>
      <c r="AH82" s="12">
        <f t="shared" si="51"/>
        <v>43932</v>
      </c>
      <c r="AI82" s="12">
        <f t="shared" si="51"/>
        <v>43933</v>
      </c>
      <c r="AJ82" s="12">
        <f t="shared" si="51"/>
        <v>43934</v>
      </c>
      <c r="AK82" s="12">
        <f t="shared" si="52"/>
        <v>43935</v>
      </c>
      <c r="AL82" s="12">
        <f t="shared" si="52"/>
        <v>43936</v>
      </c>
      <c r="AM82" s="12">
        <f t="shared" si="52"/>
        <v>43937</v>
      </c>
      <c r="AN82" s="12">
        <f t="shared" si="52"/>
        <v>43938</v>
      </c>
      <c r="AO82" s="12">
        <f t="shared" si="52"/>
        <v>43939</v>
      </c>
      <c r="AP82" s="12">
        <f t="shared" si="52"/>
        <v>43940</v>
      </c>
      <c r="AQ82" s="12">
        <f t="shared" si="52"/>
        <v>43941</v>
      </c>
      <c r="AR82" s="12">
        <f t="shared" si="52"/>
        <v>43942</v>
      </c>
      <c r="AS82" s="12">
        <f t="shared" si="52"/>
        <v>43943</v>
      </c>
      <c r="AT82" s="12">
        <f t="shared" si="52"/>
        <v>43944</v>
      </c>
      <c r="AU82" s="12">
        <f t="shared" si="52"/>
        <v>43945</v>
      </c>
      <c r="AV82" s="12">
        <f t="shared" si="52"/>
        <v>43946</v>
      </c>
      <c r="AW82" s="12">
        <f t="shared" si="52"/>
        <v>43947</v>
      </c>
      <c r="AX82" s="12">
        <f t="shared" si="52"/>
        <v>43948</v>
      </c>
      <c r="AY82" s="12">
        <f t="shared" si="52"/>
        <v>43949</v>
      </c>
      <c r="AZ82" s="12">
        <f t="shared" si="52"/>
        <v>43950</v>
      </c>
      <c r="BA82" s="12">
        <f t="shared" si="53"/>
        <v>43951</v>
      </c>
      <c r="BB82" s="12">
        <f t="shared" si="53"/>
        <v>43952</v>
      </c>
      <c r="BC82" s="12">
        <f t="shared" si="53"/>
        <v>43953</v>
      </c>
      <c r="BD82" s="12">
        <f t="shared" si="53"/>
        <v>43954</v>
      </c>
      <c r="BE82" s="12">
        <f t="shared" si="53"/>
        <v>43955</v>
      </c>
      <c r="BF82" s="12">
        <f t="shared" si="53"/>
        <v>43956</v>
      </c>
      <c r="BG82" s="12">
        <f t="shared" si="53"/>
        <v>43957</v>
      </c>
      <c r="BH82" s="12">
        <f t="shared" si="53"/>
        <v>43958</v>
      </c>
      <c r="BI82" s="12">
        <f t="shared" si="53"/>
        <v>43959</v>
      </c>
      <c r="BJ82" s="12">
        <f t="shared" si="53"/>
        <v>43960</v>
      </c>
      <c r="BK82" s="12">
        <f t="shared" si="53"/>
        <v>43961</v>
      </c>
      <c r="BL82" s="12">
        <f t="shared" si="53"/>
        <v>43962</v>
      </c>
      <c r="BM82" s="12">
        <f t="shared" si="53"/>
        <v>43963</v>
      </c>
      <c r="BN82" s="12">
        <f t="shared" si="53"/>
        <v>43964</v>
      </c>
      <c r="BO82" s="12">
        <f t="shared" si="53"/>
        <v>43965</v>
      </c>
      <c r="BP82" s="12">
        <f t="shared" si="53"/>
        <v>43966</v>
      </c>
      <c r="BQ82" s="12">
        <f t="shared" si="54"/>
        <v>43967</v>
      </c>
      <c r="BR82" s="12">
        <f t="shared" si="54"/>
        <v>43968</v>
      </c>
      <c r="BS82" s="12">
        <f t="shared" si="54"/>
        <v>43969</v>
      </c>
      <c r="BT82" s="12">
        <f t="shared" si="54"/>
        <v>43970</v>
      </c>
      <c r="BU82" s="12">
        <f t="shared" si="54"/>
        <v>43971</v>
      </c>
      <c r="BV82" s="12">
        <f t="shared" si="54"/>
        <v>43972</v>
      </c>
      <c r="BW82" s="12">
        <f t="shared" si="54"/>
        <v>43973</v>
      </c>
      <c r="BX82" s="12">
        <f t="shared" si="54"/>
        <v>43974</v>
      </c>
      <c r="BY82" s="12">
        <f t="shared" si="54"/>
        <v>43975</v>
      </c>
      <c r="BZ82" s="12">
        <f t="shared" si="54"/>
        <v>43976</v>
      </c>
      <c r="CA82" s="12">
        <f t="shared" si="54"/>
        <v>43977</v>
      </c>
      <c r="CB82" s="12">
        <f t="shared" si="54"/>
        <v>43978</v>
      </c>
      <c r="CC82" s="12">
        <f t="shared" si="54"/>
        <v>43979</v>
      </c>
      <c r="CD82" s="12">
        <f t="shared" si="54"/>
        <v>43980</v>
      </c>
      <c r="CE82" s="12">
        <f t="shared" si="54"/>
        <v>43981</v>
      </c>
      <c r="CF82" s="12">
        <f t="shared" si="54"/>
        <v>43982</v>
      </c>
      <c r="CG82" s="12">
        <f t="shared" si="55"/>
        <v>43983</v>
      </c>
      <c r="CH82" s="12">
        <f t="shared" si="55"/>
        <v>43984</v>
      </c>
      <c r="CI82" s="12">
        <f t="shared" si="55"/>
        <v>43985</v>
      </c>
      <c r="CJ82" s="12">
        <f t="shared" si="55"/>
        <v>43986</v>
      </c>
      <c r="CK82" s="12">
        <f t="shared" si="55"/>
        <v>43987</v>
      </c>
      <c r="CL82" s="12">
        <f t="shared" si="55"/>
        <v>43988</v>
      </c>
      <c r="CM82" s="12">
        <f t="shared" si="55"/>
        <v>43989</v>
      </c>
      <c r="CN82" s="12">
        <f t="shared" si="55"/>
        <v>43990</v>
      </c>
      <c r="CO82" s="12">
        <f t="shared" si="55"/>
        <v>43991</v>
      </c>
      <c r="CP82" s="12">
        <f t="shared" si="55"/>
        <v>43992</v>
      </c>
      <c r="CQ82" s="12">
        <f t="shared" si="55"/>
        <v>43993</v>
      </c>
      <c r="CR82" s="12">
        <f t="shared" si="55"/>
        <v>43994</v>
      </c>
      <c r="CS82" s="12">
        <f t="shared" si="55"/>
        <v>43995</v>
      </c>
      <c r="CT82" s="12">
        <f t="shared" si="55"/>
        <v>43996</v>
      </c>
      <c r="CU82" s="12">
        <f t="shared" si="55"/>
        <v>43997</v>
      </c>
      <c r="CV82" s="12">
        <f t="shared" si="55"/>
        <v>43998</v>
      </c>
      <c r="CW82" s="12">
        <f t="shared" si="56"/>
        <v>43999</v>
      </c>
      <c r="CX82" s="12">
        <f t="shared" si="56"/>
        <v>44000</v>
      </c>
      <c r="CY82" s="12">
        <f t="shared" si="56"/>
        <v>44001</v>
      </c>
      <c r="CZ82" s="12">
        <f t="shared" si="56"/>
        <v>44002</v>
      </c>
      <c r="DA82" s="12">
        <f t="shared" si="56"/>
        <v>44003</v>
      </c>
      <c r="DB82" s="12">
        <f t="shared" si="56"/>
        <v>44004</v>
      </c>
      <c r="DC82" s="12">
        <f t="shared" si="56"/>
        <v>44005</v>
      </c>
      <c r="DD82" s="12">
        <f t="shared" si="56"/>
        <v>44006</v>
      </c>
      <c r="DE82" s="12">
        <f t="shared" si="56"/>
        <v>44007</v>
      </c>
      <c r="DF82" s="12">
        <f t="shared" si="56"/>
        <v>44008</v>
      </c>
      <c r="DG82" s="12">
        <f t="shared" si="56"/>
        <v>44009</v>
      </c>
      <c r="DH82" s="12">
        <f t="shared" si="56"/>
        <v>44010</v>
      </c>
      <c r="DI82" s="12">
        <f t="shared" si="56"/>
        <v>44011</v>
      </c>
      <c r="DJ82" s="12">
        <f t="shared" si="56"/>
        <v>44012</v>
      </c>
      <c r="DK82" s="12">
        <f t="shared" si="56"/>
        <v>44013</v>
      </c>
      <c r="DL82" s="12">
        <f t="shared" si="56"/>
        <v>44014</v>
      </c>
      <c r="DM82" s="12">
        <f t="shared" si="57"/>
        <v>44015</v>
      </c>
      <c r="DN82" s="12">
        <f t="shared" si="57"/>
        <v>44016</v>
      </c>
      <c r="DO82" s="12">
        <f t="shared" si="57"/>
        <v>44017</v>
      </c>
      <c r="DP82" s="12">
        <f t="shared" si="57"/>
        <v>44018</v>
      </c>
      <c r="DQ82" s="12">
        <f t="shared" si="57"/>
        <v>44019</v>
      </c>
      <c r="DR82" s="12">
        <f t="shared" si="57"/>
        <v>44020</v>
      </c>
      <c r="DS82" s="12">
        <f t="shared" si="57"/>
        <v>44021</v>
      </c>
      <c r="DT82" s="12">
        <f t="shared" si="57"/>
        <v>44022</v>
      </c>
      <c r="DU82" s="12">
        <f t="shared" si="57"/>
        <v>44023</v>
      </c>
      <c r="DV82" s="12">
        <f t="shared" si="57"/>
        <v>44024</v>
      </c>
      <c r="DW82" s="12">
        <f t="shared" si="57"/>
        <v>44025</v>
      </c>
      <c r="DX82" s="12">
        <f t="shared" si="57"/>
        <v>44026</v>
      </c>
      <c r="DY82" s="12">
        <f t="shared" si="57"/>
        <v>44027</v>
      </c>
      <c r="DZ82" s="12">
        <f t="shared" si="57"/>
        <v>44028</v>
      </c>
      <c r="EA82" s="12">
        <f t="shared" si="57"/>
        <v>44029</v>
      </c>
      <c r="EB82" s="12">
        <f t="shared" si="57"/>
        <v>44030</v>
      </c>
      <c r="EC82" s="12">
        <f t="shared" si="58"/>
        <v>44031</v>
      </c>
      <c r="ED82" s="12">
        <f t="shared" si="58"/>
        <v>44032</v>
      </c>
      <c r="EE82">
        <v>1</v>
      </c>
    </row>
    <row r="83" spans="1:135" x14ac:dyDescent="0.35">
      <c r="B83" t="str">
        <f>$C$5&amp;" Infections Cumulated"</f>
        <v>Brazil Infections Cumulated</v>
      </c>
      <c r="C83">
        <f t="shared" ref="C83:AH83" si="59">INDEX(_Inf_Data,MATCH($C$5,_Inf_Country,0),MATCH(C$54,_Inf_Day,0))</f>
        <v>38</v>
      </c>
      <c r="D83">
        <f t="shared" si="59"/>
        <v>52</v>
      </c>
      <c r="E83">
        <f t="shared" si="59"/>
        <v>151</v>
      </c>
      <c r="F83">
        <f t="shared" si="59"/>
        <v>151</v>
      </c>
      <c r="G83">
        <f t="shared" si="59"/>
        <v>162</v>
      </c>
      <c r="H83">
        <f t="shared" si="59"/>
        <v>200</v>
      </c>
      <c r="I83">
        <f t="shared" si="59"/>
        <v>321</v>
      </c>
      <c r="J83">
        <f t="shared" si="59"/>
        <v>372</v>
      </c>
      <c r="K83">
        <f t="shared" si="59"/>
        <v>621</v>
      </c>
      <c r="L83">
        <f t="shared" si="59"/>
        <v>793</v>
      </c>
      <c r="M83">
        <f t="shared" si="59"/>
        <v>1021</v>
      </c>
      <c r="N83">
        <f t="shared" si="59"/>
        <v>1546</v>
      </c>
      <c r="O83">
        <f t="shared" si="59"/>
        <v>1924</v>
      </c>
      <c r="P83">
        <f t="shared" si="59"/>
        <v>2247</v>
      </c>
      <c r="Q83">
        <f t="shared" si="59"/>
        <v>2554</v>
      </c>
      <c r="R83">
        <f t="shared" si="59"/>
        <v>2985</v>
      </c>
      <c r="S83">
        <f t="shared" si="59"/>
        <v>3417</v>
      </c>
      <c r="T83">
        <f t="shared" si="59"/>
        <v>3904</v>
      </c>
      <c r="U83">
        <f t="shared" si="59"/>
        <v>4256</v>
      </c>
      <c r="V83">
        <f t="shared" si="59"/>
        <v>4579</v>
      </c>
      <c r="W83">
        <f t="shared" si="59"/>
        <v>5717</v>
      </c>
      <c r="X83">
        <f t="shared" si="59"/>
        <v>6836</v>
      </c>
      <c r="Y83">
        <f t="shared" si="59"/>
        <v>8044</v>
      </c>
      <c r="Z83">
        <f t="shared" si="59"/>
        <v>9056</v>
      </c>
      <c r="AA83">
        <f t="shared" si="59"/>
        <v>10360</v>
      </c>
      <c r="AB83">
        <f t="shared" si="59"/>
        <v>11130</v>
      </c>
      <c r="AC83">
        <f t="shared" si="59"/>
        <v>12161</v>
      </c>
      <c r="AD83">
        <f t="shared" si="59"/>
        <v>14034</v>
      </c>
      <c r="AE83">
        <f t="shared" si="59"/>
        <v>16170</v>
      </c>
      <c r="AF83">
        <f t="shared" si="59"/>
        <v>18092</v>
      </c>
      <c r="AG83">
        <f t="shared" si="59"/>
        <v>19638</v>
      </c>
      <c r="AH83">
        <f t="shared" si="59"/>
        <v>20727</v>
      </c>
      <c r="AI83">
        <f t="shared" ref="AI83:BN83" si="60">INDEX(_Inf_Data,MATCH($C$5,_Inf_Country,0),MATCH(AI$54,_Inf_Day,0))</f>
        <v>22192</v>
      </c>
      <c r="AJ83">
        <f t="shared" si="60"/>
        <v>23430</v>
      </c>
      <c r="AK83">
        <f t="shared" si="60"/>
        <v>25262</v>
      </c>
      <c r="AL83">
        <f t="shared" si="60"/>
        <v>28320</v>
      </c>
      <c r="AM83">
        <f t="shared" si="60"/>
        <v>30425</v>
      </c>
      <c r="AN83">
        <f t="shared" si="60"/>
        <v>33682</v>
      </c>
      <c r="AO83">
        <f t="shared" si="60"/>
        <v>36658</v>
      </c>
      <c r="AP83">
        <f t="shared" si="60"/>
        <v>38654</v>
      </c>
      <c r="AQ83">
        <f t="shared" si="60"/>
        <v>40743</v>
      </c>
      <c r="AR83">
        <f t="shared" si="60"/>
        <v>43079</v>
      </c>
      <c r="AS83">
        <f t="shared" si="60"/>
        <v>45757</v>
      </c>
      <c r="AT83" t="e">
        <f t="shared" si="60"/>
        <v>#N/A</v>
      </c>
      <c r="AU83" t="e">
        <f t="shared" si="60"/>
        <v>#N/A</v>
      </c>
      <c r="AV83" t="e">
        <f t="shared" si="60"/>
        <v>#N/A</v>
      </c>
      <c r="AW83" t="e">
        <f t="shared" si="60"/>
        <v>#N/A</v>
      </c>
      <c r="AX83" t="e">
        <f t="shared" si="60"/>
        <v>#N/A</v>
      </c>
      <c r="AY83" t="e">
        <f t="shared" si="60"/>
        <v>#N/A</v>
      </c>
      <c r="AZ83" t="e">
        <f t="shared" si="60"/>
        <v>#N/A</v>
      </c>
      <c r="BA83" t="e">
        <f t="shared" si="60"/>
        <v>#N/A</v>
      </c>
      <c r="BB83" t="e">
        <f t="shared" si="60"/>
        <v>#N/A</v>
      </c>
      <c r="BC83" t="e">
        <f t="shared" si="60"/>
        <v>#N/A</v>
      </c>
      <c r="BD83" t="e">
        <f t="shared" si="60"/>
        <v>#N/A</v>
      </c>
      <c r="BE83" t="e">
        <f t="shared" si="60"/>
        <v>#N/A</v>
      </c>
      <c r="BF83" t="e">
        <f t="shared" si="60"/>
        <v>#N/A</v>
      </c>
      <c r="BG83" t="e">
        <f t="shared" si="60"/>
        <v>#N/A</v>
      </c>
      <c r="BH83" t="e">
        <f t="shared" si="60"/>
        <v>#N/A</v>
      </c>
      <c r="BI83" t="e">
        <f t="shared" si="60"/>
        <v>#N/A</v>
      </c>
      <c r="BJ83" t="e">
        <f t="shared" si="60"/>
        <v>#N/A</v>
      </c>
      <c r="BK83" t="e">
        <f t="shared" si="60"/>
        <v>#N/A</v>
      </c>
      <c r="BL83" t="e">
        <f t="shared" si="60"/>
        <v>#N/A</v>
      </c>
      <c r="BM83" t="e">
        <f t="shared" si="60"/>
        <v>#N/A</v>
      </c>
      <c r="BN83" t="e">
        <f t="shared" si="60"/>
        <v>#N/A</v>
      </c>
      <c r="BO83" t="e">
        <f t="shared" ref="BO83:CT83" si="61">INDEX(_Inf_Data,MATCH($C$5,_Inf_Country,0),MATCH(BO$54,_Inf_Day,0))</f>
        <v>#N/A</v>
      </c>
      <c r="BP83" t="e">
        <f t="shared" si="61"/>
        <v>#N/A</v>
      </c>
      <c r="BQ83" t="e">
        <f t="shared" si="61"/>
        <v>#N/A</v>
      </c>
      <c r="BR83" t="e">
        <f t="shared" si="61"/>
        <v>#N/A</v>
      </c>
      <c r="BS83" t="e">
        <f t="shared" si="61"/>
        <v>#N/A</v>
      </c>
      <c r="BT83" t="e">
        <f t="shared" si="61"/>
        <v>#N/A</v>
      </c>
      <c r="BU83" t="e">
        <f t="shared" si="61"/>
        <v>#N/A</v>
      </c>
      <c r="BV83" t="e">
        <f t="shared" si="61"/>
        <v>#N/A</v>
      </c>
      <c r="BW83" t="e">
        <f t="shared" si="61"/>
        <v>#N/A</v>
      </c>
      <c r="BX83" t="e">
        <f t="shared" si="61"/>
        <v>#N/A</v>
      </c>
      <c r="BY83" t="e">
        <f t="shared" si="61"/>
        <v>#N/A</v>
      </c>
      <c r="BZ83" t="e">
        <f t="shared" si="61"/>
        <v>#N/A</v>
      </c>
      <c r="CA83" t="e">
        <f t="shared" si="61"/>
        <v>#N/A</v>
      </c>
      <c r="CB83" t="e">
        <f t="shared" si="61"/>
        <v>#N/A</v>
      </c>
      <c r="CC83" t="e">
        <f t="shared" si="61"/>
        <v>#N/A</v>
      </c>
      <c r="CD83" t="e">
        <f t="shared" si="61"/>
        <v>#N/A</v>
      </c>
      <c r="CE83" t="e">
        <f t="shared" si="61"/>
        <v>#N/A</v>
      </c>
      <c r="CF83" t="e">
        <f t="shared" si="61"/>
        <v>#N/A</v>
      </c>
      <c r="CG83" t="e">
        <f t="shared" si="61"/>
        <v>#N/A</v>
      </c>
      <c r="CH83" t="e">
        <f t="shared" si="61"/>
        <v>#N/A</v>
      </c>
      <c r="CI83" t="e">
        <f t="shared" si="61"/>
        <v>#N/A</v>
      </c>
      <c r="CJ83" t="e">
        <f t="shared" si="61"/>
        <v>#N/A</v>
      </c>
      <c r="CK83" t="e">
        <f t="shared" si="61"/>
        <v>#N/A</v>
      </c>
      <c r="CL83" t="e">
        <f t="shared" si="61"/>
        <v>#N/A</v>
      </c>
      <c r="CM83" t="e">
        <f t="shared" si="61"/>
        <v>#N/A</v>
      </c>
      <c r="CN83" t="e">
        <f t="shared" si="61"/>
        <v>#N/A</v>
      </c>
      <c r="CO83" t="e">
        <f t="shared" si="61"/>
        <v>#N/A</v>
      </c>
      <c r="CP83" t="e">
        <f t="shared" si="61"/>
        <v>#N/A</v>
      </c>
      <c r="CQ83" t="e">
        <f t="shared" si="61"/>
        <v>#N/A</v>
      </c>
      <c r="CR83" t="e">
        <f t="shared" si="61"/>
        <v>#N/A</v>
      </c>
      <c r="CS83" t="e">
        <f t="shared" si="61"/>
        <v>#N/A</v>
      </c>
      <c r="CT83" t="e">
        <f t="shared" si="61"/>
        <v>#N/A</v>
      </c>
      <c r="CU83" t="e">
        <f t="shared" ref="CU83:ED83" si="62">INDEX(_Inf_Data,MATCH($C$5,_Inf_Country,0),MATCH(CU$54,_Inf_Day,0))</f>
        <v>#N/A</v>
      </c>
      <c r="CV83" t="e">
        <f t="shared" si="62"/>
        <v>#N/A</v>
      </c>
      <c r="CW83" t="e">
        <f t="shared" si="62"/>
        <v>#N/A</v>
      </c>
      <c r="CX83" t="e">
        <f t="shared" si="62"/>
        <v>#N/A</v>
      </c>
      <c r="CY83" t="e">
        <f t="shared" si="62"/>
        <v>#N/A</v>
      </c>
      <c r="CZ83" t="e">
        <f t="shared" si="62"/>
        <v>#N/A</v>
      </c>
      <c r="DA83" t="e">
        <f t="shared" si="62"/>
        <v>#N/A</v>
      </c>
      <c r="DB83" t="e">
        <f t="shared" si="62"/>
        <v>#N/A</v>
      </c>
      <c r="DC83" t="e">
        <f t="shared" si="62"/>
        <v>#N/A</v>
      </c>
      <c r="DD83" t="e">
        <f t="shared" si="62"/>
        <v>#N/A</v>
      </c>
      <c r="DE83" t="e">
        <f t="shared" si="62"/>
        <v>#N/A</v>
      </c>
      <c r="DF83" t="e">
        <f t="shared" si="62"/>
        <v>#N/A</v>
      </c>
      <c r="DG83" t="e">
        <f t="shared" si="62"/>
        <v>#N/A</v>
      </c>
      <c r="DH83" t="e">
        <f t="shared" si="62"/>
        <v>#N/A</v>
      </c>
      <c r="DI83" t="e">
        <f t="shared" si="62"/>
        <v>#N/A</v>
      </c>
      <c r="DJ83" t="e">
        <f t="shared" si="62"/>
        <v>#N/A</v>
      </c>
      <c r="DK83" t="e">
        <f t="shared" si="62"/>
        <v>#N/A</v>
      </c>
      <c r="DL83" t="e">
        <f t="shared" si="62"/>
        <v>#N/A</v>
      </c>
      <c r="DM83" t="e">
        <f t="shared" si="62"/>
        <v>#N/A</v>
      </c>
      <c r="DN83" t="e">
        <f t="shared" si="62"/>
        <v>#N/A</v>
      </c>
      <c r="DO83" t="e">
        <f t="shared" si="62"/>
        <v>#N/A</v>
      </c>
      <c r="DP83" t="e">
        <f t="shared" si="62"/>
        <v>#N/A</v>
      </c>
      <c r="DQ83" t="e">
        <f t="shared" si="62"/>
        <v>#N/A</v>
      </c>
      <c r="DR83" t="e">
        <f t="shared" si="62"/>
        <v>#N/A</v>
      </c>
      <c r="DS83" t="e">
        <f t="shared" si="62"/>
        <v>#N/A</v>
      </c>
      <c r="DT83" t="e">
        <f t="shared" si="62"/>
        <v>#N/A</v>
      </c>
      <c r="DU83" t="e">
        <f t="shared" si="62"/>
        <v>#N/A</v>
      </c>
      <c r="DV83" t="e">
        <f t="shared" si="62"/>
        <v>#N/A</v>
      </c>
      <c r="DW83" t="e">
        <f t="shared" si="62"/>
        <v>#N/A</v>
      </c>
      <c r="DX83" t="e">
        <f t="shared" si="62"/>
        <v>#N/A</v>
      </c>
      <c r="DY83" t="e">
        <f t="shared" si="62"/>
        <v>#N/A</v>
      </c>
      <c r="DZ83" t="e">
        <f t="shared" si="62"/>
        <v>#N/A</v>
      </c>
      <c r="EA83" t="e">
        <f t="shared" si="62"/>
        <v>#N/A</v>
      </c>
      <c r="EB83" t="e">
        <f t="shared" si="62"/>
        <v>#N/A</v>
      </c>
      <c r="EC83" t="e">
        <f t="shared" si="62"/>
        <v>#N/A</v>
      </c>
      <c r="ED83" t="e">
        <f t="shared" si="62"/>
        <v>#N/A</v>
      </c>
      <c r="EE83">
        <v>1</v>
      </c>
    </row>
    <row r="84" spans="1:135" x14ac:dyDescent="0.35">
      <c r="B84" t="str">
        <f>$C$5&amp;" Infections per Day"</f>
        <v>Brazil Infections per Day</v>
      </c>
      <c r="D84">
        <f>IF(D83&gt;C83,D83-C83,0)</f>
        <v>14</v>
      </c>
      <c r="E84">
        <f t="shared" ref="E84:BP84" si="63">IF(E83&gt;D83,E83-D83,0)</f>
        <v>99</v>
      </c>
      <c r="F84">
        <f t="shared" si="63"/>
        <v>0</v>
      </c>
      <c r="G84">
        <f t="shared" si="63"/>
        <v>11</v>
      </c>
      <c r="H84">
        <f t="shared" si="63"/>
        <v>38</v>
      </c>
      <c r="I84">
        <f t="shared" si="63"/>
        <v>121</v>
      </c>
      <c r="J84">
        <f t="shared" si="63"/>
        <v>51</v>
      </c>
      <c r="K84">
        <f t="shared" si="63"/>
        <v>249</v>
      </c>
      <c r="L84">
        <f t="shared" si="63"/>
        <v>172</v>
      </c>
      <c r="M84">
        <f t="shared" si="63"/>
        <v>228</v>
      </c>
      <c r="N84">
        <f t="shared" si="63"/>
        <v>525</v>
      </c>
      <c r="O84">
        <f t="shared" si="63"/>
        <v>378</v>
      </c>
      <c r="P84">
        <f t="shared" si="63"/>
        <v>323</v>
      </c>
      <c r="Q84">
        <f t="shared" si="63"/>
        <v>307</v>
      </c>
      <c r="R84">
        <f t="shared" si="63"/>
        <v>431</v>
      </c>
      <c r="S84">
        <f t="shared" si="63"/>
        <v>432</v>
      </c>
      <c r="T84">
        <f t="shared" si="63"/>
        <v>487</v>
      </c>
      <c r="U84">
        <f t="shared" si="63"/>
        <v>352</v>
      </c>
      <c r="V84">
        <f t="shared" si="63"/>
        <v>323</v>
      </c>
      <c r="W84">
        <f t="shared" si="63"/>
        <v>1138</v>
      </c>
      <c r="X84">
        <f t="shared" si="63"/>
        <v>1119</v>
      </c>
      <c r="Y84">
        <f t="shared" si="63"/>
        <v>1208</v>
      </c>
      <c r="Z84">
        <f t="shared" si="63"/>
        <v>1012</v>
      </c>
      <c r="AA84">
        <f t="shared" si="63"/>
        <v>1304</v>
      </c>
      <c r="AB84">
        <f t="shared" si="63"/>
        <v>770</v>
      </c>
      <c r="AC84">
        <f t="shared" si="63"/>
        <v>1031</v>
      </c>
      <c r="AD84">
        <f t="shared" si="63"/>
        <v>1873</v>
      </c>
      <c r="AE84">
        <f t="shared" si="63"/>
        <v>2136</v>
      </c>
      <c r="AF84">
        <f t="shared" si="63"/>
        <v>1922</v>
      </c>
      <c r="AG84">
        <f t="shared" si="63"/>
        <v>1546</v>
      </c>
      <c r="AH84">
        <f t="shared" si="63"/>
        <v>1089</v>
      </c>
      <c r="AI84">
        <f t="shared" si="63"/>
        <v>1465</v>
      </c>
      <c r="AJ84">
        <f t="shared" si="63"/>
        <v>1238</v>
      </c>
      <c r="AK84">
        <f t="shared" si="63"/>
        <v>1832</v>
      </c>
      <c r="AL84">
        <f t="shared" si="63"/>
        <v>3058</v>
      </c>
      <c r="AM84">
        <f t="shared" si="63"/>
        <v>2105</v>
      </c>
      <c r="AN84">
        <f t="shared" si="63"/>
        <v>3257</v>
      </c>
      <c r="AO84">
        <f t="shared" si="63"/>
        <v>2976</v>
      </c>
      <c r="AP84">
        <f t="shared" si="63"/>
        <v>1996</v>
      </c>
      <c r="AQ84">
        <f t="shared" si="63"/>
        <v>2089</v>
      </c>
      <c r="AR84">
        <f t="shared" si="63"/>
        <v>2336</v>
      </c>
      <c r="AS84">
        <f t="shared" si="63"/>
        <v>2678</v>
      </c>
      <c r="AT84" t="e">
        <f t="shared" si="63"/>
        <v>#N/A</v>
      </c>
      <c r="AU84" t="e">
        <f t="shared" si="63"/>
        <v>#N/A</v>
      </c>
      <c r="AV84" t="e">
        <f t="shared" si="63"/>
        <v>#N/A</v>
      </c>
      <c r="AW84" t="e">
        <f t="shared" si="63"/>
        <v>#N/A</v>
      </c>
      <c r="AX84" t="e">
        <f t="shared" si="63"/>
        <v>#N/A</v>
      </c>
      <c r="AY84" t="e">
        <f t="shared" si="63"/>
        <v>#N/A</v>
      </c>
      <c r="AZ84" t="e">
        <f t="shared" si="63"/>
        <v>#N/A</v>
      </c>
      <c r="BA84" t="e">
        <f t="shared" si="63"/>
        <v>#N/A</v>
      </c>
      <c r="BB84" t="e">
        <f t="shared" si="63"/>
        <v>#N/A</v>
      </c>
      <c r="BC84" t="e">
        <f t="shared" si="63"/>
        <v>#N/A</v>
      </c>
      <c r="BD84" t="e">
        <f t="shared" si="63"/>
        <v>#N/A</v>
      </c>
      <c r="BE84" t="e">
        <f t="shared" si="63"/>
        <v>#N/A</v>
      </c>
      <c r="BF84" t="e">
        <f t="shared" si="63"/>
        <v>#N/A</v>
      </c>
      <c r="BG84" t="e">
        <f t="shared" si="63"/>
        <v>#N/A</v>
      </c>
      <c r="BH84" t="e">
        <f t="shared" si="63"/>
        <v>#N/A</v>
      </c>
      <c r="BI84" t="e">
        <f t="shared" si="63"/>
        <v>#N/A</v>
      </c>
      <c r="BJ84" t="e">
        <f t="shared" si="63"/>
        <v>#N/A</v>
      </c>
      <c r="BK84" t="e">
        <f t="shared" si="63"/>
        <v>#N/A</v>
      </c>
      <c r="BL84" t="e">
        <f t="shared" si="63"/>
        <v>#N/A</v>
      </c>
      <c r="BM84" t="e">
        <f t="shared" si="63"/>
        <v>#N/A</v>
      </c>
      <c r="BN84" t="e">
        <f t="shared" si="63"/>
        <v>#N/A</v>
      </c>
      <c r="BO84" t="e">
        <f t="shared" si="63"/>
        <v>#N/A</v>
      </c>
      <c r="BP84" t="e">
        <f t="shared" si="63"/>
        <v>#N/A</v>
      </c>
      <c r="BQ84" t="e">
        <f t="shared" ref="BQ84:EB84" si="64">IF(BQ83&gt;BP83,BQ83-BP83,0)</f>
        <v>#N/A</v>
      </c>
      <c r="BR84" t="e">
        <f t="shared" si="64"/>
        <v>#N/A</v>
      </c>
      <c r="BS84" t="e">
        <f t="shared" si="64"/>
        <v>#N/A</v>
      </c>
      <c r="BT84" t="e">
        <f t="shared" si="64"/>
        <v>#N/A</v>
      </c>
      <c r="BU84" t="e">
        <f t="shared" si="64"/>
        <v>#N/A</v>
      </c>
      <c r="BV84" t="e">
        <f t="shared" si="64"/>
        <v>#N/A</v>
      </c>
      <c r="BW84" t="e">
        <f t="shared" si="64"/>
        <v>#N/A</v>
      </c>
      <c r="BX84" t="e">
        <f t="shared" si="64"/>
        <v>#N/A</v>
      </c>
      <c r="BY84" t="e">
        <f t="shared" si="64"/>
        <v>#N/A</v>
      </c>
      <c r="BZ84" t="e">
        <f t="shared" si="64"/>
        <v>#N/A</v>
      </c>
      <c r="CA84" t="e">
        <f t="shared" si="64"/>
        <v>#N/A</v>
      </c>
      <c r="CB84" t="e">
        <f t="shared" si="64"/>
        <v>#N/A</v>
      </c>
      <c r="CC84" t="e">
        <f t="shared" si="64"/>
        <v>#N/A</v>
      </c>
      <c r="CD84" t="e">
        <f t="shared" si="64"/>
        <v>#N/A</v>
      </c>
      <c r="CE84" t="e">
        <f t="shared" si="64"/>
        <v>#N/A</v>
      </c>
      <c r="CF84" t="e">
        <f t="shared" si="64"/>
        <v>#N/A</v>
      </c>
      <c r="CG84" t="e">
        <f t="shared" si="64"/>
        <v>#N/A</v>
      </c>
      <c r="CH84" t="e">
        <f t="shared" si="64"/>
        <v>#N/A</v>
      </c>
      <c r="CI84" t="e">
        <f t="shared" si="64"/>
        <v>#N/A</v>
      </c>
      <c r="CJ84" t="e">
        <f t="shared" si="64"/>
        <v>#N/A</v>
      </c>
      <c r="CK84" t="e">
        <f t="shared" si="64"/>
        <v>#N/A</v>
      </c>
      <c r="CL84" t="e">
        <f t="shared" si="64"/>
        <v>#N/A</v>
      </c>
      <c r="CM84" t="e">
        <f t="shared" si="64"/>
        <v>#N/A</v>
      </c>
      <c r="CN84" t="e">
        <f t="shared" si="64"/>
        <v>#N/A</v>
      </c>
      <c r="CO84" t="e">
        <f t="shared" si="64"/>
        <v>#N/A</v>
      </c>
      <c r="CP84" t="e">
        <f t="shared" si="64"/>
        <v>#N/A</v>
      </c>
      <c r="CQ84" t="e">
        <f t="shared" si="64"/>
        <v>#N/A</v>
      </c>
      <c r="CR84" t="e">
        <f t="shared" si="64"/>
        <v>#N/A</v>
      </c>
      <c r="CS84" t="e">
        <f t="shared" si="64"/>
        <v>#N/A</v>
      </c>
      <c r="CT84" t="e">
        <f t="shared" si="64"/>
        <v>#N/A</v>
      </c>
      <c r="CU84" t="e">
        <f t="shared" si="64"/>
        <v>#N/A</v>
      </c>
      <c r="CV84" t="e">
        <f t="shared" si="64"/>
        <v>#N/A</v>
      </c>
      <c r="CW84" t="e">
        <f t="shared" si="64"/>
        <v>#N/A</v>
      </c>
      <c r="CX84" t="e">
        <f t="shared" si="64"/>
        <v>#N/A</v>
      </c>
      <c r="CY84" t="e">
        <f t="shared" si="64"/>
        <v>#N/A</v>
      </c>
      <c r="CZ84" t="e">
        <f t="shared" si="64"/>
        <v>#N/A</v>
      </c>
      <c r="DA84" t="e">
        <f t="shared" si="64"/>
        <v>#N/A</v>
      </c>
      <c r="DB84" t="e">
        <f t="shared" si="64"/>
        <v>#N/A</v>
      </c>
      <c r="DC84" t="e">
        <f t="shared" si="64"/>
        <v>#N/A</v>
      </c>
      <c r="DD84" t="e">
        <f t="shared" si="64"/>
        <v>#N/A</v>
      </c>
      <c r="DE84" t="e">
        <f t="shared" si="64"/>
        <v>#N/A</v>
      </c>
      <c r="DF84" t="e">
        <f t="shared" si="64"/>
        <v>#N/A</v>
      </c>
      <c r="DG84" t="e">
        <f t="shared" si="64"/>
        <v>#N/A</v>
      </c>
      <c r="DH84" t="e">
        <f t="shared" si="64"/>
        <v>#N/A</v>
      </c>
      <c r="DI84" t="e">
        <f t="shared" si="64"/>
        <v>#N/A</v>
      </c>
      <c r="DJ84" t="e">
        <f t="shared" si="64"/>
        <v>#N/A</v>
      </c>
      <c r="DK84" t="e">
        <f t="shared" si="64"/>
        <v>#N/A</v>
      </c>
      <c r="DL84" t="e">
        <f t="shared" si="64"/>
        <v>#N/A</v>
      </c>
      <c r="DM84" t="e">
        <f t="shared" si="64"/>
        <v>#N/A</v>
      </c>
      <c r="DN84" t="e">
        <f t="shared" si="64"/>
        <v>#N/A</v>
      </c>
      <c r="DO84" t="e">
        <f t="shared" si="64"/>
        <v>#N/A</v>
      </c>
      <c r="DP84" t="e">
        <f t="shared" si="64"/>
        <v>#N/A</v>
      </c>
      <c r="DQ84" t="e">
        <f t="shared" si="64"/>
        <v>#N/A</v>
      </c>
      <c r="DR84" t="e">
        <f t="shared" si="64"/>
        <v>#N/A</v>
      </c>
      <c r="DS84" t="e">
        <f t="shared" si="64"/>
        <v>#N/A</v>
      </c>
      <c r="DT84" t="e">
        <f t="shared" si="64"/>
        <v>#N/A</v>
      </c>
      <c r="DU84" t="e">
        <f t="shared" si="64"/>
        <v>#N/A</v>
      </c>
      <c r="DV84" t="e">
        <f t="shared" si="64"/>
        <v>#N/A</v>
      </c>
      <c r="DW84" t="e">
        <f t="shared" si="64"/>
        <v>#N/A</v>
      </c>
      <c r="DX84" t="e">
        <f t="shared" si="64"/>
        <v>#N/A</v>
      </c>
      <c r="DY84" t="e">
        <f t="shared" si="64"/>
        <v>#N/A</v>
      </c>
      <c r="DZ84" t="e">
        <f t="shared" si="64"/>
        <v>#N/A</v>
      </c>
      <c r="EA84" t="e">
        <f t="shared" si="64"/>
        <v>#N/A</v>
      </c>
      <c r="EB84" t="e">
        <f t="shared" si="64"/>
        <v>#N/A</v>
      </c>
      <c r="EC84" t="e">
        <f t="shared" ref="EC84:ED84" si="65">IF(EC83&gt;EB83,EC83-EB83,0)</f>
        <v>#N/A</v>
      </c>
      <c r="ED84" t="e">
        <f t="shared" si="65"/>
        <v>#N/A</v>
      </c>
      <c r="EE84">
        <v>1</v>
      </c>
    </row>
    <row r="85" spans="1:135" x14ac:dyDescent="0.35">
      <c r="B85" t="s">
        <v>281</v>
      </c>
      <c r="I85" s="13">
        <f>IF(I84&lt;&gt;0,SUM(C84:I84)/7,"")</f>
        <v>40.428571428571431</v>
      </c>
      <c r="J85" s="13">
        <f t="shared" ref="J85:BU85" si="66">IF(J84&lt;&gt;0,SUM(D84:J84)/7,"")</f>
        <v>47.714285714285715</v>
      </c>
      <c r="K85" s="13">
        <f t="shared" si="66"/>
        <v>81.285714285714292</v>
      </c>
      <c r="L85" s="13">
        <f t="shared" si="66"/>
        <v>91.714285714285708</v>
      </c>
      <c r="M85" s="13">
        <f t="shared" si="66"/>
        <v>124.28571428571429</v>
      </c>
      <c r="N85" s="13">
        <f t="shared" si="66"/>
        <v>197.71428571428572</v>
      </c>
      <c r="O85" s="13">
        <f t="shared" si="66"/>
        <v>246.28571428571428</v>
      </c>
      <c r="P85" s="13">
        <f t="shared" si="66"/>
        <v>275.14285714285717</v>
      </c>
      <c r="Q85" s="13">
        <f t="shared" si="66"/>
        <v>311.71428571428572</v>
      </c>
      <c r="R85" s="13">
        <f t="shared" si="66"/>
        <v>337.71428571428572</v>
      </c>
      <c r="S85" s="13">
        <f t="shared" si="66"/>
        <v>374.85714285714283</v>
      </c>
      <c r="T85" s="13">
        <f t="shared" si="66"/>
        <v>411.85714285714283</v>
      </c>
      <c r="U85" s="13">
        <f t="shared" si="66"/>
        <v>387.14285714285717</v>
      </c>
      <c r="V85" s="13">
        <f t="shared" si="66"/>
        <v>379.28571428571428</v>
      </c>
      <c r="W85" s="13">
        <f t="shared" si="66"/>
        <v>495.71428571428572</v>
      </c>
      <c r="X85" s="13">
        <f t="shared" si="66"/>
        <v>611.71428571428567</v>
      </c>
      <c r="Y85" s="13">
        <f t="shared" si="66"/>
        <v>722.71428571428567</v>
      </c>
      <c r="Z85" s="13">
        <f t="shared" si="66"/>
        <v>805.57142857142856</v>
      </c>
      <c r="AA85" s="13">
        <f t="shared" si="66"/>
        <v>922.28571428571433</v>
      </c>
      <c r="AB85" s="13">
        <f t="shared" si="66"/>
        <v>982</v>
      </c>
      <c r="AC85" s="13">
        <f t="shared" si="66"/>
        <v>1083.1428571428571</v>
      </c>
      <c r="AD85" s="13">
        <f t="shared" si="66"/>
        <v>1188.1428571428571</v>
      </c>
      <c r="AE85" s="13">
        <f t="shared" si="66"/>
        <v>1333.4285714285713</v>
      </c>
      <c r="AF85" s="13">
        <f t="shared" si="66"/>
        <v>1435.4285714285713</v>
      </c>
      <c r="AG85" s="13">
        <f t="shared" si="66"/>
        <v>1511.7142857142858</v>
      </c>
      <c r="AH85" s="13">
        <f t="shared" si="66"/>
        <v>1481</v>
      </c>
      <c r="AI85" s="13">
        <f t="shared" si="66"/>
        <v>1580.2857142857142</v>
      </c>
      <c r="AJ85" s="13">
        <f t="shared" si="66"/>
        <v>1609.8571428571429</v>
      </c>
      <c r="AK85" s="13">
        <f t="shared" si="66"/>
        <v>1604</v>
      </c>
      <c r="AL85" s="13">
        <f t="shared" si="66"/>
        <v>1735.7142857142858</v>
      </c>
      <c r="AM85" s="13">
        <f t="shared" si="66"/>
        <v>1761.8571428571429</v>
      </c>
      <c r="AN85" s="13">
        <f t="shared" si="66"/>
        <v>2006.2857142857142</v>
      </c>
      <c r="AO85" s="13">
        <f t="shared" si="66"/>
        <v>2275.8571428571427</v>
      </c>
      <c r="AP85" s="13">
        <f t="shared" si="66"/>
        <v>2351.7142857142858</v>
      </c>
      <c r="AQ85" s="13">
        <f t="shared" si="66"/>
        <v>2473.2857142857142</v>
      </c>
      <c r="AR85" s="13">
        <f t="shared" si="66"/>
        <v>2545.2857142857142</v>
      </c>
      <c r="AS85" s="13">
        <f t="shared" si="66"/>
        <v>2491</v>
      </c>
      <c r="AT85" s="13" t="e">
        <f t="shared" si="66"/>
        <v>#N/A</v>
      </c>
      <c r="AU85" s="13" t="e">
        <f t="shared" si="66"/>
        <v>#N/A</v>
      </c>
      <c r="AV85" s="13" t="e">
        <f t="shared" si="66"/>
        <v>#N/A</v>
      </c>
      <c r="AW85" s="13" t="e">
        <f t="shared" si="66"/>
        <v>#N/A</v>
      </c>
      <c r="AX85" s="13" t="e">
        <f t="shared" si="66"/>
        <v>#N/A</v>
      </c>
      <c r="AY85" s="13" t="e">
        <f t="shared" si="66"/>
        <v>#N/A</v>
      </c>
      <c r="AZ85" s="13" t="e">
        <f t="shared" si="66"/>
        <v>#N/A</v>
      </c>
      <c r="BA85" s="13" t="e">
        <f t="shared" si="66"/>
        <v>#N/A</v>
      </c>
      <c r="BB85" s="13" t="e">
        <f t="shared" si="66"/>
        <v>#N/A</v>
      </c>
      <c r="BC85" s="13" t="e">
        <f t="shared" si="66"/>
        <v>#N/A</v>
      </c>
      <c r="BD85" s="13" t="e">
        <f t="shared" si="66"/>
        <v>#N/A</v>
      </c>
      <c r="BE85" s="13" t="e">
        <f t="shared" si="66"/>
        <v>#N/A</v>
      </c>
      <c r="BF85" s="13" t="e">
        <f t="shared" si="66"/>
        <v>#N/A</v>
      </c>
      <c r="BG85" s="13" t="e">
        <f t="shared" si="66"/>
        <v>#N/A</v>
      </c>
      <c r="BH85" s="13" t="e">
        <f t="shared" si="66"/>
        <v>#N/A</v>
      </c>
      <c r="BI85" s="13" t="e">
        <f t="shared" si="66"/>
        <v>#N/A</v>
      </c>
      <c r="BJ85" s="13" t="e">
        <f t="shared" si="66"/>
        <v>#N/A</v>
      </c>
      <c r="BK85" s="13" t="e">
        <f t="shared" si="66"/>
        <v>#N/A</v>
      </c>
      <c r="BL85" s="13" t="e">
        <f t="shared" si="66"/>
        <v>#N/A</v>
      </c>
      <c r="BM85" s="13" t="e">
        <f t="shared" si="66"/>
        <v>#N/A</v>
      </c>
      <c r="BN85" s="13" t="e">
        <f t="shared" si="66"/>
        <v>#N/A</v>
      </c>
      <c r="BO85" s="13" t="e">
        <f t="shared" si="66"/>
        <v>#N/A</v>
      </c>
      <c r="BP85" s="13" t="e">
        <f t="shared" si="66"/>
        <v>#N/A</v>
      </c>
      <c r="BQ85" s="13" t="e">
        <f t="shared" si="66"/>
        <v>#N/A</v>
      </c>
      <c r="BR85" s="13" t="e">
        <f t="shared" si="66"/>
        <v>#N/A</v>
      </c>
      <c r="BS85" s="13" t="e">
        <f t="shared" si="66"/>
        <v>#N/A</v>
      </c>
      <c r="BT85" s="13" t="e">
        <f t="shared" si="66"/>
        <v>#N/A</v>
      </c>
      <c r="BU85" s="13" t="e">
        <f t="shared" si="66"/>
        <v>#N/A</v>
      </c>
      <c r="BV85" s="13" t="e">
        <f t="shared" ref="BV85:ED85" si="67">IF(BV84&lt;&gt;0,SUM(BP84:BV84)/7,"")</f>
        <v>#N/A</v>
      </c>
      <c r="BW85" s="13" t="e">
        <f t="shared" si="67"/>
        <v>#N/A</v>
      </c>
      <c r="BX85" s="13" t="e">
        <f t="shared" si="67"/>
        <v>#N/A</v>
      </c>
      <c r="BY85" s="13" t="e">
        <f t="shared" si="67"/>
        <v>#N/A</v>
      </c>
      <c r="BZ85" s="13" t="e">
        <f t="shared" si="67"/>
        <v>#N/A</v>
      </c>
      <c r="CA85" s="13" t="e">
        <f t="shared" si="67"/>
        <v>#N/A</v>
      </c>
      <c r="CB85" s="13" t="e">
        <f t="shared" si="67"/>
        <v>#N/A</v>
      </c>
      <c r="CC85" s="13" t="e">
        <f t="shared" si="67"/>
        <v>#N/A</v>
      </c>
      <c r="CD85" s="13" t="e">
        <f t="shared" si="67"/>
        <v>#N/A</v>
      </c>
      <c r="CE85" s="13" t="e">
        <f t="shared" si="67"/>
        <v>#N/A</v>
      </c>
      <c r="CF85" s="13" t="e">
        <f t="shared" si="67"/>
        <v>#N/A</v>
      </c>
      <c r="CG85" s="13" t="e">
        <f t="shared" si="67"/>
        <v>#N/A</v>
      </c>
      <c r="CH85" s="13" t="e">
        <f t="shared" si="67"/>
        <v>#N/A</v>
      </c>
      <c r="CI85" s="13" t="e">
        <f t="shared" si="67"/>
        <v>#N/A</v>
      </c>
      <c r="CJ85" s="13" t="e">
        <f t="shared" si="67"/>
        <v>#N/A</v>
      </c>
      <c r="CK85" s="13" t="e">
        <f t="shared" si="67"/>
        <v>#N/A</v>
      </c>
      <c r="CL85" s="13" t="e">
        <f t="shared" si="67"/>
        <v>#N/A</v>
      </c>
      <c r="CM85" s="13" t="e">
        <f t="shared" si="67"/>
        <v>#N/A</v>
      </c>
      <c r="CN85" s="13" t="e">
        <f t="shared" si="67"/>
        <v>#N/A</v>
      </c>
      <c r="CO85" s="13" t="e">
        <f t="shared" si="67"/>
        <v>#N/A</v>
      </c>
      <c r="CP85" s="13" t="e">
        <f t="shared" si="67"/>
        <v>#N/A</v>
      </c>
      <c r="CQ85" s="13" t="e">
        <f t="shared" si="67"/>
        <v>#N/A</v>
      </c>
      <c r="CR85" s="13" t="e">
        <f t="shared" si="67"/>
        <v>#N/A</v>
      </c>
      <c r="CS85" s="13" t="e">
        <f t="shared" si="67"/>
        <v>#N/A</v>
      </c>
      <c r="CT85" s="13" t="e">
        <f t="shared" si="67"/>
        <v>#N/A</v>
      </c>
      <c r="CU85" s="13" t="e">
        <f t="shared" si="67"/>
        <v>#N/A</v>
      </c>
      <c r="CV85" s="13" t="e">
        <f t="shared" si="67"/>
        <v>#N/A</v>
      </c>
      <c r="CW85" s="13" t="e">
        <f t="shared" si="67"/>
        <v>#N/A</v>
      </c>
      <c r="CX85" s="13" t="e">
        <f t="shared" si="67"/>
        <v>#N/A</v>
      </c>
      <c r="CY85" s="13" t="e">
        <f t="shared" si="67"/>
        <v>#N/A</v>
      </c>
      <c r="CZ85" s="13" t="e">
        <f t="shared" si="67"/>
        <v>#N/A</v>
      </c>
      <c r="DA85" s="13" t="e">
        <f t="shared" si="67"/>
        <v>#N/A</v>
      </c>
      <c r="DB85" s="13" t="e">
        <f t="shared" si="67"/>
        <v>#N/A</v>
      </c>
      <c r="DC85" s="13" t="e">
        <f t="shared" si="67"/>
        <v>#N/A</v>
      </c>
      <c r="DD85" s="13" t="e">
        <f t="shared" si="67"/>
        <v>#N/A</v>
      </c>
      <c r="DE85" s="13" t="e">
        <f t="shared" si="67"/>
        <v>#N/A</v>
      </c>
      <c r="DF85" s="13" t="e">
        <f t="shared" si="67"/>
        <v>#N/A</v>
      </c>
      <c r="DG85" s="13" t="e">
        <f t="shared" si="67"/>
        <v>#N/A</v>
      </c>
      <c r="DH85" s="13" t="e">
        <f t="shared" si="67"/>
        <v>#N/A</v>
      </c>
      <c r="DI85" s="13" t="e">
        <f t="shared" si="67"/>
        <v>#N/A</v>
      </c>
      <c r="DJ85" s="13" t="e">
        <f t="shared" si="67"/>
        <v>#N/A</v>
      </c>
      <c r="DK85" s="13" t="e">
        <f t="shared" si="67"/>
        <v>#N/A</v>
      </c>
      <c r="DL85" s="13" t="e">
        <f t="shared" si="67"/>
        <v>#N/A</v>
      </c>
      <c r="DM85" s="13" t="e">
        <f t="shared" si="67"/>
        <v>#N/A</v>
      </c>
      <c r="DN85" s="13" t="e">
        <f t="shared" si="67"/>
        <v>#N/A</v>
      </c>
      <c r="DO85" s="13" t="e">
        <f t="shared" si="67"/>
        <v>#N/A</v>
      </c>
      <c r="DP85" s="13" t="e">
        <f t="shared" si="67"/>
        <v>#N/A</v>
      </c>
      <c r="DQ85" s="13" t="e">
        <f t="shared" si="67"/>
        <v>#N/A</v>
      </c>
      <c r="DR85" s="13" t="e">
        <f t="shared" si="67"/>
        <v>#N/A</v>
      </c>
      <c r="DS85" s="13" t="e">
        <f t="shared" si="67"/>
        <v>#N/A</v>
      </c>
      <c r="DT85" s="13" t="e">
        <f t="shared" si="67"/>
        <v>#N/A</v>
      </c>
      <c r="DU85" s="13" t="e">
        <f t="shared" si="67"/>
        <v>#N/A</v>
      </c>
      <c r="DV85" s="13" t="e">
        <f t="shared" si="67"/>
        <v>#N/A</v>
      </c>
      <c r="DW85" s="13" t="e">
        <f t="shared" si="67"/>
        <v>#N/A</v>
      </c>
      <c r="DX85" s="13" t="e">
        <f t="shared" si="67"/>
        <v>#N/A</v>
      </c>
      <c r="DY85" s="13" t="e">
        <f t="shared" si="67"/>
        <v>#N/A</v>
      </c>
      <c r="DZ85" s="13" t="e">
        <f t="shared" si="67"/>
        <v>#N/A</v>
      </c>
      <c r="EA85" s="13" t="e">
        <f t="shared" si="67"/>
        <v>#N/A</v>
      </c>
      <c r="EB85" s="13" t="e">
        <f t="shared" si="67"/>
        <v>#N/A</v>
      </c>
      <c r="EC85" s="13" t="e">
        <f t="shared" si="67"/>
        <v>#N/A</v>
      </c>
      <c r="ED85" s="13" t="e">
        <f t="shared" si="67"/>
        <v>#N/A</v>
      </c>
      <c r="EE85">
        <v>1</v>
      </c>
    </row>
    <row r="86" spans="1:135" x14ac:dyDescent="0.35">
      <c r="B86" t="str">
        <f>$C$5&amp;" Infection Growth against cum last 7 days"</f>
        <v>Brazil Infection Growth against cum last 7 days</v>
      </c>
      <c r="J86" s="14">
        <f>IF(AND(C83&lt;&gt;0,J83&lt;&gt;0),(J83/C83)^(1/7)-1,#N/A)</f>
        <v>0.38527835698891977</v>
      </c>
      <c r="K86" s="14">
        <f t="shared" ref="K86:BV86" si="68">IF(AND(D83&lt;&gt;0,K83&lt;&gt;0),(K83/D83)^(1/7)-1,#N/A)</f>
        <v>0.42518010436829923</v>
      </c>
      <c r="L86" s="14">
        <f t="shared" si="68"/>
        <v>0.26735844434970457</v>
      </c>
      <c r="M86" s="14">
        <f t="shared" si="68"/>
        <v>0.3139486688254236</v>
      </c>
      <c r="N86" s="14">
        <f t="shared" si="68"/>
        <v>0.38024554350348794</v>
      </c>
      <c r="O86" s="14">
        <f t="shared" si="68"/>
        <v>0.3818267055505622</v>
      </c>
      <c r="P86" s="14">
        <f t="shared" si="68"/>
        <v>0.32046924775612373</v>
      </c>
      <c r="Q86" s="14">
        <f t="shared" si="68"/>
        <v>0.31681699167068444</v>
      </c>
      <c r="R86" s="14">
        <f t="shared" si="68"/>
        <v>0.25143279994891321</v>
      </c>
      <c r="S86" s="14">
        <f t="shared" si="68"/>
        <v>0.23203924417243127</v>
      </c>
      <c r="T86" s="14">
        <f t="shared" si="68"/>
        <v>0.21118925557222035</v>
      </c>
      <c r="U86" s="14">
        <f t="shared" si="68"/>
        <v>0.15565298953672224</v>
      </c>
      <c r="V86" s="14">
        <f t="shared" si="68"/>
        <v>0.13186617688162583</v>
      </c>
      <c r="W86" s="14">
        <f t="shared" si="68"/>
        <v>0.14271485795293781</v>
      </c>
      <c r="X86" s="14">
        <f t="shared" si="68"/>
        <v>0.15102040567858888</v>
      </c>
      <c r="Y86" s="14">
        <f t="shared" si="68"/>
        <v>0.15213656768011496</v>
      </c>
      <c r="Z86" s="14">
        <f t="shared" si="68"/>
        <v>0.14939738572340211</v>
      </c>
      <c r="AA86" s="14">
        <f t="shared" si="68"/>
        <v>0.14960856911777776</v>
      </c>
      <c r="AB86" s="14">
        <f t="shared" si="68"/>
        <v>0.14720738753382046</v>
      </c>
      <c r="AC86" s="14">
        <f t="shared" si="68"/>
        <v>0.14974043810424109</v>
      </c>
      <c r="AD86" s="14">
        <f t="shared" si="68"/>
        <v>0.13688407433153094</v>
      </c>
      <c r="AE86" s="14">
        <f t="shared" si="68"/>
        <v>0.13087713619085162</v>
      </c>
      <c r="AF86" s="14">
        <f t="shared" si="68"/>
        <v>0.12276221379087016</v>
      </c>
      <c r="AG86" s="14">
        <f t="shared" si="68"/>
        <v>0.11692233971267996</v>
      </c>
      <c r="AH86" s="14">
        <f t="shared" si="68"/>
        <v>0.10414279213368571</v>
      </c>
      <c r="AI86" s="14">
        <f t="shared" si="68"/>
        <v>0.10360705592984187</v>
      </c>
      <c r="AJ86" s="14">
        <f t="shared" si="68"/>
        <v>9.8211893802972794E-2</v>
      </c>
      <c r="AK86" s="14">
        <f t="shared" si="68"/>
        <v>8.7600667644973873E-2</v>
      </c>
      <c r="AL86" s="14">
        <f t="shared" si="68"/>
        <v>8.3350611325670787E-2</v>
      </c>
      <c r="AM86" s="14">
        <f t="shared" si="68"/>
        <v>7.7082932198731413E-2</v>
      </c>
      <c r="AN86" s="14">
        <f t="shared" si="68"/>
        <v>8.0118778348364783E-2</v>
      </c>
      <c r="AO86" s="14">
        <f t="shared" si="68"/>
        <v>8.4865867947983453E-2</v>
      </c>
      <c r="AP86" s="14">
        <f t="shared" si="68"/>
        <v>8.2500948383188E-2</v>
      </c>
      <c r="AQ86" s="14">
        <f t="shared" si="68"/>
        <v>8.2245569260666063E-2</v>
      </c>
      <c r="AR86" s="14">
        <f t="shared" si="68"/>
        <v>7.9229935520617856E-2</v>
      </c>
      <c r="AS86" s="14">
        <f t="shared" si="68"/>
        <v>7.0942928909398129E-2</v>
      </c>
      <c r="AT86" s="14" t="e">
        <f t="shared" si="68"/>
        <v>#N/A</v>
      </c>
      <c r="AU86" s="14" t="e">
        <f t="shared" si="68"/>
        <v>#N/A</v>
      </c>
      <c r="AV86" s="14" t="e">
        <f t="shared" si="68"/>
        <v>#N/A</v>
      </c>
      <c r="AW86" s="14" t="e">
        <f t="shared" si="68"/>
        <v>#N/A</v>
      </c>
      <c r="AX86" s="14" t="e">
        <f t="shared" si="68"/>
        <v>#N/A</v>
      </c>
      <c r="AY86" s="14" t="e">
        <f t="shared" si="68"/>
        <v>#N/A</v>
      </c>
      <c r="AZ86" s="14" t="e">
        <f t="shared" si="68"/>
        <v>#N/A</v>
      </c>
      <c r="BA86" s="14" t="e">
        <f t="shared" si="68"/>
        <v>#N/A</v>
      </c>
      <c r="BB86" s="14" t="e">
        <f t="shared" si="68"/>
        <v>#N/A</v>
      </c>
      <c r="BC86" s="14" t="e">
        <f t="shared" si="68"/>
        <v>#N/A</v>
      </c>
      <c r="BD86" s="14" t="e">
        <f t="shared" si="68"/>
        <v>#N/A</v>
      </c>
      <c r="BE86" s="14" t="e">
        <f t="shared" si="68"/>
        <v>#N/A</v>
      </c>
      <c r="BF86" s="14" t="e">
        <f t="shared" si="68"/>
        <v>#N/A</v>
      </c>
      <c r="BG86" s="14" t="e">
        <f t="shared" si="68"/>
        <v>#N/A</v>
      </c>
      <c r="BH86" s="14" t="e">
        <f t="shared" si="68"/>
        <v>#N/A</v>
      </c>
      <c r="BI86" s="14" t="e">
        <f t="shared" si="68"/>
        <v>#N/A</v>
      </c>
      <c r="BJ86" s="14" t="e">
        <f t="shared" si="68"/>
        <v>#N/A</v>
      </c>
      <c r="BK86" s="14" t="e">
        <f t="shared" si="68"/>
        <v>#N/A</v>
      </c>
      <c r="BL86" s="14" t="e">
        <f t="shared" si="68"/>
        <v>#N/A</v>
      </c>
      <c r="BM86" s="14" t="e">
        <f t="shared" si="68"/>
        <v>#N/A</v>
      </c>
      <c r="BN86" s="14" t="e">
        <f t="shared" si="68"/>
        <v>#N/A</v>
      </c>
      <c r="BO86" s="14" t="e">
        <f t="shared" si="68"/>
        <v>#N/A</v>
      </c>
      <c r="BP86" s="14" t="e">
        <f t="shared" si="68"/>
        <v>#N/A</v>
      </c>
      <c r="BQ86" s="14" t="e">
        <f t="shared" si="68"/>
        <v>#N/A</v>
      </c>
      <c r="BR86" s="14" t="e">
        <f t="shared" si="68"/>
        <v>#N/A</v>
      </c>
      <c r="BS86" s="14" t="e">
        <f t="shared" si="68"/>
        <v>#N/A</v>
      </c>
      <c r="BT86" s="14" t="e">
        <f t="shared" si="68"/>
        <v>#N/A</v>
      </c>
      <c r="BU86" s="14" t="e">
        <f t="shared" si="68"/>
        <v>#N/A</v>
      </c>
      <c r="BV86" s="14" t="e">
        <f t="shared" si="68"/>
        <v>#N/A</v>
      </c>
      <c r="BW86" s="14" t="e">
        <f t="shared" ref="BW86:ED86" si="69">IF(AND(BP83&lt;&gt;0,BW83&lt;&gt;0),(BW83/BP83)^(1/7)-1,#N/A)</f>
        <v>#N/A</v>
      </c>
      <c r="BX86" s="14" t="e">
        <f t="shared" si="69"/>
        <v>#N/A</v>
      </c>
      <c r="BY86" s="14" t="e">
        <f t="shared" si="69"/>
        <v>#N/A</v>
      </c>
      <c r="BZ86" s="14" t="e">
        <f t="shared" si="69"/>
        <v>#N/A</v>
      </c>
      <c r="CA86" s="14" t="e">
        <f t="shared" si="69"/>
        <v>#N/A</v>
      </c>
      <c r="CB86" s="14" t="e">
        <f t="shared" si="69"/>
        <v>#N/A</v>
      </c>
      <c r="CC86" s="14" t="e">
        <f t="shared" si="69"/>
        <v>#N/A</v>
      </c>
      <c r="CD86" s="14" t="e">
        <f t="shared" si="69"/>
        <v>#N/A</v>
      </c>
      <c r="CE86" s="14" t="e">
        <f t="shared" si="69"/>
        <v>#N/A</v>
      </c>
      <c r="CF86" s="14" t="e">
        <f t="shared" si="69"/>
        <v>#N/A</v>
      </c>
      <c r="CG86" s="14" t="e">
        <f t="shared" si="69"/>
        <v>#N/A</v>
      </c>
      <c r="CH86" s="14" t="e">
        <f t="shared" si="69"/>
        <v>#N/A</v>
      </c>
      <c r="CI86" s="14" t="e">
        <f t="shared" si="69"/>
        <v>#N/A</v>
      </c>
      <c r="CJ86" s="14" t="e">
        <f t="shared" si="69"/>
        <v>#N/A</v>
      </c>
      <c r="CK86" s="14" t="e">
        <f t="shared" si="69"/>
        <v>#N/A</v>
      </c>
      <c r="CL86" s="14" t="e">
        <f t="shared" si="69"/>
        <v>#N/A</v>
      </c>
      <c r="CM86" s="14" t="e">
        <f t="shared" si="69"/>
        <v>#N/A</v>
      </c>
      <c r="CN86" s="14" t="e">
        <f t="shared" si="69"/>
        <v>#N/A</v>
      </c>
      <c r="CO86" s="14" t="e">
        <f t="shared" si="69"/>
        <v>#N/A</v>
      </c>
      <c r="CP86" s="14" t="e">
        <f t="shared" si="69"/>
        <v>#N/A</v>
      </c>
      <c r="CQ86" s="14" t="e">
        <f t="shared" si="69"/>
        <v>#N/A</v>
      </c>
      <c r="CR86" s="14" t="e">
        <f t="shared" si="69"/>
        <v>#N/A</v>
      </c>
      <c r="CS86" s="14" t="e">
        <f t="shared" si="69"/>
        <v>#N/A</v>
      </c>
      <c r="CT86" s="14" t="e">
        <f t="shared" si="69"/>
        <v>#N/A</v>
      </c>
      <c r="CU86" s="14" t="e">
        <f t="shared" si="69"/>
        <v>#N/A</v>
      </c>
      <c r="CV86" s="14" t="e">
        <f t="shared" si="69"/>
        <v>#N/A</v>
      </c>
      <c r="CW86" s="14" t="e">
        <f t="shared" si="69"/>
        <v>#N/A</v>
      </c>
      <c r="CX86" s="14" t="e">
        <f t="shared" si="69"/>
        <v>#N/A</v>
      </c>
      <c r="CY86" s="14" t="e">
        <f t="shared" si="69"/>
        <v>#N/A</v>
      </c>
      <c r="CZ86" s="14" t="e">
        <f t="shared" si="69"/>
        <v>#N/A</v>
      </c>
      <c r="DA86" s="14" t="e">
        <f t="shared" si="69"/>
        <v>#N/A</v>
      </c>
      <c r="DB86" s="14" t="e">
        <f t="shared" si="69"/>
        <v>#N/A</v>
      </c>
      <c r="DC86" s="14" t="e">
        <f t="shared" si="69"/>
        <v>#N/A</v>
      </c>
      <c r="DD86" s="14" t="e">
        <f t="shared" si="69"/>
        <v>#N/A</v>
      </c>
      <c r="DE86" s="14" t="e">
        <f t="shared" si="69"/>
        <v>#N/A</v>
      </c>
      <c r="DF86" s="14" t="e">
        <f t="shared" si="69"/>
        <v>#N/A</v>
      </c>
      <c r="DG86" s="14" t="e">
        <f t="shared" si="69"/>
        <v>#N/A</v>
      </c>
      <c r="DH86" s="14" t="e">
        <f t="shared" si="69"/>
        <v>#N/A</v>
      </c>
      <c r="DI86" s="14" t="e">
        <f t="shared" si="69"/>
        <v>#N/A</v>
      </c>
      <c r="DJ86" s="14" t="e">
        <f t="shared" si="69"/>
        <v>#N/A</v>
      </c>
      <c r="DK86" s="14" t="e">
        <f t="shared" si="69"/>
        <v>#N/A</v>
      </c>
      <c r="DL86" s="14" t="e">
        <f t="shared" si="69"/>
        <v>#N/A</v>
      </c>
      <c r="DM86" s="14" t="e">
        <f t="shared" si="69"/>
        <v>#N/A</v>
      </c>
      <c r="DN86" s="14" t="e">
        <f t="shared" si="69"/>
        <v>#N/A</v>
      </c>
      <c r="DO86" s="14" t="e">
        <f t="shared" si="69"/>
        <v>#N/A</v>
      </c>
      <c r="DP86" s="14" t="e">
        <f t="shared" si="69"/>
        <v>#N/A</v>
      </c>
      <c r="DQ86" s="14" t="e">
        <f t="shared" si="69"/>
        <v>#N/A</v>
      </c>
      <c r="DR86" s="14" t="e">
        <f t="shared" si="69"/>
        <v>#N/A</v>
      </c>
      <c r="DS86" s="14" t="e">
        <f t="shared" si="69"/>
        <v>#N/A</v>
      </c>
      <c r="DT86" s="14" t="e">
        <f t="shared" si="69"/>
        <v>#N/A</v>
      </c>
      <c r="DU86" s="14" t="e">
        <f t="shared" si="69"/>
        <v>#N/A</v>
      </c>
      <c r="DV86" s="14" t="e">
        <f t="shared" si="69"/>
        <v>#N/A</v>
      </c>
      <c r="DW86" s="14" t="e">
        <f t="shared" si="69"/>
        <v>#N/A</v>
      </c>
      <c r="DX86" s="14" t="e">
        <f t="shared" si="69"/>
        <v>#N/A</v>
      </c>
      <c r="DY86" s="14" t="e">
        <f t="shared" si="69"/>
        <v>#N/A</v>
      </c>
      <c r="DZ86" s="14" t="e">
        <f t="shared" si="69"/>
        <v>#N/A</v>
      </c>
      <c r="EA86" s="14" t="e">
        <f t="shared" si="69"/>
        <v>#N/A</v>
      </c>
      <c r="EB86" s="14" t="e">
        <f t="shared" si="69"/>
        <v>#N/A</v>
      </c>
      <c r="EC86" s="14" t="e">
        <f t="shared" si="69"/>
        <v>#N/A</v>
      </c>
      <c r="ED86" s="14" t="e">
        <f t="shared" si="69"/>
        <v>#N/A</v>
      </c>
      <c r="EE86">
        <v>1</v>
      </c>
    </row>
    <row r="87" spans="1:135" x14ac:dyDescent="0.35">
      <c r="B87" t="s">
        <v>284</v>
      </c>
      <c r="J87" s="14"/>
      <c r="K87" s="14"/>
      <c r="L87" s="14"/>
      <c r="M87" s="14"/>
      <c r="N87" s="14"/>
      <c r="O87" s="14"/>
      <c r="P87" s="14"/>
      <c r="Q87" s="3">
        <f>IF(Q83&lt;&gt;0,(SUM(K84:Q84)-SUM(D84:J84))/7,"")</f>
        <v>264</v>
      </c>
      <c r="R87" s="3">
        <f t="shared" ref="R87:CC87" si="70">IF(R83&lt;&gt;0,(SUM(L84:R84)-SUM(E84:K84))/7,"")</f>
        <v>256.42857142857144</v>
      </c>
      <c r="S87" s="3">
        <f t="shared" si="70"/>
        <v>283.14285714285717</v>
      </c>
      <c r="T87" s="3">
        <f t="shared" si="70"/>
        <v>287.57142857142856</v>
      </c>
      <c r="U87" s="3">
        <f t="shared" si="70"/>
        <v>189.42857142857142</v>
      </c>
      <c r="V87" s="3">
        <f t="shared" si="70"/>
        <v>133</v>
      </c>
      <c r="W87" s="3">
        <f t="shared" si="70"/>
        <v>220.57142857142858</v>
      </c>
      <c r="X87" s="3">
        <f t="shared" si="70"/>
        <v>300</v>
      </c>
      <c r="Y87" s="3">
        <f t="shared" si="70"/>
        <v>385</v>
      </c>
      <c r="Z87" s="3">
        <f t="shared" si="70"/>
        <v>430.71428571428572</v>
      </c>
      <c r="AA87" s="3">
        <f t="shared" si="70"/>
        <v>510.42857142857144</v>
      </c>
      <c r="AB87" s="3">
        <f t="shared" si="70"/>
        <v>594.85714285714289</v>
      </c>
      <c r="AC87" s="3">
        <f t="shared" si="70"/>
        <v>703.85714285714289</v>
      </c>
      <c r="AD87" s="3">
        <f t="shared" si="70"/>
        <v>692.42857142857144</v>
      </c>
      <c r="AE87" s="3">
        <f t="shared" si="70"/>
        <v>721.71428571428567</v>
      </c>
      <c r="AF87" s="3">
        <f t="shared" si="70"/>
        <v>712.71428571428567</v>
      </c>
      <c r="AG87" s="3">
        <f t="shared" si="70"/>
        <v>706.14285714285711</v>
      </c>
      <c r="AH87" s="3">
        <f t="shared" si="70"/>
        <v>558.71428571428567</v>
      </c>
      <c r="AI87" s="3">
        <f t="shared" si="70"/>
        <v>598.28571428571433</v>
      </c>
      <c r="AJ87" s="3">
        <f t="shared" si="70"/>
        <v>526.71428571428567</v>
      </c>
      <c r="AK87" s="3">
        <f t="shared" si="70"/>
        <v>415.85714285714283</v>
      </c>
      <c r="AL87" s="3">
        <f t="shared" si="70"/>
        <v>402.28571428571428</v>
      </c>
      <c r="AM87" s="3">
        <f t="shared" si="70"/>
        <v>326.42857142857144</v>
      </c>
      <c r="AN87" s="3">
        <f t="shared" si="70"/>
        <v>494.57142857142856</v>
      </c>
      <c r="AO87" s="3">
        <f t="shared" si="70"/>
        <v>794.85714285714289</v>
      </c>
      <c r="AP87" s="3">
        <f t="shared" si="70"/>
        <v>771.42857142857144</v>
      </c>
      <c r="AQ87" s="3">
        <f t="shared" si="70"/>
        <v>863.42857142857144</v>
      </c>
      <c r="AR87" s="3">
        <f t="shared" si="70"/>
        <v>941.28571428571433</v>
      </c>
      <c r="AS87" s="3">
        <f t="shared" si="70"/>
        <v>755.28571428571433</v>
      </c>
      <c r="AT87" s="3" t="e">
        <f t="shared" si="70"/>
        <v>#N/A</v>
      </c>
      <c r="AU87" s="3" t="e">
        <f t="shared" si="70"/>
        <v>#N/A</v>
      </c>
      <c r="AV87" s="3" t="e">
        <f t="shared" si="70"/>
        <v>#N/A</v>
      </c>
      <c r="AW87" s="3" t="e">
        <f t="shared" si="70"/>
        <v>#N/A</v>
      </c>
      <c r="AX87" s="3" t="e">
        <f t="shared" si="70"/>
        <v>#N/A</v>
      </c>
      <c r="AY87" s="3" t="e">
        <f t="shared" si="70"/>
        <v>#N/A</v>
      </c>
      <c r="AZ87" s="3" t="e">
        <f t="shared" si="70"/>
        <v>#N/A</v>
      </c>
      <c r="BA87" s="3" t="e">
        <f t="shared" si="70"/>
        <v>#N/A</v>
      </c>
      <c r="BB87" s="3" t="e">
        <f t="shared" si="70"/>
        <v>#N/A</v>
      </c>
      <c r="BC87" s="3" t="e">
        <f t="shared" si="70"/>
        <v>#N/A</v>
      </c>
      <c r="BD87" s="3" t="e">
        <f t="shared" si="70"/>
        <v>#N/A</v>
      </c>
      <c r="BE87" s="3" t="e">
        <f t="shared" si="70"/>
        <v>#N/A</v>
      </c>
      <c r="BF87" s="3" t="e">
        <f t="shared" si="70"/>
        <v>#N/A</v>
      </c>
      <c r="BG87" s="3" t="e">
        <f t="shared" si="70"/>
        <v>#N/A</v>
      </c>
      <c r="BH87" s="3" t="e">
        <f t="shared" si="70"/>
        <v>#N/A</v>
      </c>
      <c r="BI87" s="3" t="e">
        <f t="shared" si="70"/>
        <v>#N/A</v>
      </c>
      <c r="BJ87" s="3" t="e">
        <f t="shared" si="70"/>
        <v>#N/A</v>
      </c>
      <c r="BK87" s="3" t="e">
        <f t="shared" si="70"/>
        <v>#N/A</v>
      </c>
      <c r="BL87" s="3" t="e">
        <f t="shared" si="70"/>
        <v>#N/A</v>
      </c>
      <c r="BM87" s="3" t="e">
        <f t="shared" si="70"/>
        <v>#N/A</v>
      </c>
      <c r="BN87" s="3" t="e">
        <f t="shared" si="70"/>
        <v>#N/A</v>
      </c>
      <c r="BO87" s="3" t="e">
        <f t="shared" si="70"/>
        <v>#N/A</v>
      </c>
      <c r="BP87" s="3" t="e">
        <f t="shared" si="70"/>
        <v>#N/A</v>
      </c>
      <c r="BQ87" s="3" t="e">
        <f t="shared" si="70"/>
        <v>#N/A</v>
      </c>
      <c r="BR87" s="3" t="e">
        <f t="shared" si="70"/>
        <v>#N/A</v>
      </c>
      <c r="BS87" s="3" t="e">
        <f t="shared" si="70"/>
        <v>#N/A</v>
      </c>
      <c r="BT87" s="3" t="e">
        <f t="shared" si="70"/>
        <v>#N/A</v>
      </c>
      <c r="BU87" s="3" t="e">
        <f t="shared" si="70"/>
        <v>#N/A</v>
      </c>
      <c r="BV87" s="3" t="e">
        <f t="shared" si="70"/>
        <v>#N/A</v>
      </c>
      <c r="BW87" s="3" t="e">
        <f t="shared" si="70"/>
        <v>#N/A</v>
      </c>
      <c r="BX87" s="3" t="e">
        <f t="shared" si="70"/>
        <v>#N/A</v>
      </c>
      <c r="BY87" s="3" t="e">
        <f t="shared" si="70"/>
        <v>#N/A</v>
      </c>
      <c r="BZ87" s="3" t="e">
        <f t="shared" si="70"/>
        <v>#N/A</v>
      </c>
      <c r="CA87" s="3" t="e">
        <f t="shared" si="70"/>
        <v>#N/A</v>
      </c>
      <c r="CB87" s="3" t="e">
        <f t="shared" si="70"/>
        <v>#N/A</v>
      </c>
      <c r="CC87" s="3" t="e">
        <f t="shared" si="70"/>
        <v>#N/A</v>
      </c>
      <c r="CD87" s="3" t="e">
        <f t="shared" ref="CD87:ED87" si="71">IF(CD83&lt;&gt;0,(SUM(BX84:CD84)-SUM(BQ84:BW84))/7,"")</f>
        <v>#N/A</v>
      </c>
      <c r="CE87" s="3" t="e">
        <f t="shared" si="71"/>
        <v>#N/A</v>
      </c>
      <c r="CF87" s="3" t="e">
        <f t="shared" si="71"/>
        <v>#N/A</v>
      </c>
      <c r="CG87" s="3" t="e">
        <f t="shared" si="71"/>
        <v>#N/A</v>
      </c>
      <c r="CH87" s="3" t="e">
        <f t="shared" si="71"/>
        <v>#N/A</v>
      </c>
      <c r="CI87" s="3" t="e">
        <f t="shared" si="71"/>
        <v>#N/A</v>
      </c>
      <c r="CJ87" s="3" t="e">
        <f t="shared" si="71"/>
        <v>#N/A</v>
      </c>
      <c r="CK87" s="3" t="e">
        <f t="shared" si="71"/>
        <v>#N/A</v>
      </c>
      <c r="CL87" s="3" t="e">
        <f t="shared" si="71"/>
        <v>#N/A</v>
      </c>
      <c r="CM87" s="3" t="e">
        <f t="shared" si="71"/>
        <v>#N/A</v>
      </c>
      <c r="CN87" s="3" t="e">
        <f t="shared" si="71"/>
        <v>#N/A</v>
      </c>
      <c r="CO87" s="3" t="e">
        <f t="shared" si="71"/>
        <v>#N/A</v>
      </c>
      <c r="CP87" s="3" t="e">
        <f t="shared" si="71"/>
        <v>#N/A</v>
      </c>
      <c r="CQ87" s="3" t="e">
        <f t="shared" si="71"/>
        <v>#N/A</v>
      </c>
      <c r="CR87" s="3" t="e">
        <f t="shared" si="71"/>
        <v>#N/A</v>
      </c>
      <c r="CS87" s="3" t="e">
        <f t="shared" si="71"/>
        <v>#N/A</v>
      </c>
      <c r="CT87" s="3" t="e">
        <f t="shared" si="71"/>
        <v>#N/A</v>
      </c>
      <c r="CU87" s="3" t="e">
        <f t="shared" si="71"/>
        <v>#N/A</v>
      </c>
      <c r="CV87" s="3" t="e">
        <f t="shared" si="71"/>
        <v>#N/A</v>
      </c>
      <c r="CW87" s="3" t="e">
        <f t="shared" si="71"/>
        <v>#N/A</v>
      </c>
      <c r="CX87" s="3" t="e">
        <f t="shared" si="71"/>
        <v>#N/A</v>
      </c>
      <c r="CY87" s="3" t="e">
        <f t="shared" si="71"/>
        <v>#N/A</v>
      </c>
      <c r="CZ87" s="3" t="e">
        <f t="shared" si="71"/>
        <v>#N/A</v>
      </c>
      <c r="DA87" s="3" t="e">
        <f t="shared" si="71"/>
        <v>#N/A</v>
      </c>
      <c r="DB87" s="3" t="e">
        <f t="shared" si="71"/>
        <v>#N/A</v>
      </c>
      <c r="DC87" s="3" t="e">
        <f t="shared" si="71"/>
        <v>#N/A</v>
      </c>
      <c r="DD87" s="3" t="e">
        <f t="shared" si="71"/>
        <v>#N/A</v>
      </c>
      <c r="DE87" s="3" t="e">
        <f t="shared" si="71"/>
        <v>#N/A</v>
      </c>
      <c r="DF87" s="3" t="e">
        <f t="shared" si="71"/>
        <v>#N/A</v>
      </c>
      <c r="DG87" s="3" t="e">
        <f t="shared" si="71"/>
        <v>#N/A</v>
      </c>
      <c r="DH87" s="3" t="e">
        <f t="shared" si="71"/>
        <v>#N/A</v>
      </c>
      <c r="DI87" s="3" t="e">
        <f t="shared" si="71"/>
        <v>#N/A</v>
      </c>
      <c r="DJ87" s="3" t="e">
        <f t="shared" si="71"/>
        <v>#N/A</v>
      </c>
      <c r="DK87" s="3" t="e">
        <f t="shared" si="71"/>
        <v>#N/A</v>
      </c>
      <c r="DL87" s="3" t="e">
        <f t="shared" si="71"/>
        <v>#N/A</v>
      </c>
      <c r="DM87" s="3" t="e">
        <f t="shared" si="71"/>
        <v>#N/A</v>
      </c>
      <c r="DN87" s="3" t="e">
        <f t="shared" si="71"/>
        <v>#N/A</v>
      </c>
      <c r="DO87" s="3" t="e">
        <f t="shared" si="71"/>
        <v>#N/A</v>
      </c>
      <c r="DP87" s="3" t="e">
        <f t="shared" si="71"/>
        <v>#N/A</v>
      </c>
      <c r="DQ87" s="3" t="e">
        <f t="shared" si="71"/>
        <v>#N/A</v>
      </c>
      <c r="DR87" s="3" t="e">
        <f t="shared" si="71"/>
        <v>#N/A</v>
      </c>
      <c r="DS87" s="3" t="e">
        <f t="shared" si="71"/>
        <v>#N/A</v>
      </c>
      <c r="DT87" s="3" t="e">
        <f t="shared" si="71"/>
        <v>#N/A</v>
      </c>
      <c r="DU87" s="3" t="e">
        <f t="shared" si="71"/>
        <v>#N/A</v>
      </c>
      <c r="DV87" s="3" t="e">
        <f t="shared" si="71"/>
        <v>#N/A</v>
      </c>
      <c r="DW87" s="3" t="e">
        <f t="shared" si="71"/>
        <v>#N/A</v>
      </c>
      <c r="DX87" s="3" t="e">
        <f t="shared" si="71"/>
        <v>#N/A</v>
      </c>
      <c r="DY87" s="3" t="e">
        <f t="shared" si="71"/>
        <v>#N/A</v>
      </c>
      <c r="DZ87" s="3" t="e">
        <f t="shared" si="71"/>
        <v>#N/A</v>
      </c>
      <c r="EA87" s="3" t="e">
        <f t="shared" si="71"/>
        <v>#N/A</v>
      </c>
      <c r="EB87" s="3" t="e">
        <f t="shared" si="71"/>
        <v>#N/A</v>
      </c>
      <c r="EC87" s="3" t="e">
        <f t="shared" si="71"/>
        <v>#N/A</v>
      </c>
      <c r="ED87" s="3" t="e">
        <f t="shared" si="71"/>
        <v>#N/A</v>
      </c>
      <c r="EE87">
        <v>1</v>
      </c>
    </row>
    <row r="88" spans="1:135" x14ac:dyDescent="0.35">
      <c r="B88" t="s">
        <v>285</v>
      </c>
      <c r="J88" s="14"/>
      <c r="K88" s="14"/>
      <c r="L88" s="14"/>
      <c r="M88" s="14"/>
      <c r="N88" s="14"/>
      <c r="O88" s="14"/>
      <c r="P88" s="14"/>
      <c r="Q88" s="14">
        <f>IF(Q84&lt;&gt;0,SUM(K84:Q84)/SUM(D84:J84)-1,"")</f>
        <v>5.5329341317365266</v>
      </c>
      <c r="R88" s="14">
        <f t="shared" ref="R88:CC88" si="72">IF(R84&lt;&gt;0,SUM(L84:R84)/SUM(E84:K84)-1,"")</f>
        <v>3.1546572934973636</v>
      </c>
      <c r="S88" s="14">
        <f t="shared" si="72"/>
        <v>3.0872274143302176</v>
      </c>
      <c r="T88" s="14">
        <f t="shared" si="72"/>
        <v>2.3137931034482757</v>
      </c>
      <c r="U88" s="14">
        <f t="shared" si="72"/>
        <v>0.95809248554913284</v>
      </c>
      <c r="V88" s="14">
        <f t="shared" si="72"/>
        <v>0.54002320185614838</v>
      </c>
      <c r="W88" s="14">
        <f t="shared" si="72"/>
        <v>0.80166147455867076</v>
      </c>
      <c r="X88" s="14">
        <f t="shared" si="72"/>
        <v>0.96241979835013747</v>
      </c>
      <c r="Y88" s="14">
        <f t="shared" si="72"/>
        <v>1.1400169204737733</v>
      </c>
      <c r="Z88" s="14">
        <f t="shared" si="72"/>
        <v>1.1490091463414633</v>
      </c>
      <c r="AA88" s="14">
        <f t="shared" si="72"/>
        <v>1.2393340270551509</v>
      </c>
      <c r="AB88" s="14">
        <f t="shared" si="72"/>
        <v>1.5365313653136532</v>
      </c>
      <c r="AC88" s="14">
        <f t="shared" si="72"/>
        <v>1.8557438794726928</v>
      </c>
      <c r="AD88" s="14">
        <f t="shared" si="72"/>
        <v>1.3968299711815564</v>
      </c>
      <c r="AE88" s="14">
        <f t="shared" si="72"/>
        <v>1.1798225128444653</v>
      </c>
      <c r="AF88" s="14">
        <f t="shared" si="72"/>
        <v>0.98616327337418452</v>
      </c>
      <c r="AG88" s="14">
        <f t="shared" si="72"/>
        <v>0.876573860613584</v>
      </c>
      <c r="AH88" s="14">
        <f t="shared" si="72"/>
        <v>0.6057930607187112</v>
      </c>
      <c r="AI88" s="14">
        <f t="shared" si="72"/>
        <v>0.60925225487343604</v>
      </c>
      <c r="AJ88" s="14">
        <f t="shared" si="72"/>
        <v>0.48628330255869168</v>
      </c>
      <c r="AK88" s="14">
        <f t="shared" si="72"/>
        <v>0.35000601178309476</v>
      </c>
      <c r="AL88" s="14">
        <f t="shared" si="72"/>
        <v>0.30169273623312631</v>
      </c>
      <c r="AM88" s="14">
        <f t="shared" si="72"/>
        <v>0.22740843949044587</v>
      </c>
      <c r="AN88" s="14">
        <f t="shared" si="72"/>
        <v>0.32715932715932716</v>
      </c>
      <c r="AO88" s="14">
        <f t="shared" si="72"/>
        <v>0.53670299990353998</v>
      </c>
      <c r="AP88" s="14">
        <f t="shared" si="72"/>
        <v>0.48815765684324708</v>
      </c>
      <c r="AQ88" s="14">
        <f t="shared" si="72"/>
        <v>0.53633862809477328</v>
      </c>
      <c r="AR88" s="14">
        <f t="shared" si="72"/>
        <v>0.5868364802280015</v>
      </c>
      <c r="AS88" s="14">
        <f t="shared" si="72"/>
        <v>0.43514403292181081</v>
      </c>
      <c r="AT88" s="14" t="e">
        <f t="shared" si="72"/>
        <v>#N/A</v>
      </c>
      <c r="AU88" s="14" t="e">
        <f t="shared" si="72"/>
        <v>#N/A</v>
      </c>
      <c r="AV88" s="14" t="e">
        <f t="shared" si="72"/>
        <v>#N/A</v>
      </c>
      <c r="AW88" s="14" t="e">
        <f t="shared" si="72"/>
        <v>#N/A</v>
      </c>
      <c r="AX88" s="14" t="e">
        <f t="shared" si="72"/>
        <v>#N/A</v>
      </c>
      <c r="AY88" s="14" t="e">
        <f t="shared" si="72"/>
        <v>#N/A</v>
      </c>
      <c r="AZ88" s="14" t="e">
        <f t="shared" si="72"/>
        <v>#N/A</v>
      </c>
      <c r="BA88" s="14" t="e">
        <f t="shared" si="72"/>
        <v>#N/A</v>
      </c>
      <c r="BB88" s="14" t="e">
        <f t="shared" si="72"/>
        <v>#N/A</v>
      </c>
      <c r="BC88" s="14" t="e">
        <f t="shared" si="72"/>
        <v>#N/A</v>
      </c>
      <c r="BD88" s="14" t="e">
        <f t="shared" si="72"/>
        <v>#N/A</v>
      </c>
      <c r="BE88" s="14" t="e">
        <f t="shared" si="72"/>
        <v>#N/A</v>
      </c>
      <c r="BF88" s="14" t="e">
        <f t="shared" si="72"/>
        <v>#N/A</v>
      </c>
      <c r="BG88" s="14" t="e">
        <f t="shared" si="72"/>
        <v>#N/A</v>
      </c>
      <c r="BH88" s="14" t="e">
        <f t="shared" si="72"/>
        <v>#N/A</v>
      </c>
      <c r="BI88" s="14" t="e">
        <f t="shared" si="72"/>
        <v>#N/A</v>
      </c>
      <c r="BJ88" s="14" t="e">
        <f t="shared" si="72"/>
        <v>#N/A</v>
      </c>
      <c r="BK88" s="14" t="e">
        <f t="shared" si="72"/>
        <v>#N/A</v>
      </c>
      <c r="BL88" s="14" t="e">
        <f t="shared" si="72"/>
        <v>#N/A</v>
      </c>
      <c r="BM88" s="14" t="e">
        <f t="shared" si="72"/>
        <v>#N/A</v>
      </c>
      <c r="BN88" s="14" t="e">
        <f t="shared" si="72"/>
        <v>#N/A</v>
      </c>
      <c r="BO88" s="14" t="e">
        <f t="shared" si="72"/>
        <v>#N/A</v>
      </c>
      <c r="BP88" s="14" t="e">
        <f t="shared" si="72"/>
        <v>#N/A</v>
      </c>
      <c r="BQ88" s="14" t="e">
        <f t="shared" si="72"/>
        <v>#N/A</v>
      </c>
      <c r="BR88" s="14" t="e">
        <f t="shared" si="72"/>
        <v>#N/A</v>
      </c>
      <c r="BS88" s="14" t="e">
        <f t="shared" si="72"/>
        <v>#N/A</v>
      </c>
      <c r="BT88" s="14" t="e">
        <f t="shared" si="72"/>
        <v>#N/A</v>
      </c>
      <c r="BU88" s="14" t="e">
        <f t="shared" si="72"/>
        <v>#N/A</v>
      </c>
      <c r="BV88" s="14" t="e">
        <f t="shared" si="72"/>
        <v>#N/A</v>
      </c>
      <c r="BW88" s="14" t="e">
        <f t="shared" si="72"/>
        <v>#N/A</v>
      </c>
      <c r="BX88" s="14" t="e">
        <f t="shared" si="72"/>
        <v>#N/A</v>
      </c>
      <c r="BY88" s="14" t="e">
        <f t="shared" si="72"/>
        <v>#N/A</v>
      </c>
      <c r="BZ88" s="14" t="e">
        <f t="shared" si="72"/>
        <v>#N/A</v>
      </c>
      <c r="CA88" s="14" t="e">
        <f t="shared" si="72"/>
        <v>#N/A</v>
      </c>
      <c r="CB88" s="14" t="e">
        <f t="shared" si="72"/>
        <v>#N/A</v>
      </c>
      <c r="CC88" s="14" t="e">
        <f t="shared" si="72"/>
        <v>#N/A</v>
      </c>
      <c r="CD88" s="14" t="e">
        <f t="shared" ref="CD88:ED88" si="73">IF(CD84&lt;&gt;0,SUM(BX84:CD84)/SUM(BQ84:BW84)-1,"")</f>
        <v>#N/A</v>
      </c>
      <c r="CE88" s="14" t="e">
        <f t="shared" si="73"/>
        <v>#N/A</v>
      </c>
      <c r="CF88" s="14" t="e">
        <f t="shared" si="73"/>
        <v>#N/A</v>
      </c>
      <c r="CG88" s="14" t="e">
        <f t="shared" si="73"/>
        <v>#N/A</v>
      </c>
      <c r="CH88" s="14" t="e">
        <f t="shared" si="73"/>
        <v>#N/A</v>
      </c>
      <c r="CI88" s="14" t="e">
        <f t="shared" si="73"/>
        <v>#N/A</v>
      </c>
      <c r="CJ88" s="14" t="e">
        <f t="shared" si="73"/>
        <v>#N/A</v>
      </c>
      <c r="CK88" s="14" t="e">
        <f t="shared" si="73"/>
        <v>#N/A</v>
      </c>
      <c r="CL88" s="14" t="e">
        <f t="shared" si="73"/>
        <v>#N/A</v>
      </c>
      <c r="CM88" s="14" t="e">
        <f t="shared" si="73"/>
        <v>#N/A</v>
      </c>
      <c r="CN88" s="14" t="e">
        <f t="shared" si="73"/>
        <v>#N/A</v>
      </c>
      <c r="CO88" s="14" t="e">
        <f t="shared" si="73"/>
        <v>#N/A</v>
      </c>
      <c r="CP88" s="14" t="e">
        <f t="shared" si="73"/>
        <v>#N/A</v>
      </c>
      <c r="CQ88" s="14" t="e">
        <f t="shared" si="73"/>
        <v>#N/A</v>
      </c>
      <c r="CR88" s="14" t="e">
        <f t="shared" si="73"/>
        <v>#N/A</v>
      </c>
      <c r="CS88" s="14" t="e">
        <f t="shared" si="73"/>
        <v>#N/A</v>
      </c>
      <c r="CT88" s="14" t="e">
        <f t="shared" si="73"/>
        <v>#N/A</v>
      </c>
      <c r="CU88" s="14" t="e">
        <f t="shared" si="73"/>
        <v>#N/A</v>
      </c>
      <c r="CV88" s="14" t="e">
        <f t="shared" si="73"/>
        <v>#N/A</v>
      </c>
      <c r="CW88" s="14" t="e">
        <f t="shared" si="73"/>
        <v>#N/A</v>
      </c>
      <c r="CX88" s="14" t="e">
        <f t="shared" si="73"/>
        <v>#N/A</v>
      </c>
      <c r="CY88" s="14" t="e">
        <f t="shared" si="73"/>
        <v>#N/A</v>
      </c>
      <c r="CZ88" s="14" t="e">
        <f t="shared" si="73"/>
        <v>#N/A</v>
      </c>
      <c r="DA88" s="14" t="e">
        <f t="shared" si="73"/>
        <v>#N/A</v>
      </c>
      <c r="DB88" s="14" t="e">
        <f t="shared" si="73"/>
        <v>#N/A</v>
      </c>
      <c r="DC88" s="14" t="e">
        <f t="shared" si="73"/>
        <v>#N/A</v>
      </c>
      <c r="DD88" s="14" t="e">
        <f t="shared" si="73"/>
        <v>#N/A</v>
      </c>
      <c r="DE88" s="14" t="e">
        <f t="shared" si="73"/>
        <v>#N/A</v>
      </c>
      <c r="DF88" s="14" t="e">
        <f t="shared" si="73"/>
        <v>#N/A</v>
      </c>
      <c r="DG88" s="14" t="e">
        <f t="shared" si="73"/>
        <v>#N/A</v>
      </c>
      <c r="DH88" s="14" t="e">
        <f t="shared" si="73"/>
        <v>#N/A</v>
      </c>
      <c r="DI88" s="14" t="e">
        <f t="shared" si="73"/>
        <v>#N/A</v>
      </c>
      <c r="DJ88" s="14" t="e">
        <f t="shared" si="73"/>
        <v>#N/A</v>
      </c>
      <c r="DK88" s="14" t="e">
        <f t="shared" si="73"/>
        <v>#N/A</v>
      </c>
      <c r="DL88" s="14" t="e">
        <f t="shared" si="73"/>
        <v>#N/A</v>
      </c>
      <c r="DM88" s="14" t="e">
        <f t="shared" si="73"/>
        <v>#N/A</v>
      </c>
      <c r="DN88" s="14" t="e">
        <f t="shared" si="73"/>
        <v>#N/A</v>
      </c>
      <c r="DO88" s="14" t="e">
        <f t="shared" si="73"/>
        <v>#N/A</v>
      </c>
      <c r="DP88" s="14" t="e">
        <f t="shared" si="73"/>
        <v>#N/A</v>
      </c>
      <c r="DQ88" s="14" t="e">
        <f t="shared" si="73"/>
        <v>#N/A</v>
      </c>
      <c r="DR88" s="14" t="e">
        <f t="shared" si="73"/>
        <v>#N/A</v>
      </c>
      <c r="DS88" s="14" t="e">
        <f t="shared" si="73"/>
        <v>#N/A</v>
      </c>
      <c r="DT88" s="14" t="e">
        <f t="shared" si="73"/>
        <v>#N/A</v>
      </c>
      <c r="DU88" s="14" t="e">
        <f t="shared" si="73"/>
        <v>#N/A</v>
      </c>
      <c r="DV88" s="14" t="e">
        <f t="shared" si="73"/>
        <v>#N/A</v>
      </c>
      <c r="DW88" s="14" t="e">
        <f t="shared" si="73"/>
        <v>#N/A</v>
      </c>
      <c r="DX88" s="14" t="e">
        <f t="shared" si="73"/>
        <v>#N/A</v>
      </c>
      <c r="DY88" s="14" t="e">
        <f t="shared" si="73"/>
        <v>#N/A</v>
      </c>
      <c r="DZ88" s="14" t="e">
        <f t="shared" si="73"/>
        <v>#N/A</v>
      </c>
      <c r="EA88" s="14" t="e">
        <f t="shared" si="73"/>
        <v>#N/A</v>
      </c>
      <c r="EB88" s="14" t="e">
        <f t="shared" si="73"/>
        <v>#N/A</v>
      </c>
      <c r="EC88" s="14" t="e">
        <f t="shared" si="73"/>
        <v>#N/A</v>
      </c>
      <c r="ED88" s="14" t="e">
        <f t="shared" si="73"/>
        <v>#N/A</v>
      </c>
      <c r="EE88">
        <v>1</v>
      </c>
    </row>
    <row r="89" spans="1:135" x14ac:dyDescent="0.35">
      <c r="B89" t="str">
        <f>$C$5&amp;" Trend last 14 days"</f>
        <v>Brazil Trend last 14 days</v>
      </c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9">
        <f>TREND($AF84:$AS84,$AF82:$AS82,AF82:AF82)</f>
        <v>1495.5428571430966</v>
      </c>
      <c r="AG89" s="9">
        <f>TREND($AF84:$AS84,$AF82:$AS82,AG82:AG82)</f>
        <v>1590.5912087913603</v>
      </c>
      <c r="AH89" s="9">
        <f t="shared" ref="AH89:AS89" si="74">TREND($AF84:$AS84,$AF82:$AS82,AH82:AH82)</f>
        <v>1685.6395604396239</v>
      </c>
      <c r="AI89" s="9">
        <f t="shared" si="74"/>
        <v>1780.6879120878875</v>
      </c>
      <c r="AJ89" s="9">
        <f t="shared" si="74"/>
        <v>1875.7362637366168</v>
      </c>
      <c r="AK89" s="9">
        <f t="shared" si="74"/>
        <v>1970.7846153848805</v>
      </c>
      <c r="AL89" s="9">
        <f t="shared" si="74"/>
        <v>2065.8329670331441</v>
      </c>
      <c r="AM89" s="9">
        <f t="shared" si="74"/>
        <v>2160.8813186814077</v>
      </c>
      <c r="AN89" s="9">
        <f t="shared" si="74"/>
        <v>2255.9296703296714</v>
      </c>
      <c r="AO89" s="9">
        <f t="shared" si="74"/>
        <v>2350.9780219784006</v>
      </c>
      <c r="AP89" s="9">
        <f t="shared" si="74"/>
        <v>2446.0263736266643</v>
      </c>
      <c r="AQ89" s="9">
        <f t="shared" si="74"/>
        <v>2541.0747252749279</v>
      </c>
      <c r="AR89" s="9">
        <f t="shared" si="74"/>
        <v>2636.1230769231915</v>
      </c>
      <c r="AS89" s="9">
        <f t="shared" si="74"/>
        <v>2731.1714285714552</v>
      </c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  <c r="EC89" s="14"/>
      <c r="ED89" s="14"/>
    </row>
    <row r="90" spans="1:135" x14ac:dyDescent="0.35">
      <c r="B90" t="s">
        <v>289</v>
      </c>
      <c r="C90" s="10">
        <f t="shared" ref="C90:BN90" si="75">$P$1/(1+EXP(-((LN(81))/$P$2)*(C$54-$P$3)))-$P$4</f>
        <v>4179.9622012927075</v>
      </c>
      <c r="D90" s="10">
        <f t="shared" si="75"/>
        <v>5119.7813474224813</v>
      </c>
      <c r="E90" s="10">
        <f t="shared" si="75"/>
        <v>6268.9849350991344</v>
      </c>
      <c r="F90" s="10">
        <f t="shared" si="75"/>
        <v>7673.2643624901575</v>
      </c>
      <c r="G90" s="10">
        <f t="shared" si="75"/>
        <v>9387.806919635641</v>
      </c>
      <c r="H90" s="10">
        <f t="shared" si="75"/>
        <v>11479.034410001503</v>
      </c>
      <c r="I90" s="10">
        <f t="shared" si="75"/>
        <v>14026.542527237663</v>
      </c>
      <c r="J90" s="10">
        <f t="shared" si="75"/>
        <v>17125.200978969664</v>
      </c>
      <c r="K90" s="10">
        <f t="shared" si="75"/>
        <v>20887.331396051522</v>
      </c>
      <c r="L90" s="10">
        <f t="shared" si="75"/>
        <v>25444.817115958416</v>
      </c>
      <c r="M90" s="10">
        <f t="shared" si="75"/>
        <v>30950.910948672325</v>
      </c>
      <c r="N90" s="10">
        <f t="shared" si="75"/>
        <v>37581.390360387049</v>
      </c>
      <c r="O90" s="10">
        <f t="shared" si="75"/>
        <v>45534.564586846172</v>
      </c>
      <c r="P90" s="10">
        <f t="shared" si="75"/>
        <v>55029.474062696034</v>
      </c>
      <c r="Q90" s="10">
        <f t="shared" si="75"/>
        <v>66301.463355641419</v>
      </c>
      <c r="R90" s="10">
        <f t="shared" si="75"/>
        <v>79594.201472348825</v>
      </c>
      <c r="S90" s="10">
        <f t="shared" si="75"/>
        <v>95147.244070250483</v>
      </c>
      <c r="T90" s="10">
        <f t="shared" si="75"/>
        <v>113178.48522019634</v>
      </c>
      <c r="U90" s="10">
        <f t="shared" si="75"/>
        <v>133861.44740682581</v>
      </c>
      <c r="V90" s="10">
        <f t="shared" si="75"/>
        <v>157298.38970555327</v>
      </c>
      <c r="W90" s="10">
        <f t="shared" si="75"/>
        <v>183491.64962143448</v>
      </c>
      <c r="X90" s="10">
        <f t="shared" si="75"/>
        <v>212317.25060545799</v>
      </c>
      <c r="Y90" s="10">
        <f t="shared" si="75"/>
        <v>243506.13052447824</v>
      </c>
      <c r="Z90" s="10">
        <f t="shared" si="75"/>
        <v>276638.71105658513</v>
      </c>
      <c r="AA90" s="10">
        <f t="shared" si="75"/>
        <v>311157.3121599211</v>
      </c>
      <c r="AB90" s="10">
        <f t="shared" si="75"/>
        <v>346397.91394130432</v>
      </c>
      <c r="AC90" s="10">
        <f t="shared" si="75"/>
        <v>381638.51572268753</v>
      </c>
      <c r="AD90" s="10">
        <f t="shared" si="75"/>
        <v>416157.1168260235</v>
      </c>
      <c r="AE90" s="10">
        <f t="shared" si="75"/>
        <v>449289.69735813042</v>
      </c>
      <c r="AF90" s="10">
        <f t="shared" si="75"/>
        <v>480478.57727715065</v>
      </c>
      <c r="AG90" s="10">
        <f t="shared" si="75"/>
        <v>509304.17826117418</v>
      </c>
      <c r="AH90" s="10">
        <f t="shared" si="75"/>
        <v>535497.43817705533</v>
      </c>
      <c r="AI90" s="10">
        <f t="shared" si="75"/>
        <v>558934.38047578291</v>
      </c>
      <c r="AJ90" s="10">
        <f t="shared" si="75"/>
        <v>579617.34266241221</v>
      </c>
      <c r="AK90" s="10">
        <f t="shared" si="75"/>
        <v>597648.58381235821</v>
      </c>
      <c r="AL90" s="10">
        <f t="shared" si="75"/>
        <v>613201.62641025987</v>
      </c>
      <c r="AM90" s="10">
        <f t="shared" si="75"/>
        <v>626494.36452696729</v>
      </c>
      <c r="AN90" s="10">
        <f t="shared" si="75"/>
        <v>637766.35381991253</v>
      </c>
      <c r="AO90" s="10">
        <f t="shared" si="75"/>
        <v>647261.26329576247</v>
      </c>
      <c r="AP90" s="10">
        <f t="shared" si="75"/>
        <v>655214.43752222159</v>
      </c>
      <c r="AQ90" s="10">
        <f t="shared" si="75"/>
        <v>661844.9169339363</v>
      </c>
      <c r="AR90" s="10">
        <f t="shared" si="75"/>
        <v>667351.0107666502</v>
      </c>
      <c r="AS90" s="10">
        <f t="shared" si="75"/>
        <v>671908.49648655707</v>
      </c>
      <c r="AT90" s="10">
        <f t="shared" si="75"/>
        <v>675670.62690363894</v>
      </c>
      <c r="AU90" s="10">
        <f t="shared" si="75"/>
        <v>678769.28535537096</v>
      </c>
      <c r="AV90" s="10">
        <f t="shared" si="75"/>
        <v>681316.79347260715</v>
      </c>
      <c r="AW90" s="10">
        <f t="shared" si="75"/>
        <v>683408.02096297289</v>
      </c>
      <c r="AX90" s="10">
        <f t="shared" si="75"/>
        <v>685122.56352011848</v>
      </c>
      <c r="AY90" s="10">
        <f t="shared" si="75"/>
        <v>686526.84294750961</v>
      </c>
      <c r="AZ90" s="10">
        <f t="shared" si="75"/>
        <v>687676.04653518612</v>
      </c>
      <c r="BA90" s="10">
        <f t="shared" si="75"/>
        <v>688615.86568131589</v>
      </c>
      <c r="BB90" s="10">
        <f t="shared" si="75"/>
        <v>689384.02166457521</v>
      </c>
      <c r="BC90" s="10">
        <f t="shared" si="75"/>
        <v>690011.58359143988</v>
      </c>
      <c r="BD90" s="10">
        <f t="shared" si="75"/>
        <v>690524.09321416088</v>
      </c>
      <c r="BE90" s="10">
        <f t="shared" si="75"/>
        <v>690942.51604442741</v>
      </c>
      <c r="BF90" s="10">
        <f t="shared" si="75"/>
        <v>691284.03977033566</v>
      </c>
      <c r="BG90" s="10">
        <f t="shared" si="75"/>
        <v>691562.74066486442</v>
      </c>
      <c r="BH90" s="10">
        <f t="shared" si="75"/>
        <v>691790.1372883888</v>
      </c>
      <c r="BI90" s="10">
        <f t="shared" si="75"/>
        <v>691975.64887930208</v>
      </c>
      <c r="BJ90" s="10">
        <f t="shared" si="75"/>
        <v>692126.97373623447</v>
      </c>
      <c r="BK90" s="10">
        <f t="shared" si="75"/>
        <v>692250.40082611586</v>
      </c>
      <c r="BL90" s="10">
        <f t="shared" si="75"/>
        <v>692351.06591766537</v>
      </c>
      <c r="BM90" s="10">
        <f t="shared" si="75"/>
        <v>692433.1617951045</v>
      </c>
      <c r="BN90" s="10">
        <f t="shared" si="75"/>
        <v>692500.11057151982</v>
      </c>
      <c r="BO90" s="10">
        <f t="shared" ref="BO90:DZ90" si="76">$P$1/(1+EXP(-((LN(81))/$P$2)*(BO$54-$P$3)))-$P$4</f>
        <v>692554.70479364519</v>
      </c>
      <c r="BP90" s="10">
        <f t="shared" si="76"/>
        <v>692599.22289649223</v>
      </c>
      <c r="BQ90" s="10">
        <f t="shared" si="76"/>
        <v>692635.52360816346</v>
      </c>
      <c r="BR90" s="10">
        <f t="shared" si="76"/>
        <v>692665.12310124165</v>
      </c>
      <c r="BS90" s="10">
        <f t="shared" si="76"/>
        <v>692689.25801646663</v>
      </c>
      <c r="BT90" s="10">
        <f t="shared" si="76"/>
        <v>692708.93692743371</v>
      </c>
      <c r="BU90" s="10">
        <f t="shared" si="76"/>
        <v>692724.98235415726</v>
      </c>
      <c r="BV90" s="10">
        <f t="shared" si="76"/>
        <v>692738.06505305937</v>
      </c>
      <c r="BW90" s="10">
        <f t="shared" si="76"/>
        <v>692748.73199788434</v>
      </c>
      <c r="BX90" s="10">
        <f t="shared" si="76"/>
        <v>692757.42920878658</v>
      </c>
      <c r="BY90" s="10">
        <f t="shared" si="76"/>
        <v>692764.52037577552</v>
      </c>
      <c r="BZ90" s="10">
        <f t="shared" si="76"/>
        <v>692770.302049716</v>
      </c>
      <c r="CA90" s="10">
        <f t="shared" si="76"/>
        <v>692775.01603246341</v>
      </c>
      <c r="CB90" s="10">
        <f t="shared" si="76"/>
        <v>692778.85948185145</v>
      </c>
      <c r="CC90" s="10">
        <f t="shared" si="76"/>
        <v>692781.99315252702</v>
      </c>
      <c r="CD90" s="10">
        <f t="shared" si="76"/>
        <v>692784.54811621923</v>
      </c>
      <c r="CE90" s="10">
        <f t="shared" si="76"/>
        <v>692786.63124180736</v>
      </c>
      <c r="CF90" s="10">
        <f t="shared" si="76"/>
        <v>692788.32966392732</v>
      </c>
      <c r="CG90" s="10">
        <f t="shared" si="76"/>
        <v>692789.7144267119</v>
      </c>
      <c r="CH90" s="10">
        <f t="shared" si="76"/>
        <v>692790.84345486737</v>
      </c>
      <c r="CI90" s="10">
        <f t="shared" si="76"/>
        <v>692791.76397622738</v>
      </c>
      <c r="CJ90" s="10">
        <f t="shared" si="76"/>
        <v>692792.51449702447</v>
      </c>
      <c r="CK90" s="10">
        <f t="shared" si="76"/>
        <v>692793.12641244603</v>
      </c>
      <c r="CL90" s="10">
        <f t="shared" si="76"/>
        <v>692793.62531980278</v>
      </c>
      <c r="CM90" s="10">
        <f t="shared" si="76"/>
        <v>692794.03208921594</v>
      </c>
      <c r="CN90" s="10">
        <f t="shared" si="76"/>
        <v>692794.36373659153</v>
      </c>
      <c r="CO90" s="10">
        <f t="shared" si="76"/>
        <v>692794.63413538889</v>
      </c>
      <c r="CP90" s="10">
        <f t="shared" si="76"/>
        <v>692794.85459694907</v>
      </c>
      <c r="CQ90" s="10">
        <f t="shared" si="76"/>
        <v>692795.0343436551</v>
      </c>
      <c r="CR90" s="10">
        <f t="shared" si="76"/>
        <v>692795.18089471327</v>
      </c>
      <c r="CS90" s="10">
        <f t="shared" si="76"/>
        <v>692795.30038069002</v>
      </c>
      <c r="CT90" s="10">
        <f t="shared" si="76"/>
        <v>692795.39779996383</v>
      </c>
      <c r="CU90" s="10">
        <f t="shared" si="76"/>
        <v>692795.47722781461</v>
      </c>
      <c r="CV90" s="10">
        <f t="shared" si="76"/>
        <v>692795.54198690131</v>
      </c>
      <c r="CW90" s="10">
        <f t="shared" si="76"/>
        <v>692795.59478625446</v>
      </c>
      <c r="CX90" s="10">
        <f t="shared" si="76"/>
        <v>692795.63783460099</v>
      </c>
      <c r="CY90" s="10">
        <f t="shared" si="76"/>
        <v>692795.67293275998</v>
      </c>
      <c r="CZ90" s="10">
        <f t="shared" si="76"/>
        <v>692795.70154897496</v>
      </c>
      <c r="DA90" s="10">
        <f t="shared" si="76"/>
        <v>692795.72488033411</v>
      </c>
      <c r="DB90" s="10">
        <f t="shared" si="76"/>
        <v>692795.74390284647</v>
      </c>
      <c r="DC90" s="10">
        <f t="shared" si="76"/>
        <v>692795.75941227202</v>
      </c>
      <c r="DD90" s="10">
        <f t="shared" si="76"/>
        <v>692795.77205740893</v>
      </c>
      <c r="DE90" s="10">
        <f t="shared" si="76"/>
        <v>692795.78236723586</v>
      </c>
      <c r="DF90" s="10">
        <f t="shared" si="76"/>
        <v>692795.79077303852</v>
      </c>
      <c r="DG90" s="10">
        <f t="shared" si="76"/>
        <v>692795.79762645334</v>
      </c>
      <c r="DH90" s="10">
        <f t="shared" si="76"/>
        <v>692795.80321417598</v>
      </c>
      <c r="DI90" s="10">
        <f t="shared" si="76"/>
        <v>692795.80776995502</v>
      </c>
      <c r="DJ90" s="10">
        <f t="shared" si="76"/>
        <v>692795.8114843705</v>
      </c>
      <c r="DK90" s="10">
        <f t="shared" si="76"/>
        <v>692795.81451280578</v>
      </c>
      <c r="DL90" s="10">
        <f t="shared" si="76"/>
        <v>692795.81698194798</v>
      </c>
      <c r="DM90" s="10">
        <f t="shared" si="76"/>
        <v>692795.81899508776</v>
      </c>
      <c r="DN90" s="10">
        <f t="shared" si="76"/>
        <v>692795.82063643984</v>
      </c>
      <c r="DO90" s="10">
        <f t="shared" si="76"/>
        <v>692795.82197466609</v>
      </c>
      <c r="DP90" s="10">
        <f t="shared" si="76"/>
        <v>692795.82306574809</v>
      </c>
      <c r="DQ90" s="10">
        <f t="shared" si="76"/>
        <v>692795.82395532832</v>
      </c>
      <c r="DR90" s="10">
        <f t="shared" si="76"/>
        <v>692795.82468062057</v>
      </c>
      <c r="DS90" s="10">
        <f t="shared" si="76"/>
        <v>692795.82527196547</v>
      </c>
      <c r="DT90" s="10">
        <f t="shared" si="76"/>
        <v>692795.82575410034</v>
      </c>
      <c r="DU90" s="10">
        <f t="shared" si="76"/>
        <v>692795.82614719449</v>
      </c>
      <c r="DV90" s="10">
        <f t="shared" si="76"/>
        <v>692795.82646769169</v>
      </c>
      <c r="DW90" s="10">
        <f t="shared" si="76"/>
        <v>692795.82672899938</v>
      </c>
      <c r="DX90" s="10">
        <f t="shared" si="76"/>
        <v>692795.8269420485</v>
      </c>
      <c r="DY90" s="10">
        <f t="shared" si="76"/>
        <v>692795.82711575157</v>
      </c>
      <c r="DZ90" s="10">
        <f t="shared" si="76"/>
        <v>692795.82725737512</v>
      </c>
      <c r="EA90" s="10">
        <f t="shared" ref="EA90:ED90" si="77">$P$1/(1+EXP(-((LN(81))/$P$2)*(EA$54-$P$3)))-$P$4</f>
        <v>692795.82737284352</v>
      </c>
      <c r="EB90" s="10">
        <f t="shared" si="77"/>
        <v>692795.82746698731</v>
      </c>
      <c r="EC90" s="10">
        <f t="shared" si="77"/>
        <v>692795.82754374447</v>
      </c>
      <c r="ED90" s="10">
        <f t="shared" si="77"/>
        <v>692795.82760632609</v>
      </c>
      <c r="EE90">
        <v>1</v>
      </c>
    </row>
    <row r="91" spans="1:135" x14ac:dyDescent="0.35">
      <c r="B91" t="s">
        <v>290</v>
      </c>
      <c r="D91" s="15">
        <f>D90-C90</f>
        <v>939.8191461297738</v>
      </c>
      <c r="E91" s="15">
        <f t="shared" ref="E91:BP91" si="78">E90-D90</f>
        <v>1149.2035876766531</v>
      </c>
      <c r="F91" s="15">
        <f t="shared" si="78"/>
        <v>1404.2794273910231</v>
      </c>
      <c r="G91" s="15">
        <f t="shared" si="78"/>
        <v>1714.5425571454834</v>
      </c>
      <c r="H91" s="15">
        <f t="shared" si="78"/>
        <v>2091.2274903658617</v>
      </c>
      <c r="I91" s="15">
        <f t="shared" si="78"/>
        <v>2547.5081172361606</v>
      </c>
      <c r="J91" s="15">
        <f t="shared" si="78"/>
        <v>3098.6584517320007</v>
      </c>
      <c r="K91" s="15">
        <f t="shared" si="78"/>
        <v>3762.1304170818585</v>
      </c>
      <c r="L91" s="15">
        <f t="shared" si="78"/>
        <v>4557.4857199068938</v>
      </c>
      <c r="M91" s="15">
        <f t="shared" si="78"/>
        <v>5506.0938327139083</v>
      </c>
      <c r="N91" s="15">
        <f t="shared" si="78"/>
        <v>6630.4794117147248</v>
      </c>
      <c r="O91" s="15">
        <f t="shared" si="78"/>
        <v>7953.174226459123</v>
      </c>
      <c r="P91" s="15">
        <f t="shared" si="78"/>
        <v>9494.9094758498613</v>
      </c>
      <c r="Q91" s="15">
        <f t="shared" si="78"/>
        <v>11271.989292945385</v>
      </c>
      <c r="R91" s="15">
        <f t="shared" si="78"/>
        <v>13292.738116707405</v>
      </c>
      <c r="S91" s="15">
        <f t="shared" si="78"/>
        <v>15553.042597901658</v>
      </c>
      <c r="T91" s="15">
        <f t="shared" si="78"/>
        <v>18031.241149945854</v>
      </c>
      <c r="U91" s="15">
        <f t="shared" si="78"/>
        <v>20682.962186629476</v>
      </c>
      <c r="V91" s="15">
        <f t="shared" si="78"/>
        <v>23436.942298727459</v>
      </c>
      <c r="W91" s="15">
        <f t="shared" si="78"/>
        <v>26193.259915881208</v>
      </c>
      <c r="X91" s="15">
        <f t="shared" si="78"/>
        <v>28825.600984023506</v>
      </c>
      <c r="Y91" s="15">
        <f t="shared" si="78"/>
        <v>31188.879919020255</v>
      </c>
      <c r="Z91" s="15">
        <f t="shared" si="78"/>
        <v>33132.580532106891</v>
      </c>
      <c r="AA91" s="15">
        <f t="shared" si="78"/>
        <v>34518.601103335968</v>
      </c>
      <c r="AB91" s="15">
        <f t="shared" si="78"/>
        <v>35240.601781383215</v>
      </c>
      <c r="AC91" s="15">
        <f t="shared" si="78"/>
        <v>35240.601781383215</v>
      </c>
      <c r="AD91" s="15">
        <f t="shared" si="78"/>
        <v>34518.601103335968</v>
      </c>
      <c r="AE91" s="15">
        <f t="shared" si="78"/>
        <v>33132.58053210692</v>
      </c>
      <c r="AF91" s="15">
        <f t="shared" si="78"/>
        <v>31188.879919020226</v>
      </c>
      <c r="AG91" s="15">
        <f t="shared" si="78"/>
        <v>28825.600984023535</v>
      </c>
      <c r="AH91" s="15">
        <f t="shared" si="78"/>
        <v>26193.25991588115</v>
      </c>
      <c r="AI91" s="15">
        <f t="shared" si="78"/>
        <v>23436.942298727576</v>
      </c>
      <c r="AJ91" s="15">
        <f t="shared" si="78"/>
        <v>20682.962186629302</v>
      </c>
      <c r="AK91" s="15">
        <f t="shared" si="78"/>
        <v>18031.241149945999</v>
      </c>
      <c r="AL91" s="15">
        <f t="shared" si="78"/>
        <v>15553.042597901658</v>
      </c>
      <c r="AM91" s="15">
        <f t="shared" si="78"/>
        <v>13292.73811670742</v>
      </c>
      <c r="AN91" s="15">
        <f t="shared" si="78"/>
        <v>11271.989292945247</v>
      </c>
      <c r="AO91" s="15">
        <f t="shared" si="78"/>
        <v>9494.9094758499414</v>
      </c>
      <c r="AP91" s="15">
        <f t="shared" si="78"/>
        <v>7953.1742264591157</v>
      </c>
      <c r="AQ91" s="15">
        <f t="shared" si="78"/>
        <v>6630.4794117147103</v>
      </c>
      <c r="AR91" s="15">
        <f t="shared" si="78"/>
        <v>5506.0938327139011</v>
      </c>
      <c r="AS91" s="15">
        <f t="shared" si="78"/>
        <v>4557.4857199068647</v>
      </c>
      <c r="AT91" s="15">
        <f t="shared" si="78"/>
        <v>3762.1304170818767</v>
      </c>
      <c r="AU91" s="15">
        <f t="shared" si="78"/>
        <v>3098.6584517320152</v>
      </c>
      <c r="AV91" s="15">
        <f t="shared" si="78"/>
        <v>2547.508117236197</v>
      </c>
      <c r="AW91" s="15">
        <f t="shared" si="78"/>
        <v>2091.227490365738</v>
      </c>
      <c r="AX91" s="15">
        <f t="shared" si="78"/>
        <v>1714.5425571455853</v>
      </c>
      <c r="AY91" s="15">
        <f t="shared" si="78"/>
        <v>1404.2794273911277</v>
      </c>
      <c r="AZ91" s="15">
        <f t="shared" si="78"/>
        <v>1149.2035876765149</v>
      </c>
      <c r="BA91" s="15">
        <f t="shared" si="78"/>
        <v>939.81914612976834</v>
      </c>
      <c r="BB91" s="15">
        <f t="shared" si="78"/>
        <v>768.15598325931933</v>
      </c>
      <c r="BC91" s="15">
        <f t="shared" si="78"/>
        <v>627.56192686466966</v>
      </c>
      <c r="BD91" s="15">
        <f t="shared" si="78"/>
        <v>512.50962272100151</v>
      </c>
      <c r="BE91" s="15">
        <f t="shared" si="78"/>
        <v>418.42283026652876</v>
      </c>
      <c r="BF91" s="15">
        <f t="shared" si="78"/>
        <v>341.52372590824962</v>
      </c>
      <c r="BG91" s="15">
        <f t="shared" si="78"/>
        <v>278.70089452876709</v>
      </c>
      <c r="BH91" s="15">
        <f t="shared" si="78"/>
        <v>227.39662352437153</v>
      </c>
      <c r="BI91" s="15">
        <f t="shared" si="78"/>
        <v>185.51159091328736</v>
      </c>
      <c r="BJ91" s="15">
        <f t="shared" si="78"/>
        <v>151.32485693239141</v>
      </c>
      <c r="BK91" s="15">
        <f t="shared" si="78"/>
        <v>123.42708988138475</v>
      </c>
      <c r="BL91" s="15">
        <f t="shared" si="78"/>
        <v>100.665091549512</v>
      </c>
      <c r="BM91" s="15">
        <f t="shared" si="78"/>
        <v>82.095877439132892</v>
      </c>
      <c r="BN91" s="15">
        <f t="shared" si="78"/>
        <v>66.948776415316388</v>
      </c>
      <c r="BO91" s="15">
        <f t="shared" si="78"/>
        <v>54.594222125364468</v>
      </c>
      <c r="BP91" s="15">
        <f t="shared" si="78"/>
        <v>44.5181028470397</v>
      </c>
      <c r="BQ91" s="15">
        <f t="shared" ref="BQ91:EB91" si="79">BQ90-BP90</f>
        <v>36.300711671239696</v>
      </c>
      <c r="BR91" s="15">
        <f t="shared" si="79"/>
        <v>29.599493078188971</v>
      </c>
      <c r="BS91" s="15">
        <f t="shared" si="79"/>
        <v>24.134915224974975</v>
      </c>
      <c r="BT91" s="15">
        <f t="shared" si="79"/>
        <v>19.678910967078991</v>
      </c>
      <c r="BU91" s="15">
        <f t="shared" si="79"/>
        <v>16.04542672354728</v>
      </c>
      <c r="BV91" s="15">
        <f t="shared" si="79"/>
        <v>13.082698902115226</v>
      </c>
      <c r="BW91" s="15">
        <f t="shared" si="79"/>
        <v>10.666944824974053</v>
      </c>
      <c r="BX91" s="15">
        <f t="shared" si="79"/>
        <v>8.6972109022317454</v>
      </c>
      <c r="BY91" s="15">
        <f t="shared" si="79"/>
        <v>7.0911669889464974</v>
      </c>
      <c r="BZ91" s="15">
        <f t="shared" si="79"/>
        <v>5.7816739404806867</v>
      </c>
      <c r="CA91" s="15">
        <f t="shared" si="79"/>
        <v>4.7139827474020422</v>
      </c>
      <c r="CB91" s="15">
        <f t="shared" si="79"/>
        <v>3.8434493880486116</v>
      </c>
      <c r="CC91" s="15">
        <f t="shared" si="79"/>
        <v>3.1336706755682826</v>
      </c>
      <c r="CD91" s="15">
        <f t="shared" si="79"/>
        <v>2.5549636922078207</v>
      </c>
      <c r="CE91" s="15">
        <f t="shared" si="79"/>
        <v>2.0831255881348625</v>
      </c>
      <c r="CF91" s="15">
        <f t="shared" si="79"/>
        <v>1.6984221199527383</v>
      </c>
      <c r="CG91" s="15">
        <f t="shared" si="79"/>
        <v>1.3847627845825627</v>
      </c>
      <c r="CH91" s="15">
        <f t="shared" si="79"/>
        <v>1.1290281554684043</v>
      </c>
      <c r="CI91" s="15">
        <f t="shared" si="79"/>
        <v>0.92052136000711471</v>
      </c>
      <c r="CJ91" s="15">
        <f t="shared" si="79"/>
        <v>0.75052079709712416</v>
      </c>
      <c r="CK91" s="15">
        <f t="shared" si="79"/>
        <v>0.61191542155575007</v>
      </c>
      <c r="CL91" s="15">
        <f t="shared" si="79"/>
        <v>0.498907356755808</v>
      </c>
      <c r="CM91" s="15">
        <f t="shared" si="79"/>
        <v>0.40676941315177828</v>
      </c>
      <c r="CN91" s="15">
        <f t="shared" si="79"/>
        <v>0.33164737559854984</v>
      </c>
      <c r="CO91" s="15">
        <f t="shared" si="79"/>
        <v>0.27039879735093564</v>
      </c>
      <c r="CP91" s="15">
        <f t="shared" si="79"/>
        <v>0.22046156018041074</v>
      </c>
      <c r="CQ91" s="15">
        <f t="shared" si="79"/>
        <v>0.17974670603871346</v>
      </c>
      <c r="CR91" s="15">
        <f t="shared" si="79"/>
        <v>0.14655105816200376</v>
      </c>
      <c r="CS91" s="15">
        <f t="shared" si="79"/>
        <v>0.11948597675655037</v>
      </c>
      <c r="CT91" s="15">
        <f t="shared" si="79"/>
        <v>9.7419273806735873E-2</v>
      </c>
      <c r="CU91" s="15">
        <f t="shared" si="79"/>
        <v>7.9427850781939924E-2</v>
      </c>
      <c r="CV91" s="15">
        <f t="shared" si="79"/>
        <v>6.4759086701087654E-2</v>
      </c>
      <c r="CW91" s="15">
        <f t="shared" si="79"/>
        <v>5.2799353143200278E-2</v>
      </c>
      <c r="CX91" s="15">
        <f t="shared" si="79"/>
        <v>4.3048346531577408E-2</v>
      </c>
      <c r="CY91" s="15">
        <f t="shared" si="79"/>
        <v>3.5098158987239003E-2</v>
      </c>
      <c r="CZ91" s="15">
        <f t="shared" si="79"/>
        <v>2.8616214985959232E-2</v>
      </c>
      <c r="DA91" s="15">
        <f t="shared" si="79"/>
        <v>2.3331359145231545E-2</v>
      </c>
      <c r="DB91" s="15">
        <f t="shared" si="79"/>
        <v>1.9022512366063893E-2</v>
      </c>
      <c r="DC91" s="15">
        <f t="shared" si="79"/>
        <v>1.5509425546042621E-2</v>
      </c>
      <c r="DD91" s="15">
        <f t="shared" si="79"/>
        <v>1.2645136914215982E-2</v>
      </c>
      <c r="DE91" s="15">
        <f t="shared" si="79"/>
        <v>1.0309826931916177E-2</v>
      </c>
      <c r="DF91" s="15">
        <f t="shared" si="79"/>
        <v>8.4058026550337672E-3</v>
      </c>
      <c r="DG91" s="15">
        <f t="shared" si="79"/>
        <v>6.8534148158505559E-3</v>
      </c>
      <c r="DH91" s="15">
        <f t="shared" si="79"/>
        <v>5.5877226404845715E-3</v>
      </c>
      <c r="DI91" s="15">
        <f t="shared" si="79"/>
        <v>4.555779043585062E-3</v>
      </c>
      <c r="DJ91" s="15">
        <f t="shared" si="79"/>
        <v>3.7144154775887728E-3</v>
      </c>
      <c r="DK91" s="15">
        <f t="shared" si="79"/>
        <v>3.0284352833405137E-3</v>
      </c>
      <c r="DL91" s="15">
        <f t="shared" si="79"/>
        <v>2.4691422004252672E-3</v>
      </c>
      <c r="DM91" s="15">
        <f t="shared" si="79"/>
        <v>2.0131397759541869E-3</v>
      </c>
      <c r="DN91" s="15">
        <f t="shared" si="79"/>
        <v>1.6413520788773894E-3</v>
      </c>
      <c r="DO91" s="15">
        <f t="shared" si="79"/>
        <v>1.3382262550294399E-3</v>
      </c>
      <c r="DP91" s="15">
        <f t="shared" si="79"/>
        <v>1.0910819983109832E-3</v>
      </c>
      <c r="DQ91" s="15">
        <f t="shared" si="79"/>
        <v>8.8958023115992546E-4</v>
      </c>
      <c r="DR91" s="15">
        <f t="shared" si="79"/>
        <v>7.2529225144535303E-4</v>
      </c>
      <c r="DS91" s="15">
        <f t="shared" si="79"/>
        <v>5.9134489856660366E-4</v>
      </c>
      <c r="DT91" s="15">
        <f t="shared" si="79"/>
        <v>4.8213487025350332E-4</v>
      </c>
      <c r="DU91" s="15">
        <f t="shared" si="79"/>
        <v>3.9309414569288492E-4</v>
      </c>
      <c r="DV91" s="15">
        <f t="shared" si="79"/>
        <v>3.2049720175564289E-4</v>
      </c>
      <c r="DW91" s="15">
        <f t="shared" si="79"/>
        <v>2.6130769401788712E-4</v>
      </c>
      <c r="DX91" s="15">
        <f t="shared" si="79"/>
        <v>2.1304911933839321E-4</v>
      </c>
      <c r="DY91" s="15">
        <f t="shared" si="79"/>
        <v>1.7370306886732578E-4</v>
      </c>
      <c r="DZ91" s="15">
        <f t="shared" si="79"/>
        <v>1.416235463693738E-4</v>
      </c>
      <c r="EA91" s="15">
        <f t="shared" si="79"/>
        <v>1.1546839959919453E-4</v>
      </c>
      <c r="EB91" s="15">
        <f t="shared" si="79"/>
        <v>9.4143790192902088E-5</v>
      </c>
      <c r="EC91" s="15">
        <f t="shared" ref="EC91:ED91" si="80">EC90-EB90</f>
        <v>7.6757161878049374E-5</v>
      </c>
      <c r="ED91" s="15">
        <f t="shared" si="80"/>
        <v>6.2581617385149002E-5</v>
      </c>
      <c r="EE91">
        <v>1</v>
      </c>
    </row>
    <row r="92" spans="1:135" x14ac:dyDescent="0.35">
      <c r="B92" t="s">
        <v>291</v>
      </c>
      <c r="C92" s="9">
        <f>IF(C83=0,0,ABS(+C90-C83)^2)</f>
        <v>17155850.876937531</v>
      </c>
      <c r="D92" s="9">
        <f t="shared" ref="D92:BO92" si="81">IF(D83=0,0,ABS(+D90-D83)^2)</f>
        <v>25682407.785283219</v>
      </c>
      <c r="E92" s="9">
        <f t="shared" si="81"/>
        <v>37429739.666099958</v>
      </c>
      <c r="F92" s="9">
        <f t="shared" si="81"/>
        <v>56584461.139189459</v>
      </c>
      <c r="G92" s="9">
        <f t="shared" si="81"/>
        <v>85115513.318396881</v>
      </c>
      <c r="H92" s="9">
        <f t="shared" si="81"/>
        <v>127216617.22199795</v>
      </c>
      <c r="I92" s="9">
        <f t="shared" si="81"/>
        <v>187841895.96592015</v>
      </c>
      <c r="J92" s="9">
        <f t="shared" si="81"/>
        <v>280669743.04175013</v>
      </c>
      <c r="K92" s="9">
        <f t="shared" si="81"/>
        <v>410724188.25458366</v>
      </c>
      <c r="L92" s="9">
        <f t="shared" si="81"/>
        <v>607712087.11866033</v>
      </c>
      <c r="M92" s="9">
        <f t="shared" si="81"/>
        <v>895799569.39545548</v>
      </c>
      <c r="N92" s="9">
        <f t="shared" si="81"/>
        <v>1298549358.4254758</v>
      </c>
      <c r="O92" s="9">
        <f t="shared" si="81"/>
        <v>1901881343.5834816</v>
      </c>
      <c r="P92" s="9">
        <f t="shared" si="81"/>
        <v>2785989568.1791797</v>
      </c>
      <c r="Q92" s="9">
        <f t="shared" si="81"/>
        <v>4063739084.2788453</v>
      </c>
      <c r="R92" s="9">
        <f t="shared" si="81"/>
        <v>5868969750.2309332</v>
      </c>
      <c r="S92" s="9">
        <f t="shared" si="81"/>
        <v>8414437677.1877241</v>
      </c>
      <c r="T92" s="9">
        <f t="shared" si="81"/>
        <v>11940913120.138908</v>
      </c>
      <c r="U92" s="9">
        <f t="shared" si="81"/>
        <v>16797571997.523493</v>
      </c>
      <c r="V92" s="9">
        <f t="shared" si="81"/>
        <v>23323211992.036652</v>
      </c>
      <c r="W92" s="9">
        <f t="shared" si="81"/>
        <v>31603826048.023796</v>
      </c>
      <c r="X92" s="9">
        <f t="shared" si="81"/>
        <v>42222544350.383026</v>
      </c>
      <c r="Y92" s="9">
        <f t="shared" si="81"/>
        <v>55442414911.126427</v>
      </c>
      <c r="Z92" s="9">
        <f t="shared" si="81"/>
        <v>71600507256.391922</v>
      </c>
      <c r="AA92" s="9">
        <f t="shared" si="81"/>
        <v>90479023002.633026</v>
      </c>
      <c r="AB92" s="9">
        <f t="shared" si="81"/>
        <v>112404574118.55383</v>
      </c>
      <c r="AC92" s="9">
        <f t="shared" si="81"/>
        <v>136513634624.60881</v>
      </c>
      <c r="AD92" s="9">
        <f t="shared" si="81"/>
        <v>161703001085.87573</v>
      </c>
      <c r="AE92" s="9">
        <f t="shared" si="81"/>
        <v>187592672239.59848</v>
      </c>
      <c r="AF92" s="9">
        <f t="shared" si="81"/>
        <v>213801346846.0784</v>
      </c>
      <c r="AG92" s="9">
        <f t="shared" si="81"/>
        <v>239772966132.90402</v>
      </c>
      <c r="AH92" s="9">
        <f t="shared" si="81"/>
        <v>264988604020.99756</v>
      </c>
      <c r="AI92" s="9">
        <f t="shared" si="81"/>
        <v>288092382998.81012</v>
      </c>
      <c r="AJ92" s="9">
        <f t="shared" si="81"/>
        <v>309344360137.87555</v>
      </c>
      <c r="AK92" s="9">
        <f t="shared" si="81"/>
        <v>327626401328.38177</v>
      </c>
      <c r="AL92" s="9">
        <f t="shared" si="81"/>
        <v>342086516912.31079</v>
      </c>
      <c r="AM92" s="9">
        <f t="shared" si="81"/>
        <v>355298687327.58258</v>
      </c>
      <c r="AN92" s="9">
        <f t="shared" si="81"/>
        <v>364917906530.0213</v>
      </c>
      <c r="AO92" s="9">
        <f t="shared" si="81"/>
        <v>372836345147.4342</v>
      </c>
      <c r="AP92" s="9">
        <f t="shared" si="81"/>
        <v>380146773117.59332</v>
      </c>
      <c r="AQ92" s="9">
        <f t="shared" si="81"/>
        <v>385767591219.01031</v>
      </c>
      <c r="AR92" s="9">
        <f t="shared" si="81"/>
        <v>389715543426.6366</v>
      </c>
      <c r="AS92" s="9">
        <f t="shared" si="81"/>
        <v>392065696552.35486</v>
      </c>
      <c r="AT92" s="9" t="e">
        <f t="shared" si="81"/>
        <v>#N/A</v>
      </c>
      <c r="AU92" s="9" t="e">
        <f t="shared" si="81"/>
        <v>#N/A</v>
      </c>
      <c r="AV92" s="9" t="e">
        <f t="shared" si="81"/>
        <v>#N/A</v>
      </c>
      <c r="AW92" s="9" t="e">
        <f t="shared" si="81"/>
        <v>#N/A</v>
      </c>
      <c r="AX92" s="9" t="e">
        <f t="shared" si="81"/>
        <v>#N/A</v>
      </c>
      <c r="AY92" s="9" t="e">
        <f t="shared" si="81"/>
        <v>#N/A</v>
      </c>
      <c r="AZ92" s="9" t="e">
        <f t="shared" si="81"/>
        <v>#N/A</v>
      </c>
      <c r="BA92" s="9" t="e">
        <f t="shared" si="81"/>
        <v>#N/A</v>
      </c>
      <c r="BB92" s="9" t="e">
        <f t="shared" si="81"/>
        <v>#N/A</v>
      </c>
      <c r="BC92" s="9" t="e">
        <f t="shared" si="81"/>
        <v>#N/A</v>
      </c>
      <c r="BD92" s="9" t="e">
        <f t="shared" si="81"/>
        <v>#N/A</v>
      </c>
      <c r="BE92" s="9" t="e">
        <f t="shared" si="81"/>
        <v>#N/A</v>
      </c>
      <c r="BF92" s="9" t="e">
        <f t="shared" si="81"/>
        <v>#N/A</v>
      </c>
      <c r="BG92" s="9" t="e">
        <f t="shared" si="81"/>
        <v>#N/A</v>
      </c>
      <c r="BH92" s="9" t="e">
        <f t="shared" si="81"/>
        <v>#N/A</v>
      </c>
      <c r="BI92" s="9" t="e">
        <f t="shared" si="81"/>
        <v>#N/A</v>
      </c>
      <c r="BJ92" s="9" t="e">
        <f t="shared" si="81"/>
        <v>#N/A</v>
      </c>
      <c r="BK92" s="9" t="e">
        <f t="shared" si="81"/>
        <v>#N/A</v>
      </c>
      <c r="BL92" s="9" t="e">
        <f t="shared" si="81"/>
        <v>#N/A</v>
      </c>
      <c r="BM92" s="9" t="e">
        <f t="shared" si="81"/>
        <v>#N/A</v>
      </c>
      <c r="BN92" s="9" t="e">
        <f t="shared" si="81"/>
        <v>#N/A</v>
      </c>
      <c r="BO92" s="9" t="e">
        <f t="shared" si="81"/>
        <v>#N/A</v>
      </c>
      <c r="BP92" s="9" t="e">
        <f t="shared" ref="BP92:EA92" si="82">IF(BP83=0,0,ABS(+BP90-BP83)^2)</f>
        <v>#N/A</v>
      </c>
      <c r="BQ92" s="9" t="e">
        <f t="shared" si="82"/>
        <v>#N/A</v>
      </c>
      <c r="BR92" s="9" t="e">
        <f t="shared" si="82"/>
        <v>#N/A</v>
      </c>
      <c r="BS92" s="9" t="e">
        <f t="shared" si="82"/>
        <v>#N/A</v>
      </c>
      <c r="BT92" s="9" t="e">
        <f t="shared" si="82"/>
        <v>#N/A</v>
      </c>
      <c r="BU92" s="9" t="e">
        <f t="shared" si="82"/>
        <v>#N/A</v>
      </c>
      <c r="BV92" s="9" t="e">
        <f t="shared" si="82"/>
        <v>#N/A</v>
      </c>
      <c r="BW92" s="9" t="e">
        <f t="shared" si="82"/>
        <v>#N/A</v>
      </c>
      <c r="BX92" s="9" t="e">
        <f t="shared" si="82"/>
        <v>#N/A</v>
      </c>
      <c r="BY92" s="9" t="e">
        <f t="shared" si="82"/>
        <v>#N/A</v>
      </c>
      <c r="BZ92" s="9" t="e">
        <f t="shared" si="82"/>
        <v>#N/A</v>
      </c>
      <c r="CA92" s="9" t="e">
        <f t="shared" si="82"/>
        <v>#N/A</v>
      </c>
      <c r="CB92" s="9" t="e">
        <f t="shared" si="82"/>
        <v>#N/A</v>
      </c>
      <c r="CC92" s="9" t="e">
        <f t="shared" si="82"/>
        <v>#N/A</v>
      </c>
      <c r="CD92" s="9" t="e">
        <f t="shared" si="82"/>
        <v>#N/A</v>
      </c>
      <c r="CE92" s="9" t="e">
        <f t="shared" si="82"/>
        <v>#N/A</v>
      </c>
      <c r="CF92" s="9" t="e">
        <f t="shared" si="82"/>
        <v>#N/A</v>
      </c>
      <c r="CG92" s="9" t="e">
        <f t="shared" si="82"/>
        <v>#N/A</v>
      </c>
      <c r="CH92" s="9" t="e">
        <f t="shared" si="82"/>
        <v>#N/A</v>
      </c>
      <c r="CI92" s="9" t="e">
        <f t="shared" si="82"/>
        <v>#N/A</v>
      </c>
      <c r="CJ92" s="9" t="e">
        <f t="shared" si="82"/>
        <v>#N/A</v>
      </c>
      <c r="CK92" s="9" t="e">
        <f t="shared" si="82"/>
        <v>#N/A</v>
      </c>
      <c r="CL92" s="9" t="e">
        <f t="shared" si="82"/>
        <v>#N/A</v>
      </c>
      <c r="CM92" s="9" t="e">
        <f t="shared" si="82"/>
        <v>#N/A</v>
      </c>
      <c r="CN92" s="9" t="e">
        <f t="shared" si="82"/>
        <v>#N/A</v>
      </c>
      <c r="CO92" s="9" t="e">
        <f t="shared" si="82"/>
        <v>#N/A</v>
      </c>
      <c r="CP92" s="9" t="e">
        <f t="shared" si="82"/>
        <v>#N/A</v>
      </c>
      <c r="CQ92" s="9" t="e">
        <f t="shared" si="82"/>
        <v>#N/A</v>
      </c>
      <c r="CR92" s="9" t="e">
        <f t="shared" si="82"/>
        <v>#N/A</v>
      </c>
      <c r="CS92" s="9" t="e">
        <f t="shared" si="82"/>
        <v>#N/A</v>
      </c>
      <c r="CT92" s="9" t="e">
        <f t="shared" si="82"/>
        <v>#N/A</v>
      </c>
      <c r="CU92" s="9" t="e">
        <f t="shared" si="82"/>
        <v>#N/A</v>
      </c>
      <c r="CV92" s="9" t="e">
        <f t="shared" si="82"/>
        <v>#N/A</v>
      </c>
      <c r="CW92" s="9" t="e">
        <f t="shared" si="82"/>
        <v>#N/A</v>
      </c>
      <c r="CX92" s="9" t="e">
        <f t="shared" si="82"/>
        <v>#N/A</v>
      </c>
      <c r="CY92" s="9" t="e">
        <f t="shared" si="82"/>
        <v>#N/A</v>
      </c>
      <c r="CZ92" s="9" t="e">
        <f t="shared" si="82"/>
        <v>#N/A</v>
      </c>
      <c r="DA92" s="9" t="e">
        <f t="shared" si="82"/>
        <v>#N/A</v>
      </c>
      <c r="DB92" s="9" t="e">
        <f t="shared" si="82"/>
        <v>#N/A</v>
      </c>
      <c r="DC92" s="9" t="e">
        <f t="shared" si="82"/>
        <v>#N/A</v>
      </c>
      <c r="DD92" s="9" t="e">
        <f t="shared" si="82"/>
        <v>#N/A</v>
      </c>
      <c r="DE92" s="9" t="e">
        <f t="shared" si="82"/>
        <v>#N/A</v>
      </c>
      <c r="DF92" s="9" t="e">
        <f t="shared" si="82"/>
        <v>#N/A</v>
      </c>
      <c r="DG92" s="9" t="e">
        <f t="shared" si="82"/>
        <v>#N/A</v>
      </c>
      <c r="DH92" s="9" t="e">
        <f t="shared" si="82"/>
        <v>#N/A</v>
      </c>
      <c r="DI92" s="9" t="e">
        <f t="shared" si="82"/>
        <v>#N/A</v>
      </c>
      <c r="DJ92" s="9" t="e">
        <f t="shared" si="82"/>
        <v>#N/A</v>
      </c>
      <c r="DK92" s="9" t="e">
        <f t="shared" si="82"/>
        <v>#N/A</v>
      </c>
      <c r="DL92" s="9" t="e">
        <f t="shared" si="82"/>
        <v>#N/A</v>
      </c>
      <c r="DM92" s="9" t="e">
        <f t="shared" si="82"/>
        <v>#N/A</v>
      </c>
      <c r="DN92" s="9" t="e">
        <f t="shared" si="82"/>
        <v>#N/A</v>
      </c>
      <c r="DO92" s="9" t="e">
        <f t="shared" si="82"/>
        <v>#N/A</v>
      </c>
      <c r="DP92" s="9" t="e">
        <f t="shared" si="82"/>
        <v>#N/A</v>
      </c>
      <c r="DQ92" s="9" t="e">
        <f t="shared" si="82"/>
        <v>#N/A</v>
      </c>
      <c r="DR92" s="9" t="e">
        <f t="shared" si="82"/>
        <v>#N/A</v>
      </c>
      <c r="DS92" s="9" t="e">
        <f t="shared" si="82"/>
        <v>#N/A</v>
      </c>
      <c r="DT92" s="9" t="e">
        <f t="shared" si="82"/>
        <v>#N/A</v>
      </c>
      <c r="DU92" s="9" t="e">
        <f t="shared" si="82"/>
        <v>#N/A</v>
      </c>
      <c r="DV92" s="9" t="e">
        <f t="shared" si="82"/>
        <v>#N/A</v>
      </c>
      <c r="DW92" s="9" t="e">
        <f t="shared" si="82"/>
        <v>#N/A</v>
      </c>
      <c r="DX92" s="9" t="e">
        <f t="shared" si="82"/>
        <v>#N/A</v>
      </c>
      <c r="DY92" s="9" t="e">
        <f t="shared" si="82"/>
        <v>#N/A</v>
      </c>
      <c r="DZ92" s="9" t="e">
        <f t="shared" si="82"/>
        <v>#N/A</v>
      </c>
      <c r="EA92" s="9" t="e">
        <f t="shared" si="82"/>
        <v>#N/A</v>
      </c>
      <c r="EB92" s="9" t="e">
        <f t="shared" ref="EB92:ED92" si="83">IF(EB83=0,0,ABS(+EB90-EB83)^2)</f>
        <v>#N/A</v>
      </c>
      <c r="EC92" s="9" t="e">
        <f t="shared" si="83"/>
        <v>#N/A</v>
      </c>
      <c r="ED92" s="9" t="e">
        <f t="shared" si="83"/>
        <v>#N/A</v>
      </c>
      <c r="EE92">
        <v>1</v>
      </c>
    </row>
    <row r="95" spans="1:135" x14ac:dyDescent="0.35">
      <c r="B95" t="s">
        <v>293</v>
      </c>
    </row>
    <row r="96" spans="1:135" x14ac:dyDescent="0.35">
      <c r="B96" t="s">
        <v>288</v>
      </c>
      <c r="C96" s="12">
        <f>C82</f>
        <v>43901</v>
      </c>
      <c r="D96" s="12">
        <f>C96+1</f>
        <v>43902</v>
      </c>
      <c r="E96" s="12">
        <f t="shared" ref="E96:BP96" si="84">D96+1</f>
        <v>43903</v>
      </c>
      <c r="F96" s="12">
        <f t="shared" si="84"/>
        <v>43904</v>
      </c>
      <c r="G96" s="12">
        <f t="shared" si="84"/>
        <v>43905</v>
      </c>
      <c r="H96" s="12">
        <f t="shared" si="84"/>
        <v>43906</v>
      </c>
      <c r="I96" s="12">
        <f t="shared" si="84"/>
        <v>43907</v>
      </c>
      <c r="J96" s="12">
        <f t="shared" si="84"/>
        <v>43908</v>
      </c>
      <c r="K96" s="12">
        <f t="shared" si="84"/>
        <v>43909</v>
      </c>
      <c r="L96" s="12">
        <f t="shared" si="84"/>
        <v>43910</v>
      </c>
      <c r="M96" s="12">
        <f t="shared" si="84"/>
        <v>43911</v>
      </c>
      <c r="N96" s="12">
        <f t="shared" si="84"/>
        <v>43912</v>
      </c>
      <c r="O96" s="12">
        <f t="shared" si="84"/>
        <v>43913</v>
      </c>
      <c r="P96" s="12">
        <f t="shared" si="84"/>
        <v>43914</v>
      </c>
      <c r="Q96" s="12">
        <f t="shared" si="84"/>
        <v>43915</v>
      </c>
      <c r="R96" s="12">
        <f t="shared" si="84"/>
        <v>43916</v>
      </c>
      <c r="S96" s="12">
        <f t="shared" si="84"/>
        <v>43917</v>
      </c>
      <c r="T96" s="12">
        <f t="shared" si="84"/>
        <v>43918</v>
      </c>
      <c r="U96" s="12">
        <f t="shared" si="84"/>
        <v>43919</v>
      </c>
      <c r="V96" s="12">
        <f t="shared" si="84"/>
        <v>43920</v>
      </c>
      <c r="W96" s="12">
        <f t="shared" si="84"/>
        <v>43921</v>
      </c>
      <c r="X96" s="12">
        <f t="shared" si="84"/>
        <v>43922</v>
      </c>
      <c r="Y96" s="12">
        <f t="shared" si="84"/>
        <v>43923</v>
      </c>
      <c r="Z96" s="12">
        <f t="shared" si="84"/>
        <v>43924</v>
      </c>
      <c r="AA96" s="12">
        <f t="shared" si="84"/>
        <v>43925</v>
      </c>
      <c r="AB96" s="12">
        <f t="shared" si="84"/>
        <v>43926</v>
      </c>
      <c r="AC96" s="12">
        <f t="shared" si="84"/>
        <v>43927</v>
      </c>
      <c r="AD96" s="12">
        <f t="shared" si="84"/>
        <v>43928</v>
      </c>
      <c r="AE96" s="12">
        <f t="shared" si="84"/>
        <v>43929</v>
      </c>
      <c r="AF96" s="12">
        <f t="shared" si="84"/>
        <v>43930</v>
      </c>
      <c r="AG96" s="12">
        <f t="shared" si="84"/>
        <v>43931</v>
      </c>
      <c r="AH96" s="12">
        <f t="shared" si="84"/>
        <v>43932</v>
      </c>
      <c r="AI96" s="12">
        <f t="shared" si="84"/>
        <v>43933</v>
      </c>
      <c r="AJ96" s="12">
        <f t="shared" si="84"/>
        <v>43934</v>
      </c>
      <c r="AK96" s="12">
        <f t="shared" si="84"/>
        <v>43935</v>
      </c>
      <c r="AL96" s="12">
        <f t="shared" si="84"/>
        <v>43936</v>
      </c>
      <c r="AM96" s="12">
        <f t="shared" si="84"/>
        <v>43937</v>
      </c>
      <c r="AN96" s="12">
        <f t="shared" si="84"/>
        <v>43938</v>
      </c>
      <c r="AO96" s="12">
        <f t="shared" si="84"/>
        <v>43939</v>
      </c>
      <c r="AP96" s="12">
        <f t="shared" si="84"/>
        <v>43940</v>
      </c>
      <c r="AQ96" s="12">
        <f t="shared" si="84"/>
        <v>43941</v>
      </c>
      <c r="AR96" s="12">
        <f t="shared" si="84"/>
        <v>43942</v>
      </c>
      <c r="AS96" s="12">
        <f t="shared" si="84"/>
        <v>43943</v>
      </c>
      <c r="AT96" s="12">
        <f t="shared" si="84"/>
        <v>43944</v>
      </c>
      <c r="AU96" s="12">
        <f t="shared" si="84"/>
        <v>43945</v>
      </c>
      <c r="AV96" s="12">
        <f t="shared" si="84"/>
        <v>43946</v>
      </c>
      <c r="AW96" s="12">
        <f t="shared" si="84"/>
        <v>43947</v>
      </c>
      <c r="AX96" s="12">
        <f t="shared" si="84"/>
        <v>43948</v>
      </c>
      <c r="AY96" s="12">
        <f t="shared" si="84"/>
        <v>43949</v>
      </c>
      <c r="AZ96" s="12">
        <f t="shared" si="84"/>
        <v>43950</v>
      </c>
      <c r="BA96" s="12">
        <f t="shared" si="84"/>
        <v>43951</v>
      </c>
      <c r="BB96" s="12">
        <f t="shared" si="84"/>
        <v>43952</v>
      </c>
      <c r="BC96" s="12">
        <f t="shared" si="84"/>
        <v>43953</v>
      </c>
      <c r="BD96" s="12">
        <f t="shared" si="84"/>
        <v>43954</v>
      </c>
      <c r="BE96" s="12">
        <f t="shared" si="84"/>
        <v>43955</v>
      </c>
      <c r="BF96" s="12">
        <f t="shared" si="84"/>
        <v>43956</v>
      </c>
      <c r="BG96" s="12">
        <f t="shared" si="84"/>
        <v>43957</v>
      </c>
      <c r="BH96" s="12">
        <f t="shared" si="84"/>
        <v>43958</v>
      </c>
      <c r="BI96" s="12">
        <f t="shared" si="84"/>
        <v>43959</v>
      </c>
      <c r="BJ96" s="12">
        <f t="shared" si="84"/>
        <v>43960</v>
      </c>
      <c r="BK96" s="12">
        <f t="shared" si="84"/>
        <v>43961</v>
      </c>
      <c r="BL96" s="12">
        <f t="shared" si="84"/>
        <v>43962</v>
      </c>
      <c r="BM96" s="12">
        <f t="shared" si="84"/>
        <v>43963</v>
      </c>
      <c r="BN96" s="12">
        <f t="shared" si="84"/>
        <v>43964</v>
      </c>
      <c r="BO96" s="12">
        <f t="shared" si="84"/>
        <v>43965</v>
      </c>
      <c r="BP96" s="12">
        <f t="shared" si="84"/>
        <v>43966</v>
      </c>
      <c r="BQ96" s="12">
        <f t="shared" ref="BQ96:EB96" si="85">BP96+1</f>
        <v>43967</v>
      </c>
      <c r="BR96" s="12">
        <f t="shared" si="85"/>
        <v>43968</v>
      </c>
      <c r="BS96" s="12">
        <f t="shared" si="85"/>
        <v>43969</v>
      </c>
      <c r="BT96" s="12">
        <f t="shared" si="85"/>
        <v>43970</v>
      </c>
      <c r="BU96" s="12">
        <f t="shared" si="85"/>
        <v>43971</v>
      </c>
      <c r="BV96" s="12">
        <f t="shared" si="85"/>
        <v>43972</v>
      </c>
      <c r="BW96" s="12">
        <f t="shared" si="85"/>
        <v>43973</v>
      </c>
      <c r="BX96" s="12">
        <f t="shared" si="85"/>
        <v>43974</v>
      </c>
      <c r="BY96" s="12">
        <f t="shared" si="85"/>
        <v>43975</v>
      </c>
      <c r="BZ96" s="12">
        <f t="shared" si="85"/>
        <v>43976</v>
      </c>
      <c r="CA96" s="12">
        <f t="shared" si="85"/>
        <v>43977</v>
      </c>
      <c r="CB96" s="12">
        <f t="shared" si="85"/>
        <v>43978</v>
      </c>
      <c r="CC96" s="12">
        <f t="shared" si="85"/>
        <v>43979</v>
      </c>
      <c r="CD96" s="12">
        <f t="shared" si="85"/>
        <v>43980</v>
      </c>
      <c r="CE96" s="12">
        <f t="shared" si="85"/>
        <v>43981</v>
      </c>
      <c r="CF96" s="12">
        <f t="shared" si="85"/>
        <v>43982</v>
      </c>
      <c r="CG96" s="12">
        <f t="shared" si="85"/>
        <v>43983</v>
      </c>
      <c r="CH96" s="12">
        <f t="shared" si="85"/>
        <v>43984</v>
      </c>
      <c r="CI96" s="12">
        <f t="shared" si="85"/>
        <v>43985</v>
      </c>
      <c r="CJ96" s="12">
        <f t="shared" si="85"/>
        <v>43986</v>
      </c>
      <c r="CK96" s="12">
        <f t="shared" si="85"/>
        <v>43987</v>
      </c>
      <c r="CL96" s="12">
        <f t="shared" si="85"/>
        <v>43988</v>
      </c>
      <c r="CM96" s="12">
        <f t="shared" si="85"/>
        <v>43989</v>
      </c>
      <c r="CN96" s="12">
        <f t="shared" si="85"/>
        <v>43990</v>
      </c>
      <c r="CO96" s="12">
        <f t="shared" si="85"/>
        <v>43991</v>
      </c>
      <c r="CP96" s="12">
        <f t="shared" si="85"/>
        <v>43992</v>
      </c>
      <c r="CQ96" s="12">
        <f t="shared" si="85"/>
        <v>43993</v>
      </c>
      <c r="CR96" s="12">
        <f t="shared" si="85"/>
        <v>43994</v>
      </c>
      <c r="CS96" s="12">
        <f t="shared" si="85"/>
        <v>43995</v>
      </c>
      <c r="CT96" s="12">
        <f t="shared" si="85"/>
        <v>43996</v>
      </c>
      <c r="CU96" s="12">
        <f t="shared" si="85"/>
        <v>43997</v>
      </c>
      <c r="CV96" s="12">
        <f t="shared" si="85"/>
        <v>43998</v>
      </c>
      <c r="CW96" s="12">
        <f t="shared" si="85"/>
        <v>43999</v>
      </c>
      <c r="CX96" s="12">
        <f t="shared" si="85"/>
        <v>44000</v>
      </c>
      <c r="CY96" s="12">
        <f t="shared" si="85"/>
        <v>44001</v>
      </c>
      <c r="CZ96" s="12">
        <f t="shared" si="85"/>
        <v>44002</v>
      </c>
      <c r="DA96" s="12">
        <f t="shared" si="85"/>
        <v>44003</v>
      </c>
      <c r="DB96" s="12">
        <f t="shared" si="85"/>
        <v>44004</v>
      </c>
      <c r="DC96" s="12">
        <f t="shared" si="85"/>
        <v>44005</v>
      </c>
      <c r="DD96" s="12">
        <f t="shared" si="85"/>
        <v>44006</v>
      </c>
      <c r="DE96" s="12">
        <f t="shared" si="85"/>
        <v>44007</v>
      </c>
      <c r="DF96" s="12">
        <f t="shared" si="85"/>
        <v>44008</v>
      </c>
      <c r="DG96" s="12">
        <f t="shared" si="85"/>
        <v>44009</v>
      </c>
      <c r="DH96" s="12">
        <f t="shared" si="85"/>
        <v>44010</v>
      </c>
      <c r="DI96" s="12">
        <f t="shared" si="85"/>
        <v>44011</v>
      </c>
      <c r="DJ96" s="12">
        <f t="shared" si="85"/>
        <v>44012</v>
      </c>
      <c r="DK96" s="12">
        <f t="shared" si="85"/>
        <v>44013</v>
      </c>
      <c r="DL96" s="12">
        <f t="shared" si="85"/>
        <v>44014</v>
      </c>
      <c r="DM96" s="12">
        <f t="shared" si="85"/>
        <v>44015</v>
      </c>
      <c r="DN96" s="12">
        <f t="shared" si="85"/>
        <v>44016</v>
      </c>
      <c r="DO96" s="12">
        <f t="shared" si="85"/>
        <v>44017</v>
      </c>
      <c r="DP96" s="12">
        <f t="shared" si="85"/>
        <v>44018</v>
      </c>
      <c r="DQ96" s="12">
        <f t="shared" si="85"/>
        <v>44019</v>
      </c>
      <c r="DR96" s="12">
        <f t="shared" si="85"/>
        <v>44020</v>
      </c>
      <c r="DS96" s="12">
        <f t="shared" si="85"/>
        <v>44021</v>
      </c>
      <c r="DT96" s="12">
        <f t="shared" si="85"/>
        <v>44022</v>
      </c>
      <c r="DU96" s="12">
        <f t="shared" si="85"/>
        <v>44023</v>
      </c>
      <c r="DV96" s="12">
        <f t="shared" si="85"/>
        <v>44024</v>
      </c>
      <c r="DW96" s="12">
        <f t="shared" si="85"/>
        <v>44025</v>
      </c>
      <c r="DX96" s="12">
        <f t="shared" si="85"/>
        <v>44026</v>
      </c>
      <c r="DY96" s="12">
        <f t="shared" si="85"/>
        <v>44027</v>
      </c>
      <c r="DZ96" s="12">
        <f t="shared" si="85"/>
        <v>44028</v>
      </c>
      <c r="EA96" s="12">
        <f t="shared" si="85"/>
        <v>44029</v>
      </c>
      <c r="EB96" s="12">
        <f t="shared" si="85"/>
        <v>44030</v>
      </c>
      <c r="EC96" s="12">
        <f t="shared" ref="EC96:ED96" si="86">EB96+1</f>
        <v>44031</v>
      </c>
      <c r="ED96" s="12">
        <f t="shared" si="86"/>
        <v>44032</v>
      </c>
      <c r="EE96">
        <v>1</v>
      </c>
    </row>
    <row r="97" spans="2:135" x14ac:dyDescent="0.35">
      <c r="B97" t="str">
        <f>$C$5&amp;" Deaths Cum"</f>
        <v>Brazil Deaths Cum</v>
      </c>
      <c r="C97">
        <f t="shared" ref="C97:AH97" si="87">INDEX(_Death_Data,MATCH($C$5,_Death_Country,0),MATCH(C$54,_Death_Day,0))</f>
        <v>0</v>
      </c>
      <c r="D97">
        <f t="shared" si="87"/>
        <v>0</v>
      </c>
      <c r="E97">
        <f t="shared" si="87"/>
        <v>0</v>
      </c>
      <c r="F97">
        <f t="shared" si="87"/>
        <v>0</v>
      </c>
      <c r="G97">
        <f t="shared" si="87"/>
        <v>0</v>
      </c>
      <c r="H97">
        <f t="shared" si="87"/>
        <v>0</v>
      </c>
      <c r="I97">
        <f t="shared" si="87"/>
        <v>1</v>
      </c>
      <c r="J97">
        <f t="shared" si="87"/>
        <v>3</v>
      </c>
      <c r="K97">
        <f t="shared" si="87"/>
        <v>6</v>
      </c>
      <c r="L97">
        <f t="shared" si="87"/>
        <v>11</v>
      </c>
      <c r="M97">
        <f t="shared" si="87"/>
        <v>15</v>
      </c>
      <c r="N97">
        <f t="shared" si="87"/>
        <v>25</v>
      </c>
      <c r="O97">
        <f t="shared" si="87"/>
        <v>34</v>
      </c>
      <c r="P97">
        <f t="shared" si="87"/>
        <v>46</v>
      </c>
      <c r="Q97">
        <f t="shared" si="87"/>
        <v>59</v>
      </c>
      <c r="R97">
        <f t="shared" si="87"/>
        <v>77</v>
      </c>
      <c r="S97">
        <f t="shared" si="87"/>
        <v>92</v>
      </c>
      <c r="T97">
        <f t="shared" si="87"/>
        <v>111</v>
      </c>
      <c r="U97">
        <f t="shared" si="87"/>
        <v>136</v>
      </c>
      <c r="V97">
        <f t="shared" si="87"/>
        <v>159</v>
      </c>
      <c r="W97">
        <f t="shared" si="87"/>
        <v>201</v>
      </c>
      <c r="X97">
        <f t="shared" si="87"/>
        <v>240</v>
      </c>
      <c r="Y97">
        <f t="shared" si="87"/>
        <v>324</v>
      </c>
      <c r="Z97">
        <f t="shared" si="87"/>
        <v>359</v>
      </c>
      <c r="AA97">
        <f t="shared" si="87"/>
        <v>445</v>
      </c>
      <c r="AB97">
        <f t="shared" si="87"/>
        <v>486</v>
      </c>
      <c r="AC97">
        <f t="shared" si="87"/>
        <v>564</v>
      </c>
      <c r="AD97">
        <f t="shared" si="87"/>
        <v>686</v>
      </c>
      <c r="AE97">
        <f t="shared" si="87"/>
        <v>819</v>
      </c>
      <c r="AF97">
        <f t="shared" si="87"/>
        <v>950</v>
      </c>
      <c r="AG97">
        <f t="shared" si="87"/>
        <v>1057</v>
      </c>
      <c r="AH97">
        <f t="shared" si="87"/>
        <v>1124</v>
      </c>
      <c r="AI97">
        <f t="shared" ref="AI97:BN97" si="88">INDEX(_Death_Data,MATCH($C$5,_Death_Country,0),MATCH(AI$54,_Death_Day,0))</f>
        <v>1223</v>
      </c>
      <c r="AJ97">
        <f t="shared" si="88"/>
        <v>1328</v>
      </c>
      <c r="AK97">
        <f t="shared" si="88"/>
        <v>1532</v>
      </c>
      <c r="AL97">
        <f t="shared" si="88"/>
        <v>1736</v>
      </c>
      <c r="AM97">
        <f t="shared" si="88"/>
        <v>1924</v>
      </c>
      <c r="AN97">
        <f t="shared" si="88"/>
        <v>2141</v>
      </c>
      <c r="AO97">
        <f t="shared" si="88"/>
        <v>2354</v>
      </c>
      <c r="AP97">
        <f t="shared" si="88"/>
        <v>2462</v>
      </c>
      <c r="AQ97">
        <f t="shared" si="88"/>
        <v>2587</v>
      </c>
      <c r="AR97">
        <f t="shared" si="88"/>
        <v>2741</v>
      </c>
      <c r="AS97">
        <f t="shared" si="88"/>
        <v>2906</v>
      </c>
      <c r="AT97" t="e">
        <f t="shared" si="88"/>
        <v>#N/A</v>
      </c>
      <c r="AU97" t="e">
        <f t="shared" si="88"/>
        <v>#N/A</v>
      </c>
      <c r="AV97" t="e">
        <f t="shared" si="88"/>
        <v>#N/A</v>
      </c>
      <c r="AW97" t="e">
        <f t="shared" si="88"/>
        <v>#N/A</v>
      </c>
      <c r="AX97" t="e">
        <f t="shared" si="88"/>
        <v>#N/A</v>
      </c>
      <c r="AY97" t="e">
        <f t="shared" si="88"/>
        <v>#N/A</v>
      </c>
      <c r="AZ97" t="e">
        <f t="shared" si="88"/>
        <v>#N/A</v>
      </c>
      <c r="BA97" t="e">
        <f t="shared" si="88"/>
        <v>#N/A</v>
      </c>
      <c r="BB97" t="e">
        <f t="shared" si="88"/>
        <v>#N/A</v>
      </c>
      <c r="BC97" t="e">
        <f t="shared" si="88"/>
        <v>#N/A</v>
      </c>
      <c r="BD97" t="e">
        <f t="shared" si="88"/>
        <v>#N/A</v>
      </c>
      <c r="BE97" t="e">
        <f t="shared" si="88"/>
        <v>#N/A</v>
      </c>
      <c r="BF97" t="e">
        <f t="shared" si="88"/>
        <v>#N/A</v>
      </c>
      <c r="BG97" t="e">
        <f t="shared" si="88"/>
        <v>#N/A</v>
      </c>
      <c r="BH97" t="e">
        <f t="shared" si="88"/>
        <v>#N/A</v>
      </c>
      <c r="BI97" t="e">
        <f t="shared" si="88"/>
        <v>#N/A</v>
      </c>
      <c r="BJ97" t="e">
        <f t="shared" si="88"/>
        <v>#N/A</v>
      </c>
      <c r="BK97" t="e">
        <f t="shared" si="88"/>
        <v>#N/A</v>
      </c>
      <c r="BL97" t="e">
        <f t="shared" si="88"/>
        <v>#N/A</v>
      </c>
      <c r="BM97" t="e">
        <f t="shared" si="88"/>
        <v>#N/A</v>
      </c>
      <c r="BN97" t="e">
        <f t="shared" si="88"/>
        <v>#N/A</v>
      </c>
      <c r="BO97" t="e">
        <f t="shared" ref="BO97:CT97" si="89">INDEX(_Death_Data,MATCH($C$5,_Death_Country,0),MATCH(BO$54,_Death_Day,0))</f>
        <v>#N/A</v>
      </c>
      <c r="BP97" t="e">
        <f t="shared" si="89"/>
        <v>#N/A</v>
      </c>
      <c r="BQ97" t="e">
        <f t="shared" si="89"/>
        <v>#N/A</v>
      </c>
      <c r="BR97" t="e">
        <f t="shared" si="89"/>
        <v>#N/A</v>
      </c>
      <c r="BS97" t="e">
        <f t="shared" si="89"/>
        <v>#N/A</v>
      </c>
      <c r="BT97" t="e">
        <f t="shared" si="89"/>
        <v>#N/A</v>
      </c>
      <c r="BU97" t="e">
        <f t="shared" si="89"/>
        <v>#N/A</v>
      </c>
      <c r="BV97" t="e">
        <f t="shared" si="89"/>
        <v>#N/A</v>
      </c>
      <c r="BW97" t="e">
        <f t="shared" si="89"/>
        <v>#N/A</v>
      </c>
      <c r="BX97" t="e">
        <f t="shared" si="89"/>
        <v>#N/A</v>
      </c>
      <c r="BY97" t="e">
        <f t="shared" si="89"/>
        <v>#N/A</v>
      </c>
      <c r="BZ97" t="e">
        <f t="shared" si="89"/>
        <v>#N/A</v>
      </c>
      <c r="CA97" t="e">
        <f t="shared" si="89"/>
        <v>#N/A</v>
      </c>
      <c r="CB97" t="e">
        <f t="shared" si="89"/>
        <v>#N/A</v>
      </c>
      <c r="CC97" t="e">
        <f t="shared" si="89"/>
        <v>#N/A</v>
      </c>
      <c r="CD97" t="e">
        <f t="shared" si="89"/>
        <v>#N/A</v>
      </c>
      <c r="CE97" t="e">
        <f t="shared" si="89"/>
        <v>#N/A</v>
      </c>
      <c r="CF97" t="e">
        <f t="shared" si="89"/>
        <v>#N/A</v>
      </c>
      <c r="CG97" t="e">
        <f t="shared" si="89"/>
        <v>#N/A</v>
      </c>
      <c r="CH97" t="e">
        <f t="shared" si="89"/>
        <v>#N/A</v>
      </c>
      <c r="CI97" t="e">
        <f t="shared" si="89"/>
        <v>#N/A</v>
      </c>
      <c r="CJ97" t="e">
        <f t="shared" si="89"/>
        <v>#N/A</v>
      </c>
      <c r="CK97" t="e">
        <f t="shared" si="89"/>
        <v>#N/A</v>
      </c>
      <c r="CL97" t="e">
        <f t="shared" si="89"/>
        <v>#N/A</v>
      </c>
      <c r="CM97" t="e">
        <f t="shared" si="89"/>
        <v>#N/A</v>
      </c>
      <c r="CN97" t="e">
        <f t="shared" si="89"/>
        <v>#N/A</v>
      </c>
      <c r="CO97" t="e">
        <f t="shared" si="89"/>
        <v>#N/A</v>
      </c>
      <c r="CP97" t="e">
        <f t="shared" si="89"/>
        <v>#N/A</v>
      </c>
      <c r="CQ97" t="e">
        <f t="shared" si="89"/>
        <v>#N/A</v>
      </c>
      <c r="CR97" t="e">
        <f t="shared" si="89"/>
        <v>#N/A</v>
      </c>
      <c r="CS97" t="e">
        <f t="shared" si="89"/>
        <v>#N/A</v>
      </c>
      <c r="CT97" t="e">
        <f t="shared" si="89"/>
        <v>#N/A</v>
      </c>
      <c r="CU97" t="e">
        <f t="shared" ref="CU97:ED97" si="90">INDEX(_Death_Data,MATCH($C$5,_Death_Country,0),MATCH(CU$54,_Death_Day,0))</f>
        <v>#N/A</v>
      </c>
      <c r="CV97" t="e">
        <f t="shared" si="90"/>
        <v>#N/A</v>
      </c>
      <c r="CW97" t="e">
        <f t="shared" si="90"/>
        <v>#N/A</v>
      </c>
      <c r="CX97" t="e">
        <f t="shared" si="90"/>
        <v>#N/A</v>
      </c>
      <c r="CY97" t="e">
        <f t="shared" si="90"/>
        <v>#N/A</v>
      </c>
      <c r="CZ97" t="e">
        <f t="shared" si="90"/>
        <v>#N/A</v>
      </c>
      <c r="DA97" t="e">
        <f t="shared" si="90"/>
        <v>#N/A</v>
      </c>
      <c r="DB97" t="e">
        <f t="shared" si="90"/>
        <v>#N/A</v>
      </c>
      <c r="DC97" t="e">
        <f t="shared" si="90"/>
        <v>#N/A</v>
      </c>
      <c r="DD97" t="e">
        <f t="shared" si="90"/>
        <v>#N/A</v>
      </c>
      <c r="DE97" t="e">
        <f t="shared" si="90"/>
        <v>#N/A</v>
      </c>
      <c r="DF97" t="e">
        <f t="shared" si="90"/>
        <v>#N/A</v>
      </c>
      <c r="DG97" t="e">
        <f t="shared" si="90"/>
        <v>#N/A</v>
      </c>
      <c r="DH97" t="e">
        <f t="shared" si="90"/>
        <v>#N/A</v>
      </c>
      <c r="DI97" t="e">
        <f t="shared" si="90"/>
        <v>#N/A</v>
      </c>
      <c r="DJ97" t="e">
        <f t="shared" si="90"/>
        <v>#N/A</v>
      </c>
      <c r="DK97" t="e">
        <f t="shared" si="90"/>
        <v>#N/A</v>
      </c>
      <c r="DL97" t="e">
        <f t="shared" si="90"/>
        <v>#N/A</v>
      </c>
      <c r="DM97" t="e">
        <f t="shared" si="90"/>
        <v>#N/A</v>
      </c>
      <c r="DN97" t="e">
        <f t="shared" si="90"/>
        <v>#N/A</v>
      </c>
      <c r="DO97" t="e">
        <f t="shared" si="90"/>
        <v>#N/A</v>
      </c>
      <c r="DP97" t="e">
        <f t="shared" si="90"/>
        <v>#N/A</v>
      </c>
      <c r="DQ97" t="e">
        <f t="shared" si="90"/>
        <v>#N/A</v>
      </c>
      <c r="DR97" t="e">
        <f t="shared" si="90"/>
        <v>#N/A</v>
      </c>
      <c r="DS97" t="e">
        <f t="shared" si="90"/>
        <v>#N/A</v>
      </c>
      <c r="DT97" t="e">
        <f t="shared" si="90"/>
        <v>#N/A</v>
      </c>
      <c r="DU97" t="e">
        <f t="shared" si="90"/>
        <v>#N/A</v>
      </c>
      <c r="DV97" t="e">
        <f t="shared" si="90"/>
        <v>#N/A</v>
      </c>
      <c r="DW97" t="e">
        <f t="shared" si="90"/>
        <v>#N/A</v>
      </c>
      <c r="DX97" t="e">
        <f t="shared" si="90"/>
        <v>#N/A</v>
      </c>
      <c r="DY97" t="e">
        <f t="shared" si="90"/>
        <v>#N/A</v>
      </c>
      <c r="DZ97" t="e">
        <f t="shared" si="90"/>
        <v>#N/A</v>
      </c>
      <c r="EA97" t="e">
        <f t="shared" si="90"/>
        <v>#N/A</v>
      </c>
      <c r="EB97" t="e">
        <f t="shared" si="90"/>
        <v>#N/A</v>
      </c>
      <c r="EC97" t="e">
        <f t="shared" si="90"/>
        <v>#N/A</v>
      </c>
      <c r="ED97" t="e">
        <f t="shared" si="90"/>
        <v>#N/A</v>
      </c>
      <c r="EE97">
        <v>1</v>
      </c>
    </row>
    <row r="98" spans="2:135" x14ac:dyDescent="0.35">
      <c r="B98" t="str">
        <f>$C$5&amp;" Deaths Day"</f>
        <v>Brazil Deaths Day</v>
      </c>
      <c r="D98">
        <f>IF(D97&gt;C97,D97-C97,0)</f>
        <v>0</v>
      </c>
      <c r="E98">
        <f t="shared" ref="E98:BP98" si="91">IF(E97&gt;D97,E97-D97,0)</f>
        <v>0</v>
      </c>
      <c r="F98">
        <f t="shared" si="91"/>
        <v>0</v>
      </c>
      <c r="G98">
        <f t="shared" si="91"/>
        <v>0</v>
      </c>
      <c r="H98">
        <f t="shared" si="91"/>
        <v>0</v>
      </c>
      <c r="I98">
        <f t="shared" si="91"/>
        <v>1</v>
      </c>
      <c r="J98">
        <f t="shared" si="91"/>
        <v>2</v>
      </c>
      <c r="K98">
        <f t="shared" si="91"/>
        <v>3</v>
      </c>
      <c r="L98">
        <f t="shared" si="91"/>
        <v>5</v>
      </c>
      <c r="M98">
        <f t="shared" si="91"/>
        <v>4</v>
      </c>
      <c r="N98">
        <f t="shared" si="91"/>
        <v>10</v>
      </c>
      <c r="O98">
        <f t="shared" si="91"/>
        <v>9</v>
      </c>
      <c r="P98">
        <f t="shared" si="91"/>
        <v>12</v>
      </c>
      <c r="Q98">
        <f t="shared" si="91"/>
        <v>13</v>
      </c>
      <c r="R98">
        <f t="shared" si="91"/>
        <v>18</v>
      </c>
      <c r="S98">
        <f t="shared" si="91"/>
        <v>15</v>
      </c>
      <c r="T98">
        <f t="shared" si="91"/>
        <v>19</v>
      </c>
      <c r="U98">
        <f t="shared" si="91"/>
        <v>25</v>
      </c>
      <c r="V98">
        <f t="shared" si="91"/>
        <v>23</v>
      </c>
      <c r="W98">
        <f t="shared" si="91"/>
        <v>42</v>
      </c>
      <c r="X98">
        <f t="shared" si="91"/>
        <v>39</v>
      </c>
      <c r="Y98">
        <f t="shared" si="91"/>
        <v>84</v>
      </c>
      <c r="Z98">
        <f t="shared" si="91"/>
        <v>35</v>
      </c>
      <c r="AA98">
        <f t="shared" si="91"/>
        <v>86</v>
      </c>
      <c r="AB98">
        <f t="shared" si="91"/>
        <v>41</v>
      </c>
      <c r="AC98">
        <f t="shared" si="91"/>
        <v>78</v>
      </c>
      <c r="AD98">
        <f t="shared" si="91"/>
        <v>122</v>
      </c>
      <c r="AE98">
        <f t="shared" si="91"/>
        <v>133</v>
      </c>
      <c r="AF98">
        <f t="shared" si="91"/>
        <v>131</v>
      </c>
      <c r="AG98">
        <f t="shared" si="91"/>
        <v>107</v>
      </c>
      <c r="AH98">
        <f t="shared" si="91"/>
        <v>67</v>
      </c>
      <c r="AI98">
        <f t="shared" si="91"/>
        <v>99</v>
      </c>
      <c r="AJ98">
        <f t="shared" si="91"/>
        <v>105</v>
      </c>
      <c r="AK98">
        <f t="shared" si="91"/>
        <v>204</v>
      </c>
      <c r="AL98">
        <f t="shared" si="91"/>
        <v>204</v>
      </c>
      <c r="AM98">
        <f t="shared" si="91"/>
        <v>188</v>
      </c>
      <c r="AN98">
        <f t="shared" si="91"/>
        <v>217</v>
      </c>
      <c r="AO98">
        <f t="shared" si="91"/>
        <v>213</v>
      </c>
      <c r="AP98">
        <f t="shared" si="91"/>
        <v>108</v>
      </c>
      <c r="AQ98">
        <f t="shared" si="91"/>
        <v>125</v>
      </c>
      <c r="AR98">
        <f t="shared" si="91"/>
        <v>154</v>
      </c>
      <c r="AS98">
        <f t="shared" si="91"/>
        <v>165</v>
      </c>
      <c r="AT98" t="e">
        <f t="shared" si="91"/>
        <v>#N/A</v>
      </c>
      <c r="AU98" t="e">
        <f t="shared" si="91"/>
        <v>#N/A</v>
      </c>
      <c r="AV98" t="e">
        <f t="shared" si="91"/>
        <v>#N/A</v>
      </c>
      <c r="AW98" t="e">
        <f t="shared" si="91"/>
        <v>#N/A</v>
      </c>
      <c r="AX98" t="e">
        <f t="shared" si="91"/>
        <v>#N/A</v>
      </c>
      <c r="AY98" t="e">
        <f t="shared" si="91"/>
        <v>#N/A</v>
      </c>
      <c r="AZ98" t="e">
        <f t="shared" si="91"/>
        <v>#N/A</v>
      </c>
      <c r="BA98" t="e">
        <f t="shared" si="91"/>
        <v>#N/A</v>
      </c>
      <c r="BB98" t="e">
        <f t="shared" si="91"/>
        <v>#N/A</v>
      </c>
      <c r="BC98" t="e">
        <f t="shared" si="91"/>
        <v>#N/A</v>
      </c>
      <c r="BD98" t="e">
        <f t="shared" si="91"/>
        <v>#N/A</v>
      </c>
      <c r="BE98" t="e">
        <f t="shared" si="91"/>
        <v>#N/A</v>
      </c>
      <c r="BF98" t="e">
        <f t="shared" si="91"/>
        <v>#N/A</v>
      </c>
      <c r="BG98" t="e">
        <f t="shared" si="91"/>
        <v>#N/A</v>
      </c>
      <c r="BH98" t="e">
        <f t="shared" si="91"/>
        <v>#N/A</v>
      </c>
      <c r="BI98" t="e">
        <f t="shared" si="91"/>
        <v>#N/A</v>
      </c>
      <c r="BJ98" t="e">
        <f t="shared" si="91"/>
        <v>#N/A</v>
      </c>
      <c r="BK98" t="e">
        <f t="shared" si="91"/>
        <v>#N/A</v>
      </c>
      <c r="BL98" t="e">
        <f t="shared" si="91"/>
        <v>#N/A</v>
      </c>
      <c r="BM98" t="e">
        <f t="shared" si="91"/>
        <v>#N/A</v>
      </c>
      <c r="BN98" t="e">
        <f t="shared" si="91"/>
        <v>#N/A</v>
      </c>
      <c r="BO98" t="e">
        <f t="shared" si="91"/>
        <v>#N/A</v>
      </c>
      <c r="BP98" t="e">
        <f t="shared" si="91"/>
        <v>#N/A</v>
      </c>
      <c r="BQ98" t="e">
        <f t="shared" ref="BQ98:EB98" si="92">IF(BQ97&gt;BP97,BQ97-BP97,0)</f>
        <v>#N/A</v>
      </c>
      <c r="BR98" t="e">
        <f t="shared" si="92"/>
        <v>#N/A</v>
      </c>
      <c r="BS98" t="e">
        <f t="shared" si="92"/>
        <v>#N/A</v>
      </c>
      <c r="BT98" t="e">
        <f t="shared" si="92"/>
        <v>#N/A</v>
      </c>
      <c r="BU98" t="e">
        <f t="shared" si="92"/>
        <v>#N/A</v>
      </c>
      <c r="BV98" t="e">
        <f t="shared" si="92"/>
        <v>#N/A</v>
      </c>
      <c r="BW98" t="e">
        <f t="shared" si="92"/>
        <v>#N/A</v>
      </c>
      <c r="BX98" t="e">
        <f t="shared" si="92"/>
        <v>#N/A</v>
      </c>
      <c r="BY98" t="e">
        <f t="shared" si="92"/>
        <v>#N/A</v>
      </c>
      <c r="BZ98" t="e">
        <f t="shared" si="92"/>
        <v>#N/A</v>
      </c>
      <c r="CA98" t="e">
        <f t="shared" si="92"/>
        <v>#N/A</v>
      </c>
      <c r="CB98" t="e">
        <f t="shared" si="92"/>
        <v>#N/A</v>
      </c>
      <c r="CC98" t="e">
        <f t="shared" si="92"/>
        <v>#N/A</v>
      </c>
      <c r="CD98" t="e">
        <f t="shared" si="92"/>
        <v>#N/A</v>
      </c>
      <c r="CE98" t="e">
        <f t="shared" si="92"/>
        <v>#N/A</v>
      </c>
      <c r="CF98" t="e">
        <f t="shared" si="92"/>
        <v>#N/A</v>
      </c>
      <c r="CG98" t="e">
        <f t="shared" si="92"/>
        <v>#N/A</v>
      </c>
      <c r="CH98" t="e">
        <f t="shared" si="92"/>
        <v>#N/A</v>
      </c>
      <c r="CI98" t="e">
        <f t="shared" si="92"/>
        <v>#N/A</v>
      </c>
      <c r="CJ98" t="e">
        <f t="shared" si="92"/>
        <v>#N/A</v>
      </c>
      <c r="CK98" t="e">
        <f t="shared" si="92"/>
        <v>#N/A</v>
      </c>
      <c r="CL98" t="e">
        <f t="shared" si="92"/>
        <v>#N/A</v>
      </c>
      <c r="CM98" t="e">
        <f t="shared" si="92"/>
        <v>#N/A</v>
      </c>
      <c r="CN98" t="e">
        <f t="shared" si="92"/>
        <v>#N/A</v>
      </c>
      <c r="CO98" t="e">
        <f t="shared" si="92"/>
        <v>#N/A</v>
      </c>
      <c r="CP98" t="e">
        <f t="shared" si="92"/>
        <v>#N/A</v>
      </c>
      <c r="CQ98" t="e">
        <f t="shared" si="92"/>
        <v>#N/A</v>
      </c>
      <c r="CR98" t="e">
        <f t="shared" si="92"/>
        <v>#N/A</v>
      </c>
      <c r="CS98" t="e">
        <f t="shared" si="92"/>
        <v>#N/A</v>
      </c>
      <c r="CT98" t="e">
        <f t="shared" si="92"/>
        <v>#N/A</v>
      </c>
      <c r="CU98" t="e">
        <f t="shared" si="92"/>
        <v>#N/A</v>
      </c>
      <c r="CV98" t="e">
        <f t="shared" si="92"/>
        <v>#N/A</v>
      </c>
      <c r="CW98" t="e">
        <f t="shared" si="92"/>
        <v>#N/A</v>
      </c>
      <c r="CX98" t="e">
        <f t="shared" si="92"/>
        <v>#N/A</v>
      </c>
      <c r="CY98" t="e">
        <f t="shared" si="92"/>
        <v>#N/A</v>
      </c>
      <c r="CZ98" t="e">
        <f t="shared" si="92"/>
        <v>#N/A</v>
      </c>
      <c r="DA98" t="e">
        <f t="shared" si="92"/>
        <v>#N/A</v>
      </c>
      <c r="DB98" t="e">
        <f t="shared" si="92"/>
        <v>#N/A</v>
      </c>
      <c r="DC98" t="e">
        <f t="shared" si="92"/>
        <v>#N/A</v>
      </c>
      <c r="DD98" t="e">
        <f t="shared" si="92"/>
        <v>#N/A</v>
      </c>
      <c r="DE98" t="e">
        <f t="shared" si="92"/>
        <v>#N/A</v>
      </c>
      <c r="DF98" t="e">
        <f t="shared" si="92"/>
        <v>#N/A</v>
      </c>
      <c r="DG98" t="e">
        <f t="shared" si="92"/>
        <v>#N/A</v>
      </c>
      <c r="DH98" t="e">
        <f t="shared" si="92"/>
        <v>#N/A</v>
      </c>
      <c r="DI98" t="e">
        <f t="shared" si="92"/>
        <v>#N/A</v>
      </c>
      <c r="DJ98" t="e">
        <f t="shared" si="92"/>
        <v>#N/A</v>
      </c>
      <c r="DK98" t="e">
        <f t="shared" si="92"/>
        <v>#N/A</v>
      </c>
      <c r="DL98" t="e">
        <f t="shared" si="92"/>
        <v>#N/A</v>
      </c>
      <c r="DM98" t="e">
        <f t="shared" si="92"/>
        <v>#N/A</v>
      </c>
      <c r="DN98" t="e">
        <f t="shared" si="92"/>
        <v>#N/A</v>
      </c>
      <c r="DO98" t="e">
        <f t="shared" si="92"/>
        <v>#N/A</v>
      </c>
      <c r="DP98" t="e">
        <f t="shared" si="92"/>
        <v>#N/A</v>
      </c>
      <c r="DQ98" t="e">
        <f t="shared" si="92"/>
        <v>#N/A</v>
      </c>
      <c r="DR98" t="e">
        <f t="shared" si="92"/>
        <v>#N/A</v>
      </c>
      <c r="DS98" t="e">
        <f t="shared" si="92"/>
        <v>#N/A</v>
      </c>
      <c r="DT98" t="e">
        <f t="shared" si="92"/>
        <v>#N/A</v>
      </c>
      <c r="DU98" t="e">
        <f t="shared" si="92"/>
        <v>#N/A</v>
      </c>
      <c r="DV98" t="e">
        <f t="shared" si="92"/>
        <v>#N/A</v>
      </c>
      <c r="DW98" t="e">
        <f t="shared" si="92"/>
        <v>#N/A</v>
      </c>
      <c r="DX98" t="e">
        <f t="shared" si="92"/>
        <v>#N/A</v>
      </c>
      <c r="DY98" t="e">
        <f t="shared" si="92"/>
        <v>#N/A</v>
      </c>
      <c r="DZ98" t="e">
        <f t="shared" si="92"/>
        <v>#N/A</v>
      </c>
      <c r="EA98" t="e">
        <f t="shared" si="92"/>
        <v>#N/A</v>
      </c>
      <c r="EB98" t="e">
        <f t="shared" si="92"/>
        <v>#N/A</v>
      </c>
      <c r="EC98" t="e">
        <f t="shared" ref="EC98:ED98" si="93">IF(EC97&gt;EB97,EC97-EB97,0)</f>
        <v>#N/A</v>
      </c>
      <c r="ED98" t="e">
        <f t="shared" si="93"/>
        <v>#N/A</v>
      </c>
      <c r="EE98">
        <v>1</v>
      </c>
    </row>
    <row r="99" spans="2:135" x14ac:dyDescent="0.35">
      <c r="B99" t="s">
        <v>281</v>
      </c>
      <c r="I99" s="13">
        <f>IF(I98&lt;&gt;0,SUM(C98:I98)/7,0)</f>
        <v>0.14285714285714285</v>
      </c>
      <c r="J99" s="13">
        <f t="shared" ref="J99:BU99" si="94">IF(J98&lt;&gt;0,SUM(D98:J98)/7,0)</f>
        <v>0.42857142857142855</v>
      </c>
      <c r="K99" s="13">
        <f t="shared" si="94"/>
        <v>0.8571428571428571</v>
      </c>
      <c r="L99" s="13">
        <f t="shared" si="94"/>
        <v>1.5714285714285714</v>
      </c>
      <c r="M99" s="13">
        <f t="shared" si="94"/>
        <v>2.1428571428571428</v>
      </c>
      <c r="N99" s="13">
        <f t="shared" si="94"/>
        <v>3.5714285714285716</v>
      </c>
      <c r="O99" s="13">
        <f t="shared" si="94"/>
        <v>4.8571428571428568</v>
      </c>
      <c r="P99" s="13">
        <f t="shared" si="94"/>
        <v>6.4285714285714288</v>
      </c>
      <c r="Q99" s="13">
        <f t="shared" si="94"/>
        <v>8</v>
      </c>
      <c r="R99" s="13">
        <f t="shared" si="94"/>
        <v>10.142857142857142</v>
      </c>
      <c r="S99" s="13">
        <f t="shared" si="94"/>
        <v>11.571428571428571</v>
      </c>
      <c r="T99" s="13">
        <f t="shared" si="94"/>
        <v>13.714285714285714</v>
      </c>
      <c r="U99" s="13">
        <f t="shared" si="94"/>
        <v>15.857142857142858</v>
      </c>
      <c r="V99" s="13">
        <f t="shared" si="94"/>
        <v>17.857142857142858</v>
      </c>
      <c r="W99" s="13">
        <f t="shared" si="94"/>
        <v>22.142857142857142</v>
      </c>
      <c r="X99" s="13">
        <f t="shared" si="94"/>
        <v>25.857142857142858</v>
      </c>
      <c r="Y99" s="13">
        <f t="shared" si="94"/>
        <v>35.285714285714285</v>
      </c>
      <c r="Z99" s="13">
        <f t="shared" si="94"/>
        <v>38.142857142857146</v>
      </c>
      <c r="AA99" s="13">
        <f t="shared" si="94"/>
        <v>47.714285714285715</v>
      </c>
      <c r="AB99" s="13">
        <f t="shared" si="94"/>
        <v>50</v>
      </c>
      <c r="AC99" s="13">
        <f t="shared" si="94"/>
        <v>57.857142857142854</v>
      </c>
      <c r="AD99" s="13">
        <f t="shared" si="94"/>
        <v>69.285714285714292</v>
      </c>
      <c r="AE99" s="13">
        <f t="shared" si="94"/>
        <v>82.714285714285708</v>
      </c>
      <c r="AF99" s="13">
        <f t="shared" si="94"/>
        <v>89.428571428571431</v>
      </c>
      <c r="AG99" s="13">
        <f t="shared" si="94"/>
        <v>99.714285714285708</v>
      </c>
      <c r="AH99" s="13">
        <f t="shared" si="94"/>
        <v>97</v>
      </c>
      <c r="AI99" s="13">
        <f t="shared" si="94"/>
        <v>105.28571428571429</v>
      </c>
      <c r="AJ99" s="13">
        <f t="shared" si="94"/>
        <v>109.14285714285714</v>
      </c>
      <c r="AK99" s="13">
        <f t="shared" si="94"/>
        <v>120.85714285714286</v>
      </c>
      <c r="AL99" s="13">
        <f t="shared" si="94"/>
        <v>131</v>
      </c>
      <c r="AM99" s="13">
        <f t="shared" si="94"/>
        <v>139.14285714285714</v>
      </c>
      <c r="AN99" s="13">
        <f t="shared" si="94"/>
        <v>154.85714285714286</v>
      </c>
      <c r="AO99" s="13">
        <f t="shared" si="94"/>
        <v>175.71428571428572</v>
      </c>
      <c r="AP99" s="13">
        <f t="shared" si="94"/>
        <v>177</v>
      </c>
      <c r="AQ99" s="13">
        <f t="shared" si="94"/>
        <v>179.85714285714286</v>
      </c>
      <c r="AR99" s="13">
        <f t="shared" si="94"/>
        <v>172.71428571428572</v>
      </c>
      <c r="AS99" s="13">
        <f t="shared" si="94"/>
        <v>167.14285714285714</v>
      </c>
      <c r="AT99" s="13" t="e">
        <f t="shared" si="94"/>
        <v>#N/A</v>
      </c>
      <c r="AU99" s="13" t="e">
        <f t="shared" si="94"/>
        <v>#N/A</v>
      </c>
      <c r="AV99" s="13" t="e">
        <f t="shared" si="94"/>
        <v>#N/A</v>
      </c>
      <c r="AW99" s="13" t="e">
        <f t="shared" si="94"/>
        <v>#N/A</v>
      </c>
      <c r="AX99" s="13" t="e">
        <f t="shared" si="94"/>
        <v>#N/A</v>
      </c>
      <c r="AY99" s="13" t="e">
        <f t="shared" si="94"/>
        <v>#N/A</v>
      </c>
      <c r="AZ99" s="13" t="e">
        <f t="shared" si="94"/>
        <v>#N/A</v>
      </c>
      <c r="BA99" s="13" t="e">
        <f t="shared" si="94"/>
        <v>#N/A</v>
      </c>
      <c r="BB99" s="13" t="e">
        <f t="shared" si="94"/>
        <v>#N/A</v>
      </c>
      <c r="BC99" s="13" t="e">
        <f t="shared" si="94"/>
        <v>#N/A</v>
      </c>
      <c r="BD99" s="13" t="e">
        <f t="shared" si="94"/>
        <v>#N/A</v>
      </c>
      <c r="BE99" s="13" t="e">
        <f t="shared" si="94"/>
        <v>#N/A</v>
      </c>
      <c r="BF99" s="13" t="e">
        <f t="shared" si="94"/>
        <v>#N/A</v>
      </c>
      <c r="BG99" s="13" t="e">
        <f t="shared" si="94"/>
        <v>#N/A</v>
      </c>
      <c r="BH99" s="13" t="e">
        <f t="shared" si="94"/>
        <v>#N/A</v>
      </c>
      <c r="BI99" s="13" t="e">
        <f t="shared" si="94"/>
        <v>#N/A</v>
      </c>
      <c r="BJ99" s="13" t="e">
        <f t="shared" si="94"/>
        <v>#N/A</v>
      </c>
      <c r="BK99" s="13" t="e">
        <f t="shared" si="94"/>
        <v>#N/A</v>
      </c>
      <c r="BL99" s="13" t="e">
        <f t="shared" si="94"/>
        <v>#N/A</v>
      </c>
      <c r="BM99" s="13" t="e">
        <f t="shared" si="94"/>
        <v>#N/A</v>
      </c>
      <c r="BN99" s="13" t="e">
        <f t="shared" si="94"/>
        <v>#N/A</v>
      </c>
      <c r="BO99" s="13" t="e">
        <f t="shared" si="94"/>
        <v>#N/A</v>
      </c>
      <c r="BP99" s="13" t="e">
        <f t="shared" si="94"/>
        <v>#N/A</v>
      </c>
      <c r="BQ99" s="13" t="e">
        <f t="shared" si="94"/>
        <v>#N/A</v>
      </c>
      <c r="BR99" s="13" t="e">
        <f t="shared" si="94"/>
        <v>#N/A</v>
      </c>
      <c r="BS99" s="13" t="e">
        <f t="shared" si="94"/>
        <v>#N/A</v>
      </c>
      <c r="BT99" s="13" t="e">
        <f t="shared" si="94"/>
        <v>#N/A</v>
      </c>
      <c r="BU99" s="13" t="e">
        <f t="shared" si="94"/>
        <v>#N/A</v>
      </c>
      <c r="BV99" s="13" t="e">
        <f t="shared" ref="BV99:ED99" si="95">IF(BV98&lt;&gt;0,SUM(BP98:BV98)/7,0)</f>
        <v>#N/A</v>
      </c>
      <c r="BW99" s="13" t="e">
        <f t="shared" si="95"/>
        <v>#N/A</v>
      </c>
      <c r="BX99" s="13" t="e">
        <f t="shared" si="95"/>
        <v>#N/A</v>
      </c>
      <c r="BY99" s="13" t="e">
        <f t="shared" si="95"/>
        <v>#N/A</v>
      </c>
      <c r="BZ99" s="13" t="e">
        <f t="shared" si="95"/>
        <v>#N/A</v>
      </c>
      <c r="CA99" s="13" t="e">
        <f t="shared" si="95"/>
        <v>#N/A</v>
      </c>
      <c r="CB99" s="13" t="e">
        <f t="shared" si="95"/>
        <v>#N/A</v>
      </c>
      <c r="CC99" s="13" t="e">
        <f t="shared" si="95"/>
        <v>#N/A</v>
      </c>
      <c r="CD99" s="13" t="e">
        <f t="shared" si="95"/>
        <v>#N/A</v>
      </c>
      <c r="CE99" s="13" t="e">
        <f t="shared" si="95"/>
        <v>#N/A</v>
      </c>
      <c r="CF99" s="13" t="e">
        <f t="shared" si="95"/>
        <v>#N/A</v>
      </c>
      <c r="CG99" s="13" t="e">
        <f t="shared" si="95"/>
        <v>#N/A</v>
      </c>
      <c r="CH99" s="13" t="e">
        <f t="shared" si="95"/>
        <v>#N/A</v>
      </c>
      <c r="CI99" s="13" t="e">
        <f t="shared" si="95"/>
        <v>#N/A</v>
      </c>
      <c r="CJ99" s="13" t="e">
        <f t="shared" si="95"/>
        <v>#N/A</v>
      </c>
      <c r="CK99" s="13" t="e">
        <f t="shared" si="95"/>
        <v>#N/A</v>
      </c>
      <c r="CL99" s="13" t="e">
        <f t="shared" si="95"/>
        <v>#N/A</v>
      </c>
      <c r="CM99" s="13" t="e">
        <f t="shared" si="95"/>
        <v>#N/A</v>
      </c>
      <c r="CN99" s="13" t="e">
        <f t="shared" si="95"/>
        <v>#N/A</v>
      </c>
      <c r="CO99" s="13" t="e">
        <f t="shared" si="95"/>
        <v>#N/A</v>
      </c>
      <c r="CP99" s="13" t="e">
        <f t="shared" si="95"/>
        <v>#N/A</v>
      </c>
      <c r="CQ99" s="13" t="e">
        <f t="shared" si="95"/>
        <v>#N/A</v>
      </c>
      <c r="CR99" s="13" t="e">
        <f t="shared" si="95"/>
        <v>#N/A</v>
      </c>
      <c r="CS99" s="13" t="e">
        <f t="shared" si="95"/>
        <v>#N/A</v>
      </c>
      <c r="CT99" s="13" t="e">
        <f t="shared" si="95"/>
        <v>#N/A</v>
      </c>
      <c r="CU99" s="13" t="e">
        <f t="shared" si="95"/>
        <v>#N/A</v>
      </c>
      <c r="CV99" s="13" t="e">
        <f t="shared" si="95"/>
        <v>#N/A</v>
      </c>
      <c r="CW99" s="13" t="e">
        <f t="shared" si="95"/>
        <v>#N/A</v>
      </c>
      <c r="CX99" s="13" t="e">
        <f t="shared" si="95"/>
        <v>#N/A</v>
      </c>
      <c r="CY99" s="13" t="e">
        <f t="shared" si="95"/>
        <v>#N/A</v>
      </c>
      <c r="CZ99" s="13" t="e">
        <f t="shared" si="95"/>
        <v>#N/A</v>
      </c>
      <c r="DA99" s="13" t="e">
        <f t="shared" si="95"/>
        <v>#N/A</v>
      </c>
      <c r="DB99" s="13" t="e">
        <f t="shared" si="95"/>
        <v>#N/A</v>
      </c>
      <c r="DC99" s="13" t="e">
        <f t="shared" si="95"/>
        <v>#N/A</v>
      </c>
      <c r="DD99" s="13" t="e">
        <f t="shared" si="95"/>
        <v>#N/A</v>
      </c>
      <c r="DE99" s="13" t="e">
        <f t="shared" si="95"/>
        <v>#N/A</v>
      </c>
      <c r="DF99" s="13" t="e">
        <f t="shared" si="95"/>
        <v>#N/A</v>
      </c>
      <c r="DG99" s="13" t="e">
        <f t="shared" si="95"/>
        <v>#N/A</v>
      </c>
      <c r="DH99" s="13" t="e">
        <f t="shared" si="95"/>
        <v>#N/A</v>
      </c>
      <c r="DI99" s="13" t="e">
        <f t="shared" si="95"/>
        <v>#N/A</v>
      </c>
      <c r="DJ99" s="13" t="e">
        <f t="shared" si="95"/>
        <v>#N/A</v>
      </c>
      <c r="DK99" s="13" t="e">
        <f t="shared" si="95"/>
        <v>#N/A</v>
      </c>
      <c r="DL99" s="13" t="e">
        <f t="shared" si="95"/>
        <v>#N/A</v>
      </c>
      <c r="DM99" s="13" t="e">
        <f t="shared" si="95"/>
        <v>#N/A</v>
      </c>
      <c r="DN99" s="13" t="e">
        <f t="shared" si="95"/>
        <v>#N/A</v>
      </c>
      <c r="DO99" s="13" t="e">
        <f t="shared" si="95"/>
        <v>#N/A</v>
      </c>
      <c r="DP99" s="13" t="e">
        <f t="shared" si="95"/>
        <v>#N/A</v>
      </c>
      <c r="DQ99" s="13" t="e">
        <f t="shared" si="95"/>
        <v>#N/A</v>
      </c>
      <c r="DR99" s="13" t="e">
        <f t="shared" si="95"/>
        <v>#N/A</v>
      </c>
      <c r="DS99" s="13" t="e">
        <f t="shared" si="95"/>
        <v>#N/A</v>
      </c>
      <c r="DT99" s="13" t="e">
        <f t="shared" si="95"/>
        <v>#N/A</v>
      </c>
      <c r="DU99" s="13" t="e">
        <f t="shared" si="95"/>
        <v>#N/A</v>
      </c>
      <c r="DV99" s="13" t="e">
        <f t="shared" si="95"/>
        <v>#N/A</v>
      </c>
      <c r="DW99" s="13" t="e">
        <f t="shared" si="95"/>
        <v>#N/A</v>
      </c>
      <c r="DX99" s="13" t="e">
        <f t="shared" si="95"/>
        <v>#N/A</v>
      </c>
      <c r="DY99" s="13" t="e">
        <f t="shared" si="95"/>
        <v>#N/A</v>
      </c>
      <c r="DZ99" s="13" t="e">
        <f t="shared" si="95"/>
        <v>#N/A</v>
      </c>
      <c r="EA99" s="13" t="e">
        <f t="shared" si="95"/>
        <v>#N/A</v>
      </c>
      <c r="EB99" s="13" t="e">
        <f t="shared" si="95"/>
        <v>#N/A</v>
      </c>
      <c r="EC99" s="13" t="e">
        <f t="shared" si="95"/>
        <v>#N/A</v>
      </c>
      <c r="ED99" s="13" t="e">
        <f t="shared" si="95"/>
        <v>#N/A</v>
      </c>
      <c r="EE99">
        <v>1</v>
      </c>
    </row>
    <row r="100" spans="2:135" x14ac:dyDescent="0.35">
      <c r="B100" t="str">
        <f>$C$5&amp;" Deaths Growth against cum last 7 days"</f>
        <v>Brazil Deaths Growth against cum last 7 days</v>
      </c>
      <c r="J100" s="14" t="e">
        <f>IF(AND(C97&lt;&gt;0,J97&lt;&gt;0),(J97/C97)^(1/7)-1,#N/A)</f>
        <v>#N/A</v>
      </c>
      <c r="K100" s="14" t="e">
        <f t="shared" ref="K100:BV100" si="96">IF(AND(D97&lt;&gt;0,K97&lt;&gt;0),(K97/D97)^(1/7)-1,#N/A)</f>
        <v>#N/A</v>
      </c>
      <c r="L100" s="14" t="e">
        <f t="shared" si="96"/>
        <v>#N/A</v>
      </c>
      <c r="M100" s="14" t="e">
        <f t="shared" si="96"/>
        <v>#N/A</v>
      </c>
      <c r="N100" s="14" t="e">
        <f t="shared" si="96"/>
        <v>#N/A</v>
      </c>
      <c r="O100" s="14" t="e">
        <f t="shared" si="96"/>
        <v>#N/A</v>
      </c>
      <c r="P100" s="14">
        <f t="shared" si="96"/>
        <v>0.72797252596043038</v>
      </c>
      <c r="Q100" s="14">
        <f t="shared" si="96"/>
        <v>0.53044835730037665</v>
      </c>
      <c r="R100" s="14">
        <f t="shared" si="96"/>
        <v>0.43990622974103522</v>
      </c>
      <c r="S100" s="14">
        <f t="shared" si="96"/>
        <v>0.35447419246385481</v>
      </c>
      <c r="T100" s="14">
        <f t="shared" si="96"/>
        <v>0.33099357781106398</v>
      </c>
      <c r="U100" s="14">
        <f t="shared" si="96"/>
        <v>0.27375398902445514</v>
      </c>
      <c r="V100" s="14">
        <f t="shared" si="96"/>
        <v>0.24652961536368001</v>
      </c>
      <c r="W100" s="14">
        <f t="shared" si="96"/>
        <v>0.2345002297842611</v>
      </c>
      <c r="X100" s="14">
        <f t="shared" si="96"/>
        <v>0.22194404314130889</v>
      </c>
      <c r="Y100" s="14">
        <f t="shared" si="96"/>
        <v>0.22786497757232405</v>
      </c>
      <c r="Z100" s="14">
        <f t="shared" si="96"/>
        <v>0.21470935016678561</v>
      </c>
      <c r="AA100" s="14">
        <f t="shared" si="96"/>
        <v>0.21940549417809674</v>
      </c>
      <c r="AB100" s="14">
        <f t="shared" si="96"/>
        <v>0.19953771888443894</v>
      </c>
      <c r="AC100" s="14">
        <f t="shared" si="96"/>
        <v>0.1982696747203434</v>
      </c>
      <c r="AD100" s="14">
        <f t="shared" si="96"/>
        <v>0.19168411744564784</v>
      </c>
      <c r="AE100" s="14">
        <f t="shared" si="96"/>
        <v>0.19166240189780415</v>
      </c>
      <c r="AF100" s="14">
        <f t="shared" si="96"/>
        <v>0.16611075082408355</v>
      </c>
      <c r="AG100" s="14">
        <f t="shared" si="96"/>
        <v>0.16680214763105061</v>
      </c>
      <c r="AH100" s="14">
        <f t="shared" si="96"/>
        <v>0.14152812028132189</v>
      </c>
      <c r="AI100" s="14">
        <f t="shared" si="96"/>
        <v>0.14092143925189626</v>
      </c>
      <c r="AJ100" s="14">
        <f t="shared" si="96"/>
        <v>0.13013748892064103</v>
      </c>
      <c r="AK100" s="14">
        <f t="shared" si="96"/>
        <v>0.12162532625224798</v>
      </c>
      <c r="AL100" s="14">
        <f t="shared" si="96"/>
        <v>0.11329280605351943</v>
      </c>
      <c r="AM100" s="14">
        <f t="shared" si="96"/>
        <v>0.10607115362765795</v>
      </c>
      <c r="AN100" s="14">
        <f t="shared" si="96"/>
        <v>0.10609306291602283</v>
      </c>
      <c r="AO100" s="14">
        <f t="shared" si="96"/>
        <v>0.1113807704569485</v>
      </c>
      <c r="AP100" s="14">
        <f t="shared" si="96"/>
        <v>0.10511837177226013</v>
      </c>
      <c r="AQ100" s="14">
        <f t="shared" si="96"/>
        <v>9.9945566042789924E-2</v>
      </c>
      <c r="AR100" s="14">
        <f t="shared" si="96"/>
        <v>8.6658035312068504E-2</v>
      </c>
      <c r="AS100" s="14">
        <f t="shared" si="96"/>
        <v>7.6375238443319837E-2</v>
      </c>
      <c r="AT100" s="14" t="e">
        <f t="shared" si="96"/>
        <v>#N/A</v>
      </c>
      <c r="AU100" s="14" t="e">
        <f t="shared" si="96"/>
        <v>#N/A</v>
      </c>
      <c r="AV100" s="14" t="e">
        <f t="shared" si="96"/>
        <v>#N/A</v>
      </c>
      <c r="AW100" s="14" t="e">
        <f t="shared" si="96"/>
        <v>#N/A</v>
      </c>
      <c r="AX100" s="14" t="e">
        <f t="shared" si="96"/>
        <v>#N/A</v>
      </c>
      <c r="AY100" s="14" t="e">
        <f t="shared" si="96"/>
        <v>#N/A</v>
      </c>
      <c r="AZ100" s="14" t="e">
        <f t="shared" si="96"/>
        <v>#N/A</v>
      </c>
      <c r="BA100" s="14" t="e">
        <f t="shared" si="96"/>
        <v>#N/A</v>
      </c>
      <c r="BB100" s="14" t="e">
        <f t="shared" si="96"/>
        <v>#N/A</v>
      </c>
      <c r="BC100" s="14" t="e">
        <f t="shared" si="96"/>
        <v>#N/A</v>
      </c>
      <c r="BD100" s="14" t="e">
        <f t="shared" si="96"/>
        <v>#N/A</v>
      </c>
      <c r="BE100" s="14" t="e">
        <f t="shared" si="96"/>
        <v>#N/A</v>
      </c>
      <c r="BF100" s="14" t="e">
        <f t="shared" si="96"/>
        <v>#N/A</v>
      </c>
      <c r="BG100" s="14" t="e">
        <f t="shared" si="96"/>
        <v>#N/A</v>
      </c>
      <c r="BH100" s="14" t="e">
        <f t="shared" si="96"/>
        <v>#N/A</v>
      </c>
      <c r="BI100" s="14" t="e">
        <f t="shared" si="96"/>
        <v>#N/A</v>
      </c>
      <c r="BJ100" s="14" t="e">
        <f t="shared" si="96"/>
        <v>#N/A</v>
      </c>
      <c r="BK100" s="14" t="e">
        <f t="shared" si="96"/>
        <v>#N/A</v>
      </c>
      <c r="BL100" s="14" t="e">
        <f t="shared" si="96"/>
        <v>#N/A</v>
      </c>
      <c r="BM100" s="14" t="e">
        <f t="shared" si="96"/>
        <v>#N/A</v>
      </c>
      <c r="BN100" s="14" t="e">
        <f t="shared" si="96"/>
        <v>#N/A</v>
      </c>
      <c r="BO100" s="14" t="e">
        <f t="shared" si="96"/>
        <v>#N/A</v>
      </c>
      <c r="BP100" s="14" t="e">
        <f t="shared" si="96"/>
        <v>#N/A</v>
      </c>
      <c r="BQ100" s="14" t="e">
        <f t="shared" si="96"/>
        <v>#N/A</v>
      </c>
      <c r="BR100" s="14" t="e">
        <f t="shared" si="96"/>
        <v>#N/A</v>
      </c>
      <c r="BS100" s="14" t="e">
        <f t="shared" si="96"/>
        <v>#N/A</v>
      </c>
      <c r="BT100" s="14" t="e">
        <f t="shared" si="96"/>
        <v>#N/A</v>
      </c>
      <c r="BU100" s="14" t="e">
        <f t="shared" si="96"/>
        <v>#N/A</v>
      </c>
      <c r="BV100" s="14" t="e">
        <f t="shared" si="96"/>
        <v>#N/A</v>
      </c>
      <c r="BW100" s="14" t="e">
        <f t="shared" ref="BW100:ED100" si="97">IF(AND(BP97&lt;&gt;0,BW97&lt;&gt;0),(BW97/BP97)^(1/7)-1,#N/A)</f>
        <v>#N/A</v>
      </c>
      <c r="BX100" s="14" t="e">
        <f t="shared" si="97"/>
        <v>#N/A</v>
      </c>
      <c r="BY100" s="14" t="e">
        <f t="shared" si="97"/>
        <v>#N/A</v>
      </c>
      <c r="BZ100" s="14" t="e">
        <f t="shared" si="97"/>
        <v>#N/A</v>
      </c>
      <c r="CA100" s="14" t="e">
        <f t="shared" si="97"/>
        <v>#N/A</v>
      </c>
      <c r="CB100" s="14" t="e">
        <f t="shared" si="97"/>
        <v>#N/A</v>
      </c>
      <c r="CC100" s="14" t="e">
        <f t="shared" si="97"/>
        <v>#N/A</v>
      </c>
      <c r="CD100" s="14" t="e">
        <f t="shared" si="97"/>
        <v>#N/A</v>
      </c>
      <c r="CE100" s="14" t="e">
        <f t="shared" si="97"/>
        <v>#N/A</v>
      </c>
      <c r="CF100" s="14" t="e">
        <f t="shared" si="97"/>
        <v>#N/A</v>
      </c>
      <c r="CG100" s="14" t="e">
        <f t="shared" si="97"/>
        <v>#N/A</v>
      </c>
      <c r="CH100" s="14" t="e">
        <f t="shared" si="97"/>
        <v>#N/A</v>
      </c>
      <c r="CI100" s="14" t="e">
        <f t="shared" si="97"/>
        <v>#N/A</v>
      </c>
      <c r="CJ100" s="14" t="e">
        <f t="shared" si="97"/>
        <v>#N/A</v>
      </c>
      <c r="CK100" s="14" t="e">
        <f t="shared" si="97"/>
        <v>#N/A</v>
      </c>
      <c r="CL100" s="14" t="e">
        <f t="shared" si="97"/>
        <v>#N/A</v>
      </c>
      <c r="CM100" s="14" t="e">
        <f t="shared" si="97"/>
        <v>#N/A</v>
      </c>
      <c r="CN100" s="14" t="e">
        <f t="shared" si="97"/>
        <v>#N/A</v>
      </c>
      <c r="CO100" s="14" t="e">
        <f t="shared" si="97"/>
        <v>#N/A</v>
      </c>
      <c r="CP100" s="14" t="e">
        <f t="shared" si="97"/>
        <v>#N/A</v>
      </c>
      <c r="CQ100" s="14" t="e">
        <f t="shared" si="97"/>
        <v>#N/A</v>
      </c>
      <c r="CR100" s="14" t="e">
        <f t="shared" si="97"/>
        <v>#N/A</v>
      </c>
      <c r="CS100" s="14" t="e">
        <f t="shared" si="97"/>
        <v>#N/A</v>
      </c>
      <c r="CT100" s="14" t="e">
        <f t="shared" si="97"/>
        <v>#N/A</v>
      </c>
      <c r="CU100" s="14" t="e">
        <f t="shared" si="97"/>
        <v>#N/A</v>
      </c>
      <c r="CV100" s="14" t="e">
        <f t="shared" si="97"/>
        <v>#N/A</v>
      </c>
      <c r="CW100" s="14" t="e">
        <f t="shared" si="97"/>
        <v>#N/A</v>
      </c>
      <c r="CX100" s="14" t="e">
        <f t="shared" si="97"/>
        <v>#N/A</v>
      </c>
      <c r="CY100" s="14" t="e">
        <f t="shared" si="97"/>
        <v>#N/A</v>
      </c>
      <c r="CZ100" s="14" t="e">
        <f t="shared" si="97"/>
        <v>#N/A</v>
      </c>
      <c r="DA100" s="14" t="e">
        <f t="shared" si="97"/>
        <v>#N/A</v>
      </c>
      <c r="DB100" s="14" t="e">
        <f t="shared" si="97"/>
        <v>#N/A</v>
      </c>
      <c r="DC100" s="14" t="e">
        <f t="shared" si="97"/>
        <v>#N/A</v>
      </c>
      <c r="DD100" s="14" t="e">
        <f t="shared" si="97"/>
        <v>#N/A</v>
      </c>
      <c r="DE100" s="14" t="e">
        <f t="shared" si="97"/>
        <v>#N/A</v>
      </c>
      <c r="DF100" s="14" t="e">
        <f t="shared" si="97"/>
        <v>#N/A</v>
      </c>
      <c r="DG100" s="14" t="e">
        <f t="shared" si="97"/>
        <v>#N/A</v>
      </c>
      <c r="DH100" s="14" t="e">
        <f t="shared" si="97"/>
        <v>#N/A</v>
      </c>
      <c r="DI100" s="14" t="e">
        <f t="shared" si="97"/>
        <v>#N/A</v>
      </c>
      <c r="DJ100" s="14" t="e">
        <f t="shared" si="97"/>
        <v>#N/A</v>
      </c>
      <c r="DK100" s="14" t="e">
        <f t="shared" si="97"/>
        <v>#N/A</v>
      </c>
      <c r="DL100" s="14" t="e">
        <f t="shared" si="97"/>
        <v>#N/A</v>
      </c>
      <c r="DM100" s="14" t="e">
        <f t="shared" si="97"/>
        <v>#N/A</v>
      </c>
      <c r="DN100" s="14" t="e">
        <f t="shared" si="97"/>
        <v>#N/A</v>
      </c>
      <c r="DO100" s="14" t="e">
        <f t="shared" si="97"/>
        <v>#N/A</v>
      </c>
      <c r="DP100" s="14" t="e">
        <f t="shared" si="97"/>
        <v>#N/A</v>
      </c>
      <c r="DQ100" s="14" t="e">
        <f t="shared" si="97"/>
        <v>#N/A</v>
      </c>
      <c r="DR100" s="14" t="e">
        <f t="shared" si="97"/>
        <v>#N/A</v>
      </c>
      <c r="DS100" s="14" t="e">
        <f t="shared" si="97"/>
        <v>#N/A</v>
      </c>
      <c r="DT100" s="14" t="e">
        <f t="shared" si="97"/>
        <v>#N/A</v>
      </c>
      <c r="DU100" s="14" t="e">
        <f t="shared" si="97"/>
        <v>#N/A</v>
      </c>
      <c r="DV100" s="14" t="e">
        <f t="shared" si="97"/>
        <v>#N/A</v>
      </c>
      <c r="DW100" s="14" t="e">
        <f t="shared" si="97"/>
        <v>#N/A</v>
      </c>
      <c r="DX100" s="14" t="e">
        <f t="shared" si="97"/>
        <v>#N/A</v>
      </c>
      <c r="DY100" s="14" t="e">
        <f t="shared" si="97"/>
        <v>#N/A</v>
      </c>
      <c r="DZ100" s="14" t="e">
        <f t="shared" si="97"/>
        <v>#N/A</v>
      </c>
      <c r="EA100" s="14" t="e">
        <f t="shared" si="97"/>
        <v>#N/A</v>
      </c>
      <c r="EB100" s="14" t="e">
        <f t="shared" si="97"/>
        <v>#N/A</v>
      </c>
      <c r="EC100" s="14" t="e">
        <f t="shared" si="97"/>
        <v>#N/A</v>
      </c>
      <c r="ED100" s="14" t="e">
        <f t="shared" si="97"/>
        <v>#N/A</v>
      </c>
      <c r="EE100">
        <v>1</v>
      </c>
    </row>
    <row r="101" spans="2:135" x14ac:dyDescent="0.35">
      <c r="B101" t="s">
        <v>284</v>
      </c>
      <c r="J101" s="14"/>
      <c r="K101" s="14"/>
      <c r="L101" s="14"/>
      <c r="M101" s="14"/>
      <c r="N101" s="14"/>
      <c r="O101" s="14"/>
      <c r="P101" s="14"/>
      <c r="Q101" s="3">
        <f>IF(Q97&lt;&gt;0,(SUM(K98:Q98)-SUM(D98:J98))/7,0)</f>
        <v>7.5714285714285712</v>
      </c>
      <c r="R101" s="3">
        <f t="shared" ref="R101:CC101" si="98">IF(R97&lt;&gt;0,(SUM(L98:R98)-SUM(E98:K98))/7,0)</f>
        <v>9.2857142857142865</v>
      </c>
      <c r="S101" s="3">
        <f t="shared" si="98"/>
        <v>10</v>
      </c>
      <c r="T101" s="3">
        <f t="shared" si="98"/>
        <v>11.571428571428571</v>
      </c>
      <c r="U101" s="3">
        <f t="shared" si="98"/>
        <v>12.285714285714286</v>
      </c>
      <c r="V101" s="3">
        <f t="shared" si="98"/>
        <v>13</v>
      </c>
      <c r="W101" s="3">
        <f t="shared" si="98"/>
        <v>15.714285714285714</v>
      </c>
      <c r="X101" s="3">
        <f t="shared" si="98"/>
        <v>17.857142857142858</v>
      </c>
      <c r="Y101" s="3">
        <f t="shared" si="98"/>
        <v>25.142857142857142</v>
      </c>
      <c r="Z101" s="3">
        <f t="shared" si="98"/>
        <v>26.571428571428573</v>
      </c>
      <c r="AA101" s="3">
        <f t="shared" si="98"/>
        <v>34</v>
      </c>
      <c r="AB101" s="3">
        <f t="shared" si="98"/>
        <v>34.142857142857146</v>
      </c>
      <c r="AC101" s="3">
        <f t="shared" si="98"/>
        <v>40</v>
      </c>
      <c r="AD101" s="3">
        <f t="shared" si="98"/>
        <v>47.142857142857146</v>
      </c>
      <c r="AE101" s="3">
        <f t="shared" si="98"/>
        <v>56.857142857142854</v>
      </c>
      <c r="AF101" s="3">
        <f t="shared" si="98"/>
        <v>54.142857142857146</v>
      </c>
      <c r="AG101" s="3">
        <f t="shared" si="98"/>
        <v>61.571428571428569</v>
      </c>
      <c r="AH101" s="3">
        <f t="shared" si="98"/>
        <v>49.285714285714285</v>
      </c>
      <c r="AI101" s="3">
        <f t="shared" si="98"/>
        <v>55.285714285714285</v>
      </c>
      <c r="AJ101" s="3">
        <f t="shared" si="98"/>
        <v>51.285714285714285</v>
      </c>
      <c r="AK101" s="3">
        <f t="shared" si="98"/>
        <v>51.571428571428569</v>
      </c>
      <c r="AL101" s="3">
        <f t="shared" si="98"/>
        <v>48.285714285714285</v>
      </c>
      <c r="AM101" s="3">
        <f t="shared" si="98"/>
        <v>49.714285714285715</v>
      </c>
      <c r="AN101" s="3">
        <f t="shared" si="98"/>
        <v>55.142857142857146</v>
      </c>
      <c r="AO101" s="3">
        <f t="shared" si="98"/>
        <v>78.714285714285708</v>
      </c>
      <c r="AP101" s="3">
        <f t="shared" si="98"/>
        <v>71.714285714285708</v>
      </c>
      <c r="AQ101" s="3">
        <f t="shared" si="98"/>
        <v>70.714285714285708</v>
      </c>
      <c r="AR101" s="3">
        <f t="shared" si="98"/>
        <v>51.857142857142854</v>
      </c>
      <c r="AS101" s="3">
        <f t="shared" si="98"/>
        <v>36.142857142857146</v>
      </c>
      <c r="AT101" s="3" t="e">
        <f t="shared" si="98"/>
        <v>#N/A</v>
      </c>
      <c r="AU101" s="3" t="e">
        <f t="shared" si="98"/>
        <v>#N/A</v>
      </c>
      <c r="AV101" s="3" t="e">
        <f t="shared" si="98"/>
        <v>#N/A</v>
      </c>
      <c r="AW101" s="3" t="e">
        <f t="shared" si="98"/>
        <v>#N/A</v>
      </c>
      <c r="AX101" s="3" t="e">
        <f t="shared" si="98"/>
        <v>#N/A</v>
      </c>
      <c r="AY101" s="3" t="e">
        <f t="shared" si="98"/>
        <v>#N/A</v>
      </c>
      <c r="AZ101" s="3" t="e">
        <f t="shared" si="98"/>
        <v>#N/A</v>
      </c>
      <c r="BA101" s="3" t="e">
        <f t="shared" si="98"/>
        <v>#N/A</v>
      </c>
      <c r="BB101" s="3" t="e">
        <f t="shared" si="98"/>
        <v>#N/A</v>
      </c>
      <c r="BC101" s="3" t="e">
        <f t="shared" si="98"/>
        <v>#N/A</v>
      </c>
      <c r="BD101" s="3" t="e">
        <f t="shared" si="98"/>
        <v>#N/A</v>
      </c>
      <c r="BE101" s="3" t="e">
        <f t="shared" si="98"/>
        <v>#N/A</v>
      </c>
      <c r="BF101" s="3" t="e">
        <f t="shared" si="98"/>
        <v>#N/A</v>
      </c>
      <c r="BG101" s="3" t="e">
        <f t="shared" si="98"/>
        <v>#N/A</v>
      </c>
      <c r="BH101" s="3" t="e">
        <f t="shared" si="98"/>
        <v>#N/A</v>
      </c>
      <c r="BI101" s="3" t="e">
        <f t="shared" si="98"/>
        <v>#N/A</v>
      </c>
      <c r="BJ101" s="3" t="e">
        <f t="shared" si="98"/>
        <v>#N/A</v>
      </c>
      <c r="BK101" s="3" t="e">
        <f t="shared" si="98"/>
        <v>#N/A</v>
      </c>
      <c r="BL101" s="3" t="e">
        <f t="shared" si="98"/>
        <v>#N/A</v>
      </c>
      <c r="BM101" s="3" t="e">
        <f t="shared" si="98"/>
        <v>#N/A</v>
      </c>
      <c r="BN101" s="3" t="e">
        <f t="shared" si="98"/>
        <v>#N/A</v>
      </c>
      <c r="BO101" s="3" t="e">
        <f t="shared" si="98"/>
        <v>#N/A</v>
      </c>
      <c r="BP101" s="3" t="e">
        <f t="shared" si="98"/>
        <v>#N/A</v>
      </c>
      <c r="BQ101" s="3" t="e">
        <f t="shared" si="98"/>
        <v>#N/A</v>
      </c>
      <c r="BR101" s="3" t="e">
        <f t="shared" si="98"/>
        <v>#N/A</v>
      </c>
      <c r="BS101" s="3" t="e">
        <f t="shared" si="98"/>
        <v>#N/A</v>
      </c>
      <c r="BT101" s="3" t="e">
        <f t="shared" si="98"/>
        <v>#N/A</v>
      </c>
      <c r="BU101" s="3" t="e">
        <f t="shared" si="98"/>
        <v>#N/A</v>
      </c>
      <c r="BV101" s="3" t="e">
        <f t="shared" si="98"/>
        <v>#N/A</v>
      </c>
      <c r="BW101" s="3" t="e">
        <f t="shared" si="98"/>
        <v>#N/A</v>
      </c>
      <c r="BX101" s="3" t="e">
        <f t="shared" si="98"/>
        <v>#N/A</v>
      </c>
      <c r="BY101" s="3" t="e">
        <f t="shared" si="98"/>
        <v>#N/A</v>
      </c>
      <c r="BZ101" s="3" t="e">
        <f t="shared" si="98"/>
        <v>#N/A</v>
      </c>
      <c r="CA101" s="3" t="e">
        <f t="shared" si="98"/>
        <v>#N/A</v>
      </c>
      <c r="CB101" s="3" t="e">
        <f t="shared" si="98"/>
        <v>#N/A</v>
      </c>
      <c r="CC101" s="3" t="e">
        <f t="shared" si="98"/>
        <v>#N/A</v>
      </c>
      <c r="CD101" s="3" t="e">
        <f t="shared" ref="CD101:ED101" si="99">IF(CD97&lt;&gt;0,(SUM(BX98:CD98)-SUM(BQ98:BW98))/7,0)</f>
        <v>#N/A</v>
      </c>
      <c r="CE101" s="3" t="e">
        <f t="shared" si="99"/>
        <v>#N/A</v>
      </c>
      <c r="CF101" s="3" t="e">
        <f t="shared" si="99"/>
        <v>#N/A</v>
      </c>
      <c r="CG101" s="3" t="e">
        <f t="shared" si="99"/>
        <v>#N/A</v>
      </c>
      <c r="CH101" s="3" t="e">
        <f t="shared" si="99"/>
        <v>#N/A</v>
      </c>
      <c r="CI101" s="3" t="e">
        <f t="shared" si="99"/>
        <v>#N/A</v>
      </c>
      <c r="CJ101" s="3" t="e">
        <f t="shared" si="99"/>
        <v>#N/A</v>
      </c>
      <c r="CK101" s="3" t="e">
        <f t="shared" si="99"/>
        <v>#N/A</v>
      </c>
      <c r="CL101" s="3" t="e">
        <f t="shared" si="99"/>
        <v>#N/A</v>
      </c>
      <c r="CM101" s="3" t="e">
        <f t="shared" si="99"/>
        <v>#N/A</v>
      </c>
      <c r="CN101" s="3" t="e">
        <f t="shared" si="99"/>
        <v>#N/A</v>
      </c>
      <c r="CO101" s="3" t="e">
        <f t="shared" si="99"/>
        <v>#N/A</v>
      </c>
      <c r="CP101" s="3" t="e">
        <f t="shared" si="99"/>
        <v>#N/A</v>
      </c>
      <c r="CQ101" s="3" t="e">
        <f t="shared" si="99"/>
        <v>#N/A</v>
      </c>
      <c r="CR101" s="3" t="e">
        <f t="shared" si="99"/>
        <v>#N/A</v>
      </c>
      <c r="CS101" s="3" t="e">
        <f t="shared" si="99"/>
        <v>#N/A</v>
      </c>
      <c r="CT101" s="3" t="e">
        <f t="shared" si="99"/>
        <v>#N/A</v>
      </c>
      <c r="CU101" s="3" t="e">
        <f t="shared" si="99"/>
        <v>#N/A</v>
      </c>
      <c r="CV101" s="3" t="e">
        <f t="shared" si="99"/>
        <v>#N/A</v>
      </c>
      <c r="CW101" s="3" t="e">
        <f t="shared" si="99"/>
        <v>#N/A</v>
      </c>
      <c r="CX101" s="3" t="e">
        <f t="shared" si="99"/>
        <v>#N/A</v>
      </c>
      <c r="CY101" s="3" t="e">
        <f t="shared" si="99"/>
        <v>#N/A</v>
      </c>
      <c r="CZ101" s="3" t="e">
        <f t="shared" si="99"/>
        <v>#N/A</v>
      </c>
      <c r="DA101" s="3" t="e">
        <f t="shared" si="99"/>
        <v>#N/A</v>
      </c>
      <c r="DB101" s="3" t="e">
        <f t="shared" si="99"/>
        <v>#N/A</v>
      </c>
      <c r="DC101" s="3" t="e">
        <f t="shared" si="99"/>
        <v>#N/A</v>
      </c>
      <c r="DD101" s="3" t="e">
        <f t="shared" si="99"/>
        <v>#N/A</v>
      </c>
      <c r="DE101" s="3" t="e">
        <f t="shared" si="99"/>
        <v>#N/A</v>
      </c>
      <c r="DF101" s="3" t="e">
        <f t="shared" si="99"/>
        <v>#N/A</v>
      </c>
      <c r="DG101" s="3" t="e">
        <f t="shared" si="99"/>
        <v>#N/A</v>
      </c>
      <c r="DH101" s="3" t="e">
        <f t="shared" si="99"/>
        <v>#N/A</v>
      </c>
      <c r="DI101" s="3" t="e">
        <f t="shared" si="99"/>
        <v>#N/A</v>
      </c>
      <c r="DJ101" s="3" t="e">
        <f t="shared" si="99"/>
        <v>#N/A</v>
      </c>
      <c r="DK101" s="3" t="e">
        <f t="shared" si="99"/>
        <v>#N/A</v>
      </c>
      <c r="DL101" s="3" t="e">
        <f t="shared" si="99"/>
        <v>#N/A</v>
      </c>
      <c r="DM101" s="3" t="e">
        <f t="shared" si="99"/>
        <v>#N/A</v>
      </c>
      <c r="DN101" s="3" t="e">
        <f t="shared" si="99"/>
        <v>#N/A</v>
      </c>
      <c r="DO101" s="3" t="e">
        <f t="shared" si="99"/>
        <v>#N/A</v>
      </c>
      <c r="DP101" s="3" t="e">
        <f t="shared" si="99"/>
        <v>#N/A</v>
      </c>
      <c r="DQ101" s="3" t="e">
        <f t="shared" si="99"/>
        <v>#N/A</v>
      </c>
      <c r="DR101" s="3" t="e">
        <f t="shared" si="99"/>
        <v>#N/A</v>
      </c>
      <c r="DS101" s="3" t="e">
        <f t="shared" si="99"/>
        <v>#N/A</v>
      </c>
      <c r="DT101" s="3" t="e">
        <f t="shared" si="99"/>
        <v>#N/A</v>
      </c>
      <c r="DU101" s="3" t="e">
        <f t="shared" si="99"/>
        <v>#N/A</v>
      </c>
      <c r="DV101" s="3" t="e">
        <f t="shared" si="99"/>
        <v>#N/A</v>
      </c>
      <c r="DW101" s="3" t="e">
        <f t="shared" si="99"/>
        <v>#N/A</v>
      </c>
      <c r="DX101" s="3" t="e">
        <f t="shared" si="99"/>
        <v>#N/A</v>
      </c>
      <c r="DY101" s="3" t="e">
        <f t="shared" si="99"/>
        <v>#N/A</v>
      </c>
      <c r="DZ101" s="3" t="e">
        <f t="shared" si="99"/>
        <v>#N/A</v>
      </c>
      <c r="EA101" s="3" t="e">
        <f t="shared" si="99"/>
        <v>#N/A</v>
      </c>
      <c r="EB101" s="3" t="e">
        <f t="shared" si="99"/>
        <v>#N/A</v>
      </c>
      <c r="EC101" s="3" t="e">
        <f t="shared" si="99"/>
        <v>#N/A</v>
      </c>
      <c r="ED101" s="3" t="e">
        <f t="shared" si="99"/>
        <v>#N/A</v>
      </c>
      <c r="EE101">
        <v>1</v>
      </c>
    </row>
    <row r="102" spans="2:135" x14ac:dyDescent="0.35">
      <c r="B102" t="s">
        <v>285</v>
      </c>
      <c r="J102" s="14"/>
      <c r="K102" s="14"/>
      <c r="L102" s="14"/>
      <c r="M102" s="14"/>
      <c r="N102" s="14"/>
      <c r="O102" s="14"/>
      <c r="P102" s="14"/>
      <c r="Q102" s="14">
        <f>IF(J98&lt;&gt;0,SUM(K98:Q98)/SUM(D98:J98)-1,0)</f>
        <v>17.666666666666668</v>
      </c>
      <c r="R102" s="14">
        <f t="shared" ref="R102:CC102" si="100">IF(K98&lt;&gt;0,SUM(L98:R98)/SUM(E98:K98)-1,0)</f>
        <v>10.833333333333334</v>
      </c>
      <c r="S102" s="14">
        <f t="shared" si="100"/>
        <v>6.3636363636363633</v>
      </c>
      <c r="T102" s="14">
        <f t="shared" si="100"/>
        <v>5.4</v>
      </c>
      <c r="U102" s="14">
        <f t="shared" si="100"/>
        <v>3.4400000000000004</v>
      </c>
      <c r="V102" s="14">
        <f t="shared" si="100"/>
        <v>2.6764705882352939</v>
      </c>
      <c r="W102" s="14">
        <f t="shared" si="100"/>
        <v>2.4444444444444446</v>
      </c>
      <c r="X102" s="14">
        <f t="shared" si="100"/>
        <v>2.2321428571428572</v>
      </c>
      <c r="Y102" s="14">
        <f t="shared" si="100"/>
        <v>2.4788732394366195</v>
      </c>
      <c r="Z102" s="14">
        <f t="shared" si="100"/>
        <v>2.2962962962962963</v>
      </c>
      <c r="AA102" s="14">
        <f t="shared" si="100"/>
        <v>2.4791666666666665</v>
      </c>
      <c r="AB102" s="14">
        <f t="shared" si="100"/>
        <v>2.1531531531531534</v>
      </c>
      <c r="AC102" s="14">
        <f t="shared" si="100"/>
        <v>2.2400000000000002</v>
      </c>
      <c r="AD102" s="14">
        <f t="shared" si="100"/>
        <v>2.129032258064516</v>
      </c>
      <c r="AE102" s="14">
        <f t="shared" si="100"/>
        <v>2.1988950276243093</v>
      </c>
      <c r="AF102" s="14">
        <f t="shared" si="100"/>
        <v>1.5344129554655872</v>
      </c>
      <c r="AG102" s="14">
        <f t="shared" si="100"/>
        <v>1.6142322097378279</v>
      </c>
      <c r="AH102" s="14">
        <f t="shared" si="100"/>
        <v>1.032934131736527</v>
      </c>
      <c r="AI102" s="14">
        <f t="shared" si="100"/>
        <v>1.1057142857142859</v>
      </c>
      <c r="AJ102" s="14">
        <f t="shared" si="100"/>
        <v>0.88641975308641974</v>
      </c>
      <c r="AK102" s="14">
        <f t="shared" si="100"/>
        <v>0.74432989690721651</v>
      </c>
      <c r="AL102" s="14">
        <f t="shared" si="100"/>
        <v>0.58376511226252159</v>
      </c>
      <c r="AM102" s="14">
        <f t="shared" si="100"/>
        <v>0.55591054313099031</v>
      </c>
      <c r="AN102" s="14">
        <f t="shared" si="100"/>
        <v>0.55300859598853869</v>
      </c>
      <c r="AO102" s="14">
        <f t="shared" si="100"/>
        <v>0.81148748159057438</v>
      </c>
      <c r="AP102" s="14">
        <f t="shared" si="100"/>
        <v>0.68113975576662145</v>
      </c>
      <c r="AQ102" s="14">
        <f t="shared" si="100"/>
        <v>0.64790575916230364</v>
      </c>
      <c r="AR102" s="14">
        <f t="shared" si="100"/>
        <v>0.42907801418439706</v>
      </c>
      <c r="AS102" s="14">
        <f t="shared" si="100"/>
        <v>0.27589967284623773</v>
      </c>
      <c r="AT102" s="14" t="e">
        <f t="shared" si="100"/>
        <v>#N/A</v>
      </c>
      <c r="AU102" s="14" t="e">
        <f t="shared" si="100"/>
        <v>#N/A</v>
      </c>
      <c r="AV102" s="14" t="e">
        <f t="shared" si="100"/>
        <v>#N/A</v>
      </c>
      <c r="AW102" s="14" t="e">
        <f t="shared" si="100"/>
        <v>#N/A</v>
      </c>
      <c r="AX102" s="14" t="e">
        <f t="shared" si="100"/>
        <v>#N/A</v>
      </c>
      <c r="AY102" s="14" t="e">
        <f t="shared" si="100"/>
        <v>#N/A</v>
      </c>
      <c r="AZ102" s="14" t="e">
        <f t="shared" si="100"/>
        <v>#N/A</v>
      </c>
      <c r="BA102" s="14" t="e">
        <f t="shared" si="100"/>
        <v>#N/A</v>
      </c>
      <c r="BB102" s="14" t="e">
        <f t="shared" si="100"/>
        <v>#N/A</v>
      </c>
      <c r="BC102" s="14" t="e">
        <f t="shared" si="100"/>
        <v>#N/A</v>
      </c>
      <c r="BD102" s="14" t="e">
        <f t="shared" si="100"/>
        <v>#N/A</v>
      </c>
      <c r="BE102" s="14" t="e">
        <f t="shared" si="100"/>
        <v>#N/A</v>
      </c>
      <c r="BF102" s="14" t="e">
        <f t="shared" si="100"/>
        <v>#N/A</v>
      </c>
      <c r="BG102" s="14" t="e">
        <f t="shared" si="100"/>
        <v>#N/A</v>
      </c>
      <c r="BH102" s="14" t="e">
        <f t="shared" si="100"/>
        <v>#N/A</v>
      </c>
      <c r="BI102" s="14" t="e">
        <f t="shared" si="100"/>
        <v>#N/A</v>
      </c>
      <c r="BJ102" s="14" t="e">
        <f t="shared" si="100"/>
        <v>#N/A</v>
      </c>
      <c r="BK102" s="14" t="e">
        <f t="shared" si="100"/>
        <v>#N/A</v>
      </c>
      <c r="BL102" s="14" t="e">
        <f t="shared" si="100"/>
        <v>#N/A</v>
      </c>
      <c r="BM102" s="14" t="e">
        <f t="shared" si="100"/>
        <v>#N/A</v>
      </c>
      <c r="BN102" s="14" t="e">
        <f t="shared" si="100"/>
        <v>#N/A</v>
      </c>
      <c r="BO102" s="14" t="e">
        <f t="shared" si="100"/>
        <v>#N/A</v>
      </c>
      <c r="BP102" s="14" t="e">
        <f t="shared" si="100"/>
        <v>#N/A</v>
      </c>
      <c r="BQ102" s="14" t="e">
        <f t="shared" si="100"/>
        <v>#N/A</v>
      </c>
      <c r="BR102" s="14" t="e">
        <f t="shared" si="100"/>
        <v>#N/A</v>
      </c>
      <c r="BS102" s="14" t="e">
        <f t="shared" si="100"/>
        <v>#N/A</v>
      </c>
      <c r="BT102" s="14" t="e">
        <f t="shared" si="100"/>
        <v>#N/A</v>
      </c>
      <c r="BU102" s="14" t="e">
        <f t="shared" si="100"/>
        <v>#N/A</v>
      </c>
      <c r="BV102" s="14" t="e">
        <f t="shared" si="100"/>
        <v>#N/A</v>
      </c>
      <c r="BW102" s="14" t="e">
        <f t="shared" si="100"/>
        <v>#N/A</v>
      </c>
      <c r="BX102" s="14" t="e">
        <f t="shared" si="100"/>
        <v>#N/A</v>
      </c>
      <c r="BY102" s="14" t="e">
        <f t="shared" si="100"/>
        <v>#N/A</v>
      </c>
      <c r="BZ102" s="14" t="e">
        <f t="shared" si="100"/>
        <v>#N/A</v>
      </c>
      <c r="CA102" s="14" t="e">
        <f t="shared" si="100"/>
        <v>#N/A</v>
      </c>
      <c r="CB102" s="14" t="e">
        <f t="shared" si="100"/>
        <v>#N/A</v>
      </c>
      <c r="CC102" s="14" t="e">
        <f t="shared" si="100"/>
        <v>#N/A</v>
      </c>
      <c r="CD102" s="14" t="e">
        <f t="shared" ref="CD102:ED102" si="101">IF(BW98&lt;&gt;0,SUM(BX98:CD98)/SUM(BQ98:BW98)-1,0)</f>
        <v>#N/A</v>
      </c>
      <c r="CE102" s="14" t="e">
        <f t="shared" si="101"/>
        <v>#N/A</v>
      </c>
      <c r="CF102" s="14" t="e">
        <f t="shared" si="101"/>
        <v>#N/A</v>
      </c>
      <c r="CG102" s="14" t="e">
        <f t="shared" si="101"/>
        <v>#N/A</v>
      </c>
      <c r="CH102" s="14" t="e">
        <f t="shared" si="101"/>
        <v>#N/A</v>
      </c>
      <c r="CI102" s="14" t="e">
        <f t="shared" si="101"/>
        <v>#N/A</v>
      </c>
      <c r="CJ102" s="14" t="e">
        <f t="shared" si="101"/>
        <v>#N/A</v>
      </c>
      <c r="CK102" s="14" t="e">
        <f t="shared" si="101"/>
        <v>#N/A</v>
      </c>
      <c r="CL102" s="14" t="e">
        <f t="shared" si="101"/>
        <v>#N/A</v>
      </c>
      <c r="CM102" s="14" t="e">
        <f t="shared" si="101"/>
        <v>#N/A</v>
      </c>
      <c r="CN102" s="14" t="e">
        <f t="shared" si="101"/>
        <v>#N/A</v>
      </c>
      <c r="CO102" s="14" t="e">
        <f t="shared" si="101"/>
        <v>#N/A</v>
      </c>
      <c r="CP102" s="14" t="e">
        <f t="shared" si="101"/>
        <v>#N/A</v>
      </c>
      <c r="CQ102" s="14" t="e">
        <f t="shared" si="101"/>
        <v>#N/A</v>
      </c>
      <c r="CR102" s="14" t="e">
        <f t="shared" si="101"/>
        <v>#N/A</v>
      </c>
      <c r="CS102" s="14" t="e">
        <f t="shared" si="101"/>
        <v>#N/A</v>
      </c>
      <c r="CT102" s="14" t="e">
        <f t="shared" si="101"/>
        <v>#N/A</v>
      </c>
      <c r="CU102" s="14" t="e">
        <f t="shared" si="101"/>
        <v>#N/A</v>
      </c>
      <c r="CV102" s="14" t="e">
        <f t="shared" si="101"/>
        <v>#N/A</v>
      </c>
      <c r="CW102" s="14" t="e">
        <f t="shared" si="101"/>
        <v>#N/A</v>
      </c>
      <c r="CX102" s="14" t="e">
        <f t="shared" si="101"/>
        <v>#N/A</v>
      </c>
      <c r="CY102" s="14" t="e">
        <f t="shared" si="101"/>
        <v>#N/A</v>
      </c>
      <c r="CZ102" s="14" t="e">
        <f t="shared" si="101"/>
        <v>#N/A</v>
      </c>
      <c r="DA102" s="14" t="e">
        <f t="shared" si="101"/>
        <v>#N/A</v>
      </c>
      <c r="DB102" s="14" t="e">
        <f t="shared" si="101"/>
        <v>#N/A</v>
      </c>
      <c r="DC102" s="14" t="e">
        <f t="shared" si="101"/>
        <v>#N/A</v>
      </c>
      <c r="DD102" s="14" t="e">
        <f t="shared" si="101"/>
        <v>#N/A</v>
      </c>
      <c r="DE102" s="14" t="e">
        <f t="shared" si="101"/>
        <v>#N/A</v>
      </c>
      <c r="DF102" s="14" t="e">
        <f t="shared" si="101"/>
        <v>#N/A</v>
      </c>
      <c r="DG102" s="14" t="e">
        <f t="shared" si="101"/>
        <v>#N/A</v>
      </c>
      <c r="DH102" s="14" t="e">
        <f t="shared" si="101"/>
        <v>#N/A</v>
      </c>
      <c r="DI102" s="14" t="e">
        <f t="shared" si="101"/>
        <v>#N/A</v>
      </c>
      <c r="DJ102" s="14" t="e">
        <f t="shared" si="101"/>
        <v>#N/A</v>
      </c>
      <c r="DK102" s="14" t="e">
        <f t="shared" si="101"/>
        <v>#N/A</v>
      </c>
      <c r="DL102" s="14" t="e">
        <f t="shared" si="101"/>
        <v>#N/A</v>
      </c>
      <c r="DM102" s="14" t="e">
        <f t="shared" si="101"/>
        <v>#N/A</v>
      </c>
      <c r="DN102" s="14" t="e">
        <f t="shared" si="101"/>
        <v>#N/A</v>
      </c>
      <c r="DO102" s="14" t="e">
        <f t="shared" si="101"/>
        <v>#N/A</v>
      </c>
      <c r="DP102" s="14" t="e">
        <f t="shared" si="101"/>
        <v>#N/A</v>
      </c>
      <c r="DQ102" s="14" t="e">
        <f t="shared" si="101"/>
        <v>#N/A</v>
      </c>
      <c r="DR102" s="14" t="e">
        <f t="shared" si="101"/>
        <v>#N/A</v>
      </c>
      <c r="DS102" s="14" t="e">
        <f t="shared" si="101"/>
        <v>#N/A</v>
      </c>
      <c r="DT102" s="14" t="e">
        <f t="shared" si="101"/>
        <v>#N/A</v>
      </c>
      <c r="DU102" s="14" t="e">
        <f t="shared" si="101"/>
        <v>#N/A</v>
      </c>
      <c r="DV102" s="14" t="e">
        <f t="shared" si="101"/>
        <v>#N/A</v>
      </c>
      <c r="DW102" s="14" t="e">
        <f t="shared" si="101"/>
        <v>#N/A</v>
      </c>
      <c r="DX102" s="14" t="e">
        <f t="shared" si="101"/>
        <v>#N/A</v>
      </c>
      <c r="DY102" s="14" t="e">
        <f t="shared" si="101"/>
        <v>#N/A</v>
      </c>
      <c r="DZ102" s="14" t="e">
        <f t="shared" si="101"/>
        <v>#N/A</v>
      </c>
      <c r="EA102" s="14" t="e">
        <f t="shared" si="101"/>
        <v>#N/A</v>
      </c>
      <c r="EB102" s="14" t="e">
        <f t="shared" si="101"/>
        <v>#N/A</v>
      </c>
      <c r="EC102" s="14" t="e">
        <f t="shared" si="101"/>
        <v>#N/A</v>
      </c>
      <c r="ED102" s="14" t="e">
        <f t="shared" si="101"/>
        <v>#N/A</v>
      </c>
      <c r="EE102">
        <v>1</v>
      </c>
    </row>
    <row r="103" spans="2:135" x14ac:dyDescent="0.35">
      <c r="B103" t="s">
        <v>565</v>
      </c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9">
        <f>AF98</f>
        <v>131</v>
      </c>
      <c r="AG103" s="46">
        <f>AF103+($AS103-$AF103)/13</f>
        <v>133.61538461538461</v>
      </c>
      <c r="AH103" s="46">
        <f>AG103+($AS103-$AF103)/13</f>
        <v>136.23076923076923</v>
      </c>
      <c r="AI103" s="46">
        <f t="shared" ref="AI103:AR103" si="102">AH103+($AS103-$AF103)/13</f>
        <v>138.84615384615384</v>
      </c>
      <c r="AJ103" s="46">
        <f t="shared" si="102"/>
        <v>141.46153846153845</v>
      </c>
      <c r="AK103" s="46">
        <f t="shared" si="102"/>
        <v>144.07692307692307</v>
      </c>
      <c r="AL103" s="46">
        <f t="shared" si="102"/>
        <v>146.69230769230768</v>
      </c>
      <c r="AM103" s="46">
        <f t="shared" si="102"/>
        <v>149.30769230769229</v>
      </c>
      <c r="AN103" s="46">
        <f t="shared" si="102"/>
        <v>151.92307692307691</v>
      </c>
      <c r="AO103" s="46">
        <f t="shared" si="102"/>
        <v>154.53846153846152</v>
      </c>
      <c r="AP103" s="46">
        <f t="shared" si="102"/>
        <v>157.15384615384613</v>
      </c>
      <c r="AQ103" s="46">
        <f t="shared" si="102"/>
        <v>159.76923076923075</v>
      </c>
      <c r="AR103" s="46">
        <f t="shared" si="102"/>
        <v>162.38461538461536</v>
      </c>
      <c r="AS103" s="9">
        <f t="shared" ref="AS103" si="103">AS98</f>
        <v>165</v>
      </c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  <c r="DZ103" s="14"/>
      <c r="EA103" s="14"/>
      <c r="EB103" s="14"/>
      <c r="EC103" s="14"/>
      <c r="ED103" s="14"/>
    </row>
    <row r="104" spans="2:135" x14ac:dyDescent="0.35">
      <c r="B104" t="s">
        <v>289</v>
      </c>
      <c r="EE104">
        <v>1</v>
      </c>
    </row>
    <row r="105" spans="2:135" x14ac:dyDescent="0.35">
      <c r="B105" t="s">
        <v>290</v>
      </c>
      <c r="EE105">
        <v>1</v>
      </c>
    </row>
    <row r="106" spans="2:135" x14ac:dyDescent="0.35">
      <c r="B106" t="s">
        <v>292</v>
      </c>
    </row>
  </sheetData>
  <conditionalFormatting sqref="B6:B8 B14:B15 B17 B11:B12">
    <cfRule type="expression" dxfId="4" priority="8">
      <formula>B6&gt;C6</formula>
    </cfRule>
  </conditionalFormatting>
  <conditionalFormatting sqref="C6:C8 C14:C15 C17 C11:C12">
    <cfRule type="expression" dxfId="3" priority="7">
      <formula>C6&gt;B6</formula>
    </cfRule>
  </conditionalFormatting>
  <conditionalFormatting sqref="B7">
    <cfRule type="expression" dxfId="2" priority="6">
      <formula>$B$6&gt;$C$6</formula>
    </cfRule>
  </conditionalFormatting>
  <conditionalFormatting sqref="B16 B22">
    <cfRule type="expression" dxfId="1" priority="5">
      <formula>B16&lt;C16</formula>
    </cfRule>
  </conditionalFormatting>
  <conditionalFormatting sqref="C16 C22">
    <cfRule type="expression" dxfId="0" priority="4">
      <formula>C16&lt;B16</formula>
    </cfRule>
  </conditionalFormatting>
  <conditionalFormatting sqref="B15:C15 B21:C21">
    <cfRule type="iconSet" priority="1">
      <iconSet iconSet="3Symbols" reverse="1">
        <cfvo type="percent" val="0"/>
        <cfvo type="num" val="0.02"/>
        <cfvo type="num" val="7.0000000000000007E-2"/>
      </iconSet>
    </cfRule>
  </conditionalFormatting>
  <dataValidations count="2">
    <dataValidation type="date" operator="lessThan" allowBlank="1" showInputMessage="1" showErrorMessage="1" errorTitle="Wrong Date" error="Date between Jan 22 and today's date" prompt="Date between Jan 22 and today's date" sqref="B2" xr:uid="{0C740336-ED07-4F86-BB26-1B25323E2BB1}">
      <formula1>C1</formula1>
    </dataValidation>
    <dataValidation type="whole" operator="lessThanOrEqual" allowBlank="1" showInputMessage="1" showErrorMessage="1" error="Number to be &lt;= 0" prompt="Number to be &lt;= 0" sqref="B3:C3" xr:uid="{156E0ED9-A4D7-4476-86A7-71D1C8B49A46}">
      <formula1>0</formula1>
    </dataValidation>
  </dataValidations>
  <pageMargins left="0.7" right="0.7" top="0.78740157499999996" bottom="0.78740157499999996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56AC6FA-BE97-49AC-B8E8-E8BEA2AB852D}">
          <x14:formula1>
            <xm:f>Countries!$C$5:$C$189</xm:f>
          </x14:formula1>
          <xm:sqref>C5</xm:sqref>
        </x14:dataValidation>
        <x14:dataValidation type="list" allowBlank="1" showInputMessage="1" showErrorMessage="1" error="Name of Country in English - has to fit the list on the next sheet &quot;Countries&quot;" prompt="Name of Country in English - has to fit the list on the next sheet &quot;Countries&quot;" xr:uid="{E2525C12-BB6A-4CB0-9AB6-1753CC16AAD0}">
          <x14:formula1>
            <xm:f>Countries!$C$5:$C$189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D5E47-584A-4BC8-9312-3C683AC25B15}">
  <sheetPr codeName="Tabelle6"/>
  <dimension ref="C3:E248"/>
  <sheetViews>
    <sheetView topLeftCell="A4" workbookViewId="0">
      <selection activeCell="D18" sqref="D18"/>
    </sheetView>
  </sheetViews>
  <sheetFormatPr baseColWidth="10" defaultRowHeight="14.5" x14ac:dyDescent="0.35"/>
  <cols>
    <col min="4" max="4" width="19.1796875" customWidth="1"/>
    <col min="5" max="5" width="13.08984375" bestFit="1" customWidth="1"/>
  </cols>
  <sheetData>
    <row r="3" spans="3:5" ht="15" thickBot="1" x14ac:dyDescent="0.4"/>
    <row r="4" spans="3:5" x14ac:dyDescent="0.35">
      <c r="C4" s="16" t="s">
        <v>275</v>
      </c>
      <c r="D4" s="16" t="s">
        <v>553</v>
      </c>
    </row>
    <row r="5" spans="3:5" x14ac:dyDescent="0.35">
      <c r="C5" s="29" t="s">
        <v>60</v>
      </c>
      <c r="D5" s="9">
        <v>33400000</v>
      </c>
      <c r="E5" s="9"/>
    </row>
    <row r="6" spans="3:5" x14ac:dyDescent="0.35">
      <c r="C6" s="29" t="s">
        <v>143</v>
      </c>
      <c r="D6" s="9">
        <v>2800000</v>
      </c>
      <c r="E6" s="9"/>
    </row>
    <row r="7" spans="3:5" x14ac:dyDescent="0.35">
      <c r="C7" s="29" t="s">
        <v>41</v>
      </c>
      <c r="D7" s="9">
        <v>37400000</v>
      </c>
      <c r="E7" s="9"/>
    </row>
    <row r="8" spans="3:5" x14ac:dyDescent="0.35">
      <c r="C8" s="29" t="s">
        <v>160</v>
      </c>
      <c r="D8" s="9">
        <v>77000</v>
      </c>
      <c r="E8" s="9"/>
    </row>
    <row r="9" spans="3:5" x14ac:dyDescent="0.35">
      <c r="C9" s="29" t="s">
        <v>195</v>
      </c>
      <c r="D9" s="9">
        <v>20900000</v>
      </c>
      <c r="E9" s="9"/>
    </row>
    <row r="10" spans="3:5" x14ac:dyDescent="0.35">
      <c r="C10" s="29" t="s">
        <v>173</v>
      </c>
      <c r="D10" s="9">
        <v>87000</v>
      </c>
      <c r="E10" s="9"/>
    </row>
    <row r="11" spans="3:5" x14ac:dyDescent="0.35">
      <c r="C11" s="29" t="s">
        <v>181</v>
      </c>
      <c r="D11" s="9">
        <v>40800000</v>
      </c>
      <c r="E11" s="9"/>
    </row>
    <row r="12" spans="3:5" x14ac:dyDescent="0.35">
      <c r="C12" s="29" t="s">
        <v>141</v>
      </c>
      <c r="D12" s="9">
        <v>3300000</v>
      </c>
      <c r="E12" s="9"/>
    </row>
    <row r="13" spans="3:5" x14ac:dyDescent="0.35">
      <c r="C13" s="29" t="s">
        <v>71</v>
      </c>
      <c r="D13" s="9">
        <v>22000000</v>
      </c>
      <c r="E13" s="9"/>
    </row>
    <row r="14" spans="3:5" x14ac:dyDescent="0.35">
      <c r="C14" s="29" t="s">
        <v>124</v>
      </c>
      <c r="D14" s="9">
        <v>8500000</v>
      </c>
      <c r="E14" s="9"/>
    </row>
    <row r="15" spans="3:5" x14ac:dyDescent="0.35">
      <c r="C15" s="29" t="s">
        <v>155</v>
      </c>
      <c r="D15" s="9">
        <v>9300000</v>
      </c>
      <c r="E15" s="9"/>
    </row>
    <row r="16" spans="3:5" x14ac:dyDescent="0.35">
      <c r="C16" s="29" t="s">
        <v>196</v>
      </c>
      <c r="D16" s="9">
        <v>385640</v>
      </c>
      <c r="E16" s="9"/>
    </row>
    <row r="17" spans="3:5" x14ac:dyDescent="0.35">
      <c r="C17" s="29" t="s">
        <v>35</v>
      </c>
      <c r="D17" s="9">
        <v>1300000</v>
      </c>
      <c r="E17" s="9"/>
    </row>
    <row r="18" spans="3:5" x14ac:dyDescent="0.35">
      <c r="C18" s="29" t="s">
        <v>65</v>
      </c>
      <c r="D18" s="9">
        <v>152900000</v>
      </c>
      <c r="E18" s="9"/>
    </row>
    <row r="19" spans="3:5" x14ac:dyDescent="0.35">
      <c r="C19" s="29" t="s">
        <v>197</v>
      </c>
      <c r="D19" s="9">
        <v>286000</v>
      </c>
      <c r="E19" s="9"/>
    </row>
    <row r="20" spans="3:5" x14ac:dyDescent="0.35">
      <c r="C20" s="29" t="s">
        <v>145</v>
      </c>
      <c r="D20" s="9">
        <v>9500000</v>
      </c>
      <c r="E20" s="9"/>
    </row>
    <row r="21" spans="3:5" x14ac:dyDescent="0.35">
      <c r="C21" s="29" t="s">
        <v>123</v>
      </c>
      <c r="D21" s="9">
        <v>11100000</v>
      </c>
      <c r="E21" s="9"/>
    </row>
    <row r="22" spans="3:5" x14ac:dyDescent="0.35">
      <c r="C22" s="29" t="s">
        <v>227</v>
      </c>
      <c r="D22" s="9">
        <v>315000</v>
      </c>
      <c r="E22" s="9"/>
    </row>
    <row r="23" spans="3:5" x14ac:dyDescent="0.35">
      <c r="C23" s="29" t="s">
        <v>193</v>
      </c>
      <c r="D23" s="9">
        <v>9400000</v>
      </c>
      <c r="E23" s="9"/>
    </row>
    <row r="24" spans="3:5" x14ac:dyDescent="0.35">
      <c r="C24" s="29" t="s">
        <v>69</v>
      </c>
      <c r="D24" s="9">
        <v>700000</v>
      </c>
      <c r="E24" s="9"/>
    </row>
    <row r="25" spans="3:5" x14ac:dyDescent="0.35">
      <c r="C25" s="29" t="s">
        <v>186</v>
      </c>
      <c r="D25" s="9">
        <v>10800000</v>
      </c>
      <c r="E25" s="9"/>
    </row>
    <row r="26" spans="3:5" x14ac:dyDescent="0.35">
      <c r="C26" s="29" t="s">
        <v>150</v>
      </c>
      <c r="D26" s="9">
        <v>3800000</v>
      </c>
      <c r="E26" s="9"/>
    </row>
    <row r="27" spans="3:5" x14ac:dyDescent="0.35">
      <c r="C27" s="29" t="s">
        <v>237</v>
      </c>
      <c r="D27" s="9">
        <v>1900000</v>
      </c>
      <c r="E27" s="9"/>
    </row>
    <row r="28" spans="3:5" x14ac:dyDescent="0.35">
      <c r="C28" s="29" t="s">
        <v>178</v>
      </c>
      <c r="D28" s="9">
        <v>194300000</v>
      </c>
      <c r="E28" s="9"/>
    </row>
    <row r="29" spans="3:5" x14ac:dyDescent="0.35">
      <c r="C29" s="29" t="s">
        <v>58</v>
      </c>
      <c r="D29" s="9">
        <v>400000</v>
      </c>
      <c r="E29" s="9"/>
    </row>
    <row r="30" spans="3:5" x14ac:dyDescent="0.35">
      <c r="C30" s="29" t="s">
        <v>142</v>
      </c>
      <c r="D30" s="9">
        <v>7200000</v>
      </c>
      <c r="E30" s="9"/>
    </row>
    <row r="31" spans="3:5" x14ac:dyDescent="0.35">
      <c r="C31" s="29" t="s">
        <v>6</v>
      </c>
      <c r="D31" s="9">
        <v>17500000</v>
      </c>
      <c r="E31" s="9"/>
    </row>
    <row r="32" spans="3:5" x14ac:dyDescent="0.35">
      <c r="C32" s="29" t="s">
        <v>235</v>
      </c>
      <c r="D32" s="9">
        <v>53710000</v>
      </c>
      <c r="E32" s="9"/>
    </row>
    <row r="33" spans="3:5" x14ac:dyDescent="0.35">
      <c r="C33" s="29" t="s">
        <v>238</v>
      </c>
      <c r="D33" s="9">
        <v>10600000</v>
      </c>
      <c r="E33" s="9"/>
    </row>
    <row r="34" spans="3:5" x14ac:dyDescent="0.35">
      <c r="C34" s="29" t="s">
        <v>198</v>
      </c>
      <c r="D34" s="9" t="e">
        <v>#N/A</v>
      </c>
      <c r="E34" s="9"/>
    </row>
    <row r="35" spans="3:5" x14ac:dyDescent="0.35">
      <c r="C35" s="29" t="s">
        <v>66</v>
      </c>
      <c r="D35" s="9">
        <v>15000000</v>
      </c>
      <c r="E35" s="9"/>
    </row>
    <row r="36" spans="3:5" x14ac:dyDescent="0.35">
      <c r="C36" s="29" t="s">
        <v>10</v>
      </c>
      <c r="D36" s="9">
        <v>20900000</v>
      </c>
      <c r="E36" s="9"/>
    </row>
    <row r="37" spans="3:5" x14ac:dyDescent="0.35">
      <c r="C37" s="29" t="s">
        <v>164</v>
      </c>
      <c r="D37" s="9">
        <v>34900000</v>
      </c>
      <c r="E37" s="9"/>
    </row>
    <row r="38" spans="3:5" x14ac:dyDescent="0.35">
      <c r="C38" s="29" t="s">
        <v>25</v>
      </c>
      <c r="D38" s="9">
        <v>4600000</v>
      </c>
      <c r="E38" s="9"/>
    </row>
    <row r="39" spans="3:5" x14ac:dyDescent="0.35">
      <c r="C39" s="29" t="s">
        <v>199</v>
      </c>
      <c r="D39" s="9">
        <v>11800000</v>
      </c>
      <c r="E39" s="9"/>
    </row>
    <row r="40" spans="3:5" x14ac:dyDescent="0.35">
      <c r="C40" s="29" t="s">
        <v>179</v>
      </c>
      <c r="D40" s="9">
        <v>17400000</v>
      </c>
      <c r="E40" s="9"/>
    </row>
    <row r="41" spans="3:5" x14ac:dyDescent="0.35">
      <c r="C41" s="29" t="s">
        <v>80</v>
      </c>
      <c r="D41" s="9">
        <v>1393000000</v>
      </c>
      <c r="E41" s="9"/>
    </row>
    <row r="42" spans="3:5" x14ac:dyDescent="0.35">
      <c r="C42" s="29" t="s">
        <v>182</v>
      </c>
      <c r="D42" s="9">
        <v>47400000</v>
      </c>
      <c r="E42" s="9"/>
    </row>
    <row r="43" spans="3:5" x14ac:dyDescent="0.35">
      <c r="C43" s="29" t="s">
        <v>26</v>
      </c>
      <c r="D43" s="9" t="e">
        <v>#N/A</v>
      </c>
      <c r="E43" s="9"/>
    </row>
    <row r="44" spans="3:5" x14ac:dyDescent="0.35">
      <c r="C44" s="29" t="s">
        <v>16</v>
      </c>
      <c r="D44" s="9" t="e">
        <v>#N/A</v>
      </c>
      <c r="E44" s="9"/>
    </row>
    <row r="45" spans="3:5" x14ac:dyDescent="0.35">
      <c r="C45" s="29" t="s">
        <v>184</v>
      </c>
      <c r="D45" s="9">
        <v>4500000</v>
      </c>
      <c r="E45" s="9"/>
    </row>
    <row r="46" spans="3:5" x14ac:dyDescent="0.35">
      <c r="C46" s="29" t="s">
        <v>20</v>
      </c>
      <c r="D46" s="9">
        <v>25000000</v>
      </c>
      <c r="E46" s="9"/>
    </row>
    <row r="47" spans="3:5" x14ac:dyDescent="0.35">
      <c r="C47" s="29" t="s">
        <v>139</v>
      </c>
      <c r="D47" s="9">
        <v>4300000</v>
      </c>
      <c r="E47" s="9"/>
    </row>
    <row r="48" spans="3:5" x14ac:dyDescent="0.35">
      <c r="C48" s="29" t="s">
        <v>200</v>
      </c>
      <c r="D48" s="9">
        <v>11200000</v>
      </c>
      <c r="E48" s="9"/>
    </row>
    <row r="49" spans="3:5" x14ac:dyDescent="0.35">
      <c r="C49" s="29" t="s">
        <v>148</v>
      </c>
      <c r="D49" s="9">
        <v>1200000</v>
      </c>
      <c r="E49" s="9"/>
    </row>
    <row r="50" spans="3:5" x14ac:dyDescent="0.35">
      <c r="C50" s="29" t="s">
        <v>128</v>
      </c>
      <c r="D50" s="9">
        <v>10650000</v>
      </c>
      <c r="E50" s="9"/>
    </row>
    <row r="51" spans="3:5" x14ac:dyDescent="0.35">
      <c r="C51" s="29" t="s">
        <v>125</v>
      </c>
      <c r="D51" s="9">
        <v>5516000</v>
      </c>
      <c r="E51" s="9"/>
    </row>
    <row r="52" spans="3:5" x14ac:dyDescent="0.35">
      <c r="C52" s="29" t="s">
        <v>114</v>
      </c>
      <c r="D52" s="9" t="e">
        <v>#N/A</v>
      </c>
      <c r="E52" s="9"/>
    </row>
    <row r="53" spans="3:5" x14ac:dyDescent="0.35">
      <c r="C53" s="29" t="s">
        <v>201</v>
      </c>
      <c r="D53" s="9">
        <v>958000</v>
      </c>
      <c r="E53" s="9"/>
    </row>
    <row r="54" spans="3:5" x14ac:dyDescent="0.35">
      <c r="C54" s="29" t="s">
        <v>222</v>
      </c>
      <c r="D54" s="9">
        <v>73000</v>
      </c>
      <c r="E54" s="9"/>
    </row>
    <row r="55" spans="3:5" x14ac:dyDescent="0.35">
      <c r="C55" s="29" t="s">
        <v>202</v>
      </c>
      <c r="D55" s="9">
        <v>10100000</v>
      </c>
      <c r="E55" s="9"/>
    </row>
    <row r="56" spans="3:5" x14ac:dyDescent="0.35">
      <c r="C56" s="29" t="s">
        <v>183</v>
      </c>
      <c r="D56" s="9">
        <v>14900000</v>
      </c>
      <c r="E56" s="9"/>
    </row>
    <row r="57" spans="3:5" x14ac:dyDescent="0.35">
      <c r="C57" s="29" t="s">
        <v>36</v>
      </c>
      <c r="D57" s="9">
        <v>82300000</v>
      </c>
      <c r="E57" s="9"/>
    </row>
    <row r="58" spans="3:5" x14ac:dyDescent="0.35">
      <c r="C58" s="29" t="s">
        <v>203</v>
      </c>
      <c r="D58" s="9">
        <v>6300000</v>
      </c>
      <c r="E58" s="9"/>
    </row>
    <row r="59" spans="3:5" x14ac:dyDescent="0.35">
      <c r="C59" s="29" t="s">
        <v>27</v>
      </c>
      <c r="D59" s="9">
        <v>700000</v>
      </c>
      <c r="E59" s="9"/>
    </row>
    <row r="60" spans="3:5" x14ac:dyDescent="0.35">
      <c r="C60" s="29" t="s">
        <v>204</v>
      </c>
      <c r="D60" s="9">
        <v>5600000</v>
      </c>
      <c r="E60" s="9"/>
    </row>
    <row r="61" spans="3:5" x14ac:dyDescent="0.35">
      <c r="C61" s="29" t="s">
        <v>131</v>
      </c>
      <c r="D61" s="9">
        <v>1300000</v>
      </c>
      <c r="E61" s="9"/>
    </row>
    <row r="62" spans="3:5" x14ac:dyDescent="0.35">
      <c r="C62" s="29" t="s">
        <v>22</v>
      </c>
      <c r="D62" s="9" t="e">
        <v>#N/A</v>
      </c>
      <c r="E62" s="9"/>
    </row>
    <row r="63" spans="3:5" x14ac:dyDescent="0.35">
      <c r="C63" s="29" t="s">
        <v>8</v>
      </c>
      <c r="D63" s="9">
        <v>87000000</v>
      </c>
      <c r="E63" s="9"/>
    </row>
    <row r="64" spans="3:5" x14ac:dyDescent="0.35">
      <c r="C64" s="29" t="s">
        <v>205</v>
      </c>
      <c r="D64" s="9">
        <v>800000</v>
      </c>
      <c r="E64" s="9"/>
    </row>
    <row r="65" spans="3:5" x14ac:dyDescent="0.35">
      <c r="C65" s="29" t="s">
        <v>129</v>
      </c>
      <c r="D65" s="9">
        <v>5400000</v>
      </c>
      <c r="E65" s="9"/>
    </row>
    <row r="66" spans="3:5" x14ac:dyDescent="0.35">
      <c r="C66" s="29" t="s">
        <v>11</v>
      </c>
      <c r="D66" s="9">
        <v>63600000</v>
      </c>
      <c r="E66" s="9"/>
    </row>
    <row r="67" spans="3:5" x14ac:dyDescent="0.35">
      <c r="C67" s="29" t="s">
        <v>23</v>
      </c>
      <c r="D67" s="9">
        <v>1600000</v>
      </c>
      <c r="E67" s="9"/>
    </row>
    <row r="68" spans="3:5" x14ac:dyDescent="0.35">
      <c r="C68" s="29" t="s">
        <v>206</v>
      </c>
      <c r="D68" s="9">
        <v>1800000</v>
      </c>
      <c r="E68" s="9"/>
    </row>
    <row r="69" spans="3:5" x14ac:dyDescent="0.35">
      <c r="C69" s="29" t="s">
        <v>147</v>
      </c>
      <c r="D69" s="9">
        <v>4500000</v>
      </c>
      <c r="E69" s="9"/>
    </row>
    <row r="70" spans="3:5" x14ac:dyDescent="0.35">
      <c r="C70" s="29" t="s">
        <v>117</v>
      </c>
      <c r="D70" s="9">
        <v>80500000</v>
      </c>
      <c r="E70" s="9"/>
    </row>
    <row r="71" spans="3:5" x14ac:dyDescent="0.35">
      <c r="C71" s="29" t="s">
        <v>7</v>
      </c>
      <c r="D71" s="9">
        <v>25500000</v>
      </c>
      <c r="E71" s="9"/>
    </row>
    <row r="72" spans="3:5" x14ac:dyDescent="0.35">
      <c r="C72" s="29" t="s">
        <v>126</v>
      </c>
      <c r="D72" s="9">
        <v>10800000</v>
      </c>
      <c r="E72" s="9"/>
    </row>
    <row r="73" spans="3:5" x14ac:dyDescent="0.35">
      <c r="C73" s="29" t="s">
        <v>223</v>
      </c>
      <c r="D73" s="9">
        <v>108000</v>
      </c>
      <c r="E73" s="9"/>
    </row>
    <row r="74" spans="3:5" x14ac:dyDescent="0.35">
      <c r="C74" s="29" t="s">
        <v>172</v>
      </c>
      <c r="D74" s="9">
        <v>15000000</v>
      </c>
      <c r="E74" s="9"/>
    </row>
    <row r="75" spans="3:5" x14ac:dyDescent="0.35">
      <c r="C75" s="29" t="s">
        <v>192</v>
      </c>
      <c r="D75" s="9">
        <v>11500000</v>
      </c>
      <c r="E75" s="9"/>
    </row>
    <row r="76" spans="3:5" x14ac:dyDescent="0.35">
      <c r="C76" s="29" t="s">
        <v>231</v>
      </c>
      <c r="D76" s="9">
        <v>1600000</v>
      </c>
      <c r="E76" s="9"/>
    </row>
    <row r="77" spans="3:5" x14ac:dyDescent="0.35">
      <c r="C77" s="29" t="s">
        <v>190</v>
      </c>
      <c r="D77" s="9">
        <v>800000</v>
      </c>
      <c r="E77" s="9"/>
    </row>
    <row r="78" spans="3:5" x14ac:dyDescent="0.35">
      <c r="C78" s="29" t="s">
        <v>207</v>
      </c>
      <c r="D78" s="9">
        <v>10300000</v>
      </c>
      <c r="E78" s="9"/>
    </row>
    <row r="79" spans="3:5" x14ac:dyDescent="0.35">
      <c r="C79" s="29" t="s">
        <v>208</v>
      </c>
      <c r="D79" s="9" t="e">
        <v>#N/A</v>
      </c>
      <c r="E79" s="9"/>
    </row>
    <row r="80" spans="3:5" x14ac:dyDescent="0.35">
      <c r="C80" s="29" t="s">
        <v>209</v>
      </c>
      <c r="D80" s="9">
        <v>8400000</v>
      </c>
      <c r="E80" s="9"/>
    </row>
    <row r="81" spans="3:5" x14ac:dyDescent="0.35">
      <c r="C81" s="29" t="s">
        <v>144</v>
      </c>
      <c r="D81" s="9">
        <v>9900000</v>
      </c>
      <c r="E81" s="9"/>
    </row>
    <row r="82" spans="3:5" x14ac:dyDescent="0.35">
      <c r="C82" s="29" t="s">
        <v>132</v>
      </c>
      <c r="D82" s="9">
        <v>309000</v>
      </c>
      <c r="E82" s="9"/>
    </row>
    <row r="83" spans="3:5" x14ac:dyDescent="0.35">
      <c r="C83" s="29" t="s">
        <v>54</v>
      </c>
      <c r="D83" s="9">
        <v>1259700000</v>
      </c>
      <c r="E83" s="9"/>
    </row>
    <row r="84" spans="3:5" x14ac:dyDescent="0.35">
      <c r="C84" s="29" t="s">
        <v>53</v>
      </c>
      <c r="D84" s="9">
        <v>241000000</v>
      </c>
      <c r="E84" s="9"/>
    </row>
    <row r="85" spans="3:5" x14ac:dyDescent="0.35">
      <c r="C85" s="29" t="s">
        <v>32</v>
      </c>
      <c r="D85" s="9">
        <v>78900000</v>
      </c>
      <c r="E85" s="9"/>
    </row>
    <row r="86" spans="3:5" x14ac:dyDescent="0.35">
      <c r="C86" s="29" t="s">
        <v>37</v>
      </c>
      <c r="D86" s="9">
        <v>33700000</v>
      </c>
      <c r="E86" s="9"/>
    </row>
    <row r="87" spans="3:5" x14ac:dyDescent="0.35">
      <c r="C87" s="29" t="s">
        <v>134</v>
      </c>
      <c r="D87" s="9">
        <v>4700000</v>
      </c>
      <c r="E87" s="9"/>
    </row>
    <row r="88" spans="3:5" x14ac:dyDescent="0.35">
      <c r="C88" s="29" t="s">
        <v>34</v>
      </c>
      <c r="D88" s="9">
        <v>7900000</v>
      </c>
      <c r="E88" s="9"/>
    </row>
    <row r="89" spans="3:5" x14ac:dyDescent="0.35">
      <c r="C89" s="29" t="s">
        <v>115</v>
      </c>
      <c r="D89" s="9">
        <v>60900000</v>
      </c>
      <c r="E89" s="9"/>
    </row>
    <row r="90" spans="3:5" x14ac:dyDescent="0.35">
      <c r="C90" s="29" t="s">
        <v>210</v>
      </c>
      <c r="D90" s="9">
        <v>2700000</v>
      </c>
      <c r="E90" s="9"/>
    </row>
    <row r="91" spans="3:5" x14ac:dyDescent="0.35">
      <c r="C91" s="29" t="s">
        <v>47</v>
      </c>
      <c r="D91" s="9">
        <v>127600000</v>
      </c>
      <c r="E91" s="9"/>
    </row>
    <row r="92" spans="3:5" x14ac:dyDescent="0.35">
      <c r="C92" s="29" t="s">
        <v>45</v>
      </c>
      <c r="D92" s="9">
        <v>6300000</v>
      </c>
      <c r="E92" s="9"/>
    </row>
    <row r="93" spans="3:5" x14ac:dyDescent="0.35">
      <c r="C93" s="29" t="s">
        <v>63</v>
      </c>
      <c r="D93" s="9">
        <v>16800000</v>
      </c>
      <c r="E93" s="9"/>
    </row>
    <row r="94" spans="3:5" x14ac:dyDescent="0.35">
      <c r="C94" s="29" t="s">
        <v>13</v>
      </c>
      <c r="D94" s="9">
        <v>43900000</v>
      </c>
      <c r="E94" s="9"/>
    </row>
    <row r="95" spans="3:5" x14ac:dyDescent="0.35">
      <c r="C95" s="29" t="s">
        <v>46</v>
      </c>
      <c r="D95" s="9">
        <v>51640000</v>
      </c>
      <c r="E95" s="9"/>
    </row>
    <row r="96" spans="3:5" x14ac:dyDescent="0.35">
      <c r="C96" s="29" t="s">
        <v>234</v>
      </c>
      <c r="D96" s="9">
        <v>1800000</v>
      </c>
      <c r="E96" s="9"/>
    </row>
    <row r="97" spans="3:5" x14ac:dyDescent="0.35">
      <c r="C97" s="29" t="s">
        <v>38</v>
      </c>
      <c r="D97" s="9">
        <v>2900000</v>
      </c>
      <c r="E97" s="9"/>
    </row>
    <row r="98" spans="3:5" x14ac:dyDescent="0.35">
      <c r="C98" s="29" t="s">
        <v>211</v>
      </c>
      <c r="D98" s="9">
        <v>5700000</v>
      </c>
      <c r="E98" s="9"/>
    </row>
    <row r="99" spans="3:5" x14ac:dyDescent="0.35">
      <c r="C99" s="29" t="s">
        <v>228</v>
      </c>
      <c r="D99" s="9">
        <v>6500000</v>
      </c>
      <c r="E99" s="9"/>
    </row>
    <row r="100" spans="3:5" x14ac:dyDescent="0.35">
      <c r="C100" s="29" t="s">
        <v>146</v>
      </c>
      <c r="D100" s="9">
        <v>2000000</v>
      </c>
      <c r="E100" s="9"/>
    </row>
    <row r="101" spans="3:5" x14ac:dyDescent="0.35">
      <c r="C101" s="29" t="s">
        <v>39</v>
      </c>
      <c r="D101" s="9">
        <v>4300000</v>
      </c>
      <c r="E101" s="9"/>
    </row>
    <row r="102" spans="3:5" x14ac:dyDescent="0.35">
      <c r="C102" s="29" t="s">
        <v>29</v>
      </c>
      <c r="D102" s="9">
        <v>4200000</v>
      </c>
      <c r="E102" s="9"/>
    </row>
    <row r="103" spans="3:5" x14ac:dyDescent="0.35">
      <c r="C103" s="29" t="s">
        <v>229</v>
      </c>
      <c r="D103" s="9">
        <v>6500000</v>
      </c>
      <c r="E103" s="9"/>
    </row>
    <row r="104" spans="3:5" x14ac:dyDescent="0.35">
      <c r="C104" s="29" t="s">
        <v>159</v>
      </c>
      <c r="D104" s="9">
        <v>38557</v>
      </c>
      <c r="E104" s="9"/>
    </row>
    <row r="105" spans="3:5" x14ac:dyDescent="0.35">
      <c r="C105" s="29" t="s">
        <v>154</v>
      </c>
      <c r="D105" s="9">
        <v>3000000</v>
      </c>
      <c r="E105" s="9"/>
    </row>
    <row r="106" spans="3:5" x14ac:dyDescent="0.35">
      <c r="C106" s="29" t="s">
        <v>137</v>
      </c>
      <c r="D106" s="9">
        <v>630000</v>
      </c>
      <c r="E106" s="9"/>
    </row>
    <row r="107" spans="3:5" x14ac:dyDescent="0.35">
      <c r="C107" s="29" t="s">
        <v>212</v>
      </c>
      <c r="D107" s="9">
        <v>21900000</v>
      </c>
      <c r="E107" s="9"/>
    </row>
    <row r="108" spans="3:5" x14ac:dyDescent="0.35">
      <c r="C108" s="29" t="s">
        <v>240</v>
      </c>
      <c r="D108" s="9">
        <v>15900000</v>
      </c>
      <c r="E108" s="9"/>
    </row>
    <row r="109" spans="3:5" x14ac:dyDescent="0.35">
      <c r="C109" s="29" t="s">
        <v>48</v>
      </c>
      <c r="D109" s="9">
        <v>29000000</v>
      </c>
      <c r="E109" s="9"/>
    </row>
    <row r="110" spans="3:5" x14ac:dyDescent="0.35">
      <c r="C110" s="29" t="s">
        <v>62</v>
      </c>
      <c r="D110" s="9">
        <v>300000</v>
      </c>
      <c r="E110" s="9"/>
    </row>
    <row r="111" spans="3:5" x14ac:dyDescent="0.35">
      <c r="C111" s="29" t="s">
        <v>232</v>
      </c>
      <c r="D111" s="9">
        <v>16000000</v>
      </c>
      <c r="E111" s="9"/>
    </row>
    <row r="112" spans="3:5" x14ac:dyDescent="0.35">
      <c r="C112" s="29" t="s">
        <v>149</v>
      </c>
      <c r="D112" s="9">
        <v>493559</v>
      </c>
      <c r="E112" s="9"/>
    </row>
    <row r="113" spans="3:5" x14ac:dyDescent="0.35">
      <c r="C113" s="29" t="s">
        <v>24</v>
      </c>
      <c r="D113" s="9">
        <v>3600000</v>
      </c>
      <c r="E113" s="9"/>
    </row>
    <row r="114" spans="3:5" x14ac:dyDescent="0.35">
      <c r="C114" s="29" t="s">
        <v>213</v>
      </c>
      <c r="D114" s="9">
        <v>1300000</v>
      </c>
      <c r="E114" s="9"/>
    </row>
    <row r="115" spans="3:5" x14ac:dyDescent="0.35">
      <c r="C115" s="29" t="s">
        <v>169</v>
      </c>
      <c r="D115" s="9">
        <v>116100000</v>
      </c>
      <c r="E115" s="9"/>
    </row>
    <row r="116" spans="3:5" x14ac:dyDescent="0.35">
      <c r="C116" s="29" t="s">
        <v>151</v>
      </c>
      <c r="D116" s="9">
        <v>3100000</v>
      </c>
      <c r="E116" s="9"/>
    </row>
    <row r="117" spans="3:5" x14ac:dyDescent="0.35">
      <c r="C117" s="29" t="s">
        <v>156</v>
      </c>
      <c r="D117" s="9">
        <v>38682</v>
      </c>
      <c r="E117" s="9"/>
    </row>
    <row r="118" spans="3:5" x14ac:dyDescent="0.35">
      <c r="C118" s="29" t="s">
        <v>70</v>
      </c>
      <c r="D118" s="9">
        <v>2900000</v>
      </c>
      <c r="E118" s="9"/>
    </row>
    <row r="119" spans="3:5" x14ac:dyDescent="0.35">
      <c r="C119" s="29" t="s">
        <v>214</v>
      </c>
      <c r="D119" s="9">
        <v>631200</v>
      </c>
      <c r="E119" s="9"/>
    </row>
    <row r="120" spans="3:5" x14ac:dyDescent="0.35">
      <c r="C120" s="29" t="s">
        <v>42</v>
      </c>
      <c r="D120" s="9">
        <v>32600000</v>
      </c>
      <c r="E120" s="9"/>
    </row>
    <row r="121" spans="3:5" x14ac:dyDescent="0.35">
      <c r="C121" s="29" t="s">
        <v>224</v>
      </c>
      <c r="D121" s="9">
        <v>23700000</v>
      </c>
      <c r="E121" s="9"/>
    </row>
    <row r="122" spans="3:5" x14ac:dyDescent="0.35">
      <c r="C122" s="29" t="s">
        <v>236</v>
      </c>
      <c r="D122" s="9" t="e">
        <v>#N/A</v>
      </c>
      <c r="E122" s="9"/>
    </row>
    <row r="123" spans="3:5" x14ac:dyDescent="0.35">
      <c r="C123" s="29" t="s">
        <v>17</v>
      </c>
      <c r="D123" s="9">
        <v>2400000</v>
      </c>
      <c r="E123" s="9"/>
    </row>
    <row r="124" spans="3:5" x14ac:dyDescent="0.35">
      <c r="C124" s="29" t="s">
        <v>68</v>
      </c>
      <c r="D124" s="9">
        <v>30900000</v>
      </c>
      <c r="E124" s="9"/>
    </row>
    <row r="125" spans="3:5" x14ac:dyDescent="0.35">
      <c r="C125" s="29" t="s">
        <v>120</v>
      </c>
      <c r="D125" s="9">
        <v>17280000</v>
      </c>
      <c r="E125" s="9"/>
    </row>
    <row r="126" spans="3:5" x14ac:dyDescent="0.35">
      <c r="C126" s="29" t="s">
        <v>64</v>
      </c>
      <c r="D126" s="9">
        <v>4400000</v>
      </c>
      <c r="E126" s="9"/>
    </row>
    <row r="127" spans="3:5" x14ac:dyDescent="0.35">
      <c r="C127" s="29" t="s">
        <v>215</v>
      </c>
      <c r="D127" s="9">
        <v>6000000</v>
      </c>
      <c r="E127" s="9"/>
    </row>
    <row r="128" spans="3:5" x14ac:dyDescent="0.35">
      <c r="C128" s="29" t="s">
        <v>216</v>
      </c>
      <c r="D128" s="9">
        <v>16300000</v>
      </c>
      <c r="E128" s="9"/>
    </row>
    <row r="129" spans="3:5" x14ac:dyDescent="0.35">
      <c r="C129" s="29" t="s">
        <v>15</v>
      </c>
      <c r="D129" s="9">
        <v>152200000</v>
      </c>
      <c r="E129" s="9"/>
    </row>
    <row r="130" spans="3:5" x14ac:dyDescent="0.35">
      <c r="C130" s="29" t="s">
        <v>152</v>
      </c>
      <c r="D130" s="9">
        <v>2077000</v>
      </c>
      <c r="E130" s="9"/>
    </row>
    <row r="131" spans="3:5" x14ac:dyDescent="0.35">
      <c r="C131" s="29" t="s">
        <v>121</v>
      </c>
      <c r="D131" s="9">
        <v>5000000</v>
      </c>
      <c r="E131" s="9"/>
    </row>
    <row r="132" spans="3:5" x14ac:dyDescent="0.35">
      <c r="C132" s="29" t="s">
        <v>43</v>
      </c>
      <c r="D132" s="9">
        <v>3100000</v>
      </c>
      <c r="E132" s="9"/>
    </row>
    <row r="133" spans="3:5" x14ac:dyDescent="0.35">
      <c r="C133" s="29" t="s">
        <v>52</v>
      </c>
      <c r="D133" s="9">
        <v>180400000</v>
      </c>
      <c r="E133" s="9"/>
    </row>
    <row r="134" spans="3:5" x14ac:dyDescent="0.35">
      <c r="C134" s="29" t="s">
        <v>168</v>
      </c>
      <c r="D134" s="9">
        <v>3600000</v>
      </c>
      <c r="E134" s="9"/>
    </row>
    <row r="135" spans="3:5" x14ac:dyDescent="0.35">
      <c r="C135" s="29" t="s">
        <v>217</v>
      </c>
      <c r="D135" s="9">
        <v>7000000</v>
      </c>
      <c r="E135" s="9"/>
    </row>
    <row r="136" spans="3:5" x14ac:dyDescent="0.35">
      <c r="C136" s="29" t="s">
        <v>187</v>
      </c>
      <c r="D136" s="9">
        <v>6700000</v>
      </c>
      <c r="E136" s="9"/>
    </row>
    <row r="137" spans="3:5" x14ac:dyDescent="0.35">
      <c r="C137" s="29" t="s">
        <v>180</v>
      </c>
      <c r="D137" s="9">
        <v>30100000</v>
      </c>
      <c r="E137" s="9"/>
    </row>
    <row r="138" spans="3:5" x14ac:dyDescent="0.35">
      <c r="C138" s="29" t="s">
        <v>51</v>
      </c>
      <c r="D138" s="9">
        <v>92300000</v>
      </c>
      <c r="E138" s="9"/>
    </row>
    <row r="139" spans="3:5" x14ac:dyDescent="0.35">
      <c r="C139" s="29" t="s">
        <v>133</v>
      </c>
      <c r="D139" s="9">
        <v>38500000</v>
      </c>
      <c r="E139" s="9"/>
    </row>
    <row r="140" spans="3:5" x14ac:dyDescent="0.35">
      <c r="C140" s="29" t="s">
        <v>127</v>
      </c>
      <c r="D140" s="9">
        <v>10600000</v>
      </c>
      <c r="E140" s="9"/>
    </row>
    <row r="141" spans="3:5" x14ac:dyDescent="0.35">
      <c r="C141" s="29" t="s">
        <v>33</v>
      </c>
      <c r="D141" s="9">
        <v>1900000</v>
      </c>
      <c r="E141" s="9"/>
    </row>
    <row r="142" spans="3:5" x14ac:dyDescent="0.35">
      <c r="C142" s="29" t="s">
        <v>135</v>
      </c>
      <c r="D142" s="9">
        <v>20100000</v>
      </c>
      <c r="E142" s="9"/>
    </row>
    <row r="143" spans="3:5" x14ac:dyDescent="0.35">
      <c r="C143" s="29" t="s">
        <v>55</v>
      </c>
      <c r="D143" s="9">
        <v>143200000</v>
      </c>
      <c r="E143" s="9"/>
    </row>
    <row r="144" spans="3:5" x14ac:dyDescent="0.35">
      <c r="C144" s="29" t="s">
        <v>9</v>
      </c>
      <c r="D144" s="9">
        <v>10800000</v>
      </c>
      <c r="E144" s="9"/>
    </row>
    <row r="145" spans="3:5" x14ac:dyDescent="0.35">
      <c r="C145" s="29" t="s">
        <v>233</v>
      </c>
      <c r="D145" s="9">
        <v>50</v>
      </c>
      <c r="E145" s="9"/>
    </row>
    <row r="146" spans="3:5" x14ac:dyDescent="0.35">
      <c r="C146" s="29" t="s">
        <v>18</v>
      </c>
      <c r="D146" s="9">
        <v>161</v>
      </c>
      <c r="E146" s="9"/>
    </row>
    <row r="147" spans="3:5" x14ac:dyDescent="0.35">
      <c r="C147" s="29" t="s">
        <v>174</v>
      </c>
      <c r="D147" s="9">
        <v>104</v>
      </c>
      <c r="E147" s="9"/>
    </row>
    <row r="148" spans="3:5" x14ac:dyDescent="0.35">
      <c r="C148" s="29" t="s">
        <v>136</v>
      </c>
      <c r="D148" s="9">
        <v>323</v>
      </c>
      <c r="E148" s="9"/>
    </row>
    <row r="149" spans="3:5" x14ac:dyDescent="0.35">
      <c r="C149" s="29" t="s">
        <v>243</v>
      </c>
      <c r="D149" s="9" t="e">
        <v>#N/A</v>
      </c>
      <c r="E149" s="9"/>
    </row>
    <row r="150" spans="3:5" x14ac:dyDescent="0.35">
      <c r="C150" s="29" t="s">
        <v>218</v>
      </c>
      <c r="D150" s="9">
        <v>28700000</v>
      </c>
      <c r="E150" s="9"/>
    </row>
    <row r="151" spans="3:5" x14ac:dyDescent="0.35">
      <c r="C151" s="29" t="s">
        <v>5</v>
      </c>
      <c r="D151" s="9">
        <v>13100000</v>
      </c>
      <c r="E151" s="9"/>
    </row>
    <row r="152" spans="3:5" x14ac:dyDescent="0.35">
      <c r="C152" s="29" t="s">
        <v>140</v>
      </c>
      <c r="D152" s="9">
        <v>6900000</v>
      </c>
      <c r="E152" s="9"/>
    </row>
    <row r="153" spans="3:5" x14ac:dyDescent="0.35">
      <c r="C153" s="29" t="s">
        <v>14</v>
      </c>
      <c r="D153" s="9">
        <v>96700</v>
      </c>
      <c r="E153" s="9"/>
    </row>
    <row r="154" spans="3:5" x14ac:dyDescent="0.35">
      <c r="C154" s="29" t="s">
        <v>239</v>
      </c>
      <c r="D154" s="9">
        <v>6100000</v>
      </c>
      <c r="E154" s="9"/>
    </row>
    <row r="155" spans="3:5" x14ac:dyDescent="0.35">
      <c r="C155" s="29" t="s">
        <v>49</v>
      </c>
      <c r="D155" s="9">
        <v>5300000</v>
      </c>
      <c r="E155" s="9"/>
    </row>
    <row r="156" spans="3:5" x14ac:dyDescent="0.35">
      <c r="C156" s="29" t="s">
        <v>138</v>
      </c>
      <c r="D156" s="9">
        <v>5400000</v>
      </c>
      <c r="E156" s="9"/>
    </row>
    <row r="157" spans="3:5" x14ac:dyDescent="0.35">
      <c r="C157" s="29" t="s">
        <v>130</v>
      </c>
      <c r="D157" s="9">
        <v>2100000</v>
      </c>
      <c r="E157" s="9"/>
    </row>
    <row r="158" spans="3:5" x14ac:dyDescent="0.35">
      <c r="C158" s="29" t="s">
        <v>30</v>
      </c>
      <c r="D158" s="9">
        <v>10100000</v>
      </c>
      <c r="E158" s="9"/>
    </row>
    <row r="159" spans="3:5" x14ac:dyDescent="0.35">
      <c r="C159" s="29" t="s">
        <v>4</v>
      </c>
      <c r="D159" s="9">
        <v>51100000</v>
      </c>
      <c r="E159" s="9"/>
    </row>
    <row r="160" spans="3:5" x14ac:dyDescent="0.35">
      <c r="C160" s="29" t="s">
        <v>241</v>
      </c>
      <c r="D160" s="9">
        <v>8260000</v>
      </c>
      <c r="E160" s="9"/>
    </row>
    <row r="161" spans="3:5" x14ac:dyDescent="0.35">
      <c r="C161" s="29" t="s">
        <v>116</v>
      </c>
      <c r="D161" s="9">
        <v>46200000</v>
      </c>
      <c r="E161" s="9"/>
    </row>
    <row r="162" spans="3:5" x14ac:dyDescent="0.35">
      <c r="C162" s="29" t="s">
        <v>59</v>
      </c>
      <c r="D162" s="9">
        <v>21200000</v>
      </c>
      <c r="E162" s="9"/>
    </row>
    <row r="163" spans="3:5" x14ac:dyDescent="0.35">
      <c r="C163" s="29" t="s">
        <v>21</v>
      </c>
      <c r="D163" s="9">
        <v>38300000</v>
      </c>
      <c r="E163" s="9"/>
    </row>
    <row r="164" spans="3:5" x14ac:dyDescent="0.35">
      <c r="C164" s="29" t="s">
        <v>175</v>
      </c>
      <c r="D164" s="9">
        <v>576000</v>
      </c>
      <c r="E164" s="9"/>
    </row>
    <row r="165" spans="3:5" x14ac:dyDescent="0.35">
      <c r="C165" s="29" t="s">
        <v>122</v>
      </c>
      <c r="D165" s="9">
        <v>9500000</v>
      </c>
      <c r="E165" s="9"/>
    </row>
    <row r="166" spans="3:5" x14ac:dyDescent="0.35">
      <c r="C166" s="29" t="s">
        <v>118</v>
      </c>
      <c r="D166" s="9">
        <v>8100000</v>
      </c>
      <c r="E166" s="9"/>
    </row>
    <row r="167" spans="3:5" x14ac:dyDescent="0.35">
      <c r="C167" s="29" t="s">
        <v>225</v>
      </c>
      <c r="D167" s="9">
        <v>19000000</v>
      </c>
      <c r="E167" s="9"/>
    </row>
    <row r="168" spans="3:5" x14ac:dyDescent="0.35">
      <c r="C168" s="29" t="s">
        <v>56</v>
      </c>
      <c r="D168" s="9">
        <v>23780000</v>
      </c>
      <c r="E168" s="9"/>
    </row>
    <row r="169" spans="3:5" x14ac:dyDescent="0.35">
      <c r="C169" s="29" t="s">
        <v>31</v>
      </c>
      <c r="D169" s="9">
        <v>47700000</v>
      </c>
      <c r="E169" s="9"/>
    </row>
    <row r="170" spans="3:5" x14ac:dyDescent="0.35">
      <c r="C170" s="29" t="s">
        <v>50</v>
      </c>
      <c r="D170" s="9">
        <v>69900000</v>
      </c>
      <c r="E170" s="9"/>
    </row>
    <row r="171" spans="3:5" x14ac:dyDescent="0.35">
      <c r="C171" s="29" t="s">
        <v>226</v>
      </c>
      <c r="D171" s="9">
        <v>1268000</v>
      </c>
      <c r="E171" s="9"/>
    </row>
    <row r="172" spans="3:5" x14ac:dyDescent="0.35">
      <c r="C172" s="29" t="s">
        <v>19</v>
      </c>
      <c r="D172" s="9">
        <v>6000000</v>
      </c>
      <c r="E172" s="9"/>
    </row>
    <row r="173" spans="3:5" x14ac:dyDescent="0.35">
      <c r="C173" s="29" t="s">
        <v>191</v>
      </c>
      <c r="D173" s="9">
        <v>1300000</v>
      </c>
      <c r="E173" s="9"/>
    </row>
    <row r="174" spans="3:5" x14ac:dyDescent="0.35">
      <c r="C174" s="29" t="s">
        <v>44</v>
      </c>
      <c r="D174" s="9">
        <v>10800000</v>
      </c>
      <c r="E174" s="9"/>
    </row>
    <row r="175" spans="3:5" x14ac:dyDescent="0.35">
      <c r="C175" s="29" t="s">
        <v>61</v>
      </c>
      <c r="D175" s="9">
        <v>75600000</v>
      </c>
      <c r="E175" s="9"/>
    </row>
    <row r="176" spans="3:5" x14ac:dyDescent="0.35">
      <c r="C176" s="29" t="s">
        <v>219</v>
      </c>
      <c r="D176" s="9">
        <v>35600000</v>
      </c>
      <c r="E176" s="9"/>
    </row>
    <row r="177" spans="3:5" x14ac:dyDescent="0.35">
      <c r="C177" s="29" t="s">
        <v>157</v>
      </c>
      <c r="D177" s="9">
        <v>45600000</v>
      </c>
      <c r="E177" s="9"/>
    </row>
    <row r="178" spans="3:5" x14ac:dyDescent="0.35">
      <c r="C178" s="29" t="s">
        <v>40</v>
      </c>
      <c r="D178" s="9">
        <v>8100000</v>
      </c>
      <c r="E178" s="9"/>
    </row>
    <row r="179" spans="3:5" x14ac:dyDescent="0.35">
      <c r="C179" s="29" t="s">
        <v>119</v>
      </c>
      <c r="D179" s="9">
        <v>63200000</v>
      </c>
      <c r="E179" s="9"/>
    </row>
    <row r="180" spans="3:5" x14ac:dyDescent="0.35">
      <c r="C180" s="29" t="s">
        <v>188</v>
      </c>
      <c r="D180" s="9">
        <v>3400000</v>
      </c>
      <c r="E180" s="9"/>
    </row>
    <row r="181" spans="3:5" x14ac:dyDescent="0.35">
      <c r="C181" s="29" t="s">
        <v>299</v>
      </c>
      <c r="D181" s="9">
        <v>313900000</v>
      </c>
      <c r="E181" s="9"/>
    </row>
    <row r="182" spans="3:5" x14ac:dyDescent="0.35">
      <c r="C182" s="29" t="s">
        <v>67</v>
      </c>
      <c r="D182" s="9">
        <v>29800000</v>
      </c>
      <c r="E182" s="9"/>
    </row>
    <row r="183" spans="3:5" x14ac:dyDescent="0.35">
      <c r="C183" s="29" t="s">
        <v>185</v>
      </c>
      <c r="D183" s="9">
        <v>29700000</v>
      </c>
      <c r="E183" s="9"/>
    </row>
    <row r="184" spans="3:5" x14ac:dyDescent="0.35">
      <c r="C184" s="29" t="s">
        <v>57</v>
      </c>
      <c r="D184" s="9">
        <v>89000000</v>
      </c>
      <c r="E184" s="9"/>
    </row>
    <row r="185" spans="3:5" x14ac:dyDescent="0.35">
      <c r="C185" s="29" t="s">
        <v>230</v>
      </c>
      <c r="D185" s="9" t="e">
        <v>#N/A</v>
      </c>
      <c r="E185" s="9"/>
    </row>
    <row r="186" spans="3:5" x14ac:dyDescent="0.35">
      <c r="C186" s="29" t="s">
        <v>242</v>
      </c>
      <c r="D186" s="9">
        <v>600</v>
      </c>
      <c r="E186" s="9"/>
    </row>
    <row r="187" spans="3:5" x14ac:dyDescent="0.35">
      <c r="C187" s="29" t="s">
        <v>244</v>
      </c>
      <c r="D187" s="9">
        <v>25600000</v>
      </c>
      <c r="E187" s="9"/>
    </row>
    <row r="188" spans="3:5" x14ac:dyDescent="0.35">
      <c r="C188" s="29" t="s">
        <v>220</v>
      </c>
      <c r="D188" s="9">
        <v>13700000</v>
      </c>
      <c r="E188" s="9"/>
    </row>
    <row r="189" spans="3:5" x14ac:dyDescent="0.35">
      <c r="C189" s="29" t="s">
        <v>221</v>
      </c>
      <c r="D189" s="9">
        <v>12600000</v>
      </c>
      <c r="E189" s="9"/>
    </row>
    <row r="190" spans="3:5" x14ac:dyDescent="0.35">
      <c r="C190" s="1"/>
    </row>
    <row r="191" spans="3:5" x14ac:dyDescent="0.35">
      <c r="C191" s="2"/>
    </row>
    <row r="192" spans="3:5" x14ac:dyDescent="0.35">
      <c r="C192" s="1"/>
    </row>
    <row r="193" spans="3:3" x14ac:dyDescent="0.35">
      <c r="C193" s="2"/>
    </row>
    <row r="194" spans="3:3" x14ac:dyDescent="0.35">
      <c r="C194" s="2"/>
    </row>
    <row r="195" spans="3:3" x14ac:dyDescent="0.35">
      <c r="C195" s="2"/>
    </row>
    <row r="196" spans="3:3" x14ac:dyDescent="0.35">
      <c r="C196" s="2"/>
    </row>
    <row r="197" spans="3:3" x14ac:dyDescent="0.35">
      <c r="C197" s="2"/>
    </row>
    <row r="198" spans="3:3" x14ac:dyDescent="0.35">
      <c r="C198" s="2"/>
    </row>
    <row r="199" spans="3:3" x14ac:dyDescent="0.35">
      <c r="C199" s="2"/>
    </row>
    <row r="200" spans="3:3" x14ac:dyDescent="0.35">
      <c r="C200" s="1"/>
    </row>
    <row r="201" spans="3:3" x14ac:dyDescent="0.35">
      <c r="C201" s="2"/>
    </row>
    <row r="202" spans="3:3" x14ac:dyDescent="0.35">
      <c r="C202" s="1"/>
    </row>
    <row r="203" spans="3:3" x14ac:dyDescent="0.35">
      <c r="C203" s="2"/>
    </row>
    <row r="204" spans="3:3" x14ac:dyDescent="0.35">
      <c r="C204" s="2"/>
    </row>
    <row r="205" spans="3:3" x14ac:dyDescent="0.35">
      <c r="C205" s="2"/>
    </row>
    <row r="206" spans="3:3" x14ac:dyDescent="0.35">
      <c r="C206" s="1"/>
    </row>
    <row r="207" spans="3:3" x14ac:dyDescent="0.35">
      <c r="C207" s="2"/>
    </row>
    <row r="208" spans="3:3" x14ac:dyDescent="0.35">
      <c r="C208" s="1"/>
    </row>
    <row r="209" spans="3:3" x14ac:dyDescent="0.35">
      <c r="C209" s="2"/>
    </row>
    <row r="210" spans="3:3" x14ac:dyDescent="0.35">
      <c r="C210" s="1"/>
    </row>
    <row r="211" spans="3:3" x14ac:dyDescent="0.35">
      <c r="C211" s="2"/>
    </row>
    <row r="212" spans="3:3" x14ac:dyDescent="0.35">
      <c r="C212" s="1"/>
    </row>
    <row r="213" spans="3:3" x14ac:dyDescent="0.35">
      <c r="C213" s="2"/>
    </row>
    <row r="214" spans="3:3" x14ac:dyDescent="0.35">
      <c r="C214" s="1"/>
    </row>
    <row r="215" spans="3:3" x14ac:dyDescent="0.35">
      <c r="C215" s="2"/>
    </row>
    <row r="216" spans="3:3" x14ac:dyDescent="0.35">
      <c r="C216" s="1"/>
    </row>
    <row r="217" spans="3:3" x14ac:dyDescent="0.35">
      <c r="C217" s="2"/>
    </row>
    <row r="218" spans="3:3" x14ac:dyDescent="0.35">
      <c r="C218" s="1"/>
    </row>
    <row r="219" spans="3:3" x14ac:dyDescent="0.35">
      <c r="C219" s="2"/>
    </row>
    <row r="220" spans="3:3" x14ac:dyDescent="0.35">
      <c r="C220" s="2"/>
    </row>
    <row r="221" spans="3:3" x14ac:dyDescent="0.35">
      <c r="C221" s="2"/>
    </row>
    <row r="222" spans="3:3" x14ac:dyDescent="0.35">
      <c r="C222" s="1"/>
    </row>
    <row r="223" spans="3:3" x14ac:dyDescent="0.35">
      <c r="C223" s="2"/>
    </row>
    <row r="224" spans="3:3" x14ac:dyDescent="0.35">
      <c r="C224" s="1"/>
    </row>
    <row r="225" spans="3:3" x14ac:dyDescent="0.35">
      <c r="C225" s="2"/>
    </row>
    <row r="226" spans="3:3" x14ac:dyDescent="0.35">
      <c r="C226" s="1"/>
    </row>
    <row r="227" spans="3:3" x14ac:dyDescent="0.35">
      <c r="C227" s="2"/>
    </row>
    <row r="228" spans="3:3" x14ac:dyDescent="0.35">
      <c r="C228" s="1"/>
    </row>
    <row r="229" spans="3:3" x14ac:dyDescent="0.35">
      <c r="C229" s="2"/>
    </row>
    <row r="230" spans="3:3" x14ac:dyDescent="0.35">
      <c r="C230" s="1"/>
    </row>
    <row r="231" spans="3:3" x14ac:dyDescent="0.35">
      <c r="C231" s="2"/>
    </row>
    <row r="232" spans="3:3" x14ac:dyDescent="0.35">
      <c r="C232" s="1"/>
    </row>
    <row r="233" spans="3:3" x14ac:dyDescent="0.35">
      <c r="C233" s="2"/>
    </row>
    <row r="234" spans="3:3" x14ac:dyDescent="0.35">
      <c r="C234" s="1"/>
    </row>
    <row r="235" spans="3:3" x14ac:dyDescent="0.35">
      <c r="C235" s="2"/>
    </row>
    <row r="236" spans="3:3" x14ac:dyDescent="0.35">
      <c r="C236" s="1"/>
    </row>
    <row r="237" spans="3:3" x14ac:dyDescent="0.35">
      <c r="C237" s="2"/>
    </row>
    <row r="238" spans="3:3" x14ac:dyDescent="0.35">
      <c r="C238" s="1"/>
    </row>
    <row r="239" spans="3:3" x14ac:dyDescent="0.35">
      <c r="C239" s="2"/>
    </row>
    <row r="240" spans="3:3" x14ac:dyDescent="0.35">
      <c r="C240" s="1"/>
    </row>
    <row r="241" spans="3:3" x14ac:dyDescent="0.35">
      <c r="C241" s="2"/>
    </row>
    <row r="242" spans="3:3" x14ac:dyDescent="0.35">
      <c r="C242" s="1"/>
    </row>
    <row r="243" spans="3:3" x14ac:dyDescent="0.35">
      <c r="C243" s="2"/>
    </row>
    <row r="244" spans="3:3" x14ac:dyDescent="0.35">
      <c r="C244" s="1"/>
    </row>
    <row r="245" spans="3:3" x14ac:dyDescent="0.35">
      <c r="C245" s="2"/>
    </row>
    <row r="246" spans="3:3" x14ac:dyDescent="0.35">
      <c r="C246" s="1"/>
    </row>
    <row r="247" spans="3:3" x14ac:dyDescent="0.35">
      <c r="C247" s="2"/>
    </row>
    <row r="248" spans="3:3" x14ac:dyDescent="0.35">
      <c r="C248" s="17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B4C5C-DD05-4F1F-8799-8DCD298C1055}">
  <sheetPr codeName="Tabelle2"/>
  <dimension ref="A2:FH189"/>
  <sheetViews>
    <sheetView topLeftCell="CN1" workbookViewId="0">
      <selection activeCell="CN3" sqref="CN3"/>
    </sheetView>
  </sheetViews>
  <sheetFormatPr baseColWidth="10" defaultRowHeight="14.5" x14ac:dyDescent="0.35"/>
  <cols>
    <col min="1" max="1" width="28.6328125" bestFit="1" customWidth="1"/>
    <col min="2" max="93" width="20.26953125" bestFit="1" customWidth="1"/>
  </cols>
  <sheetData>
    <row r="2" spans="1:164" x14ac:dyDescent="0.35">
      <c r="B2" s="12">
        <v>43852</v>
      </c>
      <c r="C2" s="12">
        <f>B2+1</f>
        <v>43853</v>
      </c>
      <c r="D2" s="12">
        <f t="shared" ref="D2:BO2" si="0">C2+1</f>
        <v>43854</v>
      </c>
      <c r="E2" s="12">
        <f t="shared" si="0"/>
        <v>43855</v>
      </c>
      <c r="F2" s="12">
        <f t="shared" si="0"/>
        <v>43856</v>
      </c>
      <c r="G2" s="12">
        <f t="shared" si="0"/>
        <v>43857</v>
      </c>
      <c r="H2" s="12">
        <f t="shared" si="0"/>
        <v>43858</v>
      </c>
      <c r="I2" s="12">
        <f t="shared" si="0"/>
        <v>43859</v>
      </c>
      <c r="J2" s="12">
        <f t="shared" si="0"/>
        <v>43860</v>
      </c>
      <c r="K2" s="12">
        <f t="shared" si="0"/>
        <v>43861</v>
      </c>
      <c r="L2" s="12">
        <f t="shared" si="0"/>
        <v>43862</v>
      </c>
      <c r="M2" s="12">
        <f t="shared" si="0"/>
        <v>43863</v>
      </c>
      <c r="N2" s="12">
        <f t="shared" si="0"/>
        <v>43864</v>
      </c>
      <c r="O2" s="12">
        <f t="shared" si="0"/>
        <v>43865</v>
      </c>
      <c r="P2" s="12">
        <f t="shared" si="0"/>
        <v>43866</v>
      </c>
      <c r="Q2" s="12">
        <f t="shared" si="0"/>
        <v>43867</v>
      </c>
      <c r="R2" s="12">
        <f t="shared" si="0"/>
        <v>43868</v>
      </c>
      <c r="S2" s="12">
        <f t="shared" si="0"/>
        <v>43869</v>
      </c>
      <c r="T2" s="12">
        <f t="shared" si="0"/>
        <v>43870</v>
      </c>
      <c r="U2" s="12">
        <f t="shared" si="0"/>
        <v>43871</v>
      </c>
      <c r="V2" s="12">
        <f t="shared" si="0"/>
        <v>43872</v>
      </c>
      <c r="W2" s="12">
        <f t="shared" si="0"/>
        <v>43873</v>
      </c>
      <c r="X2" s="12">
        <f t="shared" si="0"/>
        <v>43874</v>
      </c>
      <c r="Y2" s="12">
        <f t="shared" si="0"/>
        <v>43875</v>
      </c>
      <c r="Z2" s="12">
        <f t="shared" si="0"/>
        <v>43876</v>
      </c>
      <c r="AA2" s="12">
        <f t="shared" si="0"/>
        <v>43877</v>
      </c>
      <c r="AB2" s="12">
        <f t="shared" si="0"/>
        <v>43878</v>
      </c>
      <c r="AC2" s="12">
        <f t="shared" si="0"/>
        <v>43879</v>
      </c>
      <c r="AD2" s="12">
        <f t="shared" si="0"/>
        <v>43880</v>
      </c>
      <c r="AE2" s="12">
        <f t="shared" si="0"/>
        <v>43881</v>
      </c>
      <c r="AF2" s="12">
        <f t="shared" si="0"/>
        <v>43882</v>
      </c>
      <c r="AG2" s="12">
        <f t="shared" si="0"/>
        <v>43883</v>
      </c>
      <c r="AH2" s="12">
        <f t="shared" si="0"/>
        <v>43884</v>
      </c>
      <c r="AI2" s="12">
        <f t="shared" si="0"/>
        <v>43885</v>
      </c>
      <c r="AJ2" s="12">
        <f t="shared" si="0"/>
        <v>43886</v>
      </c>
      <c r="AK2" s="12">
        <f t="shared" si="0"/>
        <v>43887</v>
      </c>
      <c r="AL2" s="12">
        <f t="shared" si="0"/>
        <v>43888</v>
      </c>
      <c r="AM2" s="12">
        <f t="shared" si="0"/>
        <v>43889</v>
      </c>
      <c r="AN2" s="12">
        <f t="shared" si="0"/>
        <v>43890</v>
      </c>
      <c r="AO2" s="12">
        <f t="shared" si="0"/>
        <v>43891</v>
      </c>
      <c r="AP2" s="12">
        <f t="shared" si="0"/>
        <v>43892</v>
      </c>
      <c r="AQ2" s="12">
        <f t="shared" si="0"/>
        <v>43893</v>
      </c>
      <c r="AR2" s="12">
        <f t="shared" si="0"/>
        <v>43894</v>
      </c>
      <c r="AS2" s="12">
        <f t="shared" si="0"/>
        <v>43895</v>
      </c>
      <c r="AT2" s="12">
        <f t="shared" si="0"/>
        <v>43896</v>
      </c>
      <c r="AU2" s="12">
        <f t="shared" si="0"/>
        <v>43897</v>
      </c>
      <c r="AV2" s="12">
        <f t="shared" si="0"/>
        <v>43898</v>
      </c>
      <c r="AW2" s="12">
        <f t="shared" si="0"/>
        <v>43899</v>
      </c>
      <c r="AX2" s="12">
        <f t="shared" si="0"/>
        <v>43900</v>
      </c>
      <c r="AY2" s="12">
        <f t="shared" si="0"/>
        <v>43901</v>
      </c>
      <c r="AZ2" s="12">
        <f t="shared" si="0"/>
        <v>43902</v>
      </c>
      <c r="BA2" s="12">
        <f t="shared" si="0"/>
        <v>43903</v>
      </c>
      <c r="BB2" s="12">
        <f t="shared" si="0"/>
        <v>43904</v>
      </c>
      <c r="BC2" s="12">
        <f t="shared" si="0"/>
        <v>43905</v>
      </c>
      <c r="BD2" s="12">
        <f t="shared" si="0"/>
        <v>43906</v>
      </c>
      <c r="BE2" s="12">
        <f t="shared" si="0"/>
        <v>43907</v>
      </c>
      <c r="BF2" s="12">
        <f t="shared" si="0"/>
        <v>43908</v>
      </c>
      <c r="BG2" s="12">
        <f t="shared" si="0"/>
        <v>43909</v>
      </c>
      <c r="BH2" s="12">
        <f t="shared" si="0"/>
        <v>43910</v>
      </c>
      <c r="BI2" s="12">
        <f t="shared" si="0"/>
        <v>43911</v>
      </c>
      <c r="BJ2" s="12">
        <f t="shared" si="0"/>
        <v>43912</v>
      </c>
      <c r="BK2" s="12">
        <f t="shared" si="0"/>
        <v>43913</v>
      </c>
      <c r="BL2" s="12">
        <f t="shared" si="0"/>
        <v>43914</v>
      </c>
      <c r="BM2" s="12">
        <f t="shared" si="0"/>
        <v>43915</v>
      </c>
      <c r="BN2" s="12">
        <f t="shared" si="0"/>
        <v>43916</v>
      </c>
      <c r="BO2" s="12">
        <f t="shared" si="0"/>
        <v>43917</v>
      </c>
      <c r="BP2" s="12">
        <f t="shared" ref="BP2:EA2" si="1">BO2+1</f>
        <v>43918</v>
      </c>
      <c r="BQ2" s="12">
        <f t="shared" si="1"/>
        <v>43919</v>
      </c>
      <c r="BR2" s="12">
        <f t="shared" si="1"/>
        <v>43920</v>
      </c>
      <c r="BS2" s="12">
        <f t="shared" si="1"/>
        <v>43921</v>
      </c>
      <c r="BT2" s="12">
        <f t="shared" si="1"/>
        <v>43922</v>
      </c>
      <c r="BU2" s="12">
        <f t="shared" si="1"/>
        <v>43923</v>
      </c>
      <c r="BV2" s="12">
        <f t="shared" si="1"/>
        <v>43924</v>
      </c>
      <c r="BW2" s="12">
        <f t="shared" si="1"/>
        <v>43925</v>
      </c>
      <c r="BX2" s="12">
        <f t="shared" si="1"/>
        <v>43926</v>
      </c>
      <c r="BY2" s="12">
        <f t="shared" si="1"/>
        <v>43927</v>
      </c>
      <c r="BZ2" s="12">
        <f t="shared" si="1"/>
        <v>43928</v>
      </c>
      <c r="CA2" s="12">
        <f t="shared" si="1"/>
        <v>43929</v>
      </c>
      <c r="CB2" s="12">
        <f t="shared" si="1"/>
        <v>43930</v>
      </c>
      <c r="CC2" s="12">
        <f t="shared" si="1"/>
        <v>43931</v>
      </c>
      <c r="CD2" s="12">
        <f t="shared" si="1"/>
        <v>43932</v>
      </c>
      <c r="CE2" s="12">
        <f t="shared" si="1"/>
        <v>43933</v>
      </c>
      <c r="CF2" s="12">
        <f t="shared" si="1"/>
        <v>43934</v>
      </c>
      <c r="CG2" s="12">
        <f t="shared" si="1"/>
        <v>43935</v>
      </c>
      <c r="CH2" s="12">
        <f t="shared" si="1"/>
        <v>43936</v>
      </c>
      <c r="CI2" s="12">
        <f t="shared" si="1"/>
        <v>43937</v>
      </c>
      <c r="CJ2" s="12">
        <f t="shared" si="1"/>
        <v>43938</v>
      </c>
      <c r="CK2" s="12">
        <f t="shared" si="1"/>
        <v>43939</v>
      </c>
      <c r="CL2" s="12">
        <f t="shared" si="1"/>
        <v>43940</v>
      </c>
      <c r="CM2" s="12">
        <f t="shared" si="1"/>
        <v>43941</v>
      </c>
      <c r="CN2" s="12">
        <f t="shared" si="1"/>
        <v>43942</v>
      </c>
      <c r="CO2" s="12">
        <f t="shared" si="1"/>
        <v>43943</v>
      </c>
      <c r="CP2" s="12">
        <f t="shared" si="1"/>
        <v>43944</v>
      </c>
      <c r="CQ2" s="12">
        <f t="shared" si="1"/>
        <v>43945</v>
      </c>
      <c r="CR2" s="12">
        <f t="shared" si="1"/>
        <v>43946</v>
      </c>
      <c r="CS2" s="12">
        <f t="shared" si="1"/>
        <v>43947</v>
      </c>
      <c r="CT2" s="12">
        <f t="shared" si="1"/>
        <v>43948</v>
      </c>
      <c r="CU2" s="12">
        <f t="shared" si="1"/>
        <v>43949</v>
      </c>
      <c r="CV2" s="12">
        <f t="shared" si="1"/>
        <v>43950</v>
      </c>
      <c r="CW2" s="12">
        <f t="shared" si="1"/>
        <v>43951</v>
      </c>
      <c r="CX2" s="12">
        <f t="shared" si="1"/>
        <v>43952</v>
      </c>
      <c r="CY2" s="12">
        <f t="shared" si="1"/>
        <v>43953</v>
      </c>
      <c r="CZ2" s="12">
        <f t="shared" si="1"/>
        <v>43954</v>
      </c>
      <c r="DA2" s="12">
        <f t="shared" si="1"/>
        <v>43955</v>
      </c>
      <c r="DB2" s="12">
        <f t="shared" si="1"/>
        <v>43956</v>
      </c>
      <c r="DC2" s="12">
        <f t="shared" si="1"/>
        <v>43957</v>
      </c>
      <c r="DD2" s="12">
        <f t="shared" si="1"/>
        <v>43958</v>
      </c>
      <c r="DE2" s="12">
        <f t="shared" si="1"/>
        <v>43959</v>
      </c>
      <c r="DF2" s="12">
        <f t="shared" si="1"/>
        <v>43960</v>
      </c>
      <c r="DG2" s="12">
        <f t="shared" si="1"/>
        <v>43961</v>
      </c>
      <c r="DH2" s="12">
        <f t="shared" si="1"/>
        <v>43962</v>
      </c>
      <c r="DI2" s="12">
        <f t="shared" si="1"/>
        <v>43963</v>
      </c>
      <c r="DJ2" s="12">
        <f t="shared" si="1"/>
        <v>43964</v>
      </c>
      <c r="DK2" s="12">
        <f t="shared" si="1"/>
        <v>43965</v>
      </c>
      <c r="DL2" s="12">
        <f t="shared" si="1"/>
        <v>43966</v>
      </c>
      <c r="DM2" s="12">
        <f t="shared" si="1"/>
        <v>43967</v>
      </c>
      <c r="DN2" s="12">
        <f t="shared" si="1"/>
        <v>43968</v>
      </c>
      <c r="DO2" s="12">
        <f t="shared" si="1"/>
        <v>43969</v>
      </c>
      <c r="DP2" s="12">
        <f t="shared" si="1"/>
        <v>43970</v>
      </c>
      <c r="DQ2" s="12">
        <f t="shared" si="1"/>
        <v>43971</v>
      </c>
      <c r="DR2" s="12">
        <f t="shared" si="1"/>
        <v>43972</v>
      </c>
      <c r="DS2" s="12">
        <f t="shared" si="1"/>
        <v>43973</v>
      </c>
      <c r="DT2" s="12">
        <f t="shared" si="1"/>
        <v>43974</v>
      </c>
      <c r="DU2" s="12">
        <f t="shared" si="1"/>
        <v>43975</v>
      </c>
      <c r="DV2" s="12">
        <f t="shared" si="1"/>
        <v>43976</v>
      </c>
      <c r="DW2" s="12">
        <f t="shared" si="1"/>
        <v>43977</v>
      </c>
      <c r="DX2" s="12">
        <f t="shared" si="1"/>
        <v>43978</v>
      </c>
      <c r="DY2" s="12">
        <f t="shared" si="1"/>
        <v>43979</v>
      </c>
      <c r="DZ2" s="12">
        <f t="shared" si="1"/>
        <v>43980</v>
      </c>
      <c r="EA2" s="12">
        <f t="shared" si="1"/>
        <v>43981</v>
      </c>
      <c r="EB2" s="12">
        <f t="shared" ref="EB2:FF2" si="2">EA2+1</f>
        <v>43982</v>
      </c>
      <c r="EC2" s="12">
        <f t="shared" si="2"/>
        <v>43983</v>
      </c>
      <c r="ED2" s="12">
        <f t="shared" si="2"/>
        <v>43984</v>
      </c>
      <c r="EE2" s="12">
        <f t="shared" si="2"/>
        <v>43985</v>
      </c>
      <c r="EF2" s="12">
        <f t="shared" si="2"/>
        <v>43986</v>
      </c>
      <c r="EG2" s="12">
        <f t="shared" si="2"/>
        <v>43987</v>
      </c>
      <c r="EH2" s="12">
        <f t="shared" si="2"/>
        <v>43988</v>
      </c>
      <c r="EI2" s="12">
        <f t="shared" si="2"/>
        <v>43989</v>
      </c>
      <c r="EJ2" s="12">
        <f t="shared" si="2"/>
        <v>43990</v>
      </c>
      <c r="EK2" s="12">
        <f t="shared" si="2"/>
        <v>43991</v>
      </c>
      <c r="EL2" s="12">
        <f t="shared" si="2"/>
        <v>43992</v>
      </c>
      <c r="EM2" s="12">
        <f t="shared" si="2"/>
        <v>43993</v>
      </c>
      <c r="EN2" s="12">
        <f t="shared" si="2"/>
        <v>43994</v>
      </c>
      <c r="EO2" s="12">
        <f t="shared" si="2"/>
        <v>43995</v>
      </c>
      <c r="EP2" s="12">
        <f t="shared" si="2"/>
        <v>43996</v>
      </c>
      <c r="EQ2" s="12">
        <f t="shared" si="2"/>
        <v>43997</v>
      </c>
      <c r="ER2" s="12">
        <f t="shared" si="2"/>
        <v>43998</v>
      </c>
      <c r="ES2" s="12">
        <f t="shared" si="2"/>
        <v>43999</v>
      </c>
      <c r="ET2" s="12">
        <f t="shared" si="2"/>
        <v>44000</v>
      </c>
      <c r="EU2" s="12">
        <f t="shared" si="2"/>
        <v>44001</v>
      </c>
      <c r="EV2" s="12">
        <f t="shared" si="2"/>
        <v>44002</v>
      </c>
      <c r="EW2" s="12">
        <f t="shared" si="2"/>
        <v>44003</v>
      </c>
      <c r="EX2" s="12">
        <f t="shared" si="2"/>
        <v>44004</v>
      </c>
      <c r="EY2" s="12">
        <f t="shared" si="2"/>
        <v>44005</v>
      </c>
      <c r="EZ2" s="12">
        <f t="shared" si="2"/>
        <v>44006</v>
      </c>
      <c r="FA2" s="12">
        <f t="shared" si="2"/>
        <v>44007</v>
      </c>
      <c r="FB2" s="12">
        <f t="shared" si="2"/>
        <v>44008</v>
      </c>
      <c r="FC2" s="12">
        <f t="shared" si="2"/>
        <v>44009</v>
      </c>
      <c r="FD2" s="12">
        <f t="shared" si="2"/>
        <v>44010</v>
      </c>
      <c r="FE2" s="12">
        <f t="shared" si="2"/>
        <v>44011</v>
      </c>
      <c r="FF2" s="12">
        <f t="shared" si="2"/>
        <v>44012</v>
      </c>
      <c r="FG2" s="12"/>
      <c r="FH2" s="12"/>
    </row>
    <row r="3" spans="1:164" x14ac:dyDescent="0.35">
      <c r="A3" s="28" t="s">
        <v>389</v>
      </c>
      <c r="B3" t="s">
        <v>391</v>
      </c>
      <c r="C3" t="s">
        <v>392</v>
      </c>
      <c r="D3" t="s">
        <v>393</v>
      </c>
      <c r="E3" t="s">
        <v>394</v>
      </c>
      <c r="F3" t="s">
        <v>395</v>
      </c>
      <c r="G3" t="s">
        <v>396</v>
      </c>
      <c r="H3" t="s">
        <v>397</v>
      </c>
      <c r="I3" t="s">
        <v>398</v>
      </c>
      <c r="J3" t="s">
        <v>399</v>
      </c>
      <c r="K3" t="s">
        <v>400</v>
      </c>
      <c r="L3" t="s">
        <v>401</v>
      </c>
      <c r="M3" t="s">
        <v>402</v>
      </c>
      <c r="N3" t="s">
        <v>403</v>
      </c>
      <c r="O3" t="s">
        <v>404</v>
      </c>
      <c r="P3" t="s">
        <v>405</v>
      </c>
      <c r="Q3" t="s">
        <v>406</v>
      </c>
      <c r="R3" t="s">
        <v>407</v>
      </c>
      <c r="S3" t="s">
        <v>408</v>
      </c>
      <c r="T3" t="s">
        <v>409</v>
      </c>
      <c r="U3" t="s">
        <v>410</v>
      </c>
      <c r="V3" t="s">
        <v>411</v>
      </c>
      <c r="W3" t="s">
        <v>412</v>
      </c>
      <c r="X3" t="s">
        <v>413</v>
      </c>
      <c r="Y3" t="s">
        <v>414</v>
      </c>
      <c r="Z3" t="s">
        <v>415</v>
      </c>
      <c r="AA3" t="s">
        <v>416</v>
      </c>
      <c r="AB3" t="s">
        <v>417</v>
      </c>
      <c r="AC3" t="s">
        <v>418</v>
      </c>
      <c r="AD3" t="s">
        <v>419</v>
      </c>
      <c r="AE3" t="s">
        <v>420</v>
      </c>
      <c r="AF3" t="s">
        <v>421</v>
      </c>
      <c r="AG3" t="s">
        <v>422</v>
      </c>
      <c r="AH3" t="s">
        <v>423</v>
      </c>
      <c r="AI3" t="s">
        <v>424</v>
      </c>
      <c r="AJ3" t="s">
        <v>425</v>
      </c>
      <c r="AK3" t="s">
        <v>426</v>
      </c>
      <c r="AL3" t="s">
        <v>427</v>
      </c>
      <c r="AM3" t="s">
        <v>428</v>
      </c>
      <c r="AN3" t="s">
        <v>429</v>
      </c>
      <c r="AO3" t="s">
        <v>430</v>
      </c>
      <c r="AP3" t="s">
        <v>431</v>
      </c>
      <c r="AQ3" t="s">
        <v>432</v>
      </c>
      <c r="AR3" t="s">
        <v>433</v>
      </c>
      <c r="AS3" t="s">
        <v>434</v>
      </c>
      <c r="AT3" t="s">
        <v>435</v>
      </c>
      <c r="AU3" t="s">
        <v>436</v>
      </c>
      <c r="AV3" t="s">
        <v>437</v>
      </c>
      <c r="AW3" t="s">
        <v>438</v>
      </c>
      <c r="AX3" t="s">
        <v>439</v>
      </c>
      <c r="AY3" t="s">
        <v>440</v>
      </c>
      <c r="AZ3" t="s">
        <v>441</v>
      </c>
      <c r="BA3" t="s">
        <v>442</v>
      </c>
      <c r="BB3" t="s">
        <v>443</v>
      </c>
      <c r="BC3" t="s">
        <v>444</v>
      </c>
      <c r="BD3" t="s">
        <v>445</v>
      </c>
      <c r="BE3" t="s">
        <v>446</v>
      </c>
      <c r="BF3" t="s">
        <v>447</v>
      </c>
      <c r="BG3" t="s">
        <v>448</v>
      </c>
      <c r="BH3" t="s">
        <v>449</v>
      </c>
      <c r="BI3" t="s">
        <v>450</v>
      </c>
      <c r="BJ3" t="s">
        <v>451</v>
      </c>
      <c r="BK3" t="s">
        <v>452</v>
      </c>
      <c r="BL3" t="s">
        <v>453</v>
      </c>
      <c r="BM3" t="s">
        <v>454</v>
      </c>
      <c r="BN3" t="s">
        <v>455</v>
      </c>
      <c r="BO3" t="s">
        <v>456</v>
      </c>
      <c r="BP3" t="s">
        <v>457</v>
      </c>
      <c r="BQ3" t="s">
        <v>458</v>
      </c>
      <c r="BR3" t="s">
        <v>459</v>
      </c>
      <c r="BS3" t="s">
        <v>460</v>
      </c>
      <c r="BT3" t="s">
        <v>461</v>
      </c>
      <c r="BU3" t="s">
        <v>462</v>
      </c>
      <c r="BV3" t="s">
        <v>463</v>
      </c>
      <c r="BW3" t="s">
        <v>464</v>
      </c>
      <c r="BX3" t="s">
        <v>465</v>
      </c>
      <c r="BY3" t="s">
        <v>466</v>
      </c>
      <c r="BZ3" t="s">
        <v>467</v>
      </c>
      <c r="CA3" t="s">
        <v>468</v>
      </c>
      <c r="CB3" t="s">
        <v>469</v>
      </c>
      <c r="CC3" t="s">
        <v>470</v>
      </c>
      <c r="CD3" t="s">
        <v>471</v>
      </c>
      <c r="CE3" t="s">
        <v>472</v>
      </c>
      <c r="CF3" t="s">
        <v>473</v>
      </c>
      <c r="CG3" t="s">
        <v>474</v>
      </c>
      <c r="CH3" t="s">
        <v>475</v>
      </c>
      <c r="CI3" t="s">
        <v>476</v>
      </c>
      <c r="CJ3" t="s">
        <v>477</v>
      </c>
      <c r="CK3" t="s">
        <v>478</v>
      </c>
      <c r="CL3" t="s">
        <v>479</v>
      </c>
      <c r="CM3" t="s">
        <v>552</v>
      </c>
      <c r="CN3" t="s">
        <v>563</v>
      </c>
      <c r="CO3" t="s">
        <v>564</v>
      </c>
    </row>
    <row r="4" spans="1:164" x14ac:dyDescent="0.35">
      <c r="A4" s="29" t="s">
        <v>60</v>
      </c>
      <c r="B4" s="30">
        <v>0</v>
      </c>
      <c r="C4" s="30">
        <v>0</v>
      </c>
      <c r="D4" s="30">
        <v>0</v>
      </c>
      <c r="E4" s="30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30">
        <v>0</v>
      </c>
      <c r="T4" s="30">
        <v>0</v>
      </c>
      <c r="U4" s="30">
        <v>0</v>
      </c>
      <c r="V4" s="30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0">
        <v>0</v>
      </c>
      <c r="AD4" s="30">
        <v>0</v>
      </c>
      <c r="AE4" s="30">
        <v>0</v>
      </c>
      <c r="AF4" s="30">
        <v>0</v>
      </c>
      <c r="AG4" s="30">
        <v>0</v>
      </c>
      <c r="AH4" s="30">
        <v>0</v>
      </c>
      <c r="AI4" s="30">
        <v>1</v>
      </c>
      <c r="AJ4" s="30">
        <v>1</v>
      </c>
      <c r="AK4" s="30">
        <v>1</v>
      </c>
      <c r="AL4" s="30">
        <v>1</v>
      </c>
      <c r="AM4" s="30">
        <v>1</v>
      </c>
      <c r="AN4" s="30">
        <v>1</v>
      </c>
      <c r="AO4" s="30">
        <v>1</v>
      </c>
      <c r="AP4" s="30">
        <v>1</v>
      </c>
      <c r="AQ4" s="30">
        <v>1</v>
      </c>
      <c r="AR4" s="30">
        <v>1</v>
      </c>
      <c r="AS4" s="30">
        <v>1</v>
      </c>
      <c r="AT4" s="30">
        <v>1</v>
      </c>
      <c r="AU4" s="30">
        <v>1</v>
      </c>
      <c r="AV4" s="30">
        <v>4</v>
      </c>
      <c r="AW4" s="30">
        <v>4</v>
      </c>
      <c r="AX4" s="30">
        <v>5</v>
      </c>
      <c r="AY4" s="30">
        <v>7</v>
      </c>
      <c r="AZ4" s="30">
        <v>7</v>
      </c>
      <c r="BA4" s="30">
        <v>7</v>
      </c>
      <c r="BB4" s="30">
        <v>11</v>
      </c>
      <c r="BC4" s="30">
        <v>16</v>
      </c>
      <c r="BD4" s="30">
        <v>21</v>
      </c>
      <c r="BE4" s="30">
        <v>22</v>
      </c>
      <c r="BF4" s="30">
        <v>22</v>
      </c>
      <c r="BG4" s="30">
        <v>22</v>
      </c>
      <c r="BH4" s="30">
        <v>24</v>
      </c>
      <c r="BI4" s="30">
        <v>24</v>
      </c>
      <c r="BJ4" s="30">
        <v>40</v>
      </c>
      <c r="BK4" s="30">
        <v>40</v>
      </c>
      <c r="BL4" s="30">
        <v>74</v>
      </c>
      <c r="BM4" s="30">
        <v>84</v>
      </c>
      <c r="BN4" s="30">
        <v>94</v>
      </c>
      <c r="BO4" s="30">
        <v>110</v>
      </c>
      <c r="BP4" s="30">
        <v>110</v>
      </c>
      <c r="BQ4" s="30">
        <v>120</v>
      </c>
      <c r="BR4" s="30">
        <v>170</v>
      </c>
      <c r="BS4" s="30">
        <v>174</v>
      </c>
      <c r="BT4" s="30">
        <v>237</v>
      </c>
      <c r="BU4" s="30">
        <v>273</v>
      </c>
      <c r="BV4" s="30">
        <v>281</v>
      </c>
      <c r="BW4" s="30">
        <v>299</v>
      </c>
      <c r="BX4" s="30">
        <v>349</v>
      </c>
      <c r="BY4" s="30">
        <v>367</v>
      </c>
      <c r="BZ4" s="30">
        <v>423</v>
      </c>
      <c r="CA4" s="30">
        <v>444</v>
      </c>
      <c r="CB4" s="30">
        <v>484</v>
      </c>
      <c r="CC4" s="30">
        <v>521</v>
      </c>
      <c r="CD4" s="30">
        <v>555</v>
      </c>
      <c r="CE4" s="30">
        <v>607</v>
      </c>
      <c r="CF4" s="30">
        <v>665</v>
      </c>
      <c r="CG4" s="30">
        <v>714</v>
      </c>
      <c r="CH4" s="30">
        <v>784</v>
      </c>
      <c r="CI4" s="30">
        <v>840</v>
      </c>
      <c r="CJ4" s="30">
        <v>906</v>
      </c>
      <c r="CK4" s="30">
        <v>933</v>
      </c>
      <c r="CL4" s="30">
        <v>996</v>
      </c>
      <c r="CM4" s="30">
        <v>1026</v>
      </c>
      <c r="CN4" s="30">
        <v>1092</v>
      </c>
      <c r="CO4" s="30">
        <v>1176</v>
      </c>
      <c r="CP4" t="e">
        <v>#N/A</v>
      </c>
      <c r="CQ4" t="e">
        <v>#N/A</v>
      </c>
      <c r="CR4" t="e">
        <v>#N/A</v>
      </c>
      <c r="CS4" t="e">
        <v>#N/A</v>
      </c>
      <c r="CT4" t="e">
        <v>#N/A</v>
      </c>
      <c r="CU4" t="e">
        <v>#N/A</v>
      </c>
      <c r="CV4" t="e">
        <v>#N/A</v>
      </c>
      <c r="CW4" t="e">
        <v>#N/A</v>
      </c>
      <c r="CX4" t="e">
        <v>#N/A</v>
      </c>
      <c r="CY4" t="e">
        <v>#N/A</v>
      </c>
      <c r="CZ4" t="e">
        <v>#N/A</v>
      </c>
      <c r="DA4" t="e">
        <v>#N/A</v>
      </c>
      <c r="DB4" t="e">
        <v>#N/A</v>
      </c>
      <c r="DC4" t="e">
        <v>#N/A</v>
      </c>
      <c r="DD4" t="e">
        <v>#N/A</v>
      </c>
      <c r="DE4" t="e">
        <v>#N/A</v>
      </c>
      <c r="DF4" t="e">
        <v>#N/A</v>
      </c>
      <c r="DG4" t="e">
        <v>#N/A</v>
      </c>
      <c r="DH4" t="e">
        <v>#N/A</v>
      </c>
      <c r="DI4" t="e">
        <v>#N/A</v>
      </c>
      <c r="DJ4" t="e">
        <v>#N/A</v>
      </c>
      <c r="DK4" t="e">
        <v>#N/A</v>
      </c>
      <c r="DL4" t="e">
        <v>#N/A</v>
      </c>
      <c r="DM4" t="e">
        <v>#N/A</v>
      </c>
      <c r="DN4" t="e">
        <v>#N/A</v>
      </c>
      <c r="DO4" t="e">
        <v>#N/A</v>
      </c>
      <c r="DP4" t="e">
        <v>#N/A</v>
      </c>
      <c r="DQ4" t="e">
        <v>#N/A</v>
      </c>
      <c r="DR4" t="e">
        <v>#N/A</v>
      </c>
      <c r="DS4" t="e">
        <v>#N/A</v>
      </c>
      <c r="DT4" t="e">
        <v>#N/A</v>
      </c>
      <c r="DU4" t="e">
        <v>#N/A</v>
      </c>
      <c r="DV4" t="e">
        <v>#N/A</v>
      </c>
      <c r="DW4" t="e">
        <v>#N/A</v>
      </c>
      <c r="DX4" t="e">
        <v>#N/A</v>
      </c>
      <c r="DY4" t="e">
        <v>#N/A</v>
      </c>
      <c r="DZ4" t="e">
        <v>#N/A</v>
      </c>
      <c r="EA4" t="e">
        <v>#N/A</v>
      </c>
      <c r="EB4" t="e">
        <v>#N/A</v>
      </c>
      <c r="EC4" t="e">
        <v>#N/A</v>
      </c>
      <c r="ED4" t="e">
        <v>#N/A</v>
      </c>
      <c r="EE4" t="e">
        <v>#N/A</v>
      </c>
      <c r="EF4" t="e">
        <v>#N/A</v>
      </c>
      <c r="EG4" t="e">
        <v>#N/A</v>
      </c>
      <c r="EH4" t="e">
        <v>#N/A</v>
      </c>
      <c r="EI4" t="e">
        <v>#N/A</v>
      </c>
      <c r="EJ4" t="e">
        <v>#N/A</v>
      </c>
      <c r="EK4" t="e">
        <v>#N/A</v>
      </c>
      <c r="EL4" t="e">
        <v>#N/A</v>
      </c>
      <c r="EM4" t="e">
        <v>#N/A</v>
      </c>
      <c r="EN4" t="e">
        <v>#N/A</v>
      </c>
      <c r="EO4" t="e">
        <v>#N/A</v>
      </c>
      <c r="EP4" t="e">
        <v>#N/A</v>
      </c>
      <c r="EQ4" t="e">
        <v>#N/A</v>
      </c>
      <c r="ER4" t="e">
        <v>#N/A</v>
      </c>
      <c r="ES4" t="e">
        <v>#N/A</v>
      </c>
      <c r="ET4" t="e">
        <v>#N/A</v>
      </c>
      <c r="EU4" t="e">
        <v>#N/A</v>
      </c>
      <c r="EV4" t="e">
        <v>#N/A</v>
      </c>
      <c r="EW4" t="e">
        <v>#N/A</v>
      </c>
      <c r="EX4" t="e">
        <v>#N/A</v>
      </c>
      <c r="EY4" t="e">
        <v>#N/A</v>
      </c>
      <c r="EZ4" t="e">
        <v>#N/A</v>
      </c>
      <c r="FA4" t="e">
        <v>#N/A</v>
      </c>
      <c r="FB4" t="e">
        <v>#N/A</v>
      </c>
      <c r="FC4" t="e">
        <v>#N/A</v>
      </c>
      <c r="FD4" t="e">
        <v>#N/A</v>
      </c>
      <c r="FE4" t="e">
        <v>#N/A</v>
      </c>
      <c r="FF4" t="e">
        <v>#N/A</v>
      </c>
    </row>
    <row r="5" spans="1:164" x14ac:dyDescent="0.35">
      <c r="A5" s="29" t="s">
        <v>143</v>
      </c>
      <c r="B5" s="30">
        <v>0</v>
      </c>
      <c r="C5" s="30">
        <v>0</v>
      </c>
      <c r="D5" s="30">
        <v>0</v>
      </c>
      <c r="E5" s="30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30">
        <v>0</v>
      </c>
      <c r="T5" s="30">
        <v>0</v>
      </c>
      <c r="U5" s="30">
        <v>0</v>
      </c>
      <c r="V5" s="30">
        <v>0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  <c r="AH5" s="30">
        <v>0</v>
      </c>
      <c r="AI5" s="30">
        <v>0</v>
      </c>
      <c r="AJ5" s="30">
        <v>0</v>
      </c>
      <c r="AK5" s="30">
        <v>0</v>
      </c>
      <c r="AL5" s="30">
        <v>0</v>
      </c>
      <c r="AM5" s="30">
        <v>0</v>
      </c>
      <c r="AN5" s="30">
        <v>0</v>
      </c>
      <c r="AO5" s="30">
        <v>0</v>
      </c>
      <c r="AP5" s="30">
        <v>0</v>
      </c>
      <c r="AQ5" s="30">
        <v>0</v>
      </c>
      <c r="AR5" s="30">
        <v>0</v>
      </c>
      <c r="AS5" s="30">
        <v>0</v>
      </c>
      <c r="AT5" s="30">
        <v>0</v>
      </c>
      <c r="AU5" s="30">
        <v>0</v>
      </c>
      <c r="AV5" s="30">
        <v>0</v>
      </c>
      <c r="AW5" s="30">
        <v>2</v>
      </c>
      <c r="AX5" s="30">
        <v>10</v>
      </c>
      <c r="AY5" s="30">
        <v>12</v>
      </c>
      <c r="AZ5" s="30">
        <v>23</v>
      </c>
      <c r="BA5" s="30">
        <v>33</v>
      </c>
      <c r="BB5" s="30">
        <v>38</v>
      </c>
      <c r="BC5" s="30">
        <v>42</v>
      </c>
      <c r="BD5" s="30">
        <v>51</v>
      </c>
      <c r="BE5" s="30">
        <v>55</v>
      </c>
      <c r="BF5" s="30">
        <v>59</v>
      </c>
      <c r="BG5" s="30">
        <v>64</v>
      </c>
      <c r="BH5" s="30">
        <v>70</v>
      </c>
      <c r="BI5" s="30">
        <v>76</v>
      </c>
      <c r="BJ5" s="30">
        <v>89</v>
      </c>
      <c r="BK5" s="30">
        <v>104</v>
      </c>
      <c r="BL5" s="30">
        <v>123</v>
      </c>
      <c r="BM5" s="30">
        <v>146</v>
      </c>
      <c r="BN5" s="30">
        <v>174</v>
      </c>
      <c r="BO5" s="30">
        <v>186</v>
      </c>
      <c r="BP5" s="30">
        <v>197</v>
      </c>
      <c r="BQ5" s="30">
        <v>212</v>
      </c>
      <c r="BR5" s="30">
        <v>223</v>
      </c>
      <c r="BS5" s="30">
        <v>243</v>
      </c>
      <c r="BT5" s="30">
        <v>259</v>
      </c>
      <c r="BU5" s="30">
        <v>277</v>
      </c>
      <c r="BV5" s="30">
        <v>304</v>
      </c>
      <c r="BW5" s="30">
        <v>333</v>
      </c>
      <c r="BX5" s="30">
        <v>361</v>
      </c>
      <c r="BY5" s="30">
        <v>377</v>
      </c>
      <c r="BZ5" s="30">
        <v>383</v>
      </c>
      <c r="CA5" s="30">
        <v>400</v>
      </c>
      <c r="CB5" s="30">
        <v>409</v>
      </c>
      <c r="CC5" s="30">
        <v>416</v>
      </c>
      <c r="CD5" s="30">
        <v>433</v>
      </c>
      <c r="CE5" s="30">
        <v>446</v>
      </c>
      <c r="CF5" s="30">
        <v>467</v>
      </c>
      <c r="CG5" s="30">
        <v>475</v>
      </c>
      <c r="CH5" s="30">
        <v>494</v>
      </c>
      <c r="CI5" s="30">
        <v>518</v>
      </c>
      <c r="CJ5" s="30">
        <v>539</v>
      </c>
      <c r="CK5" s="30">
        <v>548</v>
      </c>
      <c r="CL5" s="30">
        <v>562</v>
      </c>
      <c r="CM5" s="30">
        <v>584</v>
      </c>
      <c r="CN5" s="30">
        <v>609</v>
      </c>
      <c r="CO5" s="30">
        <v>634</v>
      </c>
      <c r="CP5" t="e">
        <v>#N/A</v>
      </c>
      <c r="CQ5" t="e">
        <v>#N/A</v>
      </c>
      <c r="CR5" t="e">
        <v>#N/A</v>
      </c>
      <c r="CS5" t="e">
        <v>#N/A</v>
      </c>
      <c r="CT5" t="e">
        <v>#N/A</v>
      </c>
      <c r="CU5" t="e">
        <v>#N/A</v>
      </c>
      <c r="CV5" t="e">
        <v>#N/A</v>
      </c>
      <c r="CW5" t="e">
        <v>#N/A</v>
      </c>
      <c r="CX5" t="e">
        <v>#N/A</v>
      </c>
      <c r="CY5" t="e">
        <v>#N/A</v>
      </c>
      <c r="CZ5" t="e">
        <v>#N/A</v>
      </c>
      <c r="DA5" t="e">
        <v>#N/A</v>
      </c>
      <c r="DB5" t="e">
        <v>#N/A</v>
      </c>
      <c r="DC5" t="e">
        <v>#N/A</v>
      </c>
      <c r="DD5" t="e">
        <v>#N/A</v>
      </c>
      <c r="DE5" t="e">
        <v>#N/A</v>
      </c>
      <c r="DF5" t="e">
        <v>#N/A</v>
      </c>
      <c r="DG5" t="e">
        <v>#N/A</v>
      </c>
      <c r="DH5" t="e">
        <v>#N/A</v>
      </c>
      <c r="DI5" t="e">
        <v>#N/A</v>
      </c>
      <c r="DJ5" t="e">
        <v>#N/A</v>
      </c>
      <c r="DK5" t="e">
        <v>#N/A</v>
      </c>
      <c r="DL5" t="e">
        <v>#N/A</v>
      </c>
      <c r="DM5" t="e">
        <v>#N/A</v>
      </c>
      <c r="DN5" t="e">
        <v>#N/A</v>
      </c>
      <c r="DO5" t="e">
        <v>#N/A</v>
      </c>
      <c r="DP5" t="e">
        <v>#N/A</v>
      </c>
      <c r="DQ5" t="e">
        <v>#N/A</v>
      </c>
      <c r="DR5" t="e">
        <v>#N/A</v>
      </c>
      <c r="DS5" t="e">
        <v>#N/A</v>
      </c>
      <c r="DT5" t="e">
        <v>#N/A</v>
      </c>
      <c r="DU5" t="e">
        <v>#N/A</v>
      </c>
      <c r="DV5" t="e">
        <v>#N/A</v>
      </c>
      <c r="DW5" t="e">
        <v>#N/A</v>
      </c>
      <c r="DX5" t="e">
        <v>#N/A</v>
      </c>
      <c r="DY5" t="e">
        <v>#N/A</v>
      </c>
      <c r="DZ5" t="e">
        <v>#N/A</v>
      </c>
      <c r="EA5" t="e">
        <v>#N/A</v>
      </c>
      <c r="EB5" t="e">
        <v>#N/A</v>
      </c>
      <c r="EC5" t="e">
        <v>#N/A</v>
      </c>
      <c r="ED5" t="e">
        <v>#N/A</v>
      </c>
      <c r="EE5" t="e">
        <v>#N/A</v>
      </c>
      <c r="EF5" t="e">
        <v>#N/A</v>
      </c>
      <c r="EG5" t="e">
        <v>#N/A</v>
      </c>
      <c r="EH5" t="e">
        <v>#N/A</v>
      </c>
      <c r="EI5" t="e">
        <v>#N/A</v>
      </c>
      <c r="EJ5" t="e">
        <v>#N/A</v>
      </c>
      <c r="EK5" t="e">
        <v>#N/A</v>
      </c>
      <c r="EL5" t="e">
        <v>#N/A</v>
      </c>
      <c r="EM5" t="e">
        <v>#N/A</v>
      </c>
      <c r="EN5" t="e">
        <v>#N/A</v>
      </c>
      <c r="EO5" t="e">
        <v>#N/A</v>
      </c>
      <c r="EP5" t="e">
        <v>#N/A</v>
      </c>
      <c r="EQ5" t="e">
        <v>#N/A</v>
      </c>
      <c r="ER5" t="e">
        <v>#N/A</v>
      </c>
      <c r="ES5" t="e">
        <v>#N/A</v>
      </c>
      <c r="ET5" t="e">
        <v>#N/A</v>
      </c>
      <c r="EU5" t="e">
        <v>#N/A</v>
      </c>
      <c r="EV5" t="e">
        <v>#N/A</v>
      </c>
      <c r="EW5" t="e">
        <v>#N/A</v>
      </c>
      <c r="EX5" t="e">
        <v>#N/A</v>
      </c>
      <c r="EY5" t="e">
        <v>#N/A</v>
      </c>
      <c r="EZ5" t="e">
        <v>#N/A</v>
      </c>
      <c r="FA5" t="e">
        <v>#N/A</v>
      </c>
      <c r="FB5" t="e">
        <v>#N/A</v>
      </c>
      <c r="FC5" t="e">
        <v>#N/A</v>
      </c>
      <c r="FD5" t="e">
        <v>#N/A</v>
      </c>
      <c r="FE5" t="e">
        <v>#N/A</v>
      </c>
      <c r="FF5" t="e">
        <v>#N/A</v>
      </c>
    </row>
    <row r="6" spans="1:164" x14ac:dyDescent="0.35">
      <c r="A6" s="29" t="s">
        <v>41</v>
      </c>
      <c r="B6" s="30">
        <v>0</v>
      </c>
      <c r="C6" s="30">
        <v>0</v>
      </c>
      <c r="D6" s="30">
        <v>0</v>
      </c>
      <c r="E6" s="30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30">
        <v>0</v>
      </c>
      <c r="T6" s="30">
        <v>0</v>
      </c>
      <c r="U6" s="30">
        <v>0</v>
      </c>
      <c r="V6" s="30">
        <v>0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0">
        <v>0</v>
      </c>
      <c r="AD6" s="30">
        <v>0</v>
      </c>
      <c r="AE6" s="30">
        <v>0</v>
      </c>
      <c r="AF6" s="30">
        <v>0</v>
      </c>
      <c r="AG6" s="30">
        <v>0</v>
      </c>
      <c r="AH6" s="30">
        <v>0</v>
      </c>
      <c r="AI6" s="30">
        <v>0</v>
      </c>
      <c r="AJ6" s="30">
        <v>1</v>
      </c>
      <c r="AK6" s="30">
        <v>1</v>
      </c>
      <c r="AL6" s="30">
        <v>1</v>
      </c>
      <c r="AM6" s="30">
        <v>1</v>
      </c>
      <c r="AN6" s="30">
        <v>1</v>
      </c>
      <c r="AO6" s="30">
        <v>1</v>
      </c>
      <c r="AP6" s="30">
        <v>3</v>
      </c>
      <c r="AQ6" s="30">
        <v>5</v>
      </c>
      <c r="AR6" s="30">
        <v>12</v>
      </c>
      <c r="AS6" s="30">
        <v>12</v>
      </c>
      <c r="AT6" s="30">
        <v>17</v>
      </c>
      <c r="AU6" s="30">
        <v>17</v>
      </c>
      <c r="AV6" s="30">
        <v>19</v>
      </c>
      <c r="AW6" s="30">
        <v>20</v>
      </c>
      <c r="AX6" s="30">
        <v>20</v>
      </c>
      <c r="AY6" s="30">
        <v>20</v>
      </c>
      <c r="AZ6" s="30">
        <v>24</v>
      </c>
      <c r="BA6" s="30">
        <v>26</v>
      </c>
      <c r="BB6" s="30">
        <v>37</v>
      </c>
      <c r="BC6" s="30">
        <v>48</v>
      </c>
      <c r="BD6" s="30">
        <v>54</v>
      </c>
      <c r="BE6" s="30">
        <v>60</v>
      </c>
      <c r="BF6" s="30">
        <v>74</v>
      </c>
      <c r="BG6" s="30">
        <v>87</v>
      </c>
      <c r="BH6" s="30">
        <v>90</v>
      </c>
      <c r="BI6" s="30">
        <v>139</v>
      </c>
      <c r="BJ6" s="30">
        <v>201</v>
      </c>
      <c r="BK6" s="30">
        <v>230</v>
      </c>
      <c r="BL6" s="30">
        <v>264</v>
      </c>
      <c r="BM6" s="30">
        <v>302</v>
      </c>
      <c r="BN6" s="30">
        <v>367</v>
      </c>
      <c r="BO6" s="30">
        <v>409</v>
      </c>
      <c r="BP6" s="30">
        <v>454</v>
      </c>
      <c r="BQ6" s="30">
        <v>511</v>
      </c>
      <c r="BR6" s="30">
        <v>584</v>
      </c>
      <c r="BS6" s="30">
        <v>716</v>
      </c>
      <c r="BT6" s="30">
        <v>847</v>
      </c>
      <c r="BU6" s="30">
        <v>986</v>
      </c>
      <c r="BV6" s="30">
        <v>1171</v>
      </c>
      <c r="BW6" s="30">
        <v>1251</v>
      </c>
      <c r="BX6" s="30">
        <v>1320</v>
      </c>
      <c r="BY6" s="30">
        <v>1423</v>
      </c>
      <c r="BZ6" s="30">
        <v>1468</v>
      </c>
      <c r="CA6" s="30">
        <v>1572</v>
      </c>
      <c r="CB6" s="30">
        <v>1666</v>
      </c>
      <c r="CC6" s="30">
        <v>1761</v>
      </c>
      <c r="CD6" s="30">
        <v>1825</v>
      </c>
      <c r="CE6" s="30">
        <v>1914</v>
      </c>
      <c r="CF6" s="30">
        <v>1983</v>
      </c>
      <c r="CG6" s="30">
        <v>2070</v>
      </c>
      <c r="CH6" s="30">
        <v>2160</v>
      </c>
      <c r="CI6" s="30">
        <v>2268</v>
      </c>
      <c r="CJ6" s="30">
        <v>2418</v>
      </c>
      <c r="CK6" s="30">
        <v>2534</v>
      </c>
      <c r="CL6" s="30">
        <v>2629</v>
      </c>
      <c r="CM6" s="30">
        <v>2718</v>
      </c>
      <c r="CN6" s="30">
        <v>2811</v>
      </c>
      <c r="CO6" s="30">
        <v>2910</v>
      </c>
      <c r="CP6" t="e">
        <v>#N/A</v>
      </c>
      <c r="CQ6" t="e">
        <v>#N/A</v>
      </c>
      <c r="CR6" t="e">
        <v>#N/A</v>
      </c>
      <c r="CS6" t="e">
        <v>#N/A</v>
      </c>
      <c r="CT6" t="e">
        <v>#N/A</v>
      </c>
      <c r="CU6" t="e">
        <v>#N/A</v>
      </c>
      <c r="CV6" t="e">
        <v>#N/A</v>
      </c>
      <c r="CW6" t="e">
        <v>#N/A</v>
      </c>
      <c r="CX6" t="e">
        <v>#N/A</v>
      </c>
      <c r="CY6" t="e">
        <v>#N/A</v>
      </c>
      <c r="CZ6" t="e">
        <v>#N/A</v>
      </c>
      <c r="DA6" t="e">
        <v>#N/A</v>
      </c>
      <c r="DB6" t="e">
        <v>#N/A</v>
      </c>
      <c r="DC6" t="e">
        <v>#N/A</v>
      </c>
      <c r="DD6" t="e">
        <v>#N/A</v>
      </c>
      <c r="DE6" t="e">
        <v>#N/A</v>
      </c>
      <c r="DF6" t="e">
        <v>#N/A</v>
      </c>
      <c r="DG6" t="e">
        <v>#N/A</v>
      </c>
      <c r="DH6" t="e">
        <v>#N/A</v>
      </c>
      <c r="DI6" t="e">
        <v>#N/A</v>
      </c>
      <c r="DJ6" t="e">
        <v>#N/A</v>
      </c>
      <c r="DK6" t="e">
        <v>#N/A</v>
      </c>
      <c r="DL6" t="e">
        <v>#N/A</v>
      </c>
      <c r="DM6" t="e">
        <v>#N/A</v>
      </c>
      <c r="DN6" t="e">
        <v>#N/A</v>
      </c>
      <c r="DO6" t="e">
        <v>#N/A</v>
      </c>
      <c r="DP6" t="e">
        <v>#N/A</v>
      </c>
      <c r="DQ6" t="e">
        <v>#N/A</v>
      </c>
      <c r="DR6" t="e">
        <v>#N/A</v>
      </c>
      <c r="DS6" t="e">
        <v>#N/A</v>
      </c>
      <c r="DT6" t="e">
        <v>#N/A</v>
      </c>
      <c r="DU6" t="e">
        <v>#N/A</v>
      </c>
      <c r="DV6" t="e">
        <v>#N/A</v>
      </c>
      <c r="DW6" t="e">
        <v>#N/A</v>
      </c>
      <c r="DX6" t="e">
        <v>#N/A</v>
      </c>
      <c r="DY6" t="e">
        <v>#N/A</v>
      </c>
      <c r="DZ6" t="e">
        <v>#N/A</v>
      </c>
      <c r="EA6" t="e">
        <v>#N/A</v>
      </c>
      <c r="EB6" t="e">
        <v>#N/A</v>
      </c>
      <c r="EC6" t="e">
        <v>#N/A</v>
      </c>
      <c r="ED6" t="e">
        <v>#N/A</v>
      </c>
      <c r="EE6" t="e">
        <v>#N/A</v>
      </c>
      <c r="EF6" t="e">
        <v>#N/A</v>
      </c>
      <c r="EG6" t="e">
        <v>#N/A</v>
      </c>
      <c r="EH6" t="e">
        <v>#N/A</v>
      </c>
      <c r="EI6" t="e">
        <v>#N/A</v>
      </c>
      <c r="EJ6" t="e">
        <v>#N/A</v>
      </c>
      <c r="EK6" t="e">
        <v>#N/A</v>
      </c>
      <c r="EL6" t="e">
        <v>#N/A</v>
      </c>
      <c r="EM6" t="e">
        <v>#N/A</v>
      </c>
      <c r="EN6" t="e">
        <v>#N/A</v>
      </c>
      <c r="EO6" t="e">
        <v>#N/A</v>
      </c>
      <c r="EP6" t="e">
        <v>#N/A</v>
      </c>
      <c r="EQ6" t="e">
        <v>#N/A</v>
      </c>
      <c r="ER6" t="e">
        <v>#N/A</v>
      </c>
      <c r="ES6" t="e">
        <v>#N/A</v>
      </c>
      <c r="ET6" t="e">
        <v>#N/A</v>
      </c>
      <c r="EU6" t="e">
        <v>#N/A</v>
      </c>
      <c r="EV6" t="e">
        <v>#N/A</v>
      </c>
      <c r="EW6" t="e">
        <v>#N/A</v>
      </c>
      <c r="EX6" t="e">
        <v>#N/A</v>
      </c>
      <c r="EY6" t="e">
        <v>#N/A</v>
      </c>
      <c r="EZ6" t="e">
        <v>#N/A</v>
      </c>
      <c r="FA6" t="e">
        <v>#N/A</v>
      </c>
      <c r="FB6" t="e">
        <v>#N/A</v>
      </c>
      <c r="FC6" t="e">
        <v>#N/A</v>
      </c>
      <c r="FD6" t="e">
        <v>#N/A</v>
      </c>
      <c r="FE6" t="e">
        <v>#N/A</v>
      </c>
      <c r="FF6" t="e">
        <v>#N/A</v>
      </c>
    </row>
    <row r="7" spans="1:164" x14ac:dyDescent="0.35">
      <c r="A7" s="29" t="s">
        <v>160</v>
      </c>
      <c r="B7" s="30">
        <v>0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0">
        <v>0</v>
      </c>
      <c r="AD7" s="30">
        <v>0</v>
      </c>
      <c r="AE7" s="30">
        <v>0</v>
      </c>
      <c r="AF7" s="30">
        <v>0</v>
      </c>
      <c r="AG7" s="30">
        <v>0</v>
      </c>
      <c r="AH7" s="30">
        <v>0</v>
      </c>
      <c r="AI7" s="30">
        <v>0</v>
      </c>
      <c r="AJ7" s="30">
        <v>0</v>
      </c>
      <c r="AK7" s="30">
        <v>0</v>
      </c>
      <c r="AL7" s="30">
        <v>0</v>
      </c>
      <c r="AM7" s="30">
        <v>0</v>
      </c>
      <c r="AN7" s="30">
        <v>0</v>
      </c>
      <c r="AO7" s="30">
        <v>0</v>
      </c>
      <c r="AP7" s="30">
        <v>1</v>
      </c>
      <c r="AQ7" s="30">
        <v>1</v>
      </c>
      <c r="AR7" s="30">
        <v>1</v>
      </c>
      <c r="AS7" s="30">
        <v>1</v>
      </c>
      <c r="AT7" s="30">
        <v>1</v>
      </c>
      <c r="AU7" s="30">
        <v>1</v>
      </c>
      <c r="AV7" s="30">
        <v>1</v>
      </c>
      <c r="AW7" s="30">
        <v>1</v>
      </c>
      <c r="AX7" s="30">
        <v>1</v>
      </c>
      <c r="AY7" s="30">
        <v>1</v>
      </c>
      <c r="AZ7" s="30">
        <v>1</v>
      </c>
      <c r="BA7" s="30">
        <v>1</v>
      </c>
      <c r="BB7" s="30">
        <v>1</v>
      </c>
      <c r="BC7" s="30">
        <v>1</v>
      </c>
      <c r="BD7" s="30">
        <v>2</v>
      </c>
      <c r="BE7" s="30">
        <v>39</v>
      </c>
      <c r="BF7" s="30">
        <v>39</v>
      </c>
      <c r="BG7" s="30">
        <v>53</v>
      </c>
      <c r="BH7" s="30">
        <v>75</v>
      </c>
      <c r="BI7" s="30">
        <v>88</v>
      </c>
      <c r="BJ7" s="30">
        <v>113</v>
      </c>
      <c r="BK7" s="30">
        <v>133</v>
      </c>
      <c r="BL7" s="30">
        <v>164</v>
      </c>
      <c r="BM7" s="30">
        <v>188</v>
      </c>
      <c r="BN7" s="30">
        <v>224</v>
      </c>
      <c r="BO7" s="30">
        <v>267</v>
      </c>
      <c r="BP7" s="30">
        <v>308</v>
      </c>
      <c r="BQ7" s="30">
        <v>334</v>
      </c>
      <c r="BR7" s="30">
        <v>370</v>
      </c>
      <c r="BS7" s="30">
        <v>376</v>
      </c>
      <c r="BT7" s="30">
        <v>390</v>
      </c>
      <c r="BU7" s="30">
        <v>428</v>
      </c>
      <c r="BV7" s="30">
        <v>439</v>
      </c>
      <c r="BW7" s="30">
        <v>466</v>
      </c>
      <c r="BX7" s="30">
        <v>501</v>
      </c>
      <c r="BY7" s="30">
        <v>525</v>
      </c>
      <c r="BZ7" s="30">
        <v>545</v>
      </c>
      <c r="CA7" s="30">
        <v>564</v>
      </c>
      <c r="CB7" s="30">
        <v>583</v>
      </c>
      <c r="CC7" s="30">
        <v>601</v>
      </c>
      <c r="CD7" s="30">
        <v>601</v>
      </c>
      <c r="CE7" s="30">
        <v>638</v>
      </c>
      <c r="CF7" s="30">
        <v>646</v>
      </c>
      <c r="CG7" s="30">
        <v>659</v>
      </c>
      <c r="CH7" s="30">
        <v>673</v>
      </c>
      <c r="CI7" s="30">
        <v>673</v>
      </c>
      <c r="CJ7" s="30">
        <v>696</v>
      </c>
      <c r="CK7" s="30">
        <v>704</v>
      </c>
      <c r="CL7" s="30">
        <v>713</v>
      </c>
      <c r="CM7" s="30">
        <v>717</v>
      </c>
      <c r="CN7" s="30">
        <v>717</v>
      </c>
      <c r="CO7" s="30">
        <v>723</v>
      </c>
      <c r="CP7" t="e">
        <v>#N/A</v>
      </c>
      <c r="CQ7" t="e">
        <v>#N/A</v>
      </c>
      <c r="CR7" t="e">
        <v>#N/A</v>
      </c>
      <c r="CS7" t="e">
        <v>#N/A</v>
      </c>
      <c r="CT7" t="e">
        <v>#N/A</v>
      </c>
      <c r="CU7" t="e">
        <v>#N/A</v>
      </c>
      <c r="CV7" t="e">
        <v>#N/A</v>
      </c>
      <c r="CW7" t="e">
        <v>#N/A</v>
      </c>
      <c r="CX7" t="e">
        <v>#N/A</v>
      </c>
      <c r="CY7" t="e">
        <v>#N/A</v>
      </c>
      <c r="CZ7" t="e">
        <v>#N/A</v>
      </c>
      <c r="DA7" t="e">
        <v>#N/A</v>
      </c>
      <c r="DB7" t="e">
        <v>#N/A</v>
      </c>
      <c r="DC7" t="e">
        <v>#N/A</v>
      </c>
      <c r="DD7" t="e">
        <v>#N/A</v>
      </c>
      <c r="DE7" t="e">
        <v>#N/A</v>
      </c>
      <c r="DF7" t="e">
        <v>#N/A</v>
      </c>
      <c r="DG7" t="e">
        <v>#N/A</v>
      </c>
      <c r="DH7" t="e">
        <v>#N/A</v>
      </c>
      <c r="DI7" t="e">
        <v>#N/A</v>
      </c>
      <c r="DJ7" t="e">
        <v>#N/A</v>
      </c>
      <c r="DK7" t="e">
        <v>#N/A</v>
      </c>
      <c r="DL7" t="e">
        <v>#N/A</v>
      </c>
      <c r="DM7" t="e">
        <v>#N/A</v>
      </c>
      <c r="DN7" t="e">
        <v>#N/A</v>
      </c>
      <c r="DO7" t="e">
        <v>#N/A</v>
      </c>
      <c r="DP7" t="e">
        <v>#N/A</v>
      </c>
      <c r="DQ7" t="e">
        <v>#N/A</v>
      </c>
      <c r="DR7" t="e">
        <v>#N/A</v>
      </c>
      <c r="DS7" t="e">
        <v>#N/A</v>
      </c>
      <c r="DT7" t="e">
        <v>#N/A</v>
      </c>
      <c r="DU7" t="e">
        <v>#N/A</v>
      </c>
      <c r="DV7" t="e">
        <v>#N/A</v>
      </c>
      <c r="DW7" t="e">
        <v>#N/A</v>
      </c>
      <c r="DX7" t="e">
        <v>#N/A</v>
      </c>
      <c r="DY7" t="e">
        <v>#N/A</v>
      </c>
      <c r="DZ7" t="e">
        <v>#N/A</v>
      </c>
      <c r="EA7" t="e">
        <v>#N/A</v>
      </c>
      <c r="EB7" t="e">
        <v>#N/A</v>
      </c>
      <c r="EC7" t="e">
        <v>#N/A</v>
      </c>
      <c r="ED7" t="e">
        <v>#N/A</v>
      </c>
      <c r="EE7" t="e">
        <v>#N/A</v>
      </c>
      <c r="EF7" t="e">
        <v>#N/A</v>
      </c>
      <c r="EG7" t="e">
        <v>#N/A</v>
      </c>
      <c r="EH7" t="e">
        <v>#N/A</v>
      </c>
      <c r="EI7" t="e">
        <v>#N/A</v>
      </c>
      <c r="EJ7" t="e">
        <v>#N/A</v>
      </c>
      <c r="EK7" t="e">
        <v>#N/A</v>
      </c>
      <c r="EL7" t="e">
        <v>#N/A</v>
      </c>
      <c r="EM7" t="e">
        <v>#N/A</v>
      </c>
      <c r="EN7" t="e">
        <v>#N/A</v>
      </c>
      <c r="EO7" t="e">
        <v>#N/A</v>
      </c>
      <c r="EP7" t="e">
        <v>#N/A</v>
      </c>
      <c r="EQ7" t="e">
        <v>#N/A</v>
      </c>
      <c r="ER7" t="e">
        <v>#N/A</v>
      </c>
      <c r="ES7" t="e">
        <v>#N/A</v>
      </c>
      <c r="ET7" t="e">
        <v>#N/A</v>
      </c>
      <c r="EU7" t="e">
        <v>#N/A</v>
      </c>
      <c r="EV7" t="e">
        <v>#N/A</v>
      </c>
      <c r="EW7" t="e">
        <v>#N/A</v>
      </c>
      <c r="EX7" t="e">
        <v>#N/A</v>
      </c>
      <c r="EY7" t="e">
        <v>#N/A</v>
      </c>
      <c r="EZ7" t="e">
        <v>#N/A</v>
      </c>
      <c r="FA7" t="e">
        <v>#N/A</v>
      </c>
      <c r="FB7" t="e">
        <v>#N/A</v>
      </c>
      <c r="FC7" t="e">
        <v>#N/A</v>
      </c>
      <c r="FD7" t="e">
        <v>#N/A</v>
      </c>
      <c r="FE7" t="e">
        <v>#N/A</v>
      </c>
      <c r="FF7" t="e">
        <v>#N/A</v>
      </c>
    </row>
    <row r="8" spans="1:164" x14ac:dyDescent="0.35">
      <c r="A8" s="29" t="s">
        <v>195</v>
      </c>
      <c r="B8" s="30">
        <v>0</v>
      </c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>
        <v>0</v>
      </c>
      <c r="AJ8" s="30">
        <v>0</v>
      </c>
      <c r="AK8" s="30">
        <v>0</v>
      </c>
      <c r="AL8" s="30">
        <v>0</v>
      </c>
      <c r="AM8" s="30">
        <v>0</v>
      </c>
      <c r="AN8" s="30">
        <v>0</v>
      </c>
      <c r="AO8" s="30">
        <v>0</v>
      </c>
      <c r="AP8" s="30">
        <v>0</v>
      </c>
      <c r="AQ8" s="30">
        <v>0</v>
      </c>
      <c r="AR8" s="30">
        <v>0</v>
      </c>
      <c r="AS8" s="30">
        <v>0</v>
      </c>
      <c r="AT8" s="30">
        <v>0</v>
      </c>
      <c r="AU8" s="30">
        <v>0</v>
      </c>
      <c r="AV8" s="30">
        <v>0</v>
      </c>
      <c r="AW8" s="30">
        <v>0</v>
      </c>
      <c r="AX8" s="30">
        <v>0</v>
      </c>
      <c r="AY8" s="30">
        <v>0</v>
      </c>
      <c r="AZ8" s="30">
        <v>0</v>
      </c>
      <c r="BA8" s="30">
        <v>0</v>
      </c>
      <c r="BB8" s="30">
        <v>0</v>
      </c>
      <c r="BC8" s="30">
        <v>0</v>
      </c>
      <c r="BD8" s="30">
        <v>0</v>
      </c>
      <c r="BE8" s="30">
        <v>0</v>
      </c>
      <c r="BF8" s="30">
        <v>0</v>
      </c>
      <c r="BG8" s="30">
        <v>0</v>
      </c>
      <c r="BH8" s="30">
        <v>1</v>
      </c>
      <c r="BI8" s="30">
        <v>2</v>
      </c>
      <c r="BJ8" s="30">
        <v>2</v>
      </c>
      <c r="BK8" s="30">
        <v>3</v>
      </c>
      <c r="BL8" s="30">
        <v>3</v>
      </c>
      <c r="BM8" s="30">
        <v>3</v>
      </c>
      <c r="BN8" s="30">
        <v>4</v>
      </c>
      <c r="BO8" s="30">
        <v>4</v>
      </c>
      <c r="BP8" s="30">
        <v>5</v>
      </c>
      <c r="BQ8" s="30">
        <v>7</v>
      </c>
      <c r="BR8" s="30">
        <v>7</v>
      </c>
      <c r="BS8" s="30">
        <v>7</v>
      </c>
      <c r="BT8" s="30">
        <v>8</v>
      </c>
      <c r="BU8" s="30">
        <v>8</v>
      </c>
      <c r="BV8" s="30">
        <v>8</v>
      </c>
      <c r="BW8" s="30">
        <v>10</v>
      </c>
      <c r="BX8" s="30">
        <v>14</v>
      </c>
      <c r="BY8" s="30">
        <v>16</v>
      </c>
      <c r="BZ8" s="30">
        <v>17</v>
      </c>
      <c r="CA8" s="30">
        <v>19</v>
      </c>
      <c r="CB8" s="30">
        <v>19</v>
      </c>
      <c r="CC8" s="30">
        <v>19</v>
      </c>
      <c r="CD8" s="30">
        <v>19</v>
      </c>
      <c r="CE8" s="30">
        <v>19</v>
      </c>
      <c r="CF8" s="30">
        <v>19</v>
      </c>
      <c r="CG8" s="30">
        <v>19</v>
      </c>
      <c r="CH8" s="30">
        <v>19</v>
      </c>
      <c r="CI8" s="30">
        <v>19</v>
      </c>
      <c r="CJ8" s="30">
        <v>19</v>
      </c>
      <c r="CK8" s="30">
        <v>24</v>
      </c>
      <c r="CL8" s="30">
        <v>24</v>
      </c>
      <c r="CM8" s="30">
        <v>24</v>
      </c>
      <c r="CN8" s="30">
        <v>24</v>
      </c>
      <c r="CO8" s="30">
        <v>25</v>
      </c>
      <c r="CP8" t="e">
        <v>#N/A</v>
      </c>
      <c r="CQ8" t="e">
        <v>#N/A</v>
      </c>
      <c r="CR8" t="e">
        <v>#N/A</v>
      </c>
      <c r="CS8" t="e">
        <v>#N/A</v>
      </c>
      <c r="CT8" t="e">
        <v>#N/A</v>
      </c>
      <c r="CU8" t="e">
        <v>#N/A</v>
      </c>
      <c r="CV8" t="e">
        <v>#N/A</v>
      </c>
      <c r="CW8" t="e">
        <v>#N/A</v>
      </c>
      <c r="CX8" t="e">
        <v>#N/A</v>
      </c>
      <c r="CY8" t="e">
        <v>#N/A</v>
      </c>
      <c r="CZ8" t="e">
        <v>#N/A</v>
      </c>
      <c r="DA8" t="e">
        <v>#N/A</v>
      </c>
      <c r="DB8" t="e">
        <v>#N/A</v>
      </c>
      <c r="DC8" t="e">
        <v>#N/A</v>
      </c>
      <c r="DD8" t="e">
        <v>#N/A</v>
      </c>
      <c r="DE8" t="e">
        <v>#N/A</v>
      </c>
      <c r="DF8" t="e">
        <v>#N/A</v>
      </c>
      <c r="DG8" t="e">
        <v>#N/A</v>
      </c>
      <c r="DH8" t="e">
        <v>#N/A</v>
      </c>
      <c r="DI8" t="e">
        <v>#N/A</v>
      </c>
      <c r="DJ8" t="e">
        <v>#N/A</v>
      </c>
      <c r="DK8" t="e">
        <v>#N/A</v>
      </c>
      <c r="DL8" t="e">
        <v>#N/A</v>
      </c>
      <c r="DM8" t="e">
        <v>#N/A</v>
      </c>
      <c r="DN8" t="e">
        <v>#N/A</v>
      </c>
      <c r="DO8" t="e">
        <v>#N/A</v>
      </c>
      <c r="DP8" t="e">
        <v>#N/A</v>
      </c>
      <c r="DQ8" t="e">
        <v>#N/A</v>
      </c>
      <c r="DR8" t="e">
        <v>#N/A</v>
      </c>
      <c r="DS8" t="e">
        <v>#N/A</v>
      </c>
      <c r="DT8" t="e">
        <v>#N/A</v>
      </c>
      <c r="DU8" t="e">
        <v>#N/A</v>
      </c>
      <c r="DV8" t="e">
        <v>#N/A</v>
      </c>
      <c r="DW8" t="e">
        <v>#N/A</v>
      </c>
      <c r="DX8" t="e">
        <v>#N/A</v>
      </c>
      <c r="DY8" t="e">
        <v>#N/A</v>
      </c>
      <c r="DZ8" t="e">
        <v>#N/A</v>
      </c>
      <c r="EA8" t="e">
        <v>#N/A</v>
      </c>
      <c r="EB8" t="e">
        <v>#N/A</v>
      </c>
      <c r="EC8" t="e">
        <v>#N/A</v>
      </c>
      <c r="ED8" t="e">
        <v>#N/A</v>
      </c>
      <c r="EE8" t="e">
        <v>#N/A</v>
      </c>
      <c r="EF8" t="e">
        <v>#N/A</v>
      </c>
      <c r="EG8" t="e">
        <v>#N/A</v>
      </c>
      <c r="EH8" t="e">
        <v>#N/A</v>
      </c>
      <c r="EI8" t="e">
        <v>#N/A</v>
      </c>
      <c r="EJ8" t="e">
        <v>#N/A</v>
      </c>
      <c r="EK8" t="e">
        <v>#N/A</v>
      </c>
      <c r="EL8" t="e">
        <v>#N/A</v>
      </c>
      <c r="EM8" t="e">
        <v>#N/A</v>
      </c>
      <c r="EN8" t="e">
        <v>#N/A</v>
      </c>
      <c r="EO8" t="e">
        <v>#N/A</v>
      </c>
      <c r="EP8" t="e">
        <v>#N/A</v>
      </c>
      <c r="EQ8" t="e">
        <v>#N/A</v>
      </c>
      <c r="ER8" t="e">
        <v>#N/A</v>
      </c>
      <c r="ES8" t="e">
        <v>#N/A</v>
      </c>
      <c r="ET8" t="e">
        <v>#N/A</v>
      </c>
      <c r="EU8" t="e">
        <v>#N/A</v>
      </c>
      <c r="EV8" t="e">
        <v>#N/A</v>
      </c>
      <c r="EW8" t="e">
        <v>#N/A</v>
      </c>
      <c r="EX8" t="e">
        <v>#N/A</v>
      </c>
      <c r="EY8" t="e">
        <v>#N/A</v>
      </c>
      <c r="EZ8" t="e">
        <v>#N/A</v>
      </c>
      <c r="FA8" t="e">
        <v>#N/A</v>
      </c>
      <c r="FB8" t="e">
        <v>#N/A</v>
      </c>
      <c r="FC8" t="e">
        <v>#N/A</v>
      </c>
      <c r="FD8" t="e">
        <v>#N/A</v>
      </c>
      <c r="FE8" t="e">
        <v>#N/A</v>
      </c>
      <c r="FF8" t="e">
        <v>#N/A</v>
      </c>
    </row>
    <row r="9" spans="1:164" x14ac:dyDescent="0.35">
      <c r="A9" s="29" t="s">
        <v>173</v>
      </c>
      <c r="B9" s="30">
        <v>0</v>
      </c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0">
        <v>0</v>
      </c>
      <c r="AB9" s="30">
        <v>0</v>
      </c>
      <c r="AC9" s="30">
        <v>0</v>
      </c>
      <c r="AD9" s="30">
        <v>0</v>
      </c>
      <c r="AE9" s="30">
        <v>0</v>
      </c>
      <c r="AF9" s="30">
        <v>0</v>
      </c>
      <c r="AG9" s="30">
        <v>0</v>
      </c>
      <c r="AH9" s="30">
        <v>0</v>
      </c>
      <c r="AI9" s="30">
        <v>0</v>
      </c>
      <c r="AJ9" s="30">
        <v>0</v>
      </c>
      <c r="AK9" s="30">
        <v>0</v>
      </c>
      <c r="AL9" s="30">
        <v>0</v>
      </c>
      <c r="AM9" s="30">
        <v>0</v>
      </c>
      <c r="AN9" s="30">
        <v>0</v>
      </c>
      <c r="AO9" s="30">
        <v>0</v>
      </c>
      <c r="AP9" s="30">
        <v>0</v>
      </c>
      <c r="AQ9" s="30">
        <v>0</v>
      </c>
      <c r="AR9" s="30">
        <v>0</v>
      </c>
      <c r="AS9" s="30">
        <v>0</v>
      </c>
      <c r="AT9" s="30">
        <v>0</v>
      </c>
      <c r="AU9" s="30">
        <v>0</v>
      </c>
      <c r="AV9" s="30">
        <v>0</v>
      </c>
      <c r="AW9" s="30">
        <v>0</v>
      </c>
      <c r="AX9" s="30">
        <v>0</v>
      </c>
      <c r="AY9" s="30">
        <v>0</v>
      </c>
      <c r="AZ9" s="30">
        <v>0</v>
      </c>
      <c r="BA9" s="30">
        <v>1</v>
      </c>
      <c r="BB9" s="30">
        <v>1</v>
      </c>
      <c r="BC9" s="30">
        <v>1</v>
      </c>
      <c r="BD9" s="30">
        <v>1</v>
      </c>
      <c r="BE9" s="30">
        <v>1</v>
      </c>
      <c r="BF9" s="30">
        <v>1</v>
      </c>
      <c r="BG9" s="30">
        <v>1</v>
      </c>
      <c r="BH9" s="30">
        <v>1</v>
      </c>
      <c r="BI9" s="30">
        <v>1</v>
      </c>
      <c r="BJ9" s="30">
        <v>1</v>
      </c>
      <c r="BK9" s="30">
        <v>3</v>
      </c>
      <c r="BL9" s="30">
        <v>3</v>
      </c>
      <c r="BM9" s="30">
        <v>3</v>
      </c>
      <c r="BN9" s="30">
        <v>7</v>
      </c>
      <c r="BO9" s="30">
        <v>7</v>
      </c>
      <c r="BP9" s="30">
        <v>7</v>
      </c>
      <c r="BQ9" s="30">
        <v>7</v>
      </c>
      <c r="BR9" s="30">
        <v>7</v>
      </c>
      <c r="BS9" s="30">
        <v>7</v>
      </c>
      <c r="BT9" s="30">
        <v>7</v>
      </c>
      <c r="BU9" s="30">
        <v>9</v>
      </c>
      <c r="BV9" s="30">
        <v>15</v>
      </c>
      <c r="BW9" s="30">
        <v>15</v>
      </c>
      <c r="BX9" s="30">
        <v>15</v>
      </c>
      <c r="BY9" s="30">
        <v>15</v>
      </c>
      <c r="BZ9" s="30">
        <v>19</v>
      </c>
      <c r="CA9" s="30">
        <v>19</v>
      </c>
      <c r="CB9" s="30">
        <v>19</v>
      </c>
      <c r="CC9" s="30">
        <v>19</v>
      </c>
      <c r="CD9" s="30">
        <v>21</v>
      </c>
      <c r="CE9" s="30">
        <v>21</v>
      </c>
      <c r="CF9" s="30">
        <v>23</v>
      </c>
      <c r="CG9" s="30">
        <v>23</v>
      </c>
      <c r="CH9" s="30">
        <v>23</v>
      </c>
      <c r="CI9" s="30">
        <v>23</v>
      </c>
      <c r="CJ9" s="30">
        <v>23</v>
      </c>
      <c r="CK9" s="30">
        <v>23</v>
      </c>
      <c r="CL9" s="30">
        <v>23</v>
      </c>
      <c r="CM9" s="30">
        <v>23</v>
      </c>
      <c r="CN9" s="30">
        <v>23</v>
      </c>
      <c r="CO9" s="30">
        <v>24</v>
      </c>
      <c r="CP9" t="e">
        <v>#N/A</v>
      </c>
      <c r="CQ9" t="e">
        <v>#N/A</v>
      </c>
      <c r="CR9" t="e">
        <v>#N/A</v>
      </c>
      <c r="CS9" t="e">
        <v>#N/A</v>
      </c>
      <c r="CT9" t="e">
        <v>#N/A</v>
      </c>
      <c r="CU9" t="e">
        <v>#N/A</v>
      </c>
      <c r="CV9" t="e">
        <v>#N/A</v>
      </c>
      <c r="CW9" t="e">
        <v>#N/A</v>
      </c>
      <c r="CX9" t="e">
        <v>#N/A</v>
      </c>
      <c r="CY9" t="e">
        <v>#N/A</v>
      </c>
      <c r="CZ9" t="e">
        <v>#N/A</v>
      </c>
      <c r="DA9" t="e">
        <v>#N/A</v>
      </c>
      <c r="DB9" t="e">
        <v>#N/A</v>
      </c>
      <c r="DC9" t="e">
        <v>#N/A</v>
      </c>
      <c r="DD9" t="e">
        <v>#N/A</v>
      </c>
      <c r="DE9" t="e">
        <v>#N/A</v>
      </c>
      <c r="DF9" t="e">
        <v>#N/A</v>
      </c>
      <c r="DG9" t="e">
        <v>#N/A</v>
      </c>
      <c r="DH9" t="e">
        <v>#N/A</v>
      </c>
      <c r="DI9" t="e">
        <v>#N/A</v>
      </c>
      <c r="DJ9" t="e">
        <v>#N/A</v>
      </c>
      <c r="DK9" t="e">
        <v>#N/A</v>
      </c>
      <c r="DL9" t="e">
        <v>#N/A</v>
      </c>
      <c r="DM9" t="e">
        <v>#N/A</v>
      </c>
      <c r="DN9" t="e">
        <v>#N/A</v>
      </c>
      <c r="DO9" t="e">
        <v>#N/A</v>
      </c>
      <c r="DP9" t="e">
        <v>#N/A</v>
      </c>
      <c r="DQ9" t="e">
        <v>#N/A</v>
      </c>
      <c r="DR9" t="e">
        <v>#N/A</v>
      </c>
      <c r="DS9" t="e">
        <v>#N/A</v>
      </c>
      <c r="DT9" t="e">
        <v>#N/A</v>
      </c>
      <c r="DU9" t="e">
        <v>#N/A</v>
      </c>
      <c r="DV9" t="e">
        <v>#N/A</v>
      </c>
      <c r="DW9" t="e">
        <v>#N/A</v>
      </c>
      <c r="DX9" t="e">
        <v>#N/A</v>
      </c>
      <c r="DY9" t="e">
        <v>#N/A</v>
      </c>
      <c r="DZ9" t="e">
        <v>#N/A</v>
      </c>
      <c r="EA9" t="e">
        <v>#N/A</v>
      </c>
      <c r="EB9" t="e">
        <v>#N/A</v>
      </c>
      <c r="EC9" t="e">
        <v>#N/A</v>
      </c>
      <c r="ED9" t="e">
        <v>#N/A</v>
      </c>
      <c r="EE9" t="e">
        <v>#N/A</v>
      </c>
      <c r="EF9" t="e">
        <v>#N/A</v>
      </c>
      <c r="EG9" t="e">
        <v>#N/A</v>
      </c>
      <c r="EH9" t="e">
        <v>#N/A</v>
      </c>
      <c r="EI9" t="e">
        <v>#N/A</v>
      </c>
      <c r="EJ9" t="e">
        <v>#N/A</v>
      </c>
      <c r="EK9" t="e">
        <v>#N/A</v>
      </c>
      <c r="EL9" t="e">
        <v>#N/A</v>
      </c>
      <c r="EM9" t="e">
        <v>#N/A</v>
      </c>
      <c r="EN9" t="e">
        <v>#N/A</v>
      </c>
      <c r="EO9" t="e">
        <v>#N/A</v>
      </c>
      <c r="EP9" t="e">
        <v>#N/A</v>
      </c>
      <c r="EQ9" t="e">
        <v>#N/A</v>
      </c>
      <c r="ER9" t="e">
        <v>#N/A</v>
      </c>
      <c r="ES9" t="e">
        <v>#N/A</v>
      </c>
      <c r="ET9" t="e">
        <v>#N/A</v>
      </c>
      <c r="EU9" t="e">
        <v>#N/A</v>
      </c>
      <c r="EV9" t="e">
        <v>#N/A</v>
      </c>
      <c r="EW9" t="e">
        <v>#N/A</v>
      </c>
      <c r="EX9" t="e">
        <v>#N/A</v>
      </c>
      <c r="EY9" t="e">
        <v>#N/A</v>
      </c>
      <c r="EZ9" t="e">
        <v>#N/A</v>
      </c>
      <c r="FA9" t="e">
        <v>#N/A</v>
      </c>
      <c r="FB9" t="e">
        <v>#N/A</v>
      </c>
      <c r="FC9" t="e">
        <v>#N/A</v>
      </c>
      <c r="FD9" t="e">
        <v>#N/A</v>
      </c>
      <c r="FE9" t="e">
        <v>#N/A</v>
      </c>
      <c r="FF9" t="e">
        <v>#N/A</v>
      </c>
    </row>
    <row r="10" spans="1:164" x14ac:dyDescent="0.35">
      <c r="A10" s="29" t="s">
        <v>181</v>
      </c>
      <c r="B10" s="30">
        <v>0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  <c r="AB10" s="30">
        <v>0</v>
      </c>
      <c r="AC10" s="30">
        <v>0</v>
      </c>
      <c r="AD10" s="30">
        <v>0</v>
      </c>
      <c r="AE10" s="30">
        <v>0</v>
      </c>
      <c r="AF10" s="30">
        <v>0</v>
      </c>
      <c r="AG10" s="30">
        <v>0</v>
      </c>
      <c r="AH10" s="30">
        <v>0</v>
      </c>
      <c r="AI10" s="30">
        <v>0</v>
      </c>
      <c r="AJ10" s="30">
        <v>0</v>
      </c>
      <c r="AK10" s="30">
        <v>0</v>
      </c>
      <c r="AL10" s="30">
        <v>0</v>
      </c>
      <c r="AM10" s="30">
        <v>0</v>
      </c>
      <c r="AN10" s="30">
        <v>0</v>
      </c>
      <c r="AO10" s="30">
        <v>0</v>
      </c>
      <c r="AP10" s="30">
        <v>0</v>
      </c>
      <c r="AQ10" s="30">
        <v>1</v>
      </c>
      <c r="AR10" s="30">
        <v>1</v>
      </c>
      <c r="AS10" s="30">
        <v>1</v>
      </c>
      <c r="AT10" s="30">
        <v>2</v>
      </c>
      <c r="AU10" s="30">
        <v>8</v>
      </c>
      <c r="AV10" s="30">
        <v>12</v>
      </c>
      <c r="AW10" s="30">
        <v>12</v>
      </c>
      <c r="AX10" s="30">
        <v>17</v>
      </c>
      <c r="AY10" s="30">
        <v>19</v>
      </c>
      <c r="AZ10" s="30">
        <v>19</v>
      </c>
      <c r="BA10" s="30">
        <v>31</v>
      </c>
      <c r="BB10" s="30">
        <v>34</v>
      </c>
      <c r="BC10" s="30">
        <v>45</v>
      </c>
      <c r="BD10" s="30">
        <v>56</v>
      </c>
      <c r="BE10" s="30">
        <v>68</v>
      </c>
      <c r="BF10" s="30">
        <v>79</v>
      </c>
      <c r="BG10" s="30">
        <v>97</v>
      </c>
      <c r="BH10" s="30">
        <v>128</v>
      </c>
      <c r="BI10" s="30">
        <v>158</v>
      </c>
      <c r="BJ10" s="30">
        <v>266</v>
      </c>
      <c r="BK10" s="30">
        <v>301</v>
      </c>
      <c r="BL10" s="30">
        <v>387</v>
      </c>
      <c r="BM10" s="30">
        <v>387</v>
      </c>
      <c r="BN10" s="30">
        <v>502</v>
      </c>
      <c r="BO10" s="30">
        <v>589</v>
      </c>
      <c r="BP10" s="30">
        <v>690</v>
      </c>
      <c r="BQ10" s="30">
        <v>745</v>
      </c>
      <c r="BR10" s="30">
        <v>820</v>
      </c>
      <c r="BS10" s="30">
        <v>1054</v>
      </c>
      <c r="BT10" s="30">
        <v>1054</v>
      </c>
      <c r="BU10" s="30">
        <v>1133</v>
      </c>
      <c r="BV10" s="30">
        <v>1265</v>
      </c>
      <c r="BW10" s="30">
        <v>1451</v>
      </c>
      <c r="BX10" s="30">
        <v>1451</v>
      </c>
      <c r="BY10" s="30">
        <v>1554</v>
      </c>
      <c r="BZ10" s="30">
        <v>1628</v>
      </c>
      <c r="CA10" s="30">
        <v>1715</v>
      </c>
      <c r="CB10" s="30">
        <v>1795</v>
      </c>
      <c r="CC10" s="30">
        <v>1975</v>
      </c>
      <c r="CD10" s="30">
        <v>1975</v>
      </c>
      <c r="CE10" s="30">
        <v>2142</v>
      </c>
      <c r="CF10" s="30">
        <v>2208</v>
      </c>
      <c r="CG10" s="30">
        <v>2277</v>
      </c>
      <c r="CH10" s="30">
        <v>2443</v>
      </c>
      <c r="CI10" s="30">
        <v>2571</v>
      </c>
      <c r="CJ10" s="30">
        <v>2669</v>
      </c>
      <c r="CK10" s="30">
        <v>2758</v>
      </c>
      <c r="CL10" s="30">
        <v>2839</v>
      </c>
      <c r="CM10" s="30">
        <v>2941</v>
      </c>
      <c r="CN10" s="30">
        <v>3031</v>
      </c>
      <c r="CO10" s="30">
        <v>3144</v>
      </c>
      <c r="CP10" t="e">
        <v>#N/A</v>
      </c>
      <c r="CQ10" t="e">
        <v>#N/A</v>
      </c>
      <c r="CR10" t="e">
        <v>#N/A</v>
      </c>
      <c r="CS10" t="e">
        <v>#N/A</v>
      </c>
      <c r="CT10" t="e">
        <v>#N/A</v>
      </c>
      <c r="CU10" t="e">
        <v>#N/A</v>
      </c>
      <c r="CV10" t="e">
        <v>#N/A</v>
      </c>
      <c r="CW10" t="e">
        <v>#N/A</v>
      </c>
      <c r="CX10" t="e">
        <v>#N/A</v>
      </c>
      <c r="CY10" t="e">
        <v>#N/A</v>
      </c>
      <c r="CZ10" t="e">
        <v>#N/A</v>
      </c>
      <c r="DA10" t="e">
        <v>#N/A</v>
      </c>
      <c r="DB10" t="e">
        <v>#N/A</v>
      </c>
      <c r="DC10" t="e">
        <v>#N/A</v>
      </c>
      <c r="DD10" t="e">
        <v>#N/A</v>
      </c>
      <c r="DE10" t="e">
        <v>#N/A</v>
      </c>
      <c r="DF10" t="e">
        <v>#N/A</v>
      </c>
      <c r="DG10" t="e">
        <v>#N/A</v>
      </c>
      <c r="DH10" t="e">
        <v>#N/A</v>
      </c>
      <c r="DI10" t="e">
        <v>#N/A</v>
      </c>
      <c r="DJ10" t="e">
        <v>#N/A</v>
      </c>
      <c r="DK10" t="e">
        <v>#N/A</v>
      </c>
      <c r="DL10" t="e">
        <v>#N/A</v>
      </c>
      <c r="DM10" t="e">
        <v>#N/A</v>
      </c>
      <c r="DN10" t="e">
        <v>#N/A</v>
      </c>
      <c r="DO10" t="e">
        <v>#N/A</v>
      </c>
      <c r="DP10" t="e">
        <v>#N/A</v>
      </c>
      <c r="DQ10" t="e">
        <v>#N/A</v>
      </c>
      <c r="DR10" t="e">
        <v>#N/A</v>
      </c>
      <c r="DS10" t="e">
        <v>#N/A</v>
      </c>
      <c r="DT10" t="e">
        <v>#N/A</v>
      </c>
      <c r="DU10" t="e">
        <v>#N/A</v>
      </c>
      <c r="DV10" t="e">
        <v>#N/A</v>
      </c>
      <c r="DW10" t="e">
        <v>#N/A</v>
      </c>
      <c r="DX10" t="e">
        <v>#N/A</v>
      </c>
      <c r="DY10" t="e">
        <v>#N/A</v>
      </c>
      <c r="DZ10" t="e">
        <v>#N/A</v>
      </c>
      <c r="EA10" t="e">
        <v>#N/A</v>
      </c>
      <c r="EB10" t="e">
        <v>#N/A</v>
      </c>
      <c r="EC10" t="e">
        <v>#N/A</v>
      </c>
      <c r="ED10" t="e">
        <v>#N/A</v>
      </c>
      <c r="EE10" t="e">
        <v>#N/A</v>
      </c>
      <c r="EF10" t="e">
        <v>#N/A</v>
      </c>
      <c r="EG10" t="e">
        <v>#N/A</v>
      </c>
      <c r="EH10" t="e">
        <v>#N/A</v>
      </c>
      <c r="EI10" t="e">
        <v>#N/A</v>
      </c>
      <c r="EJ10" t="e">
        <v>#N/A</v>
      </c>
      <c r="EK10" t="e">
        <v>#N/A</v>
      </c>
      <c r="EL10" t="e">
        <v>#N/A</v>
      </c>
      <c r="EM10" t="e">
        <v>#N/A</v>
      </c>
      <c r="EN10" t="e">
        <v>#N/A</v>
      </c>
      <c r="EO10" t="e">
        <v>#N/A</v>
      </c>
      <c r="EP10" t="e">
        <v>#N/A</v>
      </c>
      <c r="EQ10" t="e">
        <v>#N/A</v>
      </c>
      <c r="ER10" t="e">
        <v>#N/A</v>
      </c>
      <c r="ES10" t="e">
        <v>#N/A</v>
      </c>
      <c r="ET10" t="e">
        <v>#N/A</v>
      </c>
      <c r="EU10" t="e">
        <v>#N/A</v>
      </c>
      <c r="EV10" t="e">
        <v>#N/A</v>
      </c>
      <c r="EW10" t="e">
        <v>#N/A</v>
      </c>
      <c r="EX10" t="e">
        <v>#N/A</v>
      </c>
      <c r="EY10" t="e">
        <v>#N/A</v>
      </c>
      <c r="EZ10" t="e">
        <v>#N/A</v>
      </c>
      <c r="FA10" t="e">
        <v>#N/A</v>
      </c>
      <c r="FB10" t="e">
        <v>#N/A</v>
      </c>
      <c r="FC10" t="e">
        <v>#N/A</v>
      </c>
      <c r="FD10" t="e">
        <v>#N/A</v>
      </c>
      <c r="FE10" t="e">
        <v>#N/A</v>
      </c>
      <c r="FF10" t="e">
        <v>#N/A</v>
      </c>
    </row>
    <row r="11" spans="1:164" x14ac:dyDescent="0.35">
      <c r="A11" s="29" t="s">
        <v>141</v>
      </c>
      <c r="B11" s="30">
        <v>0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0</v>
      </c>
      <c r="AB11" s="30">
        <v>0</v>
      </c>
      <c r="AC11" s="30">
        <v>0</v>
      </c>
      <c r="AD11" s="30">
        <v>0</v>
      </c>
      <c r="AE11" s="30">
        <v>0</v>
      </c>
      <c r="AF11" s="30">
        <v>0</v>
      </c>
      <c r="AG11" s="30">
        <v>0</v>
      </c>
      <c r="AH11" s="30">
        <v>0</v>
      </c>
      <c r="AI11" s="30">
        <v>0</v>
      </c>
      <c r="AJ11" s="30">
        <v>0</v>
      </c>
      <c r="AK11" s="30">
        <v>0</v>
      </c>
      <c r="AL11" s="30">
        <v>0</v>
      </c>
      <c r="AM11" s="30">
        <v>0</v>
      </c>
      <c r="AN11" s="30">
        <v>0</v>
      </c>
      <c r="AO11" s="30">
        <v>1</v>
      </c>
      <c r="AP11" s="30">
        <v>1</v>
      </c>
      <c r="AQ11" s="30">
        <v>1</v>
      </c>
      <c r="AR11" s="30">
        <v>1</v>
      </c>
      <c r="AS11" s="30">
        <v>1</v>
      </c>
      <c r="AT11" s="30">
        <v>1</v>
      </c>
      <c r="AU11" s="30">
        <v>1</v>
      </c>
      <c r="AV11" s="30">
        <v>1</v>
      </c>
      <c r="AW11" s="30">
        <v>1</v>
      </c>
      <c r="AX11" s="30">
        <v>1</v>
      </c>
      <c r="AY11" s="30">
        <v>1</v>
      </c>
      <c r="AZ11" s="30">
        <v>4</v>
      </c>
      <c r="BA11" s="30">
        <v>8</v>
      </c>
      <c r="BB11" s="30">
        <v>18</v>
      </c>
      <c r="BC11" s="30">
        <v>26</v>
      </c>
      <c r="BD11" s="30">
        <v>52</v>
      </c>
      <c r="BE11" s="30">
        <v>78</v>
      </c>
      <c r="BF11" s="30">
        <v>84</v>
      </c>
      <c r="BG11" s="30">
        <v>115</v>
      </c>
      <c r="BH11" s="30">
        <v>136</v>
      </c>
      <c r="BI11" s="30">
        <v>160</v>
      </c>
      <c r="BJ11" s="30">
        <v>194</v>
      </c>
      <c r="BK11" s="30">
        <v>235</v>
      </c>
      <c r="BL11" s="30">
        <v>249</v>
      </c>
      <c r="BM11" s="30">
        <v>265</v>
      </c>
      <c r="BN11" s="30">
        <v>290</v>
      </c>
      <c r="BO11" s="30">
        <v>329</v>
      </c>
      <c r="BP11" s="30">
        <v>407</v>
      </c>
      <c r="BQ11" s="30">
        <v>424</v>
      </c>
      <c r="BR11" s="30">
        <v>482</v>
      </c>
      <c r="BS11" s="30">
        <v>532</v>
      </c>
      <c r="BT11" s="30">
        <v>571</v>
      </c>
      <c r="BU11" s="30">
        <v>663</v>
      </c>
      <c r="BV11" s="30">
        <v>736</v>
      </c>
      <c r="BW11" s="30">
        <v>770</v>
      </c>
      <c r="BX11" s="30">
        <v>822</v>
      </c>
      <c r="BY11" s="30">
        <v>833</v>
      </c>
      <c r="BZ11" s="30">
        <v>853</v>
      </c>
      <c r="CA11" s="30">
        <v>881</v>
      </c>
      <c r="CB11" s="30">
        <v>921</v>
      </c>
      <c r="CC11" s="30">
        <v>937</v>
      </c>
      <c r="CD11" s="30">
        <v>967</v>
      </c>
      <c r="CE11" s="30">
        <v>1013</v>
      </c>
      <c r="CF11" s="30">
        <v>1039</v>
      </c>
      <c r="CG11" s="30">
        <v>1067</v>
      </c>
      <c r="CH11" s="30">
        <v>1111</v>
      </c>
      <c r="CI11" s="30">
        <v>1159</v>
      </c>
      <c r="CJ11" s="30">
        <v>1201</v>
      </c>
      <c r="CK11" s="30">
        <v>1248</v>
      </c>
      <c r="CL11" s="30">
        <v>1291</v>
      </c>
      <c r="CM11" s="30">
        <v>1339</v>
      </c>
      <c r="CN11" s="30">
        <v>1401</v>
      </c>
      <c r="CO11" s="30">
        <v>1473</v>
      </c>
      <c r="CP11" t="e">
        <v>#N/A</v>
      </c>
      <c r="CQ11" t="e">
        <v>#N/A</v>
      </c>
      <c r="CR11" t="e">
        <v>#N/A</v>
      </c>
      <c r="CS11" t="e">
        <v>#N/A</v>
      </c>
      <c r="CT11" t="e">
        <v>#N/A</v>
      </c>
      <c r="CU11" t="e">
        <v>#N/A</v>
      </c>
      <c r="CV11" t="e">
        <v>#N/A</v>
      </c>
      <c r="CW11" t="e">
        <v>#N/A</v>
      </c>
      <c r="CX11" t="e">
        <v>#N/A</v>
      </c>
      <c r="CY11" t="e">
        <v>#N/A</v>
      </c>
      <c r="CZ11" t="e">
        <v>#N/A</v>
      </c>
      <c r="DA11" t="e">
        <v>#N/A</v>
      </c>
      <c r="DB11" t="e">
        <v>#N/A</v>
      </c>
      <c r="DC11" t="e">
        <v>#N/A</v>
      </c>
      <c r="DD11" t="e">
        <v>#N/A</v>
      </c>
      <c r="DE11" t="e">
        <v>#N/A</v>
      </c>
      <c r="DF11" t="e">
        <v>#N/A</v>
      </c>
      <c r="DG11" t="e">
        <v>#N/A</v>
      </c>
      <c r="DH11" t="e">
        <v>#N/A</v>
      </c>
      <c r="DI11" t="e">
        <v>#N/A</v>
      </c>
      <c r="DJ11" t="e">
        <v>#N/A</v>
      </c>
      <c r="DK11" t="e">
        <v>#N/A</v>
      </c>
      <c r="DL11" t="e">
        <v>#N/A</v>
      </c>
      <c r="DM11" t="e">
        <v>#N/A</v>
      </c>
      <c r="DN11" t="e">
        <v>#N/A</v>
      </c>
      <c r="DO11" t="e">
        <v>#N/A</v>
      </c>
      <c r="DP11" t="e">
        <v>#N/A</v>
      </c>
      <c r="DQ11" t="e">
        <v>#N/A</v>
      </c>
      <c r="DR11" t="e">
        <v>#N/A</v>
      </c>
      <c r="DS11" t="e">
        <v>#N/A</v>
      </c>
      <c r="DT11" t="e">
        <v>#N/A</v>
      </c>
      <c r="DU11" t="e">
        <v>#N/A</v>
      </c>
      <c r="DV11" t="e">
        <v>#N/A</v>
      </c>
      <c r="DW11" t="e">
        <v>#N/A</v>
      </c>
      <c r="DX11" t="e">
        <v>#N/A</v>
      </c>
      <c r="DY11" t="e">
        <v>#N/A</v>
      </c>
      <c r="DZ11" t="e">
        <v>#N/A</v>
      </c>
      <c r="EA11" t="e">
        <v>#N/A</v>
      </c>
      <c r="EB11" t="e">
        <v>#N/A</v>
      </c>
      <c r="EC11" t="e">
        <v>#N/A</v>
      </c>
      <c r="ED11" t="e">
        <v>#N/A</v>
      </c>
      <c r="EE11" t="e">
        <v>#N/A</v>
      </c>
      <c r="EF11" t="e">
        <v>#N/A</v>
      </c>
      <c r="EG11" t="e">
        <v>#N/A</v>
      </c>
      <c r="EH11" t="e">
        <v>#N/A</v>
      </c>
      <c r="EI11" t="e">
        <v>#N/A</v>
      </c>
      <c r="EJ11" t="e">
        <v>#N/A</v>
      </c>
      <c r="EK11" t="e">
        <v>#N/A</v>
      </c>
      <c r="EL11" t="e">
        <v>#N/A</v>
      </c>
      <c r="EM11" t="e">
        <v>#N/A</v>
      </c>
      <c r="EN11" t="e">
        <v>#N/A</v>
      </c>
      <c r="EO11" t="e">
        <v>#N/A</v>
      </c>
      <c r="EP11" t="e">
        <v>#N/A</v>
      </c>
      <c r="EQ11" t="e">
        <v>#N/A</v>
      </c>
      <c r="ER11" t="e">
        <v>#N/A</v>
      </c>
      <c r="ES11" t="e">
        <v>#N/A</v>
      </c>
      <c r="ET11" t="e">
        <v>#N/A</v>
      </c>
      <c r="EU11" t="e">
        <v>#N/A</v>
      </c>
      <c r="EV11" t="e">
        <v>#N/A</v>
      </c>
      <c r="EW11" t="e">
        <v>#N/A</v>
      </c>
      <c r="EX11" t="e">
        <v>#N/A</v>
      </c>
      <c r="EY11" t="e">
        <v>#N/A</v>
      </c>
      <c r="EZ11" t="e">
        <v>#N/A</v>
      </c>
      <c r="FA11" t="e">
        <v>#N/A</v>
      </c>
      <c r="FB11" t="e">
        <v>#N/A</v>
      </c>
      <c r="FC11" t="e">
        <v>#N/A</v>
      </c>
      <c r="FD11" t="e">
        <v>#N/A</v>
      </c>
      <c r="FE11" t="e">
        <v>#N/A</v>
      </c>
      <c r="FF11" t="e">
        <v>#N/A</v>
      </c>
    </row>
    <row r="12" spans="1:164" x14ac:dyDescent="0.35">
      <c r="A12" s="29" t="s">
        <v>71</v>
      </c>
      <c r="B12" s="30">
        <v>0</v>
      </c>
      <c r="C12" s="30">
        <v>0</v>
      </c>
      <c r="D12" s="30">
        <v>0</v>
      </c>
      <c r="E12" s="30">
        <v>0</v>
      </c>
      <c r="F12" s="30">
        <v>4</v>
      </c>
      <c r="G12" s="30">
        <v>5</v>
      </c>
      <c r="H12" s="30">
        <v>5</v>
      </c>
      <c r="I12" s="30">
        <v>6</v>
      </c>
      <c r="J12" s="30">
        <v>9</v>
      </c>
      <c r="K12" s="30">
        <v>9</v>
      </c>
      <c r="L12" s="30">
        <v>12</v>
      </c>
      <c r="M12" s="30">
        <v>12</v>
      </c>
      <c r="N12" s="30">
        <v>12</v>
      </c>
      <c r="O12" s="30">
        <v>13</v>
      </c>
      <c r="P12" s="30">
        <v>13</v>
      </c>
      <c r="Q12" s="30">
        <v>14</v>
      </c>
      <c r="R12" s="30">
        <v>15</v>
      </c>
      <c r="S12" s="30">
        <v>15</v>
      </c>
      <c r="T12" s="30">
        <v>15</v>
      </c>
      <c r="U12" s="30">
        <v>15</v>
      </c>
      <c r="V12" s="30">
        <v>15</v>
      </c>
      <c r="W12" s="30">
        <v>15</v>
      </c>
      <c r="X12" s="30">
        <v>15</v>
      </c>
      <c r="Y12" s="30">
        <v>15</v>
      </c>
      <c r="Z12" s="30">
        <v>15</v>
      </c>
      <c r="AA12" s="30">
        <v>15</v>
      </c>
      <c r="AB12" s="30">
        <v>15</v>
      </c>
      <c r="AC12" s="30">
        <v>15</v>
      </c>
      <c r="AD12" s="30">
        <v>15</v>
      </c>
      <c r="AE12" s="30">
        <v>15</v>
      </c>
      <c r="AF12" s="30">
        <v>15</v>
      </c>
      <c r="AG12" s="30">
        <v>15</v>
      </c>
      <c r="AH12" s="30">
        <v>15</v>
      </c>
      <c r="AI12" s="30">
        <v>15</v>
      </c>
      <c r="AJ12" s="30">
        <v>15</v>
      </c>
      <c r="AK12" s="30">
        <v>15</v>
      </c>
      <c r="AL12" s="30">
        <v>15</v>
      </c>
      <c r="AM12" s="30">
        <v>15</v>
      </c>
      <c r="AN12" s="30">
        <v>25</v>
      </c>
      <c r="AO12" s="30">
        <v>27</v>
      </c>
      <c r="AP12" s="30">
        <v>30</v>
      </c>
      <c r="AQ12" s="30">
        <v>39</v>
      </c>
      <c r="AR12" s="30">
        <v>52</v>
      </c>
      <c r="AS12" s="30">
        <v>55</v>
      </c>
      <c r="AT12" s="30">
        <v>60</v>
      </c>
      <c r="AU12" s="30">
        <v>63</v>
      </c>
      <c r="AV12" s="30">
        <v>76</v>
      </c>
      <c r="AW12" s="30">
        <v>91</v>
      </c>
      <c r="AX12" s="30">
        <v>107</v>
      </c>
      <c r="AY12" s="30">
        <v>128</v>
      </c>
      <c r="AZ12" s="30">
        <v>128</v>
      </c>
      <c r="BA12" s="30">
        <v>200</v>
      </c>
      <c r="BB12" s="30">
        <v>250</v>
      </c>
      <c r="BC12" s="30">
        <v>297</v>
      </c>
      <c r="BD12" s="30">
        <v>377</v>
      </c>
      <c r="BE12" s="30">
        <v>452</v>
      </c>
      <c r="BF12" s="30">
        <v>568</v>
      </c>
      <c r="BG12" s="30">
        <v>681</v>
      </c>
      <c r="BH12" s="30">
        <v>791</v>
      </c>
      <c r="BI12" s="30">
        <v>1071</v>
      </c>
      <c r="BJ12" s="30">
        <v>1549</v>
      </c>
      <c r="BK12" s="30">
        <v>1682</v>
      </c>
      <c r="BL12" s="30">
        <v>2044</v>
      </c>
      <c r="BM12" s="30">
        <v>2364</v>
      </c>
      <c r="BN12" s="30">
        <v>2810</v>
      </c>
      <c r="BO12" s="30">
        <v>3143</v>
      </c>
      <c r="BP12" s="30">
        <v>3640</v>
      </c>
      <c r="BQ12" s="30">
        <v>3984</v>
      </c>
      <c r="BR12" s="30">
        <v>4361</v>
      </c>
      <c r="BS12" s="30">
        <v>4559</v>
      </c>
      <c r="BT12" s="30">
        <v>4862</v>
      </c>
      <c r="BU12" s="30">
        <v>5116</v>
      </c>
      <c r="BV12" s="30">
        <v>5330</v>
      </c>
      <c r="BW12" s="30">
        <v>5550</v>
      </c>
      <c r="BX12" s="30">
        <v>5687</v>
      </c>
      <c r="BY12" s="30">
        <v>5797</v>
      </c>
      <c r="BZ12" s="30">
        <v>5895</v>
      </c>
      <c r="CA12" s="30">
        <v>6010</v>
      </c>
      <c r="CB12" s="30">
        <v>6108</v>
      </c>
      <c r="CC12" s="30">
        <v>6215</v>
      </c>
      <c r="CD12" s="30">
        <v>6303</v>
      </c>
      <c r="CE12" s="30">
        <v>6315</v>
      </c>
      <c r="CF12" s="30">
        <v>6351</v>
      </c>
      <c r="CG12" s="30">
        <v>6415</v>
      </c>
      <c r="CH12" s="30">
        <v>6440</v>
      </c>
      <c r="CI12" s="30">
        <v>6462</v>
      </c>
      <c r="CJ12" s="30">
        <v>6522</v>
      </c>
      <c r="CK12" s="30">
        <v>6547</v>
      </c>
      <c r="CL12" s="30">
        <v>6547</v>
      </c>
      <c r="CM12" s="30">
        <v>6547</v>
      </c>
      <c r="CN12" s="30">
        <v>6547</v>
      </c>
      <c r="CO12" s="30">
        <v>6547</v>
      </c>
      <c r="CP12" t="e">
        <v>#N/A</v>
      </c>
      <c r="CQ12" t="e">
        <v>#N/A</v>
      </c>
      <c r="CR12" t="e">
        <v>#N/A</v>
      </c>
      <c r="CS12" t="e">
        <v>#N/A</v>
      </c>
      <c r="CT12" t="e">
        <v>#N/A</v>
      </c>
      <c r="CU12" t="e">
        <v>#N/A</v>
      </c>
      <c r="CV12" t="e">
        <v>#N/A</v>
      </c>
      <c r="CW12" t="e">
        <v>#N/A</v>
      </c>
      <c r="CX12" t="e">
        <v>#N/A</v>
      </c>
      <c r="CY12" t="e">
        <v>#N/A</v>
      </c>
      <c r="CZ12" t="e">
        <v>#N/A</v>
      </c>
      <c r="DA12" t="e">
        <v>#N/A</v>
      </c>
      <c r="DB12" t="e">
        <v>#N/A</v>
      </c>
      <c r="DC12" t="e">
        <v>#N/A</v>
      </c>
      <c r="DD12" t="e">
        <v>#N/A</v>
      </c>
      <c r="DE12" t="e">
        <v>#N/A</v>
      </c>
      <c r="DF12" t="e">
        <v>#N/A</v>
      </c>
      <c r="DG12" t="e">
        <v>#N/A</v>
      </c>
      <c r="DH12" t="e">
        <v>#N/A</v>
      </c>
      <c r="DI12" t="e">
        <v>#N/A</v>
      </c>
      <c r="DJ12" t="e">
        <v>#N/A</v>
      </c>
      <c r="DK12" t="e">
        <v>#N/A</v>
      </c>
      <c r="DL12" t="e">
        <v>#N/A</v>
      </c>
      <c r="DM12" t="e">
        <v>#N/A</v>
      </c>
      <c r="DN12" t="e">
        <v>#N/A</v>
      </c>
      <c r="DO12" t="e">
        <v>#N/A</v>
      </c>
      <c r="DP12" t="e">
        <v>#N/A</v>
      </c>
      <c r="DQ12" t="e">
        <v>#N/A</v>
      </c>
      <c r="DR12" t="e">
        <v>#N/A</v>
      </c>
      <c r="DS12" t="e">
        <v>#N/A</v>
      </c>
      <c r="DT12" t="e">
        <v>#N/A</v>
      </c>
      <c r="DU12" t="e">
        <v>#N/A</v>
      </c>
      <c r="DV12" t="e">
        <v>#N/A</v>
      </c>
      <c r="DW12" t="e">
        <v>#N/A</v>
      </c>
      <c r="DX12" t="e">
        <v>#N/A</v>
      </c>
      <c r="DY12" t="e">
        <v>#N/A</v>
      </c>
      <c r="DZ12" t="e">
        <v>#N/A</v>
      </c>
      <c r="EA12" t="e">
        <v>#N/A</v>
      </c>
      <c r="EB12" t="e">
        <v>#N/A</v>
      </c>
      <c r="EC12" t="e">
        <v>#N/A</v>
      </c>
      <c r="ED12" t="e">
        <v>#N/A</v>
      </c>
      <c r="EE12" t="e">
        <v>#N/A</v>
      </c>
      <c r="EF12" t="e">
        <v>#N/A</v>
      </c>
      <c r="EG12" t="e">
        <v>#N/A</v>
      </c>
      <c r="EH12" t="e">
        <v>#N/A</v>
      </c>
      <c r="EI12" t="e">
        <v>#N/A</v>
      </c>
      <c r="EJ12" t="e">
        <v>#N/A</v>
      </c>
      <c r="EK12" t="e">
        <v>#N/A</v>
      </c>
      <c r="EL12" t="e">
        <v>#N/A</v>
      </c>
      <c r="EM12" t="e">
        <v>#N/A</v>
      </c>
      <c r="EN12" t="e">
        <v>#N/A</v>
      </c>
      <c r="EO12" t="e">
        <v>#N/A</v>
      </c>
      <c r="EP12" t="e">
        <v>#N/A</v>
      </c>
      <c r="EQ12" t="e">
        <v>#N/A</v>
      </c>
      <c r="ER12" t="e">
        <v>#N/A</v>
      </c>
      <c r="ES12" t="e">
        <v>#N/A</v>
      </c>
      <c r="ET12" t="e">
        <v>#N/A</v>
      </c>
      <c r="EU12" t="e">
        <v>#N/A</v>
      </c>
      <c r="EV12" t="e">
        <v>#N/A</v>
      </c>
      <c r="EW12" t="e">
        <v>#N/A</v>
      </c>
      <c r="EX12" t="e">
        <v>#N/A</v>
      </c>
      <c r="EY12" t="e">
        <v>#N/A</v>
      </c>
      <c r="EZ12" t="e">
        <v>#N/A</v>
      </c>
      <c r="FA12" t="e">
        <v>#N/A</v>
      </c>
      <c r="FB12" t="e">
        <v>#N/A</v>
      </c>
      <c r="FC12" t="e">
        <v>#N/A</v>
      </c>
      <c r="FD12" t="e">
        <v>#N/A</v>
      </c>
      <c r="FE12" t="e">
        <v>#N/A</v>
      </c>
      <c r="FF12" t="e">
        <v>#N/A</v>
      </c>
    </row>
    <row r="13" spans="1:164" x14ac:dyDescent="0.35">
      <c r="A13" s="29" t="s">
        <v>124</v>
      </c>
      <c r="B13" s="30">
        <v>0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0</v>
      </c>
      <c r="AF13" s="30">
        <v>0</v>
      </c>
      <c r="AG13" s="30">
        <v>0</v>
      </c>
      <c r="AH13" s="30">
        <v>0</v>
      </c>
      <c r="AI13" s="30">
        <v>0</v>
      </c>
      <c r="AJ13" s="30">
        <v>2</v>
      </c>
      <c r="AK13" s="30">
        <v>2</v>
      </c>
      <c r="AL13" s="30">
        <v>3</v>
      </c>
      <c r="AM13" s="30">
        <v>3</v>
      </c>
      <c r="AN13" s="30">
        <v>9</v>
      </c>
      <c r="AO13" s="30">
        <v>14</v>
      </c>
      <c r="AP13" s="30">
        <v>18</v>
      </c>
      <c r="AQ13" s="30">
        <v>21</v>
      </c>
      <c r="AR13" s="30">
        <v>29</v>
      </c>
      <c r="AS13" s="30">
        <v>41</v>
      </c>
      <c r="AT13" s="30">
        <v>55</v>
      </c>
      <c r="AU13" s="30">
        <v>79</v>
      </c>
      <c r="AV13" s="30">
        <v>104</v>
      </c>
      <c r="AW13" s="30">
        <v>131</v>
      </c>
      <c r="AX13" s="30">
        <v>182</v>
      </c>
      <c r="AY13" s="30">
        <v>246</v>
      </c>
      <c r="AZ13" s="30">
        <v>302</v>
      </c>
      <c r="BA13" s="30">
        <v>504</v>
      </c>
      <c r="BB13" s="30">
        <v>655</v>
      </c>
      <c r="BC13" s="30">
        <v>860</v>
      </c>
      <c r="BD13" s="30">
        <v>1018</v>
      </c>
      <c r="BE13" s="30">
        <v>1332</v>
      </c>
      <c r="BF13" s="30">
        <v>1646</v>
      </c>
      <c r="BG13" s="30">
        <v>2013</v>
      </c>
      <c r="BH13" s="30">
        <v>2388</v>
      </c>
      <c r="BI13" s="30">
        <v>2814</v>
      </c>
      <c r="BJ13" s="30">
        <v>3582</v>
      </c>
      <c r="BK13" s="30">
        <v>4474</v>
      </c>
      <c r="BL13" s="30">
        <v>5283</v>
      </c>
      <c r="BM13" s="30">
        <v>5588</v>
      </c>
      <c r="BN13" s="30">
        <v>6909</v>
      </c>
      <c r="BO13" s="30">
        <v>7657</v>
      </c>
      <c r="BP13" s="30">
        <v>8271</v>
      </c>
      <c r="BQ13" s="30">
        <v>8788</v>
      </c>
      <c r="BR13" s="30">
        <v>9618</v>
      </c>
      <c r="BS13" s="30">
        <v>10180</v>
      </c>
      <c r="BT13" s="30">
        <v>10711</v>
      </c>
      <c r="BU13" s="30">
        <v>11129</v>
      </c>
      <c r="BV13" s="30">
        <v>11524</v>
      </c>
      <c r="BW13" s="30">
        <v>11781</v>
      </c>
      <c r="BX13" s="30">
        <v>12051</v>
      </c>
      <c r="BY13" s="30">
        <v>12297</v>
      </c>
      <c r="BZ13" s="30">
        <v>12639</v>
      </c>
      <c r="CA13" s="30">
        <v>12942</v>
      </c>
      <c r="CB13" s="30">
        <v>13244</v>
      </c>
      <c r="CC13" s="30">
        <v>13555</v>
      </c>
      <c r="CD13" s="30">
        <v>13806</v>
      </c>
      <c r="CE13" s="30">
        <v>13945</v>
      </c>
      <c r="CF13" s="30">
        <v>14041</v>
      </c>
      <c r="CG13" s="30">
        <v>14226</v>
      </c>
      <c r="CH13" s="30">
        <v>14336</v>
      </c>
      <c r="CI13" s="30">
        <v>14476</v>
      </c>
      <c r="CJ13" s="30">
        <v>14595</v>
      </c>
      <c r="CK13" s="30">
        <v>14671</v>
      </c>
      <c r="CL13" s="30">
        <v>14749</v>
      </c>
      <c r="CM13" s="30">
        <v>14795</v>
      </c>
      <c r="CN13" s="30">
        <v>14873</v>
      </c>
      <c r="CO13" s="30">
        <v>14925</v>
      </c>
      <c r="CP13" t="e">
        <v>#N/A</v>
      </c>
      <c r="CQ13" t="e">
        <v>#N/A</v>
      </c>
      <c r="CR13" t="e">
        <v>#N/A</v>
      </c>
      <c r="CS13" t="e">
        <v>#N/A</v>
      </c>
      <c r="CT13" t="e">
        <v>#N/A</v>
      </c>
      <c r="CU13" t="e">
        <v>#N/A</v>
      </c>
      <c r="CV13" t="e">
        <v>#N/A</v>
      </c>
      <c r="CW13" t="e">
        <v>#N/A</v>
      </c>
      <c r="CX13" t="e">
        <v>#N/A</v>
      </c>
      <c r="CY13" t="e">
        <v>#N/A</v>
      </c>
      <c r="CZ13" t="e">
        <v>#N/A</v>
      </c>
      <c r="DA13" t="e">
        <v>#N/A</v>
      </c>
      <c r="DB13" t="e">
        <v>#N/A</v>
      </c>
      <c r="DC13" t="e">
        <v>#N/A</v>
      </c>
      <c r="DD13" t="e">
        <v>#N/A</v>
      </c>
      <c r="DE13" t="e">
        <v>#N/A</v>
      </c>
      <c r="DF13" t="e">
        <v>#N/A</v>
      </c>
      <c r="DG13" t="e">
        <v>#N/A</v>
      </c>
      <c r="DH13" t="e">
        <v>#N/A</v>
      </c>
      <c r="DI13" t="e">
        <v>#N/A</v>
      </c>
      <c r="DJ13" t="e">
        <v>#N/A</v>
      </c>
      <c r="DK13" t="e">
        <v>#N/A</v>
      </c>
      <c r="DL13" t="e">
        <v>#N/A</v>
      </c>
      <c r="DM13" t="e">
        <v>#N/A</v>
      </c>
      <c r="DN13" t="e">
        <v>#N/A</v>
      </c>
      <c r="DO13" t="e">
        <v>#N/A</v>
      </c>
      <c r="DP13" t="e">
        <v>#N/A</v>
      </c>
      <c r="DQ13" t="e">
        <v>#N/A</v>
      </c>
      <c r="DR13" t="e">
        <v>#N/A</v>
      </c>
      <c r="DS13" t="e">
        <v>#N/A</v>
      </c>
      <c r="DT13" t="e">
        <v>#N/A</v>
      </c>
      <c r="DU13" t="e">
        <v>#N/A</v>
      </c>
      <c r="DV13" t="e">
        <v>#N/A</v>
      </c>
      <c r="DW13" t="e">
        <v>#N/A</v>
      </c>
      <c r="DX13" t="e">
        <v>#N/A</v>
      </c>
      <c r="DY13" t="e">
        <v>#N/A</v>
      </c>
      <c r="DZ13" t="e">
        <v>#N/A</v>
      </c>
      <c r="EA13" t="e">
        <v>#N/A</v>
      </c>
      <c r="EB13" t="e">
        <v>#N/A</v>
      </c>
      <c r="EC13" t="e">
        <v>#N/A</v>
      </c>
      <c r="ED13" t="e">
        <v>#N/A</v>
      </c>
      <c r="EE13" t="e">
        <v>#N/A</v>
      </c>
      <c r="EF13" t="e">
        <v>#N/A</v>
      </c>
      <c r="EG13" t="e">
        <v>#N/A</v>
      </c>
      <c r="EH13" t="e">
        <v>#N/A</v>
      </c>
      <c r="EI13" t="e">
        <v>#N/A</v>
      </c>
      <c r="EJ13" t="e">
        <v>#N/A</v>
      </c>
      <c r="EK13" t="e">
        <v>#N/A</v>
      </c>
      <c r="EL13" t="e">
        <v>#N/A</v>
      </c>
      <c r="EM13" t="e">
        <v>#N/A</v>
      </c>
      <c r="EN13" t="e">
        <v>#N/A</v>
      </c>
      <c r="EO13" t="e">
        <v>#N/A</v>
      </c>
      <c r="EP13" t="e">
        <v>#N/A</v>
      </c>
      <c r="EQ13" t="e">
        <v>#N/A</v>
      </c>
      <c r="ER13" t="e">
        <v>#N/A</v>
      </c>
      <c r="ES13" t="e">
        <v>#N/A</v>
      </c>
      <c r="ET13" t="e">
        <v>#N/A</v>
      </c>
      <c r="EU13" t="e">
        <v>#N/A</v>
      </c>
      <c r="EV13" t="e">
        <v>#N/A</v>
      </c>
      <c r="EW13" t="e">
        <v>#N/A</v>
      </c>
      <c r="EX13" t="e">
        <v>#N/A</v>
      </c>
      <c r="EY13" t="e">
        <v>#N/A</v>
      </c>
      <c r="EZ13" t="e">
        <v>#N/A</v>
      </c>
      <c r="FA13" t="e">
        <v>#N/A</v>
      </c>
      <c r="FB13" t="e">
        <v>#N/A</v>
      </c>
      <c r="FC13" t="e">
        <v>#N/A</v>
      </c>
      <c r="FD13" t="e">
        <v>#N/A</v>
      </c>
      <c r="FE13" t="e">
        <v>#N/A</v>
      </c>
      <c r="FF13" t="e">
        <v>#N/A</v>
      </c>
    </row>
    <row r="14" spans="1:164" x14ac:dyDescent="0.35">
      <c r="A14" s="29" t="s">
        <v>155</v>
      </c>
      <c r="B14" s="30">
        <v>0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0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0</v>
      </c>
      <c r="AI14" s="30">
        <v>0</v>
      </c>
      <c r="AJ14" s="30">
        <v>0</v>
      </c>
      <c r="AK14" s="30">
        <v>0</v>
      </c>
      <c r="AL14" s="30">
        <v>0</v>
      </c>
      <c r="AM14" s="30">
        <v>0</v>
      </c>
      <c r="AN14" s="30">
        <v>0</v>
      </c>
      <c r="AO14" s="30">
        <v>3</v>
      </c>
      <c r="AP14" s="30">
        <v>3</v>
      </c>
      <c r="AQ14" s="30">
        <v>3</v>
      </c>
      <c r="AR14" s="30">
        <v>3</v>
      </c>
      <c r="AS14" s="30">
        <v>6</v>
      </c>
      <c r="AT14" s="30">
        <v>6</v>
      </c>
      <c r="AU14" s="30">
        <v>9</v>
      </c>
      <c r="AV14" s="30">
        <v>9</v>
      </c>
      <c r="AW14" s="30">
        <v>9</v>
      </c>
      <c r="AX14" s="30">
        <v>11</v>
      </c>
      <c r="AY14" s="30">
        <v>11</v>
      </c>
      <c r="AZ14" s="30">
        <v>11</v>
      </c>
      <c r="BA14" s="30">
        <v>15</v>
      </c>
      <c r="BB14" s="30">
        <v>15</v>
      </c>
      <c r="BC14" s="30">
        <v>23</v>
      </c>
      <c r="BD14" s="30">
        <v>28</v>
      </c>
      <c r="BE14" s="30">
        <v>28</v>
      </c>
      <c r="BF14" s="30">
        <v>28</v>
      </c>
      <c r="BG14" s="30">
        <v>44</v>
      </c>
      <c r="BH14" s="30">
        <v>44</v>
      </c>
      <c r="BI14" s="30">
        <v>53</v>
      </c>
      <c r="BJ14" s="30">
        <v>65</v>
      </c>
      <c r="BK14" s="30">
        <v>72</v>
      </c>
      <c r="BL14" s="30">
        <v>87</v>
      </c>
      <c r="BM14" s="30">
        <v>93</v>
      </c>
      <c r="BN14" s="30">
        <v>122</v>
      </c>
      <c r="BO14" s="30">
        <v>165</v>
      </c>
      <c r="BP14" s="30">
        <v>182</v>
      </c>
      <c r="BQ14" s="30">
        <v>209</v>
      </c>
      <c r="BR14" s="30">
        <v>273</v>
      </c>
      <c r="BS14" s="30">
        <v>298</v>
      </c>
      <c r="BT14" s="30">
        <v>359</v>
      </c>
      <c r="BU14" s="30">
        <v>400</v>
      </c>
      <c r="BV14" s="30">
        <v>443</v>
      </c>
      <c r="BW14" s="30">
        <v>521</v>
      </c>
      <c r="BX14" s="30">
        <v>584</v>
      </c>
      <c r="BY14" s="30">
        <v>641</v>
      </c>
      <c r="BZ14" s="30">
        <v>717</v>
      </c>
      <c r="CA14" s="30">
        <v>822</v>
      </c>
      <c r="CB14" s="30">
        <v>926</v>
      </c>
      <c r="CC14" s="30">
        <v>991</v>
      </c>
      <c r="CD14" s="30">
        <v>1058</v>
      </c>
      <c r="CE14" s="30">
        <v>1098</v>
      </c>
      <c r="CF14" s="30">
        <v>1148</v>
      </c>
      <c r="CG14" s="30">
        <v>1197</v>
      </c>
      <c r="CH14" s="30">
        <v>1253</v>
      </c>
      <c r="CI14" s="30">
        <v>1283</v>
      </c>
      <c r="CJ14" s="30">
        <v>1340</v>
      </c>
      <c r="CK14" s="30">
        <v>1373</v>
      </c>
      <c r="CL14" s="30">
        <v>1398</v>
      </c>
      <c r="CM14" s="30">
        <v>1436</v>
      </c>
      <c r="CN14" s="30">
        <v>1480</v>
      </c>
      <c r="CO14" s="30">
        <v>1518</v>
      </c>
      <c r="CP14" t="e">
        <v>#N/A</v>
      </c>
      <c r="CQ14" t="e">
        <v>#N/A</v>
      </c>
      <c r="CR14" t="e">
        <v>#N/A</v>
      </c>
      <c r="CS14" t="e">
        <v>#N/A</v>
      </c>
      <c r="CT14" t="e">
        <v>#N/A</v>
      </c>
      <c r="CU14" t="e">
        <v>#N/A</v>
      </c>
      <c r="CV14" t="e">
        <v>#N/A</v>
      </c>
      <c r="CW14" t="e">
        <v>#N/A</v>
      </c>
      <c r="CX14" t="e">
        <v>#N/A</v>
      </c>
      <c r="CY14" t="e">
        <v>#N/A</v>
      </c>
      <c r="CZ14" t="e">
        <v>#N/A</v>
      </c>
      <c r="DA14" t="e">
        <v>#N/A</v>
      </c>
      <c r="DB14" t="e">
        <v>#N/A</v>
      </c>
      <c r="DC14" t="e">
        <v>#N/A</v>
      </c>
      <c r="DD14" t="e">
        <v>#N/A</v>
      </c>
      <c r="DE14" t="e">
        <v>#N/A</v>
      </c>
      <c r="DF14" t="e">
        <v>#N/A</v>
      </c>
      <c r="DG14" t="e">
        <v>#N/A</v>
      </c>
      <c r="DH14" t="e">
        <v>#N/A</v>
      </c>
      <c r="DI14" t="e">
        <v>#N/A</v>
      </c>
      <c r="DJ14" t="e">
        <v>#N/A</v>
      </c>
      <c r="DK14" t="e">
        <v>#N/A</v>
      </c>
      <c r="DL14" t="e">
        <v>#N/A</v>
      </c>
      <c r="DM14" t="e">
        <v>#N/A</v>
      </c>
      <c r="DN14" t="e">
        <v>#N/A</v>
      </c>
      <c r="DO14" t="e">
        <v>#N/A</v>
      </c>
      <c r="DP14" t="e">
        <v>#N/A</v>
      </c>
      <c r="DQ14" t="e">
        <v>#N/A</v>
      </c>
      <c r="DR14" t="e">
        <v>#N/A</v>
      </c>
      <c r="DS14" t="e">
        <v>#N/A</v>
      </c>
      <c r="DT14" t="e">
        <v>#N/A</v>
      </c>
      <c r="DU14" t="e">
        <v>#N/A</v>
      </c>
      <c r="DV14" t="e">
        <v>#N/A</v>
      </c>
      <c r="DW14" t="e">
        <v>#N/A</v>
      </c>
      <c r="DX14" t="e">
        <v>#N/A</v>
      </c>
      <c r="DY14" t="e">
        <v>#N/A</v>
      </c>
      <c r="DZ14" t="e">
        <v>#N/A</v>
      </c>
      <c r="EA14" t="e">
        <v>#N/A</v>
      </c>
      <c r="EB14" t="e">
        <v>#N/A</v>
      </c>
      <c r="EC14" t="e">
        <v>#N/A</v>
      </c>
      <c r="ED14" t="e">
        <v>#N/A</v>
      </c>
      <c r="EE14" t="e">
        <v>#N/A</v>
      </c>
      <c r="EF14" t="e">
        <v>#N/A</v>
      </c>
      <c r="EG14" t="e">
        <v>#N/A</v>
      </c>
      <c r="EH14" t="e">
        <v>#N/A</v>
      </c>
      <c r="EI14" t="e">
        <v>#N/A</v>
      </c>
      <c r="EJ14" t="e">
        <v>#N/A</v>
      </c>
      <c r="EK14" t="e">
        <v>#N/A</v>
      </c>
      <c r="EL14" t="e">
        <v>#N/A</v>
      </c>
      <c r="EM14" t="e">
        <v>#N/A</v>
      </c>
      <c r="EN14" t="e">
        <v>#N/A</v>
      </c>
      <c r="EO14" t="e">
        <v>#N/A</v>
      </c>
      <c r="EP14" t="e">
        <v>#N/A</v>
      </c>
      <c r="EQ14" t="e">
        <v>#N/A</v>
      </c>
      <c r="ER14" t="e">
        <v>#N/A</v>
      </c>
      <c r="ES14" t="e">
        <v>#N/A</v>
      </c>
      <c r="ET14" t="e">
        <v>#N/A</v>
      </c>
      <c r="EU14" t="e">
        <v>#N/A</v>
      </c>
      <c r="EV14" t="e">
        <v>#N/A</v>
      </c>
      <c r="EW14" t="e">
        <v>#N/A</v>
      </c>
      <c r="EX14" t="e">
        <v>#N/A</v>
      </c>
      <c r="EY14" t="e">
        <v>#N/A</v>
      </c>
      <c r="EZ14" t="e">
        <v>#N/A</v>
      </c>
      <c r="FA14" t="e">
        <v>#N/A</v>
      </c>
      <c r="FB14" t="e">
        <v>#N/A</v>
      </c>
      <c r="FC14" t="e">
        <v>#N/A</v>
      </c>
      <c r="FD14" t="e">
        <v>#N/A</v>
      </c>
      <c r="FE14" t="e">
        <v>#N/A</v>
      </c>
      <c r="FF14" t="e">
        <v>#N/A</v>
      </c>
    </row>
    <row r="15" spans="1:164" x14ac:dyDescent="0.35">
      <c r="A15" s="29" t="s">
        <v>196</v>
      </c>
      <c r="B15" s="30">
        <v>0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0</v>
      </c>
      <c r="AB15" s="30">
        <v>0</v>
      </c>
      <c r="AC15" s="30">
        <v>0</v>
      </c>
      <c r="AD15" s="30">
        <v>0</v>
      </c>
      <c r="AE15" s="30">
        <v>0</v>
      </c>
      <c r="AF15" s="30">
        <v>0</v>
      </c>
      <c r="AG15" s="30">
        <v>0</v>
      </c>
      <c r="AH15" s="30">
        <v>0</v>
      </c>
      <c r="AI15" s="30">
        <v>0</v>
      </c>
      <c r="AJ15" s="30">
        <v>0</v>
      </c>
      <c r="AK15" s="30">
        <v>0</v>
      </c>
      <c r="AL15" s="30">
        <v>0</v>
      </c>
      <c r="AM15" s="30">
        <v>0</v>
      </c>
      <c r="AN15" s="30">
        <v>0</v>
      </c>
      <c r="AO15" s="30">
        <v>0</v>
      </c>
      <c r="AP15" s="30">
        <v>0</v>
      </c>
      <c r="AQ15" s="30">
        <v>0</v>
      </c>
      <c r="AR15" s="30">
        <v>0</v>
      </c>
      <c r="AS15" s="30">
        <v>0</v>
      </c>
      <c r="AT15" s="30">
        <v>0</v>
      </c>
      <c r="AU15" s="30">
        <v>0</v>
      </c>
      <c r="AV15" s="30">
        <v>0</v>
      </c>
      <c r="AW15" s="30">
        <v>0</v>
      </c>
      <c r="AX15" s="30">
        <v>0</v>
      </c>
      <c r="AY15" s="30">
        <v>0</v>
      </c>
      <c r="AZ15" s="30">
        <v>0</v>
      </c>
      <c r="BA15" s="30">
        <v>0</v>
      </c>
      <c r="BB15" s="30">
        <v>0</v>
      </c>
      <c r="BC15" s="30">
        <v>0</v>
      </c>
      <c r="BD15" s="30">
        <v>1</v>
      </c>
      <c r="BE15" s="30">
        <v>1</v>
      </c>
      <c r="BF15" s="30">
        <v>1</v>
      </c>
      <c r="BG15" s="30">
        <v>3</v>
      </c>
      <c r="BH15" s="30">
        <v>3</v>
      </c>
      <c r="BI15" s="30">
        <v>4</v>
      </c>
      <c r="BJ15" s="30">
        <v>4</v>
      </c>
      <c r="BK15" s="30">
        <v>4</v>
      </c>
      <c r="BL15" s="30">
        <v>5</v>
      </c>
      <c r="BM15" s="30">
        <v>5</v>
      </c>
      <c r="BN15" s="30">
        <v>9</v>
      </c>
      <c r="BO15" s="30">
        <v>10</v>
      </c>
      <c r="BP15" s="30">
        <v>10</v>
      </c>
      <c r="BQ15" s="30">
        <v>11</v>
      </c>
      <c r="BR15" s="30">
        <v>14</v>
      </c>
      <c r="BS15" s="30">
        <v>14</v>
      </c>
      <c r="BT15" s="30">
        <v>21</v>
      </c>
      <c r="BU15" s="30">
        <v>24</v>
      </c>
      <c r="BV15" s="30">
        <v>24</v>
      </c>
      <c r="BW15" s="30">
        <v>28</v>
      </c>
      <c r="BX15" s="30">
        <v>28</v>
      </c>
      <c r="BY15" s="30">
        <v>29</v>
      </c>
      <c r="BZ15" s="30">
        <v>33</v>
      </c>
      <c r="CA15" s="30">
        <v>40</v>
      </c>
      <c r="CB15" s="30">
        <v>41</v>
      </c>
      <c r="CC15" s="30">
        <v>42</v>
      </c>
      <c r="CD15" s="30">
        <v>46</v>
      </c>
      <c r="CE15" s="30">
        <v>46</v>
      </c>
      <c r="CF15" s="30">
        <v>47</v>
      </c>
      <c r="CG15" s="30">
        <v>49</v>
      </c>
      <c r="CH15" s="30">
        <v>49</v>
      </c>
      <c r="CI15" s="30">
        <v>53</v>
      </c>
      <c r="CJ15" s="30">
        <v>54</v>
      </c>
      <c r="CK15" s="30">
        <v>55</v>
      </c>
      <c r="CL15" s="30">
        <v>55</v>
      </c>
      <c r="CM15" s="30">
        <v>60</v>
      </c>
      <c r="CN15" s="30">
        <v>65</v>
      </c>
      <c r="CO15" s="30">
        <v>65</v>
      </c>
      <c r="CP15" t="e">
        <v>#N/A</v>
      </c>
      <c r="CQ15" t="e">
        <v>#N/A</v>
      </c>
      <c r="CR15" t="e">
        <v>#N/A</v>
      </c>
      <c r="CS15" t="e">
        <v>#N/A</v>
      </c>
      <c r="CT15" t="e">
        <v>#N/A</v>
      </c>
      <c r="CU15" t="e">
        <v>#N/A</v>
      </c>
      <c r="CV15" t="e">
        <v>#N/A</v>
      </c>
      <c r="CW15" t="e">
        <v>#N/A</v>
      </c>
      <c r="CX15" t="e">
        <v>#N/A</v>
      </c>
      <c r="CY15" t="e">
        <v>#N/A</v>
      </c>
      <c r="CZ15" t="e">
        <v>#N/A</v>
      </c>
      <c r="DA15" t="e">
        <v>#N/A</v>
      </c>
      <c r="DB15" t="e">
        <v>#N/A</v>
      </c>
      <c r="DC15" t="e">
        <v>#N/A</v>
      </c>
      <c r="DD15" t="e">
        <v>#N/A</v>
      </c>
      <c r="DE15" t="e">
        <v>#N/A</v>
      </c>
      <c r="DF15" t="e">
        <v>#N/A</v>
      </c>
      <c r="DG15" t="e">
        <v>#N/A</v>
      </c>
      <c r="DH15" t="e">
        <v>#N/A</v>
      </c>
      <c r="DI15" t="e">
        <v>#N/A</v>
      </c>
      <c r="DJ15" t="e">
        <v>#N/A</v>
      </c>
      <c r="DK15" t="e">
        <v>#N/A</v>
      </c>
      <c r="DL15" t="e">
        <v>#N/A</v>
      </c>
      <c r="DM15" t="e">
        <v>#N/A</v>
      </c>
      <c r="DN15" t="e">
        <v>#N/A</v>
      </c>
      <c r="DO15" t="e">
        <v>#N/A</v>
      </c>
      <c r="DP15" t="e">
        <v>#N/A</v>
      </c>
      <c r="DQ15" t="e">
        <v>#N/A</v>
      </c>
      <c r="DR15" t="e">
        <v>#N/A</v>
      </c>
      <c r="DS15" t="e">
        <v>#N/A</v>
      </c>
      <c r="DT15" t="e">
        <v>#N/A</v>
      </c>
      <c r="DU15" t="e">
        <v>#N/A</v>
      </c>
      <c r="DV15" t="e">
        <v>#N/A</v>
      </c>
      <c r="DW15" t="e">
        <v>#N/A</v>
      </c>
      <c r="DX15" t="e">
        <v>#N/A</v>
      </c>
      <c r="DY15" t="e">
        <v>#N/A</v>
      </c>
      <c r="DZ15" t="e">
        <v>#N/A</v>
      </c>
      <c r="EA15" t="e">
        <v>#N/A</v>
      </c>
      <c r="EB15" t="e">
        <v>#N/A</v>
      </c>
      <c r="EC15" t="e">
        <v>#N/A</v>
      </c>
      <c r="ED15" t="e">
        <v>#N/A</v>
      </c>
      <c r="EE15" t="e">
        <v>#N/A</v>
      </c>
      <c r="EF15" t="e">
        <v>#N/A</v>
      </c>
      <c r="EG15" t="e">
        <v>#N/A</v>
      </c>
      <c r="EH15" t="e">
        <v>#N/A</v>
      </c>
      <c r="EI15" t="e">
        <v>#N/A</v>
      </c>
      <c r="EJ15" t="e">
        <v>#N/A</v>
      </c>
      <c r="EK15" t="e">
        <v>#N/A</v>
      </c>
      <c r="EL15" t="e">
        <v>#N/A</v>
      </c>
      <c r="EM15" t="e">
        <v>#N/A</v>
      </c>
      <c r="EN15" t="e">
        <v>#N/A</v>
      </c>
      <c r="EO15" t="e">
        <v>#N/A</v>
      </c>
      <c r="EP15" t="e">
        <v>#N/A</v>
      </c>
      <c r="EQ15" t="e">
        <v>#N/A</v>
      </c>
      <c r="ER15" t="e">
        <v>#N/A</v>
      </c>
      <c r="ES15" t="e">
        <v>#N/A</v>
      </c>
      <c r="ET15" t="e">
        <v>#N/A</v>
      </c>
      <c r="EU15" t="e">
        <v>#N/A</v>
      </c>
      <c r="EV15" t="e">
        <v>#N/A</v>
      </c>
      <c r="EW15" t="e">
        <v>#N/A</v>
      </c>
      <c r="EX15" t="e">
        <v>#N/A</v>
      </c>
      <c r="EY15" t="e">
        <v>#N/A</v>
      </c>
      <c r="EZ15" t="e">
        <v>#N/A</v>
      </c>
      <c r="FA15" t="e">
        <v>#N/A</v>
      </c>
      <c r="FB15" t="e">
        <v>#N/A</v>
      </c>
      <c r="FC15" t="e">
        <v>#N/A</v>
      </c>
      <c r="FD15" t="e">
        <v>#N/A</v>
      </c>
      <c r="FE15" t="e">
        <v>#N/A</v>
      </c>
      <c r="FF15" t="e">
        <v>#N/A</v>
      </c>
    </row>
    <row r="16" spans="1:164" x14ac:dyDescent="0.35">
      <c r="A16" s="29" t="s">
        <v>35</v>
      </c>
      <c r="B16" s="30">
        <v>0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0">
        <v>0</v>
      </c>
      <c r="AA16" s="30">
        <v>0</v>
      </c>
      <c r="AB16" s="30">
        <v>0</v>
      </c>
      <c r="AC16" s="30">
        <v>0</v>
      </c>
      <c r="AD16" s="30">
        <v>0</v>
      </c>
      <c r="AE16" s="30">
        <v>0</v>
      </c>
      <c r="AF16" s="30">
        <v>0</v>
      </c>
      <c r="AG16" s="30">
        <v>0</v>
      </c>
      <c r="AH16" s="30">
        <v>0</v>
      </c>
      <c r="AI16" s="30">
        <v>1</v>
      </c>
      <c r="AJ16" s="30">
        <v>23</v>
      </c>
      <c r="AK16" s="30">
        <v>33</v>
      </c>
      <c r="AL16" s="30">
        <v>33</v>
      </c>
      <c r="AM16" s="30">
        <v>36</v>
      </c>
      <c r="AN16" s="30">
        <v>41</v>
      </c>
      <c r="AO16" s="30">
        <v>47</v>
      </c>
      <c r="AP16" s="30">
        <v>49</v>
      </c>
      <c r="AQ16" s="30">
        <v>49</v>
      </c>
      <c r="AR16" s="30">
        <v>52</v>
      </c>
      <c r="AS16" s="30">
        <v>55</v>
      </c>
      <c r="AT16" s="30">
        <v>60</v>
      </c>
      <c r="AU16" s="30">
        <v>85</v>
      </c>
      <c r="AV16" s="30">
        <v>85</v>
      </c>
      <c r="AW16" s="30">
        <v>95</v>
      </c>
      <c r="AX16" s="30">
        <v>110</v>
      </c>
      <c r="AY16" s="30">
        <v>195</v>
      </c>
      <c r="AZ16" s="30">
        <v>195</v>
      </c>
      <c r="BA16" s="30">
        <v>195</v>
      </c>
      <c r="BB16" s="30">
        <v>210</v>
      </c>
      <c r="BC16" s="30">
        <v>214</v>
      </c>
      <c r="BD16" s="30">
        <v>214</v>
      </c>
      <c r="BE16" s="30">
        <v>228</v>
      </c>
      <c r="BF16" s="30">
        <v>256</v>
      </c>
      <c r="BG16" s="30">
        <v>278</v>
      </c>
      <c r="BH16" s="30">
        <v>285</v>
      </c>
      <c r="BI16" s="30">
        <v>305</v>
      </c>
      <c r="BJ16" s="30">
        <v>334</v>
      </c>
      <c r="BK16" s="30">
        <v>377</v>
      </c>
      <c r="BL16" s="30">
        <v>392</v>
      </c>
      <c r="BM16" s="30">
        <v>419</v>
      </c>
      <c r="BN16" s="30">
        <v>458</v>
      </c>
      <c r="BO16" s="30">
        <v>466</v>
      </c>
      <c r="BP16" s="30">
        <v>476</v>
      </c>
      <c r="BQ16" s="30">
        <v>499</v>
      </c>
      <c r="BR16" s="30">
        <v>515</v>
      </c>
      <c r="BS16" s="30">
        <v>567</v>
      </c>
      <c r="BT16" s="30">
        <v>569</v>
      </c>
      <c r="BU16" s="30">
        <v>643</v>
      </c>
      <c r="BV16" s="30">
        <v>672</v>
      </c>
      <c r="BW16" s="30">
        <v>688</v>
      </c>
      <c r="BX16" s="30">
        <v>700</v>
      </c>
      <c r="BY16" s="30">
        <v>756</v>
      </c>
      <c r="BZ16" s="30">
        <v>811</v>
      </c>
      <c r="CA16" s="30">
        <v>823</v>
      </c>
      <c r="CB16" s="30">
        <v>887</v>
      </c>
      <c r="CC16" s="30">
        <v>925</v>
      </c>
      <c r="CD16" s="30">
        <v>1040</v>
      </c>
      <c r="CE16" s="30">
        <v>1136</v>
      </c>
      <c r="CF16" s="30">
        <v>1361</v>
      </c>
      <c r="CG16" s="30">
        <v>1528</v>
      </c>
      <c r="CH16" s="30">
        <v>1671</v>
      </c>
      <c r="CI16" s="30">
        <v>1700</v>
      </c>
      <c r="CJ16" s="30">
        <v>1740</v>
      </c>
      <c r="CK16" s="30">
        <v>1773</v>
      </c>
      <c r="CL16" s="30">
        <v>1881</v>
      </c>
      <c r="CM16" s="30">
        <v>1907</v>
      </c>
      <c r="CN16" s="30">
        <v>1973</v>
      </c>
      <c r="CO16" s="30">
        <v>2027</v>
      </c>
      <c r="CP16" t="e">
        <v>#N/A</v>
      </c>
      <c r="CQ16" t="e">
        <v>#N/A</v>
      </c>
      <c r="CR16" t="e">
        <v>#N/A</v>
      </c>
      <c r="CS16" t="e">
        <v>#N/A</v>
      </c>
      <c r="CT16" t="e">
        <v>#N/A</v>
      </c>
      <c r="CU16" t="e">
        <v>#N/A</v>
      </c>
      <c r="CV16" t="e">
        <v>#N/A</v>
      </c>
      <c r="CW16" t="e">
        <v>#N/A</v>
      </c>
      <c r="CX16" t="e">
        <v>#N/A</v>
      </c>
      <c r="CY16" t="e">
        <v>#N/A</v>
      </c>
      <c r="CZ16" t="e">
        <v>#N/A</v>
      </c>
      <c r="DA16" t="e">
        <v>#N/A</v>
      </c>
      <c r="DB16" t="e">
        <v>#N/A</v>
      </c>
      <c r="DC16" t="e">
        <v>#N/A</v>
      </c>
      <c r="DD16" t="e">
        <v>#N/A</v>
      </c>
      <c r="DE16" t="e">
        <v>#N/A</v>
      </c>
      <c r="DF16" t="e">
        <v>#N/A</v>
      </c>
      <c r="DG16" t="e">
        <v>#N/A</v>
      </c>
      <c r="DH16" t="e">
        <v>#N/A</v>
      </c>
      <c r="DI16" t="e">
        <v>#N/A</v>
      </c>
      <c r="DJ16" t="e">
        <v>#N/A</v>
      </c>
      <c r="DK16" t="e">
        <v>#N/A</v>
      </c>
      <c r="DL16" t="e">
        <v>#N/A</v>
      </c>
      <c r="DM16" t="e">
        <v>#N/A</v>
      </c>
      <c r="DN16" t="e">
        <v>#N/A</v>
      </c>
      <c r="DO16" t="e">
        <v>#N/A</v>
      </c>
      <c r="DP16" t="e">
        <v>#N/A</v>
      </c>
      <c r="DQ16" t="e">
        <v>#N/A</v>
      </c>
      <c r="DR16" t="e">
        <v>#N/A</v>
      </c>
      <c r="DS16" t="e">
        <v>#N/A</v>
      </c>
      <c r="DT16" t="e">
        <v>#N/A</v>
      </c>
      <c r="DU16" t="e">
        <v>#N/A</v>
      </c>
      <c r="DV16" t="e">
        <v>#N/A</v>
      </c>
      <c r="DW16" t="e">
        <v>#N/A</v>
      </c>
      <c r="DX16" t="e">
        <v>#N/A</v>
      </c>
      <c r="DY16" t="e">
        <v>#N/A</v>
      </c>
      <c r="DZ16" t="e">
        <v>#N/A</v>
      </c>
      <c r="EA16" t="e">
        <v>#N/A</v>
      </c>
      <c r="EB16" t="e">
        <v>#N/A</v>
      </c>
      <c r="EC16" t="e">
        <v>#N/A</v>
      </c>
      <c r="ED16" t="e">
        <v>#N/A</v>
      </c>
      <c r="EE16" t="e">
        <v>#N/A</v>
      </c>
      <c r="EF16" t="e">
        <v>#N/A</v>
      </c>
      <c r="EG16" t="e">
        <v>#N/A</v>
      </c>
      <c r="EH16" t="e">
        <v>#N/A</v>
      </c>
      <c r="EI16" t="e">
        <v>#N/A</v>
      </c>
      <c r="EJ16" t="e">
        <v>#N/A</v>
      </c>
      <c r="EK16" t="e">
        <v>#N/A</v>
      </c>
      <c r="EL16" t="e">
        <v>#N/A</v>
      </c>
      <c r="EM16" t="e">
        <v>#N/A</v>
      </c>
      <c r="EN16" t="e">
        <v>#N/A</v>
      </c>
      <c r="EO16" t="e">
        <v>#N/A</v>
      </c>
      <c r="EP16" t="e">
        <v>#N/A</v>
      </c>
      <c r="EQ16" t="e">
        <v>#N/A</v>
      </c>
      <c r="ER16" t="e">
        <v>#N/A</v>
      </c>
      <c r="ES16" t="e">
        <v>#N/A</v>
      </c>
      <c r="ET16" t="e">
        <v>#N/A</v>
      </c>
      <c r="EU16" t="e">
        <v>#N/A</v>
      </c>
      <c r="EV16" t="e">
        <v>#N/A</v>
      </c>
      <c r="EW16" t="e">
        <v>#N/A</v>
      </c>
      <c r="EX16" t="e">
        <v>#N/A</v>
      </c>
      <c r="EY16" t="e">
        <v>#N/A</v>
      </c>
      <c r="EZ16" t="e">
        <v>#N/A</v>
      </c>
      <c r="FA16" t="e">
        <v>#N/A</v>
      </c>
      <c r="FB16" t="e">
        <v>#N/A</v>
      </c>
      <c r="FC16" t="e">
        <v>#N/A</v>
      </c>
      <c r="FD16" t="e">
        <v>#N/A</v>
      </c>
      <c r="FE16" t="e">
        <v>#N/A</v>
      </c>
      <c r="FF16" t="e">
        <v>#N/A</v>
      </c>
    </row>
    <row r="17" spans="1:162" x14ac:dyDescent="0.35">
      <c r="A17" s="29" t="s">
        <v>65</v>
      </c>
      <c r="B17" s="30">
        <v>0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  <c r="Z17" s="30">
        <v>0</v>
      </c>
      <c r="AA17" s="30">
        <v>0</v>
      </c>
      <c r="AB17" s="30">
        <v>0</v>
      </c>
      <c r="AC17" s="30">
        <v>0</v>
      </c>
      <c r="AD17" s="30">
        <v>0</v>
      </c>
      <c r="AE17" s="30">
        <v>0</v>
      </c>
      <c r="AF17" s="30">
        <v>0</v>
      </c>
      <c r="AG17" s="30">
        <v>0</v>
      </c>
      <c r="AH17" s="30">
        <v>0</v>
      </c>
      <c r="AI17" s="30">
        <v>0</v>
      </c>
      <c r="AJ17" s="30">
        <v>0</v>
      </c>
      <c r="AK17" s="30">
        <v>0</v>
      </c>
      <c r="AL17" s="30">
        <v>0</v>
      </c>
      <c r="AM17" s="30">
        <v>0</v>
      </c>
      <c r="AN17" s="30">
        <v>0</v>
      </c>
      <c r="AO17" s="30">
        <v>0</v>
      </c>
      <c r="AP17" s="30">
        <v>0</v>
      </c>
      <c r="AQ17" s="30">
        <v>0</v>
      </c>
      <c r="AR17" s="30">
        <v>0</v>
      </c>
      <c r="AS17" s="30">
        <v>0</v>
      </c>
      <c r="AT17" s="30">
        <v>0</v>
      </c>
      <c r="AU17" s="30">
        <v>0</v>
      </c>
      <c r="AV17" s="30">
        <v>3</v>
      </c>
      <c r="AW17" s="30">
        <v>3</v>
      </c>
      <c r="AX17" s="30">
        <v>3</v>
      </c>
      <c r="AY17" s="30">
        <v>3</v>
      </c>
      <c r="AZ17" s="30">
        <v>3</v>
      </c>
      <c r="BA17" s="30">
        <v>3</v>
      </c>
      <c r="BB17" s="30">
        <v>3</v>
      </c>
      <c r="BC17" s="30">
        <v>5</v>
      </c>
      <c r="BD17" s="30">
        <v>8</v>
      </c>
      <c r="BE17" s="30">
        <v>10</v>
      </c>
      <c r="BF17" s="30">
        <v>14</v>
      </c>
      <c r="BG17" s="30">
        <v>17</v>
      </c>
      <c r="BH17" s="30">
        <v>20</v>
      </c>
      <c r="BI17" s="30">
        <v>25</v>
      </c>
      <c r="BJ17" s="30">
        <v>27</v>
      </c>
      <c r="BK17" s="30">
        <v>33</v>
      </c>
      <c r="BL17" s="30">
        <v>39</v>
      </c>
      <c r="BM17" s="30">
        <v>39</v>
      </c>
      <c r="BN17" s="30">
        <v>44</v>
      </c>
      <c r="BO17" s="30">
        <v>48</v>
      </c>
      <c r="BP17" s="30">
        <v>48</v>
      </c>
      <c r="BQ17" s="30">
        <v>48</v>
      </c>
      <c r="BR17" s="30">
        <v>49</v>
      </c>
      <c r="BS17" s="30">
        <v>51</v>
      </c>
      <c r="BT17" s="30">
        <v>54</v>
      </c>
      <c r="BU17" s="30">
        <v>56</v>
      </c>
      <c r="BV17" s="30">
        <v>61</v>
      </c>
      <c r="BW17" s="30">
        <v>70</v>
      </c>
      <c r="BX17" s="30">
        <v>88</v>
      </c>
      <c r="BY17" s="30">
        <v>123</v>
      </c>
      <c r="BZ17" s="30">
        <v>164</v>
      </c>
      <c r="CA17" s="30">
        <v>218</v>
      </c>
      <c r="CB17" s="30">
        <v>330</v>
      </c>
      <c r="CC17" s="30">
        <v>424</v>
      </c>
      <c r="CD17" s="30">
        <v>482</v>
      </c>
      <c r="CE17" s="30">
        <v>621</v>
      </c>
      <c r="CF17" s="30">
        <v>803</v>
      </c>
      <c r="CG17" s="30">
        <v>1012</v>
      </c>
      <c r="CH17" s="30">
        <v>1231</v>
      </c>
      <c r="CI17" s="30">
        <v>1572</v>
      </c>
      <c r="CJ17" s="30">
        <v>1838</v>
      </c>
      <c r="CK17" s="30">
        <v>2144</v>
      </c>
      <c r="CL17" s="30">
        <v>2456</v>
      </c>
      <c r="CM17" s="30">
        <v>2948</v>
      </c>
      <c r="CN17" s="30">
        <v>3382</v>
      </c>
      <c r="CO17" s="30">
        <v>3772</v>
      </c>
      <c r="CP17" t="e">
        <v>#N/A</v>
      </c>
      <c r="CQ17" t="e">
        <v>#N/A</v>
      </c>
      <c r="CR17" t="e">
        <v>#N/A</v>
      </c>
      <c r="CS17" t="e">
        <v>#N/A</v>
      </c>
      <c r="CT17" t="e">
        <v>#N/A</v>
      </c>
      <c r="CU17" t="e">
        <v>#N/A</v>
      </c>
      <c r="CV17" t="e">
        <v>#N/A</v>
      </c>
      <c r="CW17" t="e">
        <v>#N/A</v>
      </c>
      <c r="CX17" t="e">
        <v>#N/A</v>
      </c>
      <c r="CY17" t="e">
        <v>#N/A</v>
      </c>
      <c r="CZ17" t="e">
        <v>#N/A</v>
      </c>
      <c r="DA17" t="e">
        <v>#N/A</v>
      </c>
      <c r="DB17" t="e">
        <v>#N/A</v>
      </c>
      <c r="DC17" t="e">
        <v>#N/A</v>
      </c>
      <c r="DD17" t="e">
        <v>#N/A</v>
      </c>
      <c r="DE17" t="e">
        <v>#N/A</v>
      </c>
      <c r="DF17" t="e">
        <v>#N/A</v>
      </c>
      <c r="DG17" t="e">
        <v>#N/A</v>
      </c>
      <c r="DH17" t="e">
        <v>#N/A</v>
      </c>
      <c r="DI17" t="e">
        <v>#N/A</v>
      </c>
      <c r="DJ17" t="e">
        <v>#N/A</v>
      </c>
      <c r="DK17" t="e">
        <v>#N/A</v>
      </c>
      <c r="DL17" t="e">
        <v>#N/A</v>
      </c>
      <c r="DM17" t="e">
        <v>#N/A</v>
      </c>
      <c r="DN17" t="e">
        <v>#N/A</v>
      </c>
      <c r="DO17" t="e">
        <v>#N/A</v>
      </c>
      <c r="DP17" t="e">
        <v>#N/A</v>
      </c>
      <c r="DQ17" t="e">
        <v>#N/A</v>
      </c>
      <c r="DR17" t="e">
        <v>#N/A</v>
      </c>
      <c r="DS17" t="e">
        <v>#N/A</v>
      </c>
      <c r="DT17" t="e">
        <v>#N/A</v>
      </c>
      <c r="DU17" t="e">
        <v>#N/A</v>
      </c>
      <c r="DV17" t="e">
        <v>#N/A</v>
      </c>
      <c r="DW17" t="e">
        <v>#N/A</v>
      </c>
      <c r="DX17" t="e">
        <v>#N/A</v>
      </c>
      <c r="DY17" t="e">
        <v>#N/A</v>
      </c>
      <c r="DZ17" t="e">
        <v>#N/A</v>
      </c>
      <c r="EA17" t="e">
        <v>#N/A</v>
      </c>
      <c r="EB17" t="e">
        <v>#N/A</v>
      </c>
      <c r="EC17" t="e">
        <v>#N/A</v>
      </c>
      <c r="ED17" t="e">
        <v>#N/A</v>
      </c>
      <c r="EE17" t="e">
        <v>#N/A</v>
      </c>
      <c r="EF17" t="e">
        <v>#N/A</v>
      </c>
      <c r="EG17" t="e">
        <v>#N/A</v>
      </c>
      <c r="EH17" t="e">
        <v>#N/A</v>
      </c>
      <c r="EI17" t="e">
        <v>#N/A</v>
      </c>
      <c r="EJ17" t="e">
        <v>#N/A</v>
      </c>
      <c r="EK17" t="e">
        <v>#N/A</v>
      </c>
      <c r="EL17" t="e">
        <v>#N/A</v>
      </c>
      <c r="EM17" t="e">
        <v>#N/A</v>
      </c>
      <c r="EN17" t="e">
        <v>#N/A</v>
      </c>
      <c r="EO17" t="e">
        <v>#N/A</v>
      </c>
      <c r="EP17" t="e">
        <v>#N/A</v>
      </c>
      <c r="EQ17" t="e">
        <v>#N/A</v>
      </c>
      <c r="ER17" t="e">
        <v>#N/A</v>
      </c>
      <c r="ES17" t="e">
        <v>#N/A</v>
      </c>
      <c r="ET17" t="e">
        <v>#N/A</v>
      </c>
      <c r="EU17" t="e">
        <v>#N/A</v>
      </c>
      <c r="EV17" t="e">
        <v>#N/A</v>
      </c>
      <c r="EW17" t="e">
        <v>#N/A</v>
      </c>
      <c r="EX17" t="e">
        <v>#N/A</v>
      </c>
      <c r="EY17" t="e">
        <v>#N/A</v>
      </c>
      <c r="EZ17" t="e">
        <v>#N/A</v>
      </c>
      <c r="FA17" t="e">
        <v>#N/A</v>
      </c>
      <c r="FB17" t="e">
        <v>#N/A</v>
      </c>
      <c r="FC17" t="e">
        <v>#N/A</v>
      </c>
      <c r="FD17" t="e">
        <v>#N/A</v>
      </c>
      <c r="FE17" t="e">
        <v>#N/A</v>
      </c>
      <c r="FF17" t="e">
        <v>#N/A</v>
      </c>
    </row>
    <row r="18" spans="1:162" x14ac:dyDescent="0.35">
      <c r="A18" s="29" t="s">
        <v>197</v>
      </c>
      <c r="B18" s="30">
        <v>0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>
        <v>0</v>
      </c>
      <c r="AH18" s="30">
        <v>0</v>
      </c>
      <c r="AI18" s="30">
        <v>0</v>
      </c>
      <c r="AJ18" s="30">
        <v>0</v>
      </c>
      <c r="AK18" s="30">
        <v>0</v>
      </c>
      <c r="AL18" s="30">
        <v>0</v>
      </c>
      <c r="AM18" s="30">
        <v>0</v>
      </c>
      <c r="AN18" s="30">
        <v>0</v>
      </c>
      <c r="AO18" s="30">
        <v>0</v>
      </c>
      <c r="AP18" s="30">
        <v>0</v>
      </c>
      <c r="AQ18" s="30">
        <v>0</v>
      </c>
      <c r="AR18" s="30">
        <v>0</v>
      </c>
      <c r="AS18" s="30">
        <v>0</v>
      </c>
      <c r="AT18" s="30">
        <v>0</v>
      </c>
      <c r="AU18" s="30">
        <v>0</v>
      </c>
      <c r="AV18" s="30">
        <v>0</v>
      </c>
      <c r="AW18" s="30">
        <v>0</v>
      </c>
      <c r="AX18" s="30">
        <v>0</v>
      </c>
      <c r="AY18" s="30">
        <v>0</v>
      </c>
      <c r="AZ18" s="30">
        <v>0</v>
      </c>
      <c r="BA18" s="30">
        <v>0</v>
      </c>
      <c r="BB18" s="30">
        <v>0</v>
      </c>
      <c r="BC18" s="30">
        <v>0</v>
      </c>
      <c r="BD18" s="30">
        <v>0</v>
      </c>
      <c r="BE18" s="30">
        <v>2</v>
      </c>
      <c r="BF18" s="30">
        <v>2</v>
      </c>
      <c r="BG18" s="30">
        <v>5</v>
      </c>
      <c r="BH18" s="30">
        <v>5</v>
      </c>
      <c r="BI18" s="30">
        <v>6</v>
      </c>
      <c r="BJ18" s="30">
        <v>14</v>
      </c>
      <c r="BK18" s="30">
        <v>17</v>
      </c>
      <c r="BL18" s="30">
        <v>18</v>
      </c>
      <c r="BM18" s="30">
        <v>18</v>
      </c>
      <c r="BN18" s="30">
        <v>18</v>
      </c>
      <c r="BO18" s="30">
        <v>24</v>
      </c>
      <c r="BP18" s="30">
        <v>26</v>
      </c>
      <c r="BQ18" s="30">
        <v>33</v>
      </c>
      <c r="BR18" s="30">
        <v>33</v>
      </c>
      <c r="BS18" s="30">
        <v>34</v>
      </c>
      <c r="BT18" s="30">
        <v>34</v>
      </c>
      <c r="BU18" s="30">
        <v>46</v>
      </c>
      <c r="BV18" s="30">
        <v>51</v>
      </c>
      <c r="BW18" s="30">
        <v>52</v>
      </c>
      <c r="BX18" s="30">
        <v>56</v>
      </c>
      <c r="BY18" s="30">
        <v>60</v>
      </c>
      <c r="BZ18" s="30">
        <v>63</v>
      </c>
      <c r="CA18" s="30">
        <v>63</v>
      </c>
      <c r="CB18" s="30">
        <v>66</v>
      </c>
      <c r="CC18" s="30">
        <v>67</v>
      </c>
      <c r="CD18" s="30">
        <v>68</v>
      </c>
      <c r="CE18" s="30">
        <v>71</v>
      </c>
      <c r="CF18" s="30">
        <v>72</v>
      </c>
      <c r="CG18" s="30">
        <v>72</v>
      </c>
      <c r="CH18" s="30">
        <v>73</v>
      </c>
      <c r="CI18" s="30">
        <v>75</v>
      </c>
      <c r="CJ18" s="30">
        <v>75</v>
      </c>
      <c r="CK18" s="30">
        <v>75</v>
      </c>
      <c r="CL18" s="30">
        <v>75</v>
      </c>
      <c r="CM18" s="30">
        <v>75</v>
      </c>
      <c r="CN18" s="30">
        <v>75</v>
      </c>
      <c r="CO18" s="30">
        <v>75</v>
      </c>
      <c r="CP18" t="e">
        <v>#N/A</v>
      </c>
      <c r="CQ18" t="e">
        <v>#N/A</v>
      </c>
      <c r="CR18" t="e">
        <v>#N/A</v>
      </c>
      <c r="CS18" t="e">
        <v>#N/A</v>
      </c>
      <c r="CT18" t="e">
        <v>#N/A</v>
      </c>
      <c r="CU18" t="e">
        <v>#N/A</v>
      </c>
      <c r="CV18" t="e">
        <v>#N/A</v>
      </c>
      <c r="CW18" t="e">
        <v>#N/A</v>
      </c>
      <c r="CX18" t="e">
        <v>#N/A</v>
      </c>
      <c r="CY18" t="e">
        <v>#N/A</v>
      </c>
      <c r="CZ18" t="e">
        <v>#N/A</v>
      </c>
      <c r="DA18" t="e">
        <v>#N/A</v>
      </c>
      <c r="DB18" t="e">
        <v>#N/A</v>
      </c>
      <c r="DC18" t="e">
        <v>#N/A</v>
      </c>
      <c r="DD18" t="e">
        <v>#N/A</v>
      </c>
      <c r="DE18" t="e">
        <v>#N/A</v>
      </c>
      <c r="DF18" t="e">
        <v>#N/A</v>
      </c>
      <c r="DG18" t="e">
        <v>#N/A</v>
      </c>
      <c r="DH18" t="e">
        <v>#N/A</v>
      </c>
      <c r="DI18" t="e">
        <v>#N/A</v>
      </c>
      <c r="DJ18" t="e">
        <v>#N/A</v>
      </c>
      <c r="DK18" t="e">
        <v>#N/A</v>
      </c>
      <c r="DL18" t="e">
        <v>#N/A</v>
      </c>
      <c r="DM18" t="e">
        <v>#N/A</v>
      </c>
      <c r="DN18" t="e">
        <v>#N/A</v>
      </c>
      <c r="DO18" t="e">
        <v>#N/A</v>
      </c>
      <c r="DP18" t="e">
        <v>#N/A</v>
      </c>
      <c r="DQ18" t="e">
        <v>#N/A</v>
      </c>
      <c r="DR18" t="e">
        <v>#N/A</v>
      </c>
      <c r="DS18" t="e">
        <v>#N/A</v>
      </c>
      <c r="DT18" t="e">
        <v>#N/A</v>
      </c>
      <c r="DU18" t="e">
        <v>#N/A</v>
      </c>
      <c r="DV18" t="e">
        <v>#N/A</v>
      </c>
      <c r="DW18" t="e">
        <v>#N/A</v>
      </c>
      <c r="DX18" t="e">
        <v>#N/A</v>
      </c>
      <c r="DY18" t="e">
        <v>#N/A</v>
      </c>
      <c r="DZ18" t="e">
        <v>#N/A</v>
      </c>
      <c r="EA18" t="e">
        <v>#N/A</v>
      </c>
      <c r="EB18" t="e">
        <v>#N/A</v>
      </c>
      <c r="EC18" t="e">
        <v>#N/A</v>
      </c>
      <c r="ED18" t="e">
        <v>#N/A</v>
      </c>
      <c r="EE18" t="e">
        <v>#N/A</v>
      </c>
      <c r="EF18" t="e">
        <v>#N/A</v>
      </c>
      <c r="EG18" t="e">
        <v>#N/A</v>
      </c>
      <c r="EH18" t="e">
        <v>#N/A</v>
      </c>
      <c r="EI18" t="e">
        <v>#N/A</v>
      </c>
      <c r="EJ18" t="e">
        <v>#N/A</v>
      </c>
      <c r="EK18" t="e">
        <v>#N/A</v>
      </c>
      <c r="EL18" t="e">
        <v>#N/A</v>
      </c>
      <c r="EM18" t="e">
        <v>#N/A</v>
      </c>
      <c r="EN18" t="e">
        <v>#N/A</v>
      </c>
      <c r="EO18" t="e">
        <v>#N/A</v>
      </c>
      <c r="EP18" t="e">
        <v>#N/A</v>
      </c>
      <c r="EQ18" t="e">
        <v>#N/A</v>
      </c>
      <c r="ER18" t="e">
        <v>#N/A</v>
      </c>
      <c r="ES18" t="e">
        <v>#N/A</v>
      </c>
      <c r="ET18" t="e">
        <v>#N/A</v>
      </c>
      <c r="EU18" t="e">
        <v>#N/A</v>
      </c>
      <c r="EV18" t="e">
        <v>#N/A</v>
      </c>
      <c r="EW18" t="e">
        <v>#N/A</v>
      </c>
      <c r="EX18" t="e">
        <v>#N/A</v>
      </c>
      <c r="EY18" t="e">
        <v>#N/A</v>
      </c>
      <c r="EZ18" t="e">
        <v>#N/A</v>
      </c>
      <c r="FA18" t="e">
        <v>#N/A</v>
      </c>
      <c r="FB18" t="e">
        <v>#N/A</v>
      </c>
      <c r="FC18" t="e">
        <v>#N/A</v>
      </c>
      <c r="FD18" t="e">
        <v>#N/A</v>
      </c>
      <c r="FE18" t="e">
        <v>#N/A</v>
      </c>
      <c r="FF18" t="e">
        <v>#N/A</v>
      </c>
    </row>
    <row r="19" spans="1:162" x14ac:dyDescent="0.35">
      <c r="A19" s="29" t="s">
        <v>145</v>
      </c>
      <c r="B19" s="30">
        <v>0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>
        <v>0</v>
      </c>
      <c r="Z19" s="30">
        <v>0</v>
      </c>
      <c r="AA19" s="30">
        <v>0</v>
      </c>
      <c r="AB19" s="30">
        <v>0</v>
      </c>
      <c r="AC19" s="30">
        <v>0</v>
      </c>
      <c r="AD19" s="30">
        <v>0</v>
      </c>
      <c r="AE19" s="30">
        <v>0</v>
      </c>
      <c r="AF19" s="30">
        <v>0</v>
      </c>
      <c r="AG19" s="30">
        <v>0</v>
      </c>
      <c r="AH19" s="30">
        <v>0</v>
      </c>
      <c r="AI19" s="30">
        <v>0</v>
      </c>
      <c r="AJ19" s="30">
        <v>0</v>
      </c>
      <c r="AK19" s="30">
        <v>0</v>
      </c>
      <c r="AL19" s="30">
        <v>0</v>
      </c>
      <c r="AM19" s="30">
        <v>1</v>
      </c>
      <c r="AN19" s="30">
        <v>1</v>
      </c>
      <c r="AO19" s="30">
        <v>1</v>
      </c>
      <c r="AP19" s="30">
        <v>1</v>
      </c>
      <c r="AQ19" s="30">
        <v>1</v>
      </c>
      <c r="AR19" s="30">
        <v>6</v>
      </c>
      <c r="AS19" s="30">
        <v>6</v>
      </c>
      <c r="AT19" s="30">
        <v>6</v>
      </c>
      <c r="AU19" s="30">
        <v>6</v>
      </c>
      <c r="AV19" s="30">
        <v>6</v>
      </c>
      <c r="AW19" s="30">
        <v>6</v>
      </c>
      <c r="AX19" s="30">
        <v>9</v>
      </c>
      <c r="AY19" s="30">
        <v>9</v>
      </c>
      <c r="AZ19" s="30">
        <v>12</v>
      </c>
      <c r="BA19" s="30">
        <v>27</v>
      </c>
      <c r="BB19" s="30">
        <v>27</v>
      </c>
      <c r="BC19" s="30">
        <v>27</v>
      </c>
      <c r="BD19" s="30">
        <v>36</v>
      </c>
      <c r="BE19" s="30">
        <v>36</v>
      </c>
      <c r="BF19" s="30">
        <v>51</v>
      </c>
      <c r="BG19" s="30">
        <v>51</v>
      </c>
      <c r="BH19" s="30">
        <v>69</v>
      </c>
      <c r="BI19" s="30">
        <v>76</v>
      </c>
      <c r="BJ19" s="30">
        <v>76</v>
      </c>
      <c r="BK19" s="30">
        <v>81</v>
      </c>
      <c r="BL19" s="30">
        <v>81</v>
      </c>
      <c r="BM19" s="30">
        <v>86</v>
      </c>
      <c r="BN19" s="30">
        <v>86</v>
      </c>
      <c r="BO19" s="30">
        <v>94</v>
      </c>
      <c r="BP19" s="30">
        <v>94</v>
      </c>
      <c r="BQ19" s="30">
        <v>94</v>
      </c>
      <c r="BR19" s="30">
        <v>152</v>
      </c>
      <c r="BS19" s="30">
        <v>152</v>
      </c>
      <c r="BT19" s="30">
        <v>163</v>
      </c>
      <c r="BU19" s="30">
        <v>304</v>
      </c>
      <c r="BV19" s="30">
        <v>351</v>
      </c>
      <c r="BW19" s="30">
        <v>440</v>
      </c>
      <c r="BX19" s="30">
        <v>562</v>
      </c>
      <c r="BY19" s="30">
        <v>700</v>
      </c>
      <c r="BZ19" s="30">
        <v>861</v>
      </c>
      <c r="CA19" s="30">
        <v>1066</v>
      </c>
      <c r="CB19" s="30">
        <v>1486</v>
      </c>
      <c r="CC19" s="30">
        <v>1981</v>
      </c>
      <c r="CD19" s="30">
        <v>2226</v>
      </c>
      <c r="CE19" s="30">
        <v>2578</v>
      </c>
      <c r="CF19" s="30">
        <v>2919</v>
      </c>
      <c r="CG19" s="30">
        <v>3281</v>
      </c>
      <c r="CH19" s="30">
        <v>3728</v>
      </c>
      <c r="CI19" s="30">
        <v>4204</v>
      </c>
      <c r="CJ19" s="30">
        <v>4779</v>
      </c>
      <c r="CK19" s="30">
        <v>4779</v>
      </c>
      <c r="CL19" s="30">
        <v>4779</v>
      </c>
      <c r="CM19" s="30">
        <v>6264</v>
      </c>
      <c r="CN19" s="30">
        <v>6723</v>
      </c>
      <c r="CO19" s="30">
        <v>7281</v>
      </c>
      <c r="CP19" t="e">
        <v>#N/A</v>
      </c>
      <c r="CQ19" t="e">
        <v>#N/A</v>
      </c>
      <c r="CR19" t="e">
        <v>#N/A</v>
      </c>
      <c r="CS19" t="e">
        <v>#N/A</v>
      </c>
      <c r="CT19" t="e">
        <v>#N/A</v>
      </c>
      <c r="CU19" t="e">
        <v>#N/A</v>
      </c>
      <c r="CV19" t="e">
        <v>#N/A</v>
      </c>
      <c r="CW19" t="e">
        <v>#N/A</v>
      </c>
      <c r="CX19" t="e">
        <v>#N/A</v>
      </c>
      <c r="CY19" t="e">
        <v>#N/A</v>
      </c>
      <c r="CZ19" t="e">
        <v>#N/A</v>
      </c>
      <c r="DA19" t="e">
        <v>#N/A</v>
      </c>
      <c r="DB19" t="e">
        <v>#N/A</v>
      </c>
      <c r="DC19" t="e">
        <v>#N/A</v>
      </c>
      <c r="DD19" t="e">
        <v>#N/A</v>
      </c>
      <c r="DE19" t="e">
        <v>#N/A</v>
      </c>
      <c r="DF19" t="e">
        <v>#N/A</v>
      </c>
      <c r="DG19" t="e">
        <v>#N/A</v>
      </c>
      <c r="DH19" t="e">
        <v>#N/A</v>
      </c>
      <c r="DI19" t="e">
        <v>#N/A</v>
      </c>
      <c r="DJ19" t="e">
        <v>#N/A</v>
      </c>
      <c r="DK19" t="e">
        <v>#N/A</v>
      </c>
      <c r="DL19" t="e">
        <v>#N/A</v>
      </c>
      <c r="DM19" t="e">
        <v>#N/A</v>
      </c>
      <c r="DN19" t="e">
        <v>#N/A</v>
      </c>
      <c r="DO19" t="e">
        <v>#N/A</v>
      </c>
      <c r="DP19" t="e">
        <v>#N/A</v>
      </c>
      <c r="DQ19" t="e">
        <v>#N/A</v>
      </c>
      <c r="DR19" t="e">
        <v>#N/A</v>
      </c>
      <c r="DS19" t="e">
        <v>#N/A</v>
      </c>
      <c r="DT19" t="e">
        <v>#N/A</v>
      </c>
      <c r="DU19" t="e">
        <v>#N/A</v>
      </c>
      <c r="DV19" t="e">
        <v>#N/A</v>
      </c>
      <c r="DW19" t="e">
        <v>#N/A</v>
      </c>
      <c r="DX19" t="e">
        <v>#N/A</v>
      </c>
      <c r="DY19" t="e">
        <v>#N/A</v>
      </c>
      <c r="DZ19" t="e">
        <v>#N/A</v>
      </c>
      <c r="EA19" t="e">
        <v>#N/A</v>
      </c>
      <c r="EB19" t="e">
        <v>#N/A</v>
      </c>
      <c r="EC19" t="e">
        <v>#N/A</v>
      </c>
      <c r="ED19" t="e">
        <v>#N/A</v>
      </c>
      <c r="EE19" t="e">
        <v>#N/A</v>
      </c>
      <c r="EF19" t="e">
        <v>#N/A</v>
      </c>
      <c r="EG19" t="e">
        <v>#N/A</v>
      </c>
      <c r="EH19" t="e">
        <v>#N/A</v>
      </c>
      <c r="EI19" t="e">
        <v>#N/A</v>
      </c>
      <c r="EJ19" t="e">
        <v>#N/A</v>
      </c>
      <c r="EK19" t="e">
        <v>#N/A</v>
      </c>
      <c r="EL19" t="e">
        <v>#N/A</v>
      </c>
      <c r="EM19" t="e">
        <v>#N/A</v>
      </c>
      <c r="EN19" t="e">
        <v>#N/A</v>
      </c>
      <c r="EO19" t="e">
        <v>#N/A</v>
      </c>
      <c r="EP19" t="e">
        <v>#N/A</v>
      </c>
      <c r="EQ19" t="e">
        <v>#N/A</v>
      </c>
      <c r="ER19" t="e">
        <v>#N/A</v>
      </c>
      <c r="ES19" t="e">
        <v>#N/A</v>
      </c>
      <c r="ET19" t="e">
        <v>#N/A</v>
      </c>
      <c r="EU19" t="e">
        <v>#N/A</v>
      </c>
      <c r="EV19" t="e">
        <v>#N/A</v>
      </c>
      <c r="EW19" t="e">
        <v>#N/A</v>
      </c>
      <c r="EX19" t="e">
        <v>#N/A</v>
      </c>
      <c r="EY19" t="e">
        <v>#N/A</v>
      </c>
      <c r="EZ19" t="e">
        <v>#N/A</v>
      </c>
      <c r="FA19" t="e">
        <v>#N/A</v>
      </c>
      <c r="FB19" t="e">
        <v>#N/A</v>
      </c>
      <c r="FC19" t="e">
        <v>#N/A</v>
      </c>
      <c r="FD19" t="e">
        <v>#N/A</v>
      </c>
      <c r="FE19" t="e">
        <v>#N/A</v>
      </c>
      <c r="FF19" t="e">
        <v>#N/A</v>
      </c>
    </row>
    <row r="20" spans="1:162" x14ac:dyDescent="0.35">
      <c r="A20" s="29" t="s">
        <v>123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1</v>
      </c>
      <c r="P20" s="30">
        <v>1</v>
      </c>
      <c r="Q20" s="30">
        <v>1</v>
      </c>
      <c r="R20" s="30">
        <v>1</v>
      </c>
      <c r="S20" s="30">
        <v>1</v>
      </c>
      <c r="T20" s="30">
        <v>1</v>
      </c>
      <c r="U20" s="30">
        <v>1</v>
      </c>
      <c r="V20" s="30">
        <v>1</v>
      </c>
      <c r="W20" s="30">
        <v>1</v>
      </c>
      <c r="X20" s="30">
        <v>1</v>
      </c>
      <c r="Y20" s="30">
        <v>1</v>
      </c>
      <c r="Z20" s="30">
        <v>1</v>
      </c>
      <c r="AA20" s="30">
        <v>1</v>
      </c>
      <c r="AB20" s="30">
        <v>1</v>
      </c>
      <c r="AC20" s="30">
        <v>1</v>
      </c>
      <c r="AD20" s="30">
        <v>1</v>
      </c>
      <c r="AE20" s="30">
        <v>1</v>
      </c>
      <c r="AF20" s="30">
        <v>1</v>
      </c>
      <c r="AG20" s="30">
        <v>1</v>
      </c>
      <c r="AH20" s="30">
        <v>1</v>
      </c>
      <c r="AI20" s="30">
        <v>1</v>
      </c>
      <c r="AJ20" s="30">
        <v>1</v>
      </c>
      <c r="AK20" s="30">
        <v>1</v>
      </c>
      <c r="AL20" s="30">
        <v>1</v>
      </c>
      <c r="AM20" s="30">
        <v>1</v>
      </c>
      <c r="AN20" s="30">
        <v>1</v>
      </c>
      <c r="AO20" s="30">
        <v>2</v>
      </c>
      <c r="AP20" s="30">
        <v>8</v>
      </c>
      <c r="AQ20" s="30">
        <v>13</v>
      </c>
      <c r="AR20" s="30">
        <v>23</v>
      </c>
      <c r="AS20" s="30">
        <v>50</v>
      </c>
      <c r="AT20" s="30">
        <v>109</v>
      </c>
      <c r="AU20" s="30">
        <v>169</v>
      </c>
      <c r="AV20" s="30">
        <v>200</v>
      </c>
      <c r="AW20" s="30">
        <v>239</v>
      </c>
      <c r="AX20" s="30">
        <v>267</v>
      </c>
      <c r="AY20" s="30">
        <v>314</v>
      </c>
      <c r="AZ20" s="30">
        <v>314</v>
      </c>
      <c r="BA20" s="30">
        <v>559</v>
      </c>
      <c r="BB20" s="30">
        <v>689</v>
      </c>
      <c r="BC20" s="30">
        <v>886</v>
      </c>
      <c r="BD20" s="30">
        <v>1058</v>
      </c>
      <c r="BE20" s="30">
        <v>1243</v>
      </c>
      <c r="BF20" s="30">
        <v>1486</v>
      </c>
      <c r="BG20" s="30">
        <v>1795</v>
      </c>
      <c r="BH20" s="30">
        <v>2257</v>
      </c>
      <c r="BI20" s="30">
        <v>2815</v>
      </c>
      <c r="BJ20" s="30">
        <v>3401</v>
      </c>
      <c r="BK20" s="30">
        <v>3743</v>
      </c>
      <c r="BL20" s="30">
        <v>4269</v>
      </c>
      <c r="BM20" s="30">
        <v>4937</v>
      </c>
      <c r="BN20" s="30">
        <v>6235</v>
      </c>
      <c r="BO20" s="30">
        <v>7284</v>
      </c>
      <c r="BP20" s="30">
        <v>9134</v>
      </c>
      <c r="BQ20" s="30">
        <v>10836</v>
      </c>
      <c r="BR20" s="30">
        <v>11899</v>
      </c>
      <c r="BS20" s="30">
        <v>12775</v>
      </c>
      <c r="BT20" s="30">
        <v>13964</v>
      </c>
      <c r="BU20" s="30">
        <v>15348</v>
      </c>
      <c r="BV20" s="30">
        <v>16770</v>
      </c>
      <c r="BW20" s="30">
        <v>18431</v>
      </c>
      <c r="BX20" s="30">
        <v>19691</v>
      </c>
      <c r="BY20" s="30">
        <v>20814</v>
      </c>
      <c r="BZ20" s="30">
        <v>22194</v>
      </c>
      <c r="CA20" s="30">
        <v>23403</v>
      </c>
      <c r="CB20" s="30">
        <v>24983</v>
      </c>
      <c r="CC20" s="30">
        <v>26667</v>
      </c>
      <c r="CD20" s="30">
        <v>28018</v>
      </c>
      <c r="CE20" s="30">
        <v>29647</v>
      </c>
      <c r="CF20" s="30">
        <v>30589</v>
      </c>
      <c r="CG20" s="30">
        <v>31119</v>
      </c>
      <c r="CH20" s="30">
        <v>33573</v>
      </c>
      <c r="CI20" s="30">
        <v>34809</v>
      </c>
      <c r="CJ20" s="30">
        <v>36138</v>
      </c>
      <c r="CK20" s="30">
        <v>37183</v>
      </c>
      <c r="CL20" s="30">
        <v>38496</v>
      </c>
      <c r="CM20" s="30">
        <v>39983</v>
      </c>
      <c r="CN20" s="30">
        <v>40956</v>
      </c>
      <c r="CO20" s="30">
        <v>41889</v>
      </c>
      <c r="CP20" t="e">
        <v>#N/A</v>
      </c>
      <c r="CQ20" t="e">
        <v>#N/A</v>
      </c>
      <c r="CR20" t="e">
        <v>#N/A</v>
      </c>
      <c r="CS20" t="e">
        <v>#N/A</v>
      </c>
      <c r="CT20" t="e">
        <v>#N/A</v>
      </c>
      <c r="CU20" t="e">
        <v>#N/A</v>
      </c>
      <c r="CV20" t="e">
        <v>#N/A</v>
      </c>
      <c r="CW20" t="e">
        <v>#N/A</v>
      </c>
      <c r="CX20" t="e">
        <v>#N/A</v>
      </c>
      <c r="CY20" t="e">
        <v>#N/A</v>
      </c>
      <c r="CZ20" t="e">
        <v>#N/A</v>
      </c>
      <c r="DA20" t="e">
        <v>#N/A</v>
      </c>
      <c r="DB20" t="e">
        <v>#N/A</v>
      </c>
      <c r="DC20" t="e">
        <v>#N/A</v>
      </c>
      <c r="DD20" t="e">
        <v>#N/A</v>
      </c>
      <c r="DE20" t="e">
        <v>#N/A</v>
      </c>
      <c r="DF20" t="e">
        <v>#N/A</v>
      </c>
      <c r="DG20" t="e">
        <v>#N/A</v>
      </c>
      <c r="DH20" t="e">
        <v>#N/A</v>
      </c>
      <c r="DI20" t="e">
        <v>#N/A</v>
      </c>
      <c r="DJ20" t="e">
        <v>#N/A</v>
      </c>
      <c r="DK20" t="e">
        <v>#N/A</v>
      </c>
      <c r="DL20" t="e">
        <v>#N/A</v>
      </c>
      <c r="DM20" t="e">
        <v>#N/A</v>
      </c>
      <c r="DN20" t="e">
        <v>#N/A</v>
      </c>
      <c r="DO20" t="e">
        <v>#N/A</v>
      </c>
      <c r="DP20" t="e">
        <v>#N/A</v>
      </c>
      <c r="DQ20" t="e">
        <v>#N/A</v>
      </c>
      <c r="DR20" t="e">
        <v>#N/A</v>
      </c>
      <c r="DS20" t="e">
        <v>#N/A</v>
      </c>
      <c r="DT20" t="e">
        <v>#N/A</v>
      </c>
      <c r="DU20" t="e">
        <v>#N/A</v>
      </c>
      <c r="DV20" t="e">
        <v>#N/A</v>
      </c>
      <c r="DW20" t="e">
        <v>#N/A</v>
      </c>
      <c r="DX20" t="e">
        <v>#N/A</v>
      </c>
      <c r="DY20" t="e">
        <v>#N/A</v>
      </c>
      <c r="DZ20" t="e">
        <v>#N/A</v>
      </c>
      <c r="EA20" t="e">
        <v>#N/A</v>
      </c>
      <c r="EB20" t="e">
        <v>#N/A</v>
      </c>
      <c r="EC20" t="e">
        <v>#N/A</v>
      </c>
      <c r="ED20" t="e">
        <v>#N/A</v>
      </c>
      <c r="EE20" t="e">
        <v>#N/A</v>
      </c>
      <c r="EF20" t="e">
        <v>#N/A</v>
      </c>
      <c r="EG20" t="e">
        <v>#N/A</v>
      </c>
      <c r="EH20" t="e">
        <v>#N/A</v>
      </c>
      <c r="EI20" t="e">
        <v>#N/A</v>
      </c>
      <c r="EJ20" t="e">
        <v>#N/A</v>
      </c>
      <c r="EK20" t="e">
        <v>#N/A</v>
      </c>
      <c r="EL20" t="e">
        <v>#N/A</v>
      </c>
      <c r="EM20" t="e">
        <v>#N/A</v>
      </c>
      <c r="EN20" t="e">
        <v>#N/A</v>
      </c>
      <c r="EO20" t="e">
        <v>#N/A</v>
      </c>
      <c r="EP20" t="e">
        <v>#N/A</v>
      </c>
      <c r="EQ20" t="e">
        <v>#N/A</v>
      </c>
      <c r="ER20" t="e">
        <v>#N/A</v>
      </c>
      <c r="ES20" t="e">
        <v>#N/A</v>
      </c>
      <c r="ET20" t="e">
        <v>#N/A</v>
      </c>
      <c r="EU20" t="e">
        <v>#N/A</v>
      </c>
      <c r="EV20" t="e">
        <v>#N/A</v>
      </c>
      <c r="EW20" t="e">
        <v>#N/A</v>
      </c>
      <c r="EX20" t="e">
        <v>#N/A</v>
      </c>
      <c r="EY20" t="e">
        <v>#N/A</v>
      </c>
      <c r="EZ20" t="e">
        <v>#N/A</v>
      </c>
      <c r="FA20" t="e">
        <v>#N/A</v>
      </c>
      <c r="FB20" t="e">
        <v>#N/A</v>
      </c>
      <c r="FC20" t="e">
        <v>#N/A</v>
      </c>
      <c r="FD20" t="e">
        <v>#N/A</v>
      </c>
      <c r="FE20" t="e">
        <v>#N/A</v>
      </c>
      <c r="FF20" t="e">
        <v>#N/A</v>
      </c>
    </row>
    <row r="21" spans="1:162" x14ac:dyDescent="0.35">
      <c r="A21" s="29" t="s">
        <v>227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  <c r="S21" s="30">
        <v>0</v>
      </c>
      <c r="T21" s="30">
        <v>0</v>
      </c>
      <c r="U21" s="30">
        <v>0</v>
      </c>
      <c r="V21" s="30">
        <v>0</v>
      </c>
      <c r="W21" s="30">
        <v>0</v>
      </c>
      <c r="X21" s="30">
        <v>0</v>
      </c>
      <c r="Y21" s="30">
        <v>0</v>
      </c>
      <c r="Z21" s="30">
        <v>0</v>
      </c>
      <c r="AA21" s="30">
        <v>0</v>
      </c>
      <c r="AB21" s="30">
        <v>0</v>
      </c>
      <c r="AC21" s="30">
        <v>0</v>
      </c>
      <c r="AD21" s="30">
        <v>0</v>
      </c>
      <c r="AE21" s="30">
        <v>0</v>
      </c>
      <c r="AF21" s="30">
        <v>0</v>
      </c>
      <c r="AG21" s="30">
        <v>0</v>
      </c>
      <c r="AH21" s="30">
        <v>0</v>
      </c>
      <c r="AI21" s="30">
        <v>0</v>
      </c>
      <c r="AJ21" s="30">
        <v>0</v>
      </c>
      <c r="AK21" s="30">
        <v>0</v>
      </c>
      <c r="AL21" s="30">
        <v>0</v>
      </c>
      <c r="AM21" s="30">
        <v>0</v>
      </c>
      <c r="AN21" s="30">
        <v>0</v>
      </c>
      <c r="AO21" s="30">
        <v>0</v>
      </c>
      <c r="AP21" s="30">
        <v>0</v>
      </c>
      <c r="AQ21" s="30">
        <v>0</v>
      </c>
      <c r="AR21" s="30">
        <v>0</v>
      </c>
      <c r="AS21" s="30">
        <v>0</v>
      </c>
      <c r="AT21" s="30">
        <v>0</v>
      </c>
      <c r="AU21" s="30">
        <v>0</v>
      </c>
      <c r="AV21" s="30">
        <v>0</v>
      </c>
      <c r="AW21" s="30">
        <v>0</v>
      </c>
      <c r="AX21" s="30">
        <v>0</v>
      </c>
      <c r="AY21" s="30">
        <v>0</v>
      </c>
      <c r="AZ21" s="30">
        <v>0</v>
      </c>
      <c r="BA21" s="30">
        <v>0</v>
      </c>
      <c r="BB21" s="30">
        <v>0</v>
      </c>
      <c r="BC21" s="30">
        <v>0</v>
      </c>
      <c r="BD21" s="30">
        <v>0</v>
      </c>
      <c r="BE21" s="30">
        <v>0</v>
      </c>
      <c r="BF21" s="30">
        <v>0</v>
      </c>
      <c r="BG21" s="30">
        <v>0</v>
      </c>
      <c r="BH21" s="30">
        <v>0</v>
      </c>
      <c r="BI21" s="30">
        <v>0</v>
      </c>
      <c r="BJ21" s="30">
        <v>0</v>
      </c>
      <c r="BK21" s="30">
        <v>1</v>
      </c>
      <c r="BL21" s="30">
        <v>1</v>
      </c>
      <c r="BM21" s="30">
        <v>2</v>
      </c>
      <c r="BN21" s="30">
        <v>2</v>
      </c>
      <c r="BO21" s="30">
        <v>2</v>
      </c>
      <c r="BP21" s="30">
        <v>2</v>
      </c>
      <c r="BQ21" s="30">
        <v>2</v>
      </c>
      <c r="BR21" s="30">
        <v>3</v>
      </c>
      <c r="BS21" s="30">
        <v>3</v>
      </c>
      <c r="BT21" s="30">
        <v>3</v>
      </c>
      <c r="BU21" s="30">
        <v>3</v>
      </c>
      <c r="BV21" s="30">
        <v>4</v>
      </c>
      <c r="BW21" s="30">
        <v>4</v>
      </c>
      <c r="BX21" s="30">
        <v>5</v>
      </c>
      <c r="BY21" s="30">
        <v>7</v>
      </c>
      <c r="BZ21" s="30">
        <v>7</v>
      </c>
      <c r="CA21" s="30">
        <v>8</v>
      </c>
      <c r="CB21" s="30">
        <v>9</v>
      </c>
      <c r="CC21" s="30">
        <v>10</v>
      </c>
      <c r="CD21" s="30">
        <v>13</v>
      </c>
      <c r="CE21" s="30">
        <v>14</v>
      </c>
      <c r="CF21" s="30">
        <v>18</v>
      </c>
      <c r="CG21" s="30">
        <v>18</v>
      </c>
      <c r="CH21" s="30">
        <v>18</v>
      </c>
      <c r="CI21" s="30">
        <v>18</v>
      </c>
      <c r="CJ21" s="30">
        <v>18</v>
      </c>
      <c r="CK21" s="30">
        <v>18</v>
      </c>
      <c r="CL21" s="30">
        <v>18</v>
      </c>
      <c r="CM21" s="30">
        <v>18</v>
      </c>
      <c r="CN21" s="30">
        <v>18</v>
      </c>
      <c r="CO21" s="30">
        <v>18</v>
      </c>
      <c r="CP21" t="e">
        <v>#N/A</v>
      </c>
      <c r="CQ21" t="e">
        <v>#N/A</v>
      </c>
      <c r="CR21" t="e">
        <v>#N/A</v>
      </c>
      <c r="CS21" t="e">
        <v>#N/A</v>
      </c>
      <c r="CT21" t="e">
        <v>#N/A</v>
      </c>
      <c r="CU21" t="e">
        <v>#N/A</v>
      </c>
      <c r="CV21" t="e">
        <v>#N/A</v>
      </c>
      <c r="CW21" t="e">
        <v>#N/A</v>
      </c>
      <c r="CX21" t="e">
        <v>#N/A</v>
      </c>
      <c r="CY21" t="e">
        <v>#N/A</v>
      </c>
      <c r="CZ21" t="e">
        <v>#N/A</v>
      </c>
      <c r="DA21" t="e">
        <v>#N/A</v>
      </c>
      <c r="DB21" t="e">
        <v>#N/A</v>
      </c>
      <c r="DC21" t="e">
        <v>#N/A</v>
      </c>
      <c r="DD21" t="e">
        <v>#N/A</v>
      </c>
      <c r="DE21" t="e">
        <v>#N/A</v>
      </c>
      <c r="DF21" t="e">
        <v>#N/A</v>
      </c>
      <c r="DG21" t="e">
        <v>#N/A</v>
      </c>
      <c r="DH21" t="e">
        <v>#N/A</v>
      </c>
      <c r="DI21" t="e">
        <v>#N/A</v>
      </c>
      <c r="DJ21" t="e">
        <v>#N/A</v>
      </c>
      <c r="DK21" t="e">
        <v>#N/A</v>
      </c>
      <c r="DL21" t="e">
        <v>#N/A</v>
      </c>
      <c r="DM21" t="e">
        <v>#N/A</v>
      </c>
      <c r="DN21" t="e">
        <v>#N/A</v>
      </c>
      <c r="DO21" t="e">
        <v>#N/A</v>
      </c>
      <c r="DP21" t="e">
        <v>#N/A</v>
      </c>
      <c r="DQ21" t="e">
        <v>#N/A</v>
      </c>
      <c r="DR21" t="e">
        <v>#N/A</v>
      </c>
      <c r="DS21" t="e">
        <v>#N/A</v>
      </c>
      <c r="DT21" t="e">
        <v>#N/A</v>
      </c>
      <c r="DU21" t="e">
        <v>#N/A</v>
      </c>
      <c r="DV21" t="e">
        <v>#N/A</v>
      </c>
      <c r="DW21" t="e">
        <v>#N/A</v>
      </c>
      <c r="DX21" t="e">
        <v>#N/A</v>
      </c>
      <c r="DY21" t="e">
        <v>#N/A</v>
      </c>
      <c r="DZ21" t="e">
        <v>#N/A</v>
      </c>
      <c r="EA21" t="e">
        <v>#N/A</v>
      </c>
      <c r="EB21" t="e">
        <v>#N/A</v>
      </c>
      <c r="EC21" t="e">
        <v>#N/A</v>
      </c>
      <c r="ED21" t="e">
        <v>#N/A</v>
      </c>
      <c r="EE21" t="e">
        <v>#N/A</v>
      </c>
      <c r="EF21" t="e">
        <v>#N/A</v>
      </c>
      <c r="EG21" t="e">
        <v>#N/A</v>
      </c>
      <c r="EH21" t="e">
        <v>#N/A</v>
      </c>
      <c r="EI21" t="e">
        <v>#N/A</v>
      </c>
      <c r="EJ21" t="e">
        <v>#N/A</v>
      </c>
      <c r="EK21" t="e">
        <v>#N/A</v>
      </c>
      <c r="EL21" t="e">
        <v>#N/A</v>
      </c>
      <c r="EM21" t="e">
        <v>#N/A</v>
      </c>
      <c r="EN21" t="e">
        <v>#N/A</v>
      </c>
      <c r="EO21" t="e">
        <v>#N/A</v>
      </c>
      <c r="EP21" t="e">
        <v>#N/A</v>
      </c>
      <c r="EQ21" t="e">
        <v>#N/A</v>
      </c>
      <c r="ER21" t="e">
        <v>#N/A</v>
      </c>
      <c r="ES21" t="e">
        <v>#N/A</v>
      </c>
      <c r="ET21" t="e">
        <v>#N/A</v>
      </c>
      <c r="EU21" t="e">
        <v>#N/A</v>
      </c>
      <c r="EV21" t="e">
        <v>#N/A</v>
      </c>
      <c r="EW21" t="e">
        <v>#N/A</v>
      </c>
      <c r="EX21" t="e">
        <v>#N/A</v>
      </c>
      <c r="EY21" t="e">
        <v>#N/A</v>
      </c>
      <c r="EZ21" t="e">
        <v>#N/A</v>
      </c>
      <c r="FA21" t="e">
        <v>#N/A</v>
      </c>
      <c r="FB21" t="e">
        <v>#N/A</v>
      </c>
      <c r="FC21" t="e">
        <v>#N/A</v>
      </c>
      <c r="FD21" t="e">
        <v>#N/A</v>
      </c>
      <c r="FE21" t="e">
        <v>#N/A</v>
      </c>
      <c r="FF21" t="e">
        <v>#N/A</v>
      </c>
    </row>
    <row r="22" spans="1:162" x14ac:dyDescent="0.35">
      <c r="A22" s="29" t="s">
        <v>193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0</v>
      </c>
      <c r="AB22" s="30">
        <v>0</v>
      </c>
      <c r="AC22" s="30">
        <v>0</v>
      </c>
      <c r="AD22" s="30">
        <v>0</v>
      </c>
      <c r="AE22" s="30">
        <v>0</v>
      </c>
      <c r="AF22" s="30">
        <v>0</v>
      </c>
      <c r="AG22" s="30">
        <v>0</v>
      </c>
      <c r="AH22" s="30">
        <v>0</v>
      </c>
      <c r="AI22" s="30">
        <v>0</v>
      </c>
      <c r="AJ22" s="30">
        <v>0</v>
      </c>
      <c r="AK22" s="30">
        <v>0</v>
      </c>
      <c r="AL22" s="30">
        <v>0</v>
      </c>
      <c r="AM22" s="30">
        <v>0</v>
      </c>
      <c r="AN22" s="30">
        <v>0</v>
      </c>
      <c r="AO22" s="30">
        <v>0</v>
      </c>
      <c r="AP22" s="30">
        <v>0</v>
      </c>
      <c r="AQ22" s="30">
        <v>0</v>
      </c>
      <c r="AR22" s="30">
        <v>0</v>
      </c>
      <c r="AS22" s="30">
        <v>0</v>
      </c>
      <c r="AT22" s="30">
        <v>0</v>
      </c>
      <c r="AU22" s="30">
        <v>0</v>
      </c>
      <c r="AV22" s="30">
        <v>0</v>
      </c>
      <c r="AW22" s="30">
        <v>0</v>
      </c>
      <c r="AX22" s="30">
        <v>0</v>
      </c>
      <c r="AY22" s="30">
        <v>0</v>
      </c>
      <c r="AZ22" s="30">
        <v>0</v>
      </c>
      <c r="BA22" s="30">
        <v>0</v>
      </c>
      <c r="BB22" s="30">
        <v>0</v>
      </c>
      <c r="BC22" s="30">
        <v>0</v>
      </c>
      <c r="BD22" s="30">
        <v>1</v>
      </c>
      <c r="BE22" s="30">
        <v>1</v>
      </c>
      <c r="BF22" s="30">
        <v>2</v>
      </c>
      <c r="BG22" s="30">
        <v>2</v>
      </c>
      <c r="BH22" s="30">
        <v>2</v>
      </c>
      <c r="BI22" s="30">
        <v>2</v>
      </c>
      <c r="BJ22" s="30">
        <v>2</v>
      </c>
      <c r="BK22" s="30">
        <v>5</v>
      </c>
      <c r="BL22" s="30">
        <v>6</v>
      </c>
      <c r="BM22" s="30">
        <v>6</v>
      </c>
      <c r="BN22" s="30">
        <v>6</v>
      </c>
      <c r="BO22" s="30">
        <v>6</v>
      </c>
      <c r="BP22" s="30">
        <v>6</v>
      </c>
      <c r="BQ22" s="30">
        <v>6</v>
      </c>
      <c r="BR22" s="30">
        <v>6</v>
      </c>
      <c r="BS22" s="30">
        <v>9</v>
      </c>
      <c r="BT22" s="30">
        <v>13</v>
      </c>
      <c r="BU22" s="30">
        <v>13</v>
      </c>
      <c r="BV22" s="30">
        <v>16</v>
      </c>
      <c r="BW22" s="30">
        <v>16</v>
      </c>
      <c r="BX22" s="30">
        <v>22</v>
      </c>
      <c r="BY22" s="30">
        <v>26</v>
      </c>
      <c r="BZ22" s="30">
        <v>26</v>
      </c>
      <c r="CA22" s="30">
        <v>26</v>
      </c>
      <c r="CB22" s="30">
        <v>26</v>
      </c>
      <c r="CC22" s="30">
        <v>35</v>
      </c>
      <c r="CD22" s="30">
        <v>35</v>
      </c>
      <c r="CE22" s="30">
        <v>35</v>
      </c>
      <c r="CF22" s="30">
        <v>35</v>
      </c>
      <c r="CG22" s="30">
        <v>35</v>
      </c>
      <c r="CH22" s="30">
        <v>35</v>
      </c>
      <c r="CI22" s="30">
        <v>35</v>
      </c>
      <c r="CJ22" s="30">
        <v>35</v>
      </c>
      <c r="CK22" s="30">
        <v>35</v>
      </c>
      <c r="CL22" s="30">
        <v>35</v>
      </c>
      <c r="CM22" s="30">
        <v>54</v>
      </c>
      <c r="CN22" s="30">
        <v>54</v>
      </c>
      <c r="CO22" s="30">
        <v>54</v>
      </c>
      <c r="CP22" t="e">
        <v>#N/A</v>
      </c>
      <c r="CQ22" t="e">
        <v>#N/A</v>
      </c>
      <c r="CR22" t="e">
        <v>#N/A</v>
      </c>
      <c r="CS22" t="e">
        <v>#N/A</v>
      </c>
      <c r="CT22" t="e">
        <v>#N/A</v>
      </c>
      <c r="CU22" t="e">
        <v>#N/A</v>
      </c>
      <c r="CV22" t="e">
        <v>#N/A</v>
      </c>
      <c r="CW22" t="e">
        <v>#N/A</v>
      </c>
      <c r="CX22" t="e">
        <v>#N/A</v>
      </c>
      <c r="CY22" t="e">
        <v>#N/A</v>
      </c>
      <c r="CZ22" t="e">
        <v>#N/A</v>
      </c>
      <c r="DA22" t="e">
        <v>#N/A</v>
      </c>
      <c r="DB22" t="e">
        <v>#N/A</v>
      </c>
      <c r="DC22" t="e">
        <v>#N/A</v>
      </c>
      <c r="DD22" t="e">
        <v>#N/A</v>
      </c>
      <c r="DE22" t="e">
        <v>#N/A</v>
      </c>
      <c r="DF22" t="e">
        <v>#N/A</v>
      </c>
      <c r="DG22" t="e">
        <v>#N/A</v>
      </c>
      <c r="DH22" t="e">
        <v>#N/A</v>
      </c>
      <c r="DI22" t="e">
        <v>#N/A</v>
      </c>
      <c r="DJ22" t="e">
        <v>#N/A</v>
      </c>
      <c r="DK22" t="e">
        <v>#N/A</v>
      </c>
      <c r="DL22" t="e">
        <v>#N/A</v>
      </c>
      <c r="DM22" t="e">
        <v>#N/A</v>
      </c>
      <c r="DN22" t="e">
        <v>#N/A</v>
      </c>
      <c r="DO22" t="e">
        <v>#N/A</v>
      </c>
      <c r="DP22" t="e">
        <v>#N/A</v>
      </c>
      <c r="DQ22" t="e">
        <v>#N/A</v>
      </c>
      <c r="DR22" t="e">
        <v>#N/A</v>
      </c>
      <c r="DS22" t="e">
        <v>#N/A</v>
      </c>
      <c r="DT22" t="e">
        <v>#N/A</v>
      </c>
      <c r="DU22" t="e">
        <v>#N/A</v>
      </c>
      <c r="DV22" t="e">
        <v>#N/A</v>
      </c>
      <c r="DW22" t="e">
        <v>#N/A</v>
      </c>
      <c r="DX22" t="e">
        <v>#N/A</v>
      </c>
      <c r="DY22" t="e">
        <v>#N/A</v>
      </c>
      <c r="DZ22" t="e">
        <v>#N/A</v>
      </c>
      <c r="EA22" t="e">
        <v>#N/A</v>
      </c>
      <c r="EB22" t="e">
        <v>#N/A</v>
      </c>
      <c r="EC22" t="e">
        <v>#N/A</v>
      </c>
      <c r="ED22" t="e">
        <v>#N/A</v>
      </c>
      <c r="EE22" t="e">
        <v>#N/A</v>
      </c>
      <c r="EF22" t="e">
        <v>#N/A</v>
      </c>
      <c r="EG22" t="e">
        <v>#N/A</v>
      </c>
      <c r="EH22" t="e">
        <v>#N/A</v>
      </c>
      <c r="EI22" t="e">
        <v>#N/A</v>
      </c>
      <c r="EJ22" t="e">
        <v>#N/A</v>
      </c>
      <c r="EK22" t="e">
        <v>#N/A</v>
      </c>
      <c r="EL22" t="e">
        <v>#N/A</v>
      </c>
      <c r="EM22" t="e">
        <v>#N/A</v>
      </c>
      <c r="EN22" t="e">
        <v>#N/A</v>
      </c>
      <c r="EO22" t="e">
        <v>#N/A</v>
      </c>
      <c r="EP22" t="e">
        <v>#N/A</v>
      </c>
      <c r="EQ22" t="e">
        <v>#N/A</v>
      </c>
      <c r="ER22" t="e">
        <v>#N/A</v>
      </c>
      <c r="ES22" t="e">
        <v>#N/A</v>
      </c>
      <c r="ET22" t="e">
        <v>#N/A</v>
      </c>
      <c r="EU22" t="e">
        <v>#N/A</v>
      </c>
      <c r="EV22" t="e">
        <v>#N/A</v>
      </c>
      <c r="EW22" t="e">
        <v>#N/A</v>
      </c>
      <c r="EX22" t="e">
        <v>#N/A</v>
      </c>
      <c r="EY22" t="e">
        <v>#N/A</v>
      </c>
      <c r="EZ22" t="e">
        <v>#N/A</v>
      </c>
      <c r="FA22" t="e">
        <v>#N/A</v>
      </c>
      <c r="FB22" t="e">
        <v>#N/A</v>
      </c>
      <c r="FC22" t="e">
        <v>#N/A</v>
      </c>
      <c r="FD22" t="e">
        <v>#N/A</v>
      </c>
      <c r="FE22" t="e">
        <v>#N/A</v>
      </c>
      <c r="FF22" t="e">
        <v>#N/A</v>
      </c>
    </row>
    <row r="23" spans="1:162" x14ac:dyDescent="0.35">
      <c r="A23" s="29" t="s">
        <v>69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  <c r="S23" s="30">
        <v>0</v>
      </c>
      <c r="T23" s="30">
        <v>0</v>
      </c>
      <c r="U23" s="30">
        <v>0</v>
      </c>
      <c r="V23" s="30">
        <v>0</v>
      </c>
      <c r="W23" s="30">
        <v>0</v>
      </c>
      <c r="X23" s="30">
        <v>0</v>
      </c>
      <c r="Y23" s="30">
        <v>0</v>
      </c>
      <c r="Z23" s="30">
        <v>0</v>
      </c>
      <c r="AA23" s="30">
        <v>0</v>
      </c>
      <c r="AB23" s="30">
        <v>0</v>
      </c>
      <c r="AC23" s="30">
        <v>0</v>
      </c>
      <c r="AD23" s="30">
        <v>0</v>
      </c>
      <c r="AE23" s="30">
        <v>0</v>
      </c>
      <c r="AF23" s="30">
        <v>0</v>
      </c>
      <c r="AG23" s="30">
        <v>0</v>
      </c>
      <c r="AH23" s="30">
        <v>0</v>
      </c>
      <c r="AI23" s="30">
        <v>0</v>
      </c>
      <c r="AJ23" s="30">
        <v>0</v>
      </c>
      <c r="AK23" s="30">
        <v>0</v>
      </c>
      <c r="AL23" s="30">
        <v>0</v>
      </c>
      <c r="AM23" s="30">
        <v>0</v>
      </c>
      <c r="AN23" s="30">
        <v>0</v>
      </c>
      <c r="AO23" s="30">
        <v>0</v>
      </c>
      <c r="AP23" s="30">
        <v>0</v>
      </c>
      <c r="AQ23" s="30">
        <v>0</v>
      </c>
      <c r="AR23" s="30">
        <v>0</v>
      </c>
      <c r="AS23" s="30">
        <v>0</v>
      </c>
      <c r="AT23" s="30">
        <v>1</v>
      </c>
      <c r="AU23" s="30">
        <v>1</v>
      </c>
      <c r="AV23" s="30">
        <v>1</v>
      </c>
      <c r="AW23" s="30">
        <v>1</v>
      </c>
      <c r="AX23" s="30">
        <v>1</v>
      </c>
      <c r="AY23" s="30">
        <v>1</v>
      </c>
      <c r="AZ23" s="30">
        <v>1</v>
      </c>
      <c r="BA23" s="30">
        <v>1</v>
      </c>
      <c r="BB23" s="30">
        <v>1</v>
      </c>
      <c r="BC23" s="30">
        <v>1</v>
      </c>
      <c r="BD23" s="30">
        <v>1</v>
      </c>
      <c r="BE23" s="30">
        <v>1</v>
      </c>
      <c r="BF23" s="30">
        <v>1</v>
      </c>
      <c r="BG23" s="30">
        <v>1</v>
      </c>
      <c r="BH23" s="30">
        <v>2</v>
      </c>
      <c r="BI23" s="30">
        <v>2</v>
      </c>
      <c r="BJ23" s="30">
        <v>2</v>
      </c>
      <c r="BK23" s="30">
        <v>2</v>
      </c>
      <c r="BL23" s="30">
        <v>2</v>
      </c>
      <c r="BM23" s="30">
        <v>2</v>
      </c>
      <c r="BN23" s="30">
        <v>2</v>
      </c>
      <c r="BO23" s="30">
        <v>3</v>
      </c>
      <c r="BP23" s="30">
        <v>3</v>
      </c>
      <c r="BQ23" s="30">
        <v>4</v>
      </c>
      <c r="BR23" s="30">
        <v>4</v>
      </c>
      <c r="BS23" s="30">
        <v>4</v>
      </c>
      <c r="BT23" s="30">
        <v>4</v>
      </c>
      <c r="BU23" s="30">
        <v>5</v>
      </c>
      <c r="BV23" s="30">
        <v>5</v>
      </c>
      <c r="BW23" s="30">
        <v>5</v>
      </c>
      <c r="BX23" s="30">
        <v>5</v>
      </c>
      <c r="BY23" s="30">
        <v>5</v>
      </c>
      <c r="BZ23" s="30">
        <v>5</v>
      </c>
      <c r="CA23" s="30">
        <v>5</v>
      </c>
      <c r="CB23" s="30">
        <v>5</v>
      </c>
      <c r="CC23" s="30">
        <v>5</v>
      </c>
      <c r="CD23" s="30">
        <v>5</v>
      </c>
      <c r="CE23" s="30">
        <v>5</v>
      </c>
      <c r="CF23" s="30">
        <v>5</v>
      </c>
      <c r="CG23" s="30">
        <v>5</v>
      </c>
      <c r="CH23" s="30">
        <v>5</v>
      </c>
      <c r="CI23" s="30">
        <v>5</v>
      </c>
      <c r="CJ23" s="30">
        <v>5</v>
      </c>
      <c r="CK23" s="30">
        <v>5</v>
      </c>
      <c r="CL23" s="30">
        <v>5</v>
      </c>
      <c r="CM23" s="30">
        <v>5</v>
      </c>
      <c r="CN23" s="30">
        <v>6</v>
      </c>
      <c r="CO23" s="30">
        <v>6</v>
      </c>
      <c r="CP23" t="e">
        <v>#N/A</v>
      </c>
      <c r="CQ23" t="e">
        <v>#N/A</v>
      </c>
      <c r="CR23" t="e">
        <v>#N/A</v>
      </c>
      <c r="CS23" t="e">
        <v>#N/A</v>
      </c>
      <c r="CT23" t="e">
        <v>#N/A</v>
      </c>
      <c r="CU23" t="e">
        <v>#N/A</v>
      </c>
      <c r="CV23" t="e">
        <v>#N/A</v>
      </c>
      <c r="CW23" t="e">
        <v>#N/A</v>
      </c>
      <c r="CX23" t="e">
        <v>#N/A</v>
      </c>
      <c r="CY23" t="e">
        <v>#N/A</v>
      </c>
      <c r="CZ23" t="e">
        <v>#N/A</v>
      </c>
      <c r="DA23" t="e">
        <v>#N/A</v>
      </c>
      <c r="DB23" t="e">
        <v>#N/A</v>
      </c>
      <c r="DC23" t="e">
        <v>#N/A</v>
      </c>
      <c r="DD23" t="e">
        <v>#N/A</v>
      </c>
      <c r="DE23" t="e">
        <v>#N/A</v>
      </c>
      <c r="DF23" t="e">
        <v>#N/A</v>
      </c>
      <c r="DG23" t="e">
        <v>#N/A</v>
      </c>
      <c r="DH23" t="e">
        <v>#N/A</v>
      </c>
      <c r="DI23" t="e">
        <v>#N/A</v>
      </c>
      <c r="DJ23" t="e">
        <v>#N/A</v>
      </c>
      <c r="DK23" t="e">
        <v>#N/A</v>
      </c>
      <c r="DL23" t="e">
        <v>#N/A</v>
      </c>
      <c r="DM23" t="e">
        <v>#N/A</v>
      </c>
      <c r="DN23" t="e">
        <v>#N/A</v>
      </c>
      <c r="DO23" t="e">
        <v>#N/A</v>
      </c>
      <c r="DP23" t="e">
        <v>#N/A</v>
      </c>
      <c r="DQ23" t="e">
        <v>#N/A</v>
      </c>
      <c r="DR23" t="e">
        <v>#N/A</v>
      </c>
      <c r="DS23" t="e">
        <v>#N/A</v>
      </c>
      <c r="DT23" t="e">
        <v>#N/A</v>
      </c>
      <c r="DU23" t="e">
        <v>#N/A</v>
      </c>
      <c r="DV23" t="e">
        <v>#N/A</v>
      </c>
      <c r="DW23" t="e">
        <v>#N/A</v>
      </c>
      <c r="DX23" t="e">
        <v>#N/A</v>
      </c>
      <c r="DY23" t="e">
        <v>#N/A</v>
      </c>
      <c r="DZ23" t="e">
        <v>#N/A</v>
      </c>
      <c r="EA23" t="e">
        <v>#N/A</v>
      </c>
      <c r="EB23" t="e">
        <v>#N/A</v>
      </c>
      <c r="EC23" t="e">
        <v>#N/A</v>
      </c>
      <c r="ED23" t="e">
        <v>#N/A</v>
      </c>
      <c r="EE23" t="e">
        <v>#N/A</v>
      </c>
      <c r="EF23" t="e">
        <v>#N/A</v>
      </c>
      <c r="EG23" t="e">
        <v>#N/A</v>
      </c>
      <c r="EH23" t="e">
        <v>#N/A</v>
      </c>
      <c r="EI23" t="e">
        <v>#N/A</v>
      </c>
      <c r="EJ23" t="e">
        <v>#N/A</v>
      </c>
      <c r="EK23" t="e">
        <v>#N/A</v>
      </c>
      <c r="EL23" t="e">
        <v>#N/A</v>
      </c>
      <c r="EM23" t="e">
        <v>#N/A</v>
      </c>
      <c r="EN23" t="e">
        <v>#N/A</v>
      </c>
      <c r="EO23" t="e">
        <v>#N/A</v>
      </c>
      <c r="EP23" t="e">
        <v>#N/A</v>
      </c>
      <c r="EQ23" t="e">
        <v>#N/A</v>
      </c>
      <c r="ER23" t="e">
        <v>#N/A</v>
      </c>
      <c r="ES23" t="e">
        <v>#N/A</v>
      </c>
      <c r="ET23" t="e">
        <v>#N/A</v>
      </c>
      <c r="EU23" t="e">
        <v>#N/A</v>
      </c>
      <c r="EV23" t="e">
        <v>#N/A</v>
      </c>
      <c r="EW23" t="e">
        <v>#N/A</v>
      </c>
      <c r="EX23" t="e">
        <v>#N/A</v>
      </c>
      <c r="EY23" t="e">
        <v>#N/A</v>
      </c>
      <c r="EZ23" t="e">
        <v>#N/A</v>
      </c>
      <c r="FA23" t="e">
        <v>#N/A</v>
      </c>
      <c r="FB23" t="e">
        <v>#N/A</v>
      </c>
      <c r="FC23" t="e">
        <v>#N/A</v>
      </c>
      <c r="FD23" t="e">
        <v>#N/A</v>
      </c>
      <c r="FE23" t="e">
        <v>#N/A</v>
      </c>
      <c r="FF23" t="e">
        <v>#N/A</v>
      </c>
    </row>
    <row r="24" spans="1:162" x14ac:dyDescent="0.35">
      <c r="A24" s="29" t="s">
        <v>186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0">
        <v>0</v>
      </c>
      <c r="X24" s="30">
        <v>0</v>
      </c>
      <c r="Y24" s="30">
        <v>0</v>
      </c>
      <c r="Z24" s="30">
        <v>0</v>
      </c>
      <c r="AA24" s="30">
        <v>0</v>
      </c>
      <c r="AB24" s="30">
        <v>0</v>
      </c>
      <c r="AC24" s="30">
        <v>0</v>
      </c>
      <c r="AD24" s="30">
        <v>0</v>
      </c>
      <c r="AE24" s="30">
        <v>0</v>
      </c>
      <c r="AF24" s="30">
        <v>0</v>
      </c>
      <c r="AG24" s="30">
        <v>0</v>
      </c>
      <c r="AH24" s="30">
        <v>0</v>
      </c>
      <c r="AI24" s="30">
        <v>0</v>
      </c>
      <c r="AJ24" s="30">
        <v>0</v>
      </c>
      <c r="AK24" s="30">
        <v>0</v>
      </c>
      <c r="AL24" s="30">
        <v>0</v>
      </c>
      <c r="AM24" s="30">
        <v>0</v>
      </c>
      <c r="AN24" s="30">
        <v>0</v>
      </c>
      <c r="AO24" s="30">
        <v>0</v>
      </c>
      <c r="AP24" s="30">
        <v>0</v>
      </c>
      <c r="AQ24" s="30">
        <v>0</v>
      </c>
      <c r="AR24" s="30">
        <v>0</v>
      </c>
      <c r="AS24" s="30">
        <v>0</v>
      </c>
      <c r="AT24" s="30">
        <v>0</v>
      </c>
      <c r="AU24" s="30">
        <v>0</v>
      </c>
      <c r="AV24" s="30">
        <v>0</v>
      </c>
      <c r="AW24" s="30">
        <v>0</v>
      </c>
      <c r="AX24" s="30">
        <v>0</v>
      </c>
      <c r="AY24" s="30">
        <v>2</v>
      </c>
      <c r="AZ24" s="30">
        <v>2</v>
      </c>
      <c r="BA24" s="30">
        <v>3</v>
      </c>
      <c r="BB24" s="30">
        <v>10</v>
      </c>
      <c r="BC24" s="30">
        <v>10</v>
      </c>
      <c r="BD24" s="30">
        <v>11</v>
      </c>
      <c r="BE24" s="30">
        <v>11</v>
      </c>
      <c r="BF24" s="30">
        <v>12</v>
      </c>
      <c r="BG24" s="30">
        <v>12</v>
      </c>
      <c r="BH24" s="30">
        <v>15</v>
      </c>
      <c r="BI24" s="30">
        <v>19</v>
      </c>
      <c r="BJ24" s="30">
        <v>24</v>
      </c>
      <c r="BK24" s="30">
        <v>27</v>
      </c>
      <c r="BL24" s="30">
        <v>29</v>
      </c>
      <c r="BM24" s="30">
        <v>32</v>
      </c>
      <c r="BN24" s="30">
        <v>43</v>
      </c>
      <c r="BO24" s="30">
        <v>61</v>
      </c>
      <c r="BP24" s="30">
        <v>74</v>
      </c>
      <c r="BQ24" s="30">
        <v>81</v>
      </c>
      <c r="BR24" s="30">
        <v>97</v>
      </c>
      <c r="BS24" s="30">
        <v>107</v>
      </c>
      <c r="BT24" s="30">
        <v>115</v>
      </c>
      <c r="BU24" s="30">
        <v>123</v>
      </c>
      <c r="BV24" s="30">
        <v>132</v>
      </c>
      <c r="BW24" s="30">
        <v>139</v>
      </c>
      <c r="BX24" s="30">
        <v>157</v>
      </c>
      <c r="BY24" s="30">
        <v>183</v>
      </c>
      <c r="BZ24" s="30">
        <v>194</v>
      </c>
      <c r="CA24" s="30">
        <v>210</v>
      </c>
      <c r="CB24" s="30">
        <v>264</v>
      </c>
      <c r="CC24" s="30">
        <v>268</v>
      </c>
      <c r="CD24" s="30">
        <v>275</v>
      </c>
      <c r="CE24" s="30">
        <v>300</v>
      </c>
      <c r="CF24" s="30">
        <v>330</v>
      </c>
      <c r="CG24" s="30">
        <v>354</v>
      </c>
      <c r="CH24" s="30">
        <v>397</v>
      </c>
      <c r="CI24" s="30">
        <v>441</v>
      </c>
      <c r="CJ24" s="30">
        <v>465</v>
      </c>
      <c r="CK24" s="30">
        <v>493</v>
      </c>
      <c r="CL24" s="30">
        <v>520</v>
      </c>
      <c r="CM24" s="30">
        <v>564</v>
      </c>
      <c r="CN24" s="30">
        <v>598</v>
      </c>
      <c r="CO24" s="30">
        <v>609</v>
      </c>
      <c r="CP24" t="e">
        <v>#N/A</v>
      </c>
      <c r="CQ24" t="e">
        <v>#N/A</v>
      </c>
      <c r="CR24" t="e">
        <v>#N/A</v>
      </c>
      <c r="CS24" t="e">
        <v>#N/A</v>
      </c>
      <c r="CT24" t="e">
        <v>#N/A</v>
      </c>
      <c r="CU24" t="e">
        <v>#N/A</v>
      </c>
      <c r="CV24" t="e">
        <v>#N/A</v>
      </c>
      <c r="CW24" t="e">
        <v>#N/A</v>
      </c>
      <c r="CX24" t="e">
        <v>#N/A</v>
      </c>
      <c r="CY24" t="e">
        <v>#N/A</v>
      </c>
      <c r="CZ24" t="e">
        <v>#N/A</v>
      </c>
      <c r="DA24" t="e">
        <v>#N/A</v>
      </c>
      <c r="DB24" t="e">
        <v>#N/A</v>
      </c>
      <c r="DC24" t="e">
        <v>#N/A</v>
      </c>
      <c r="DD24" t="e">
        <v>#N/A</v>
      </c>
      <c r="DE24" t="e">
        <v>#N/A</v>
      </c>
      <c r="DF24" t="e">
        <v>#N/A</v>
      </c>
      <c r="DG24" t="e">
        <v>#N/A</v>
      </c>
      <c r="DH24" t="e">
        <v>#N/A</v>
      </c>
      <c r="DI24" t="e">
        <v>#N/A</v>
      </c>
      <c r="DJ24" t="e">
        <v>#N/A</v>
      </c>
      <c r="DK24" t="e">
        <v>#N/A</v>
      </c>
      <c r="DL24" t="e">
        <v>#N/A</v>
      </c>
      <c r="DM24" t="e">
        <v>#N/A</v>
      </c>
      <c r="DN24" t="e">
        <v>#N/A</v>
      </c>
      <c r="DO24" t="e">
        <v>#N/A</v>
      </c>
      <c r="DP24" t="e">
        <v>#N/A</v>
      </c>
      <c r="DQ24" t="e">
        <v>#N/A</v>
      </c>
      <c r="DR24" t="e">
        <v>#N/A</v>
      </c>
      <c r="DS24" t="e">
        <v>#N/A</v>
      </c>
      <c r="DT24" t="e">
        <v>#N/A</v>
      </c>
      <c r="DU24" t="e">
        <v>#N/A</v>
      </c>
      <c r="DV24" t="e">
        <v>#N/A</v>
      </c>
      <c r="DW24" t="e">
        <v>#N/A</v>
      </c>
      <c r="DX24" t="e">
        <v>#N/A</v>
      </c>
      <c r="DY24" t="e">
        <v>#N/A</v>
      </c>
      <c r="DZ24" t="e">
        <v>#N/A</v>
      </c>
      <c r="EA24" t="e">
        <v>#N/A</v>
      </c>
      <c r="EB24" t="e">
        <v>#N/A</v>
      </c>
      <c r="EC24" t="e">
        <v>#N/A</v>
      </c>
      <c r="ED24" t="e">
        <v>#N/A</v>
      </c>
      <c r="EE24" t="e">
        <v>#N/A</v>
      </c>
      <c r="EF24" t="e">
        <v>#N/A</v>
      </c>
      <c r="EG24" t="e">
        <v>#N/A</v>
      </c>
      <c r="EH24" t="e">
        <v>#N/A</v>
      </c>
      <c r="EI24" t="e">
        <v>#N/A</v>
      </c>
      <c r="EJ24" t="e">
        <v>#N/A</v>
      </c>
      <c r="EK24" t="e">
        <v>#N/A</v>
      </c>
      <c r="EL24" t="e">
        <v>#N/A</v>
      </c>
      <c r="EM24" t="e">
        <v>#N/A</v>
      </c>
      <c r="EN24" t="e">
        <v>#N/A</v>
      </c>
      <c r="EO24" t="e">
        <v>#N/A</v>
      </c>
      <c r="EP24" t="e">
        <v>#N/A</v>
      </c>
      <c r="EQ24" t="e">
        <v>#N/A</v>
      </c>
      <c r="ER24" t="e">
        <v>#N/A</v>
      </c>
      <c r="ES24" t="e">
        <v>#N/A</v>
      </c>
      <c r="ET24" t="e">
        <v>#N/A</v>
      </c>
      <c r="EU24" t="e">
        <v>#N/A</v>
      </c>
      <c r="EV24" t="e">
        <v>#N/A</v>
      </c>
      <c r="EW24" t="e">
        <v>#N/A</v>
      </c>
      <c r="EX24" t="e">
        <v>#N/A</v>
      </c>
      <c r="EY24" t="e">
        <v>#N/A</v>
      </c>
      <c r="EZ24" t="e">
        <v>#N/A</v>
      </c>
      <c r="FA24" t="e">
        <v>#N/A</v>
      </c>
      <c r="FB24" t="e">
        <v>#N/A</v>
      </c>
      <c r="FC24" t="e">
        <v>#N/A</v>
      </c>
      <c r="FD24" t="e">
        <v>#N/A</v>
      </c>
      <c r="FE24" t="e">
        <v>#N/A</v>
      </c>
      <c r="FF24" t="e">
        <v>#N/A</v>
      </c>
    </row>
    <row r="25" spans="1:162" x14ac:dyDescent="0.35">
      <c r="A25" s="29" t="s">
        <v>150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0</v>
      </c>
      <c r="X25" s="30">
        <v>0</v>
      </c>
      <c r="Y25" s="30">
        <v>0</v>
      </c>
      <c r="Z25" s="30">
        <v>0</v>
      </c>
      <c r="AA25" s="30">
        <v>0</v>
      </c>
      <c r="AB25" s="30">
        <v>0</v>
      </c>
      <c r="AC25" s="30">
        <v>0</v>
      </c>
      <c r="AD25" s="30">
        <v>0</v>
      </c>
      <c r="AE25" s="30">
        <v>0</v>
      </c>
      <c r="AF25" s="30">
        <v>0</v>
      </c>
      <c r="AG25" s="30">
        <v>0</v>
      </c>
      <c r="AH25" s="30">
        <v>0</v>
      </c>
      <c r="AI25" s="30">
        <v>0</v>
      </c>
      <c r="AJ25" s="30">
        <v>0</v>
      </c>
      <c r="AK25" s="30">
        <v>0</v>
      </c>
      <c r="AL25" s="30">
        <v>0</v>
      </c>
      <c r="AM25" s="30">
        <v>0</v>
      </c>
      <c r="AN25" s="30">
        <v>0</v>
      </c>
      <c r="AO25" s="30">
        <v>0</v>
      </c>
      <c r="AP25" s="30">
        <v>0</v>
      </c>
      <c r="AQ25" s="30">
        <v>0</v>
      </c>
      <c r="AR25" s="30">
        <v>0</v>
      </c>
      <c r="AS25" s="30">
        <v>2</v>
      </c>
      <c r="AT25" s="30">
        <v>2</v>
      </c>
      <c r="AU25" s="30">
        <v>3</v>
      </c>
      <c r="AV25" s="30">
        <v>3</v>
      </c>
      <c r="AW25" s="30">
        <v>3</v>
      </c>
      <c r="AX25" s="30">
        <v>5</v>
      </c>
      <c r="AY25" s="30">
        <v>7</v>
      </c>
      <c r="AZ25" s="30">
        <v>11</v>
      </c>
      <c r="BA25" s="30">
        <v>13</v>
      </c>
      <c r="BB25" s="30">
        <v>18</v>
      </c>
      <c r="BC25" s="30">
        <v>24</v>
      </c>
      <c r="BD25" s="30">
        <v>25</v>
      </c>
      <c r="BE25" s="30">
        <v>26</v>
      </c>
      <c r="BF25" s="30">
        <v>38</v>
      </c>
      <c r="BG25" s="30">
        <v>63</v>
      </c>
      <c r="BH25" s="30">
        <v>89</v>
      </c>
      <c r="BI25" s="30">
        <v>93</v>
      </c>
      <c r="BJ25" s="30">
        <v>126</v>
      </c>
      <c r="BK25" s="30">
        <v>136</v>
      </c>
      <c r="BL25" s="30">
        <v>166</v>
      </c>
      <c r="BM25" s="30">
        <v>176</v>
      </c>
      <c r="BN25" s="30">
        <v>191</v>
      </c>
      <c r="BO25" s="30">
        <v>237</v>
      </c>
      <c r="BP25" s="30">
        <v>258</v>
      </c>
      <c r="BQ25" s="30">
        <v>323</v>
      </c>
      <c r="BR25" s="30">
        <v>368</v>
      </c>
      <c r="BS25" s="30">
        <v>420</v>
      </c>
      <c r="BT25" s="30">
        <v>459</v>
      </c>
      <c r="BU25" s="30">
        <v>533</v>
      </c>
      <c r="BV25" s="30">
        <v>579</v>
      </c>
      <c r="BW25" s="30">
        <v>624</v>
      </c>
      <c r="BX25" s="30">
        <v>654</v>
      </c>
      <c r="BY25" s="30">
        <v>674</v>
      </c>
      <c r="BZ25" s="30">
        <v>764</v>
      </c>
      <c r="CA25" s="30">
        <v>804</v>
      </c>
      <c r="CB25" s="30">
        <v>858</v>
      </c>
      <c r="CC25" s="30">
        <v>901</v>
      </c>
      <c r="CD25" s="30">
        <v>946</v>
      </c>
      <c r="CE25" s="30">
        <v>1009</v>
      </c>
      <c r="CF25" s="30">
        <v>1037</v>
      </c>
      <c r="CG25" s="30">
        <v>1083</v>
      </c>
      <c r="CH25" s="30">
        <v>1110</v>
      </c>
      <c r="CI25" s="30">
        <v>1167</v>
      </c>
      <c r="CJ25" s="30">
        <v>1214</v>
      </c>
      <c r="CK25" s="30">
        <v>1268</v>
      </c>
      <c r="CL25" s="30">
        <v>1285</v>
      </c>
      <c r="CM25" s="30">
        <v>1309</v>
      </c>
      <c r="CN25" s="30">
        <v>1342</v>
      </c>
      <c r="CO25" s="30">
        <v>1368</v>
      </c>
      <c r="CP25" t="e">
        <v>#N/A</v>
      </c>
      <c r="CQ25" t="e">
        <v>#N/A</v>
      </c>
      <c r="CR25" t="e">
        <v>#N/A</v>
      </c>
      <c r="CS25" t="e">
        <v>#N/A</v>
      </c>
      <c r="CT25" t="e">
        <v>#N/A</v>
      </c>
      <c r="CU25" t="e">
        <v>#N/A</v>
      </c>
      <c r="CV25" t="e">
        <v>#N/A</v>
      </c>
      <c r="CW25" t="e">
        <v>#N/A</v>
      </c>
      <c r="CX25" t="e">
        <v>#N/A</v>
      </c>
      <c r="CY25" t="e">
        <v>#N/A</v>
      </c>
      <c r="CZ25" t="e">
        <v>#N/A</v>
      </c>
      <c r="DA25" t="e">
        <v>#N/A</v>
      </c>
      <c r="DB25" t="e">
        <v>#N/A</v>
      </c>
      <c r="DC25" t="e">
        <v>#N/A</v>
      </c>
      <c r="DD25" t="e">
        <v>#N/A</v>
      </c>
      <c r="DE25" t="e">
        <v>#N/A</v>
      </c>
      <c r="DF25" t="e">
        <v>#N/A</v>
      </c>
      <c r="DG25" t="e">
        <v>#N/A</v>
      </c>
      <c r="DH25" t="e">
        <v>#N/A</v>
      </c>
      <c r="DI25" t="e">
        <v>#N/A</v>
      </c>
      <c r="DJ25" t="e">
        <v>#N/A</v>
      </c>
      <c r="DK25" t="e">
        <v>#N/A</v>
      </c>
      <c r="DL25" t="e">
        <v>#N/A</v>
      </c>
      <c r="DM25" t="e">
        <v>#N/A</v>
      </c>
      <c r="DN25" t="e">
        <v>#N/A</v>
      </c>
      <c r="DO25" t="e">
        <v>#N/A</v>
      </c>
      <c r="DP25" t="e">
        <v>#N/A</v>
      </c>
      <c r="DQ25" t="e">
        <v>#N/A</v>
      </c>
      <c r="DR25" t="e">
        <v>#N/A</v>
      </c>
      <c r="DS25" t="e">
        <v>#N/A</v>
      </c>
      <c r="DT25" t="e">
        <v>#N/A</v>
      </c>
      <c r="DU25" t="e">
        <v>#N/A</v>
      </c>
      <c r="DV25" t="e">
        <v>#N/A</v>
      </c>
      <c r="DW25" t="e">
        <v>#N/A</v>
      </c>
      <c r="DX25" t="e">
        <v>#N/A</v>
      </c>
      <c r="DY25" t="e">
        <v>#N/A</v>
      </c>
      <c r="DZ25" t="e">
        <v>#N/A</v>
      </c>
      <c r="EA25" t="e">
        <v>#N/A</v>
      </c>
      <c r="EB25" t="e">
        <v>#N/A</v>
      </c>
      <c r="EC25" t="e">
        <v>#N/A</v>
      </c>
      <c r="ED25" t="e">
        <v>#N/A</v>
      </c>
      <c r="EE25" t="e">
        <v>#N/A</v>
      </c>
      <c r="EF25" t="e">
        <v>#N/A</v>
      </c>
      <c r="EG25" t="e">
        <v>#N/A</v>
      </c>
      <c r="EH25" t="e">
        <v>#N/A</v>
      </c>
      <c r="EI25" t="e">
        <v>#N/A</v>
      </c>
      <c r="EJ25" t="e">
        <v>#N/A</v>
      </c>
      <c r="EK25" t="e">
        <v>#N/A</v>
      </c>
      <c r="EL25" t="e">
        <v>#N/A</v>
      </c>
      <c r="EM25" t="e">
        <v>#N/A</v>
      </c>
      <c r="EN25" t="e">
        <v>#N/A</v>
      </c>
      <c r="EO25" t="e">
        <v>#N/A</v>
      </c>
      <c r="EP25" t="e">
        <v>#N/A</v>
      </c>
      <c r="EQ25" t="e">
        <v>#N/A</v>
      </c>
      <c r="ER25" t="e">
        <v>#N/A</v>
      </c>
      <c r="ES25" t="e">
        <v>#N/A</v>
      </c>
      <c r="ET25" t="e">
        <v>#N/A</v>
      </c>
      <c r="EU25" t="e">
        <v>#N/A</v>
      </c>
      <c r="EV25" t="e">
        <v>#N/A</v>
      </c>
      <c r="EW25" t="e">
        <v>#N/A</v>
      </c>
      <c r="EX25" t="e">
        <v>#N/A</v>
      </c>
      <c r="EY25" t="e">
        <v>#N/A</v>
      </c>
      <c r="EZ25" t="e">
        <v>#N/A</v>
      </c>
      <c r="FA25" t="e">
        <v>#N/A</v>
      </c>
      <c r="FB25" t="e">
        <v>#N/A</v>
      </c>
      <c r="FC25" t="e">
        <v>#N/A</v>
      </c>
      <c r="FD25" t="e">
        <v>#N/A</v>
      </c>
      <c r="FE25" t="e">
        <v>#N/A</v>
      </c>
      <c r="FF25" t="e">
        <v>#N/A</v>
      </c>
    </row>
    <row r="26" spans="1:162" x14ac:dyDescent="0.35">
      <c r="A26" s="29" t="s">
        <v>237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v>0</v>
      </c>
      <c r="Z26" s="30">
        <v>0</v>
      </c>
      <c r="AA26" s="30">
        <v>0</v>
      </c>
      <c r="AB26" s="30">
        <v>0</v>
      </c>
      <c r="AC26" s="30">
        <v>0</v>
      </c>
      <c r="AD26" s="30">
        <v>0</v>
      </c>
      <c r="AE26" s="30">
        <v>0</v>
      </c>
      <c r="AF26" s="30">
        <v>0</v>
      </c>
      <c r="AG26" s="30">
        <v>0</v>
      </c>
      <c r="AH26" s="30">
        <v>0</v>
      </c>
      <c r="AI26" s="30">
        <v>0</v>
      </c>
      <c r="AJ26" s="30">
        <v>0</v>
      </c>
      <c r="AK26" s="30">
        <v>0</v>
      </c>
      <c r="AL26" s="30">
        <v>0</v>
      </c>
      <c r="AM26" s="30">
        <v>0</v>
      </c>
      <c r="AN26" s="30">
        <v>0</v>
      </c>
      <c r="AO26" s="30">
        <v>0</v>
      </c>
      <c r="AP26" s="30">
        <v>0</v>
      </c>
      <c r="AQ26" s="30">
        <v>0</v>
      </c>
      <c r="AR26" s="30">
        <v>0</v>
      </c>
      <c r="AS26" s="30">
        <v>0</v>
      </c>
      <c r="AT26" s="30">
        <v>0</v>
      </c>
      <c r="AU26" s="30">
        <v>0</v>
      </c>
      <c r="AV26" s="30">
        <v>0</v>
      </c>
      <c r="AW26" s="30">
        <v>0</v>
      </c>
      <c r="AX26" s="30">
        <v>0</v>
      </c>
      <c r="AY26" s="30">
        <v>0</v>
      </c>
      <c r="AZ26" s="30">
        <v>0</v>
      </c>
      <c r="BA26" s="30">
        <v>0</v>
      </c>
      <c r="BB26" s="30">
        <v>0</v>
      </c>
      <c r="BC26" s="30">
        <v>0</v>
      </c>
      <c r="BD26" s="30">
        <v>0</v>
      </c>
      <c r="BE26" s="30">
        <v>0</v>
      </c>
      <c r="BF26" s="30">
        <v>0</v>
      </c>
      <c r="BG26" s="30">
        <v>0</v>
      </c>
      <c r="BH26" s="30">
        <v>0</v>
      </c>
      <c r="BI26" s="30">
        <v>0</v>
      </c>
      <c r="BJ26" s="30">
        <v>0</v>
      </c>
      <c r="BK26" s="30">
        <v>0</v>
      </c>
      <c r="BL26" s="30">
        <v>0</v>
      </c>
      <c r="BM26" s="30">
        <v>0</v>
      </c>
      <c r="BN26" s="30">
        <v>0</v>
      </c>
      <c r="BO26" s="30">
        <v>0</v>
      </c>
      <c r="BP26" s="30">
        <v>0</v>
      </c>
      <c r="BQ26" s="30">
        <v>0</v>
      </c>
      <c r="BR26" s="30">
        <v>3</v>
      </c>
      <c r="BS26" s="30">
        <v>4</v>
      </c>
      <c r="BT26" s="30">
        <v>4</v>
      </c>
      <c r="BU26" s="30">
        <v>4</v>
      </c>
      <c r="BV26" s="30">
        <v>4</v>
      </c>
      <c r="BW26" s="30">
        <v>4</v>
      </c>
      <c r="BX26" s="30">
        <v>6</v>
      </c>
      <c r="BY26" s="30">
        <v>6</v>
      </c>
      <c r="BZ26" s="30">
        <v>6</v>
      </c>
      <c r="CA26" s="30">
        <v>6</v>
      </c>
      <c r="CB26" s="30">
        <v>13</v>
      </c>
      <c r="CC26" s="30">
        <v>13</v>
      </c>
      <c r="CD26" s="30">
        <v>13</v>
      </c>
      <c r="CE26" s="30">
        <v>13</v>
      </c>
      <c r="CF26" s="30">
        <v>13</v>
      </c>
      <c r="CG26" s="30">
        <v>13</v>
      </c>
      <c r="CH26" s="30">
        <v>13</v>
      </c>
      <c r="CI26" s="30">
        <v>15</v>
      </c>
      <c r="CJ26" s="30">
        <v>15</v>
      </c>
      <c r="CK26" s="30">
        <v>15</v>
      </c>
      <c r="CL26" s="30">
        <v>20</v>
      </c>
      <c r="CM26" s="30">
        <v>20</v>
      </c>
      <c r="CN26" s="30">
        <v>20</v>
      </c>
      <c r="CO26" s="30">
        <v>22</v>
      </c>
      <c r="CP26" t="e">
        <v>#N/A</v>
      </c>
      <c r="CQ26" t="e">
        <v>#N/A</v>
      </c>
      <c r="CR26" t="e">
        <v>#N/A</v>
      </c>
      <c r="CS26" t="e">
        <v>#N/A</v>
      </c>
      <c r="CT26" t="e">
        <v>#N/A</v>
      </c>
      <c r="CU26" t="e">
        <v>#N/A</v>
      </c>
      <c r="CV26" t="e">
        <v>#N/A</v>
      </c>
      <c r="CW26" t="e">
        <v>#N/A</v>
      </c>
      <c r="CX26" t="e">
        <v>#N/A</v>
      </c>
      <c r="CY26" t="e">
        <v>#N/A</v>
      </c>
      <c r="CZ26" t="e">
        <v>#N/A</v>
      </c>
      <c r="DA26" t="e">
        <v>#N/A</v>
      </c>
      <c r="DB26" t="e">
        <v>#N/A</v>
      </c>
      <c r="DC26" t="e">
        <v>#N/A</v>
      </c>
      <c r="DD26" t="e">
        <v>#N/A</v>
      </c>
      <c r="DE26" t="e">
        <v>#N/A</v>
      </c>
      <c r="DF26" t="e">
        <v>#N/A</v>
      </c>
      <c r="DG26" t="e">
        <v>#N/A</v>
      </c>
      <c r="DH26" t="e">
        <v>#N/A</v>
      </c>
      <c r="DI26" t="e">
        <v>#N/A</v>
      </c>
      <c r="DJ26" t="e">
        <v>#N/A</v>
      </c>
      <c r="DK26" t="e">
        <v>#N/A</v>
      </c>
      <c r="DL26" t="e">
        <v>#N/A</v>
      </c>
      <c r="DM26" t="e">
        <v>#N/A</v>
      </c>
      <c r="DN26" t="e">
        <v>#N/A</v>
      </c>
      <c r="DO26" t="e">
        <v>#N/A</v>
      </c>
      <c r="DP26" t="e">
        <v>#N/A</v>
      </c>
      <c r="DQ26" t="e">
        <v>#N/A</v>
      </c>
      <c r="DR26" t="e">
        <v>#N/A</v>
      </c>
      <c r="DS26" t="e">
        <v>#N/A</v>
      </c>
      <c r="DT26" t="e">
        <v>#N/A</v>
      </c>
      <c r="DU26" t="e">
        <v>#N/A</v>
      </c>
      <c r="DV26" t="e">
        <v>#N/A</v>
      </c>
      <c r="DW26" t="e">
        <v>#N/A</v>
      </c>
      <c r="DX26" t="e">
        <v>#N/A</v>
      </c>
      <c r="DY26" t="e">
        <v>#N/A</v>
      </c>
      <c r="DZ26" t="e">
        <v>#N/A</v>
      </c>
      <c r="EA26" t="e">
        <v>#N/A</v>
      </c>
      <c r="EB26" t="e">
        <v>#N/A</v>
      </c>
      <c r="EC26" t="e">
        <v>#N/A</v>
      </c>
      <c r="ED26" t="e">
        <v>#N/A</v>
      </c>
      <c r="EE26" t="e">
        <v>#N/A</v>
      </c>
      <c r="EF26" t="e">
        <v>#N/A</v>
      </c>
      <c r="EG26" t="e">
        <v>#N/A</v>
      </c>
      <c r="EH26" t="e">
        <v>#N/A</v>
      </c>
      <c r="EI26" t="e">
        <v>#N/A</v>
      </c>
      <c r="EJ26" t="e">
        <v>#N/A</v>
      </c>
      <c r="EK26" t="e">
        <v>#N/A</v>
      </c>
      <c r="EL26" t="e">
        <v>#N/A</v>
      </c>
      <c r="EM26" t="e">
        <v>#N/A</v>
      </c>
      <c r="EN26" t="e">
        <v>#N/A</v>
      </c>
      <c r="EO26" t="e">
        <v>#N/A</v>
      </c>
      <c r="EP26" t="e">
        <v>#N/A</v>
      </c>
      <c r="EQ26" t="e">
        <v>#N/A</v>
      </c>
      <c r="ER26" t="e">
        <v>#N/A</v>
      </c>
      <c r="ES26" t="e">
        <v>#N/A</v>
      </c>
      <c r="ET26" t="e">
        <v>#N/A</v>
      </c>
      <c r="EU26" t="e">
        <v>#N/A</v>
      </c>
      <c r="EV26" t="e">
        <v>#N/A</v>
      </c>
      <c r="EW26" t="e">
        <v>#N/A</v>
      </c>
      <c r="EX26" t="e">
        <v>#N/A</v>
      </c>
      <c r="EY26" t="e">
        <v>#N/A</v>
      </c>
      <c r="EZ26" t="e">
        <v>#N/A</v>
      </c>
      <c r="FA26" t="e">
        <v>#N/A</v>
      </c>
      <c r="FB26" t="e">
        <v>#N/A</v>
      </c>
      <c r="FC26" t="e">
        <v>#N/A</v>
      </c>
      <c r="FD26" t="e">
        <v>#N/A</v>
      </c>
      <c r="FE26" t="e">
        <v>#N/A</v>
      </c>
      <c r="FF26" t="e">
        <v>#N/A</v>
      </c>
    </row>
    <row r="27" spans="1:162" x14ac:dyDescent="0.35">
      <c r="A27" s="29" t="s">
        <v>178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30">
        <v>0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0</v>
      </c>
      <c r="X27" s="30">
        <v>0</v>
      </c>
      <c r="Y27" s="30">
        <v>0</v>
      </c>
      <c r="Z27" s="30">
        <v>0</v>
      </c>
      <c r="AA27" s="30">
        <v>0</v>
      </c>
      <c r="AB27" s="30">
        <v>0</v>
      </c>
      <c r="AC27" s="30">
        <v>0</v>
      </c>
      <c r="AD27" s="30">
        <v>0</v>
      </c>
      <c r="AE27" s="30">
        <v>0</v>
      </c>
      <c r="AF27" s="30">
        <v>0</v>
      </c>
      <c r="AG27" s="30">
        <v>0</v>
      </c>
      <c r="AH27" s="30">
        <v>0</v>
      </c>
      <c r="AI27" s="30">
        <v>0</v>
      </c>
      <c r="AJ27" s="30">
        <v>0</v>
      </c>
      <c r="AK27" s="30">
        <v>1</v>
      </c>
      <c r="AL27" s="30">
        <v>1</v>
      </c>
      <c r="AM27" s="30">
        <v>1</v>
      </c>
      <c r="AN27" s="30">
        <v>2</v>
      </c>
      <c r="AO27" s="30">
        <v>2</v>
      </c>
      <c r="AP27" s="30">
        <v>2</v>
      </c>
      <c r="AQ27" s="30">
        <v>2</v>
      </c>
      <c r="AR27" s="30">
        <v>4</v>
      </c>
      <c r="AS27" s="30">
        <v>4</v>
      </c>
      <c r="AT27" s="30">
        <v>13</v>
      </c>
      <c r="AU27" s="30">
        <v>13</v>
      </c>
      <c r="AV27" s="30">
        <v>20</v>
      </c>
      <c r="AW27" s="30">
        <v>25</v>
      </c>
      <c r="AX27" s="30">
        <v>31</v>
      </c>
      <c r="AY27" s="30">
        <v>38</v>
      </c>
      <c r="AZ27" s="30">
        <v>52</v>
      </c>
      <c r="BA27" s="30">
        <v>151</v>
      </c>
      <c r="BB27" s="30">
        <v>151</v>
      </c>
      <c r="BC27" s="30">
        <v>162</v>
      </c>
      <c r="BD27" s="30">
        <v>200</v>
      </c>
      <c r="BE27" s="30">
        <v>321</v>
      </c>
      <c r="BF27" s="30">
        <v>372</v>
      </c>
      <c r="BG27" s="30">
        <v>621</v>
      </c>
      <c r="BH27" s="30">
        <v>793</v>
      </c>
      <c r="BI27" s="30">
        <v>1021</v>
      </c>
      <c r="BJ27" s="30">
        <v>1546</v>
      </c>
      <c r="BK27" s="30">
        <v>1924</v>
      </c>
      <c r="BL27" s="30">
        <v>2247</v>
      </c>
      <c r="BM27" s="30">
        <v>2554</v>
      </c>
      <c r="BN27" s="30">
        <v>2985</v>
      </c>
      <c r="BO27" s="30">
        <v>3417</v>
      </c>
      <c r="BP27" s="30">
        <v>3904</v>
      </c>
      <c r="BQ27" s="30">
        <v>4256</v>
      </c>
      <c r="BR27" s="30">
        <v>4579</v>
      </c>
      <c r="BS27" s="30">
        <v>5717</v>
      </c>
      <c r="BT27" s="30">
        <v>6836</v>
      </c>
      <c r="BU27" s="30">
        <v>8044</v>
      </c>
      <c r="BV27" s="30">
        <v>9056</v>
      </c>
      <c r="BW27" s="30">
        <v>10360</v>
      </c>
      <c r="BX27" s="30">
        <v>11130</v>
      </c>
      <c r="BY27" s="30">
        <v>12161</v>
      </c>
      <c r="BZ27" s="30">
        <v>14034</v>
      </c>
      <c r="CA27" s="30">
        <v>16170</v>
      </c>
      <c r="CB27" s="30">
        <v>18092</v>
      </c>
      <c r="CC27" s="30">
        <v>19638</v>
      </c>
      <c r="CD27" s="30">
        <v>20727</v>
      </c>
      <c r="CE27" s="30">
        <v>22192</v>
      </c>
      <c r="CF27" s="30">
        <v>23430</v>
      </c>
      <c r="CG27" s="30">
        <v>25262</v>
      </c>
      <c r="CH27" s="30">
        <v>28320</v>
      </c>
      <c r="CI27" s="30">
        <v>30425</v>
      </c>
      <c r="CJ27" s="30">
        <v>33682</v>
      </c>
      <c r="CK27" s="30">
        <v>36658</v>
      </c>
      <c r="CL27" s="30">
        <v>38654</v>
      </c>
      <c r="CM27" s="30">
        <v>40743</v>
      </c>
      <c r="CN27" s="30">
        <v>43079</v>
      </c>
      <c r="CO27" s="30">
        <v>45757</v>
      </c>
      <c r="CP27" t="e">
        <v>#N/A</v>
      </c>
      <c r="CQ27" t="e">
        <v>#N/A</v>
      </c>
      <c r="CR27" t="e">
        <v>#N/A</v>
      </c>
      <c r="CS27" t="e">
        <v>#N/A</v>
      </c>
      <c r="CT27" t="e">
        <v>#N/A</v>
      </c>
      <c r="CU27" t="e">
        <v>#N/A</v>
      </c>
      <c r="CV27" t="e">
        <v>#N/A</v>
      </c>
      <c r="CW27" t="e">
        <v>#N/A</v>
      </c>
      <c r="CX27" t="e">
        <v>#N/A</v>
      </c>
      <c r="CY27" t="e">
        <v>#N/A</v>
      </c>
      <c r="CZ27" t="e">
        <v>#N/A</v>
      </c>
      <c r="DA27" t="e">
        <v>#N/A</v>
      </c>
      <c r="DB27" t="e">
        <v>#N/A</v>
      </c>
      <c r="DC27" t="e">
        <v>#N/A</v>
      </c>
      <c r="DD27" t="e">
        <v>#N/A</v>
      </c>
      <c r="DE27" t="e">
        <v>#N/A</v>
      </c>
      <c r="DF27" t="e">
        <v>#N/A</v>
      </c>
      <c r="DG27" t="e">
        <v>#N/A</v>
      </c>
      <c r="DH27" t="e">
        <v>#N/A</v>
      </c>
      <c r="DI27" t="e">
        <v>#N/A</v>
      </c>
      <c r="DJ27" t="e">
        <v>#N/A</v>
      </c>
      <c r="DK27" t="e">
        <v>#N/A</v>
      </c>
      <c r="DL27" t="e">
        <v>#N/A</v>
      </c>
      <c r="DM27" t="e">
        <v>#N/A</v>
      </c>
      <c r="DN27" t="e">
        <v>#N/A</v>
      </c>
      <c r="DO27" t="e">
        <v>#N/A</v>
      </c>
      <c r="DP27" t="e">
        <v>#N/A</v>
      </c>
      <c r="DQ27" t="e">
        <v>#N/A</v>
      </c>
      <c r="DR27" t="e">
        <v>#N/A</v>
      </c>
      <c r="DS27" t="e">
        <v>#N/A</v>
      </c>
      <c r="DT27" t="e">
        <v>#N/A</v>
      </c>
      <c r="DU27" t="e">
        <v>#N/A</v>
      </c>
      <c r="DV27" t="e">
        <v>#N/A</v>
      </c>
      <c r="DW27" t="e">
        <v>#N/A</v>
      </c>
      <c r="DX27" t="e">
        <v>#N/A</v>
      </c>
      <c r="DY27" t="e">
        <v>#N/A</v>
      </c>
      <c r="DZ27" t="e">
        <v>#N/A</v>
      </c>
      <c r="EA27" t="e">
        <v>#N/A</v>
      </c>
      <c r="EB27" t="e">
        <v>#N/A</v>
      </c>
      <c r="EC27" t="e">
        <v>#N/A</v>
      </c>
      <c r="ED27" t="e">
        <v>#N/A</v>
      </c>
      <c r="EE27" t="e">
        <v>#N/A</v>
      </c>
      <c r="EF27" t="e">
        <v>#N/A</v>
      </c>
      <c r="EG27" t="e">
        <v>#N/A</v>
      </c>
      <c r="EH27" t="e">
        <v>#N/A</v>
      </c>
      <c r="EI27" t="e">
        <v>#N/A</v>
      </c>
      <c r="EJ27" t="e">
        <v>#N/A</v>
      </c>
      <c r="EK27" t="e">
        <v>#N/A</v>
      </c>
      <c r="EL27" t="e">
        <v>#N/A</v>
      </c>
      <c r="EM27" t="e">
        <v>#N/A</v>
      </c>
      <c r="EN27" t="e">
        <v>#N/A</v>
      </c>
      <c r="EO27" t="e">
        <v>#N/A</v>
      </c>
      <c r="EP27" t="e">
        <v>#N/A</v>
      </c>
      <c r="EQ27" t="e">
        <v>#N/A</v>
      </c>
      <c r="ER27" t="e">
        <v>#N/A</v>
      </c>
      <c r="ES27" t="e">
        <v>#N/A</v>
      </c>
      <c r="ET27" t="e">
        <v>#N/A</v>
      </c>
      <c r="EU27" t="e">
        <v>#N/A</v>
      </c>
      <c r="EV27" t="e">
        <v>#N/A</v>
      </c>
      <c r="EW27" t="e">
        <v>#N/A</v>
      </c>
      <c r="EX27" t="e">
        <v>#N/A</v>
      </c>
      <c r="EY27" t="e">
        <v>#N/A</v>
      </c>
      <c r="EZ27" t="e">
        <v>#N/A</v>
      </c>
      <c r="FA27" t="e">
        <v>#N/A</v>
      </c>
      <c r="FB27" t="e">
        <v>#N/A</v>
      </c>
      <c r="FC27" t="e">
        <v>#N/A</v>
      </c>
      <c r="FD27" t="e">
        <v>#N/A</v>
      </c>
      <c r="FE27" t="e">
        <v>#N/A</v>
      </c>
      <c r="FF27" t="e">
        <v>#N/A</v>
      </c>
    </row>
    <row r="28" spans="1:162" x14ac:dyDescent="0.35">
      <c r="A28" s="29" t="s">
        <v>58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0">
        <v>0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v>0</v>
      </c>
      <c r="Z28" s="30">
        <v>0</v>
      </c>
      <c r="AA28" s="30">
        <v>0</v>
      </c>
      <c r="AB28" s="30">
        <v>0</v>
      </c>
      <c r="AC28" s="30">
        <v>0</v>
      </c>
      <c r="AD28" s="30">
        <v>0</v>
      </c>
      <c r="AE28" s="30">
        <v>0</v>
      </c>
      <c r="AF28" s="30">
        <v>0</v>
      </c>
      <c r="AG28" s="30">
        <v>0</v>
      </c>
      <c r="AH28" s="30">
        <v>0</v>
      </c>
      <c r="AI28" s="30">
        <v>0</v>
      </c>
      <c r="AJ28" s="30">
        <v>0</v>
      </c>
      <c r="AK28" s="30">
        <v>0</v>
      </c>
      <c r="AL28" s="30">
        <v>0</v>
      </c>
      <c r="AM28" s="30">
        <v>0</v>
      </c>
      <c r="AN28" s="30">
        <v>0</v>
      </c>
      <c r="AO28" s="30">
        <v>0</v>
      </c>
      <c r="AP28" s="30">
        <v>0</v>
      </c>
      <c r="AQ28" s="30">
        <v>0</v>
      </c>
      <c r="AR28" s="30">
        <v>0</v>
      </c>
      <c r="AS28" s="30">
        <v>0</v>
      </c>
      <c r="AT28" s="30">
        <v>0</v>
      </c>
      <c r="AU28" s="30">
        <v>0</v>
      </c>
      <c r="AV28" s="30">
        <v>0</v>
      </c>
      <c r="AW28" s="30">
        <v>1</v>
      </c>
      <c r="AX28" s="30">
        <v>1</v>
      </c>
      <c r="AY28" s="30">
        <v>11</v>
      </c>
      <c r="AZ28" s="30">
        <v>11</v>
      </c>
      <c r="BA28" s="30">
        <v>37</v>
      </c>
      <c r="BB28" s="30">
        <v>40</v>
      </c>
      <c r="BC28" s="30">
        <v>50</v>
      </c>
      <c r="BD28" s="30">
        <v>54</v>
      </c>
      <c r="BE28" s="30">
        <v>56</v>
      </c>
      <c r="BF28" s="30">
        <v>68</v>
      </c>
      <c r="BG28" s="30">
        <v>75</v>
      </c>
      <c r="BH28" s="30">
        <v>78</v>
      </c>
      <c r="BI28" s="30">
        <v>83</v>
      </c>
      <c r="BJ28" s="30">
        <v>88</v>
      </c>
      <c r="BK28" s="30">
        <v>91</v>
      </c>
      <c r="BL28" s="30">
        <v>104</v>
      </c>
      <c r="BM28" s="30">
        <v>109</v>
      </c>
      <c r="BN28" s="30">
        <v>114</v>
      </c>
      <c r="BO28" s="30">
        <v>115</v>
      </c>
      <c r="BP28" s="30">
        <v>120</v>
      </c>
      <c r="BQ28" s="30">
        <v>126</v>
      </c>
      <c r="BR28" s="30">
        <v>127</v>
      </c>
      <c r="BS28" s="30">
        <v>129</v>
      </c>
      <c r="BT28" s="30">
        <v>131</v>
      </c>
      <c r="BU28" s="30">
        <v>133</v>
      </c>
      <c r="BV28" s="30">
        <v>134</v>
      </c>
      <c r="BW28" s="30">
        <v>135</v>
      </c>
      <c r="BX28" s="30">
        <v>135</v>
      </c>
      <c r="BY28" s="30">
        <v>135</v>
      </c>
      <c r="BZ28" s="30">
        <v>135</v>
      </c>
      <c r="CA28" s="30">
        <v>135</v>
      </c>
      <c r="CB28" s="30">
        <v>135</v>
      </c>
      <c r="CC28" s="30">
        <v>136</v>
      </c>
      <c r="CD28" s="30">
        <v>136</v>
      </c>
      <c r="CE28" s="30">
        <v>136</v>
      </c>
      <c r="CF28" s="30">
        <v>136</v>
      </c>
      <c r="CG28" s="30">
        <v>136</v>
      </c>
      <c r="CH28" s="30">
        <v>136</v>
      </c>
      <c r="CI28" s="30">
        <v>136</v>
      </c>
      <c r="CJ28" s="30">
        <v>136</v>
      </c>
      <c r="CK28" s="30">
        <v>137</v>
      </c>
      <c r="CL28" s="30">
        <v>138</v>
      </c>
      <c r="CM28" s="30">
        <v>138</v>
      </c>
      <c r="CN28" s="30">
        <v>138</v>
      </c>
      <c r="CO28" s="30">
        <v>138</v>
      </c>
      <c r="CP28" t="e">
        <v>#N/A</v>
      </c>
      <c r="CQ28" t="e">
        <v>#N/A</v>
      </c>
      <c r="CR28" t="e">
        <v>#N/A</v>
      </c>
      <c r="CS28" t="e">
        <v>#N/A</v>
      </c>
      <c r="CT28" t="e">
        <v>#N/A</v>
      </c>
      <c r="CU28" t="e">
        <v>#N/A</v>
      </c>
      <c r="CV28" t="e">
        <v>#N/A</v>
      </c>
      <c r="CW28" t="e">
        <v>#N/A</v>
      </c>
      <c r="CX28" t="e">
        <v>#N/A</v>
      </c>
      <c r="CY28" t="e">
        <v>#N/A</v>
      </c>
      <c r="CZ28" t="e">
        <v>#N/A</v>
      </c>
      <c r="DA28" t="e">
        <v>#N/A</v>
      </c>
      <c r="DB28" t="e">
        <v>#N/A</v>
      </c>
      <c r="DC28" t="e">
        <v>#N/A</v>
      </c>
      <c r="DD28" t="e">
        <v>#N/A</v>
      </c>
      <c r="DE28" t="e">
        <v>#N/A</v>
      </c>
      <c r="DF28" t="e">
        <v>#N/A</v>
      </c>
      <c r="DG28" t="e">
        <v>#N/A</v>
      </c>
      <c r="DH28" t="e">
        <v>#N/A</v>
      </c>
      <c r="DI28" t="e">
        <v>#N/A</v>
      </c>
      <c r="DJ28" t="e">
        <v>#N/A</v>
      </c>
      <c r="DK28" t="e">
        <v>#N/A</v>
      </c>
      <c r="DL28" t="e">
        <v>#N/A</v>
      </c>
      <c r="DM28" t="e">
        <v>#N/A</v>
      </c>
      <c r="DN28" t="e">
        <v>#N/A</v>
      </c>
      <c r="DO28" t="e">
        <v>#N/A</v>
      </c>
      <c r="DP28" t="e">
        <v>#N/A</v>
      </c>
      <c r="DQ28" t="e">
        <v>#N/A</v>
      </c>
      <c r="DR28" t="e">
        <v>#N/A</v>
      </c>
      <c r="DS28" t="e">
        <v>#N/A</v>
      </c>
      <c r="DT28" t="e">
        <v>#N/A</v>
      </c>
      <c r="DU28" t="e">
        <v>#N/A</v>
      </c>
      <c r="DV28" t="e">
        <v>#N/A</v>
      </c>
      <c r="DW28" t="e">
        <v>#N/A</v>
      </c>
      <c r="DX28" t="e">
        <v>#N/A</v>
      </c>
      <c r="DY28" t="e">
        <v>#N/A</v>
      </c>
      <c r="DZ28" t="e">
        <v>#N/A</v>
      </c>
      <c r="EA28" t="e">
        <v>#N/A</v>
      </c>
      <c r="EB28" t="e">
        <v>#N/A</v>
      </c>
      <c r="EC28" t="e">
        <v>#N/A</v>
      </c>
      <c r="ED28" t="e">
        <v>#N/A</v>
      </c>
      <c r="EE28" t="e">
        <v>#N/A</v>
      </c>
      <c r="EF28" t="e">
        <v>#N/A</v>
      </c>
      <c r="EG28" t="e">
        <v>#N/A</v>
      </c>
      <c r="EH28" t="e">
        <v>#N/A</v>
      </c>
      <c r="EI28" t="e">
        <v>#N/A</v>
      </c>
      <c r="EJ28" t="e">
        <v>#N/A</v>
      </c>
      <c r="EK28" t="e">
        <v>#N/A</v>
      </c>
      <c r="EL28" t="e">
        <v>#N/A</v>
      </c>
      <c r="EM28" t="e">
        <v>#N/A</v>
      </c>
      <c r="EN28" t="e">
        <v>#N/A</v>
      </c>
      <c r="EO28" t="e">
        <v>#N/A</v>
      </c>
      <c r="EP28" t="e">
        <v>#N/A</v>
      </c>
      <c r="EQ28" t="e">
        <v>#N/A</v>
      </c>
      <c r="ER28" t="e">
        <v>#N/A</v>
      </c>
      <c r="ES28" t="e">
        <v>#N/A</v>
      </c>
      <c r="ET28" t="e">
        <v>#N/A</v>
      </c>
      <c r="EU28" t="e">
        <v>#N/A</v>
      </c>
      <c r="EV28" t="e">
        <v>#N/A</v>
      </c>
      <c r="EW28" t="e">
        <v>#N/A</v>
      </c>
      <c r="EX28" t="e">
        <v>#N/A</v>
      </c>
      <c r="EY28" t="e">
        <v>#N/A</v>
      </c>
      <c r="EZ28" t="e">
        <v>#N/A</v>
      </c>
      <c r="FA28" t="e">
        <v>#N/A</v>
      </c>
      <c r="FB28" t="e">
        <v>#N/A</v>
      </c>
      <c r="FC28" t="e">
        <v>#N/A</v>
      </c>
      <c r="FD28" t="e">
        <v>#N/A</v>
      </c>
      <c r="FE28" t="e">
        <v>#N/A</v>
      </c>
      <c r="FF28" t="e">
        <v>#N/A</v>
      </c>
    </row>
    <row r="29" spans="1:162" x14ac:dyDescent="0.35">
      <c r="A29" s="29" t="s">
        <v>142</v>
      </c>
      <c r="B29" s="30">
        <v>0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30">
        <v>0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  <c r="Y29" s="30">
        <v>0</v>
      </c>
      <c r="Z29" s="30">
        <v>0</v>
      </c>
      <c r="AA29" s="30">
        <v>0</v>
      </c>
      <c r="AB29" s="30">
        <v>0</v>
      </c>
      <c r="AC29" s="30">
        <v>0</v>
      </c>
      <c r="AD29" s="30">
        <v>0</v>
      </c>
      <c r="AE29" s="30">
        <v>0</v>
      </c>
      <c r="AF29" s="30">
        <v>0</v>
      </c>
      <c r="AG29" s="30">
        <v>0</v>
      </c>
      <c r="AH29" s="30">
        <v>0</v>
      </c>
      <c r="AI29" s="30">
        <v>0</v>
      </c>
      <c r="AJ29" s="30">
        <v>0</v>
      </c>
      <c r="AK29" s="30">
        <v>0</v>
      </c>
      <c r="AL29" s="30">
        <v>0</v>
      </c>
      <c r="AM29" s="30">
        <v>0</v>
      </c>
      <c r="AN29" s="30">
        <v>0</v>
      </c>
      <c r="AO29" s="30">
        <v>0</v>
      </c>
      <c r="AP29" s="30">
        <v>0</v>
      </c>
      <c r="AQ29" s="30">
        <v>0</v>
      </c>
      <c r="AR29" s="30">
        <v>0</v>
      </c>
      <c r="AS29" s="30">
        <v>0</v>
      </c>
      <c r="AT29" s="30">
        <v>0</v>
      </c>
      <c r="AU29" s="30">
        <v>0</v>
      </c>
      <c r="AV29" s="30">
        <v>4</v>
      </c>
      <c r="AW29" s="30">
        <v>4</v>
      </c>
      <c r="AX29" s="30">
        <v>4</v>
      </c>
      <c r="AY29" s="30">
        <v>7</v>
      </c>
      <c r="AZ29" s="30">
        <v>7</v>
      </c>
      <c r="BA29" s="30">
        <v>23</v>
      </c>
      <c r="BB29" s="30">
        <v>41</v>
      </c>
      <c r="BC29" s="30">
        <v>51</v>
      </c>
      <c r="BD29" s="30">
        <v>52</v>
      </c>
      <c r="BE29" s="30">
        <v>67</v>
      </c>
      <c r="BF29" s="30">
        <v>92</v>
      </c>
      <c r="BG29" s="30">
        <v>94</v>
      </c>
      <c r="BH29" s="30">
        <v>127</v>
      </c>
      <c r="BI29" s="30">
        <v>163</v>
      </c>
      <c r="BJ29" s="30">
        <v>187</v>
      </c>
      <c r="BK29" s="30">
        <v>201</v>
      </c>
      <c r="BL29" s="30">
        <v>218</v>
      </c>
      <c r="BM29" s="30">
        <v>242</v>
      </c>
      <c r="BN29" s="30">
        <v>264</v>
      </c>
      <c r="BO29" s="30">
        <v>293</v>
      </c>
      <c r="BP29" s="30">
        <v>331</v>
      </c>
      <c r="BQ29" s="30">
        <v>346</v>
      </c>
      <c r="BR29" s="30">
        <v>359</v>
      </c>
      <c r="BS29" s="30">
        <v>399</v>
      </c>
      <c r="BT29" s="30">
        <v>422</v>
      </c>
      <c r="BU29" s="30">
        <v>457</v>
      </c>
      <c r="BV29" s="30">
        <v>485</v>
      </c>
      <c r="BW29" s="30">
        <v>503</v>
      </c>
      <c r="BX29" s="30">
        <v>531</v>
      </c>
      <c r="BY29" s="30">
        <v>549</v>
      </c>
      <c r="BZ29" s="30">
        <v>577</v>
      </c>
      <c r="CA29" s="30">
        <v>593</v>
      </c>
      <c r="CB29" s="30">
        <v>618</v>
      </c>
      <c r="CC29" s="30">
        <v>635</v>
      </c>
      <c r="CD29" s="30">
        <v>661</v>
      </c>
      <c r="CE29" s="30">
        <v>675</v>
      </c>
      <c r="CF29" s="30">
        <v>685</v>
      </c>
      <c r="CG29" s="30">
        <v>713</v>
      </c>
      <c r="CH29" s="30">
        <v>747</v>
      </c>
      <c r="CI29" s="30">
        <v>800</v>
      </c>
      <c r="CJ29" s="30">
        <v>846</v>
      </c>
      <c r="CK29" s="30">
        <v>878</v>
      </c>
      <c r="CL29" s="30">
        <v>894</v>
      </c>
      <c r="CM29" s="30">
        <v>929</v>
      </c>
      <c r="CN29" s="30">
        <v>975</v>
      </c>
      <c r="CO29" s="30">
        <v>1024</v>
      </c>
      <c r="CP29" t="e">
        <v>#N/A</v>
      </c>
      <c r="CQ29" t="e">
        <v>#N/A</v>
      </c>
      <c r="CR29" t="e">
        <v>#N/A</v>
      </c>
      <c r="CS29" t="e">
        <v>#N/A</v>
      </c>
      <c r="CT29" t="e">
        <v>#N/A</v>
      </c>
      <c r="CU29" t="e">
        <v>#N/A</v>
      </c>
      <c r="CV29" t="e">
        <v>#N/A</v>
      </c>
      <c r="CW29" t="e">
        <v>#N/A</v>
      </c>
      <c r="CX29" t="e">
        <v>#N/A</v>
      </c>
      <c r="CY29" t="e">
        <v>#N/A</v>
      </c>
      <c r="CZ29" t="e">
        <v>#N/A</v>
      </c>
      <c r="DA29" t="e">
        <v>#N/A</v>
      </c>
      <c r="DB29" t="e">
        <v>#N/A</v>
      </c>
      <c r="DC29" t="e">
        <v>#N/A</v>
      </c>
      <c r="DD29" t="e">
        <v>#N/A</v>
      </c>
      <c r="DE29" t="e">
        <v>#N/A</v>
      </c>
      <c r="DF29" t="e">
        <v>#N/A</v>
      </c>
      <c r="DG29" t="e">
        <v>#N/A</v>
      </c>
      <c r="DH29" t="e">
        <v>#N/A</v>
      </c>
      <c r="DI29" t="e">
        <v>#N/A</v>
      </c>
      <c r="DJ29" t="e">
        <v>#N/A</v>
      </c>
      <c r="DK29" t="e">
        <v>#N/A</v>
      </c>
      <c r="DL29" t="e">
        <v>#N/A</v>
      </c>
      <c r="DM29" t="e">
        <v>#N/A</v>
      </c>
      <c r="DN29" t="e">
        <v>#N/A</v>
      </c>
      <c r="DO29" t="e">
        <v>#N/A</v>
      </c>
      <c r="DP29" t="e">
        <v>#N/A</v>
      </c>
      <c r="DQ29" t="e">
        <v>#N/A</v>
      </c>
      <c r="DR29" t="e">
        <v>#N/A</v>
      </c>
      <c r="DS29" t="e">
        <v>#N/A</v>
      </c>
      <c r="DT29" t="e">
        <v>#N/A</v>
      </c>
      <c r="DU29" t="e">
        <v>#N/A</v>
      </c>
      <c r="DV29" t="e">
        <v>#N/A</v>
      </c>
      <c r="DW29" t="e">
        <v>#N/A</v>
      </c>
      <c r="DX29" t="e">
        <v>#N/A</v>
      </c>
      <c r="DY29" t="e">
        <v>#N/A</v>
      </c>
      <c r="DZ29" t="e">
        <v>#N/A</v>
      </c>
      <c r="EA29" t="e">
        <v>#N/A</v>
      </c>
      <c r="EB29" t="e">
        <v>#N/A</v>
      </c>
      <c r="EC29" t="e">
        <v>#N/A</v>
      </c>
      <c r="ED29" t="e">
        <v>#N/A</v>
      </c>
      <c r="EE29" t="e">
        <v>#N/A</v>
      </c>
      <c r="EF29" t="e">
        <v>#N/A</v>
      </c>
      <c r="EG29" t="e">
        <v>#N/A</v>
      </c>
      <c r="EH29" t="e">
        <v>#N/A</v>
      </c>
      <c r="EI29" t="e">
        <v>#N/A</v>
      </c>
      <c r="EJ29" t="e">
        <v>#N/A</v>
      </c>
      <c r="EK29" t="e">
        <v>#N/A</v>
      </c>
      <c r="EL29" t="e">
        <v>#N/A</v>
      </c>
      <c r="EM29" t="e">
        <v>#N/A</v>
      </c>
      <c r="EN29" t="e">
        <v>#N/A</v>
      </c>
      <c r="EO29" t="e">
        <v>#N/A</v>
      </c>
      <c r="EP29" t="e">
        <v>#N/A</v>
      </c>
      <c r="EQ29" t="e">
        <v>#N/A</v>
      </c>
      <c r="ER29" t="e">
        <v>#N/A</v>
      </c>
      <c r="ES29" t="e">
        <v>#N/A</v>
      </c>
      <c r="ET29" t="e">
        <v>#N/A</v>
      </c>
      <c r="EU29" t="e">
        <v>#N/A</v>
      </c>
      <c r="EV29" t="e">
        <v>#N/A</v>
      </c>
      <c r="EW29" t="e">
        <v>#N/A</v>
      </c>
      <c r="EX29" t="e">
        <v>#N/A</v>
      </c>
      <c r="EY29" t="e">
        <v>#N/A</v>
      </c>
      <c r="EZ29" t="e">
        <v>#N/A</v>
      </c>
      <c r="FA29" t="e">
        <v>#N/A</v>
      </c>
      <c r="FB29" t="e">
        <v>#N/A</v>
      </c>
      <c r="FC29" t="e">
        <v>#N/A</v>
      </c>
      <c r="FD29" t="e">
        <v>#N/A</v>
      </c>
      <c r="FE29" t="e">
        <v>#N/A</v>
      </c>
      <c r="FF29" t="e">
        <v>#N/A</v>
      </c>
    </row>
    <row r="30" spans="1:162" x14ac:dyDescent="0.35">
      <c r="A30" s="29" t="s">
        <v>6</v>
      </c>
      <c r="B30" s="30">
        <v>0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v>0</v>
      </c>
      <c r="Z30" s="30">
        <v>0</v>
      </c>
      <c r="AA30" s="30">
        <v>0</v>
      </c>
      <c r="AB30" s="30">
        <v>0</v>
      </c>
      <c r="AC30" s="30">
        <v>0</v>
      </c>
      <c r="AD30" s="30">
        <v>0</v>
      </c>
      <c r="AE30" s="30">
        <v>0</v>
      </c>
      <c r="AF30" s="30">
        <v>0</v>
      </c>
      <c r="AG30" s="30">
        <v>0</v>
      </c>
      <c r="AH30" s="30">
        <v>0</v>
      </c>
      <c r="AI30" s="30">
        <v>0</v>
      </c>
      <c r="AJ30" s="30">
        <v>0</v>
      </c>
      <c r="AK30" s="30">
        <v>0</v>
      </c>
      <c r="AL30" s="30">
        <v>0</v>
      </c>
      <c r="AM30" s="30">
        <v>0</v>
      </c>
      <c r="AN30" s="30">
        <v>0</v>
      </c>
      <c r="AO30" s="30">
        <v>0</v>
      </c>
      <c r="AP30" s="30">
        <v>0</v>
      </c>
      <c r="AQ30" s="30">
        <v>0</v>
      </c>
      <c r="AR30" s="30">
        <v>0</v>
      </c>
      <c r="AS30" s="30">
        <v>0</v>
      </c>
      <c r="AT30" s="30">
        <v>0</v>
      </c>
      <c r="AU30" s="30">
        <v>0</v>
      </c>
      <c r="AV30" s="30">
        <v>0</v>
      </c>
      <c r="AW30" s="30">
        <v>0</v>
      </c>
      <c r="AX30" s="30">
        <v>1</v>
      </c>
      <c r="AY30" s="30">
        <v>2</v>
      </c>
      <c r="AZ30" s="30">
        <v>2</v>
      </c>
      <c r="BA30" s="30">
        <v>2</v>
      </c>
      <c r="BB30" s="30">
        <v>2</v>
      </c>
      <c r="BC30" s="30">
        <v>3</v>
      </c>
      <c r="BD30" s="30">
        <v>15</v>
      </c>
      <c r="BE30" s="30">
        <v>15</v>
      </c>
      <c r="BF30" s="30">
        <v>20</v>
      </c>
      <c r="BG30" s="30">
        <v>33</v>
      </c>
      <c r="BH30" s="30">
        <v>40</v>
      </c>
      <c r="BI30" s="30">
        <v>64</v>
      </c>
      <c r="BJ30" s="30">
        <v>75</v>
      </c>
      <c r="BK30" s="30">
        <v>99</v>
      </c>
      <c r="BL30" s="30">
        <v>114</v>
      </c>
      <c r="BM30" s="30">
        <v>146</v>
      </c>
      <c r="BN30" s="30">
        <v>152</v>
      </c>
      <c r="BO30" s="30">
        <v>180</v>
      </c>
      <c r="BP30" s="30">
        <v>207</v>
      </c>
      <c r="BQ30" s="30">
        <v>222</v>
      </c>
      <c r="BR30" s="30">
        <v>246</v>
      </c>
      <c r="BS30" s="30">
        <v>261</v>
      </c>
      <c r="BT30" s="30">
        <v>282</v>
      </c>
      <c r="BU30" s="30">
        <v>288</v>
      </c>
      <c r="BV30" s="30">
        <v>302</v>
      </c>
      <c r="BW30" s="30">
        <v>318</v>
      </c>
      <c r="BX30" s="30">
        <v>345</v>
      </c>
      <c r="BY30" s="30">
        <v>364</v>
      </c>
      <c r="BZ30" s="30">
        <v>384</v>
      </c>
      <c r="CA30" s="30">
        <v>414</v>
      </c>
      <c r="CB30" s="30">
        <v>443</v>
      </c>
      <c r="CC30" s="30">
        <v>443</v>
      </c>
      <c r="CD30" s="30">
        <v>484</v>
      </c>
      <c r="CE30" s="30">
        <v>497</v>
      </c>
      <c r="CF30" s="30">
        <v>497</v>
      </c>
      <c r="CG30" s="30">
        <v>528</v>
      </c>
      <c r="CH30" s="30">
        <v>542</v>
      </c>
      <c r="CI30" s="30">
        <v>546</v>
      </c>
      <c r="CJ30" s="30">
        <v>557</v>
      </c>
      <c r="CK30" s="30">
        <v>565</v>
      </c>
      <c r="CL30" s="30">
        <v>576</v>
      </c>
      <c r="CM30" s="30">
        <v>581</v>
      </c>
      <c r="CN30" s="30">
        <v>600</v>
      </c>
      <c r="CO30" s="30">
        <v>609</v>
      </c>
      <c r="CP30" t="e">
        <v>#N/A</v>
      </c>
      <c r="CQ30" t="e">
        <v>#N/A</v>
      </c>
      <c r="CR30" t="e">
        <v>#N/A</v>
      </c>
      <c r="CS30" t="e">
        <v>#N/A</v>
      </c>
      <c r="CT30" t="e">
        <v>#N/A</v>
      </c>
      <c r="CU30" t="e">
        <v>#N/A</v>
      </c>
      <c r="CV30" t="e">
        <v>#N/A</v>
      </c>
      <c r="CW30" t="e">
        <v>#N/A</v>
      </c>
      <c r="CX30" t="e">
        <v>#N/A</v>
      </c>
      <c r="CY30" t="e">
        <v>#N/A</v>
      </c>
      <c r="CZ30" t="e">
        <v>#N/A</v>
      </c>
      <c r="DA30" t="e">
        <v>#N/A</v>
      </c>
      <c r="DB30" t="e">
        <v>#N/A</v>
      </c>
      <c r="DC30" t="e">
        <v>#N/A</v>
      </c>
      <c r="DD30" t="e">
        <v>#N/A</v>
      </c>
      <c r="DE30" t="e">
        <v>#N/A</v>
      </c>
      <c r="DF30" t="e">
        <v>#N/A</v>
      </c>
      <c r="DG30" t="e">
        <v>#N/A</v>
      </c>
      <c r="DH30" t="e">
        <v>#N/A</v>
      </c>
      <c r="DI30" t="e">
        <v>#N/A</v>
      </c>
      <c r="DJ30" t="e">
        <v>#N/A</v>
      </c>
      <c r="DK30" t="e">
        <v>#N/A</v>
      </c>
      <c r="DL30" t="e">
        <v>#N/A</v>
      </c>
      <c r="DM30" t="e">
        <v>#N/A</v>
      </c>
      <c r="DN30" t="e">
        <v>#N/A</v>
      </c>
      <c r="DO30" t="e">
        <v>#N/A</v>
      </c>
      <c r="DP30" t="e">
        <v>#N/A</v>
      </c>
      <c r="DQ30" t="e">
        <v>#N/A</v>
      </c>
      <c r="DR30" t="e">
        <v>#N/A</v>
      </c>
      <c r="DS30" t="e">
        <v>#N/A</v>
      </c>
      <c r="DT30" t="e">
        <v>#N/A</v>
      </c>
      <c r="DU30" t="e">
        <v>#N/A</v>
      </c>
      <c r="DV30" t="e">
        <v>#N/A</v>
      </c>
      <c r="DW30" t="e">
        <v>#N/A</v>
      </c>
      <c r="DX30" t="e">
        <v>#N/A</v>
      </c>
      <c r="DY30" t="e">
        <v>#N/A</v>
      </c>
      <c r="DZ30" t="e">
        <v>#N/A</v>
      </c>
      <c r="EA30" t="e">
        <v>#N/A</v>
      </c>
      <c r="EB30" t="e">
        <v>#N/A</v>
      </c>
      <c r="EC30" t="e">
        <v>#N/A</v>
      </c>
      <c r="ED30" t="e">
        <v>#N/A</v>
      </c>
      <c r="EE30" t="e">
        <v>#N/A</v>
      </c>
      <c r="EF30" t="e">
        <v>#N/A</v>
      </c>
      <c r="EG30" t="e">
        <v>#N/A</v>
      </c>
      <c r="EH30" t="e">
        <v>#N/A</v>
      </c>
      <c r="EI30" t="e">
        <v>#N/A</v>
      </c>
      <c r="EJ30" t="e">
        <v>#N/A</v>
      </c>
      <c r="EK30" t="e">
        <v>#N/A</v>
      </c>
      <c r="EL30" t="e">
        <v>#N/A</v>
      </c>
      <c r="EM30" t="e">
        <v>#N/A</v>
      </c>
      <c r="EN30" t="e">
        <v>#N/A</v>
      </c>
      <c r="EO30" t="e">
        <v>#N/A</v>
      </c>
      <c r="EP30" t="e">
        <v>#N/A</v>
      </c>
      <c r="EQ30" t="e">
        <v>#N/A</v>
      </c>
      <c r="ER30" t="e">
        <v>#N/A</v>
      </c>
      <c r="ES30" t="e">
        <v>#N/A</v>
      </c>
      <c r="ET30" t="e">
        <v>#N/A</v>
      </c>
      <c r="EU30" t="e">
        <v>#N/A</v>
      </c>
      <c r="EV30" t="e">
        <v>#N/A</v>
      </c>
      <c r="EW30" t="e">
        <v>#N/A</v>
      </c>
      <c r="EX30" t="e">
        <v>#N/A</v>
      </c>
      <c r="EY30" t="e">
        <v>#N/A</v>
      </c>
      <c r="EZ30" t="e">
        <v>#N/A</v>
      </c>
      <c r="FA30" t="e">
        <v>#N/A</v>
      </c>
      <c r="FB30" t="e">
        <v>#N/A</v>
      </c>
      <c r="FC30" t="e">
        <v>#N/A</v>
      </c>
      <c r="FD30" t="e">
        <v>#N/A</v>
      </c>
      <c r="FE30" t="e">
        <v>#N/A</v>
      </c>
      <c r="FF30" t="e">
        <v>#N/A</v>
      </c>
    </row>
    <row r="31" spans="1:162" x14ac:dyDescent="0.35">
      <c r="A31" s="29" t="s">
        <v>235</v>
      </c>
      <c r="B31" s="30">
        <v>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v>0</v>
      </c>
      <c r="Z31" s="30">
        <v>0</v>
      </c>
      <c r="AA31" s="30">
        <v>0</v>
      </c>
      <c r="AB31" s="30">
        <v>0</v>
      </c>
      <c r="AC31" s="30">
        <v>0</v>
      </c>
      <c r="AD31" s="30">
        <v>0</v>
      </c>
      <c r="AE31" s="30">
        <v>0</v>
      </c>
      <c r="AF31" s="30">
        <v>0</v>
      </c>
      <c r="AG31" s="30">
        <v>0</v>
      </c>
      <c r="AH31" s="30">
        <v>0</v>
      </c>
      <c r="AI31" s="30">
        <v>0</v>
      </c>
      <c r="AJ31" s="30">
        <v>0</v>
      </c>
      <c r="AK31" s="30">
        <v>0</v>
      </c>
      <c r="AL31" s="30">
        <v>0</v>
      </c>
      <c r="AM31" s="30">
        <v>0</v>
      </c>
      <c r="AN31" s="30">
        <v>0</v>
      </c>
      <c r="AO31" s="30">
        <v>0</v>
      </c>
      <c r="AP31" s="30">
        <v>0</v>
      </c>
      <c r="AQ31" s="30">
        <v>0</v>
      </c>
      <c r="AR31" s="30">
        <v>0</v>
      </c>
      <c r="AS31" s="30">
        <v>0</v>
      </c>
      <c r="AT31" s="30">
        <v>0</v>
      </c>
      <c r="AU31" s="30">
        <v>0</v>
      </c>
      <c r="AV31" s="30">
        <v>0</v>
      </c>
      <c r="AW31" s="30">
        <v>0</v>
      </c>
      <c r="AX31" s="30">
        <v>0</v>
      </c>
      <c r="AY31" s="30">
        <v>0</v>
      </c>
      <c r="AZ31" s="30">
        <v>0</v>
      </c>
      <c r="BA31" s="30">
        <v>0</v>
      </c>
      <c r="BB31" s="30">
        <v>0</v>
      </c>
      <c r="BC31" s="30">
        <v>0</v>
      </c>
      <c r="BD31" s="30">
        <v>0</v>
      </c>
      <c r="BE31" s="30">
        <v>0</v>
      </c>
      <c r="BF31" s="30">
        <v>0</v>
      </c>
      <c r="BG31" s="30">
        <v>0</v>
      </c>
      <c r="BH31" s="30">
        <v>0</v>
      </c>
      <c r="BI31" s="30">
        <v>0</v>
      </c>
      <c r="BJ31" s="30">
        <v>0</v>
      </c>
      <c r="BK31" s="30">
        <v>0</v>
      </c>
      <c r="BL31" s="30">
        <v>0</v>
      </c>
      <c r="BM31" s="30">
        <v>0</v>
      </c>
      <c r="BN31" s="30">
        <v>0</v>
      </c>
      <c r="BO31" s="30">
        <v>8</v>
      </c>
      <c r="BP31" s="30">
        <v>8</v>
      </c>
      <c r="BQ31" s="30">
        <v>10</v>
      </c>
      <c r="BR31" s="30">
        <v>14</v>
      </c>
      <c r="BS31" s="30">
        <v>15</v>
      </c>
      <c r="BT31" s="30">
        <v>15</v>
      </c>
      <c r="BU31" s="30">
        <v>20</v>
      </c>
      <c r="BV31" s="30">
        <v>20</v>
      </c>
      <c r="BW31" s="30">
        <v>21</v>
      </c>
      <c r="BX31" s="30">
        <v>21</v>
      </c>
      <c r="BY31" s="30">
        <v>22</v>
      </c>
      <c r="BZ31" s="30">
        <v>22</v>
      </c>
      <c r="CA31" s="30">
        <v>22</v>
      </c>
      <c r="CB31" s="30">
        <v>23</v>
      </c>
      <c r="CC31" s="30">
        <v>27</v>
      </c>
      <c r="CD31" s="30">
        <v>38</v>
      </c>
      <c r="CE31" s="30">
        <v>41</v>
      </c>
      <c r="CF31" s="30">
        <v>62</v>
      </c>
      <c r="CG31" s="30">
        <v>63</v>
      </c>
      <c r="CH31" s="30">
        <v>74</v>
      </c>
      <c r="CI31" s="30">
        <v>85</v>
      </c>
      <c r="CJ31" s="30">
        <v>88</v>
      </c>
      <c r="CK31" s="30">
        <v>98</v>
      </c>
      <c r="CL31" s="30">
        <v>111</v>
      </c>
      <c r="CM31" s="30">
        <v>119</v>
      </c>
      <c r="CN31" s="30">
        <v>121</v>
      </c>
      <c r="CO31" s="30">
        <v>123</v>
      </c>
      <c r="CP31" t="e">
        <v>#N/A</v>
      </c>
      <c r="CQ31" t="e">
        <v>#N/A</v>
      </c>
      <c r="CR31" t="e">
        <v>#N/A</v>
      </c>
      <c r="CS31" t="e">
        <v>#N/A</v>
      </c>
      <c r="CT31" t="e">
        <v>#N/A</v>
      </c>
      <c r="CU31" t="e">
        <v>#N/A</v>
      </c>
      <c r="CV31" t="e">
        <v>#N/A</v>
      </c>
      <c r="CW31" t="e">
        <v>#N/A</v>
      </c>
      <c r="CX31" t="e">
        <v>#N/A</v>
      </c>
      <c r="CY31" t="e">
        <v>#N/A</v>
      </c>
      <c r="CZ31" t="e">
        <v>#N/A</v>
      </c>
      <c r="DA31" t="e">
        <v>#N/A</v>
      </c>
      <c r="DB31" t="e">
        <v>#N/A</v>
      </c>
      <c r="DC31" t="e">
        <v>#N/A</v>
      </c>
      <c r="DD31" t="e">
        <v>#N/A</v>
      </c>
      <c r="DE31" t="e">
        <v>#N/A</v>
      </c>
      <c r="DF31" t="e">
        <v>#N/A</v>
      </c>
      <c r="DG31" t="e">
        <v>#N/A</v>
      </c>
      <c r="DH31" t="e">
        <v>#N/A</v>
      </c>
      <c r="DI31" t="e">
        <v>#N/A</v>
      </c>
      <c r="DJ31" t="e">
        <v>#N/A</v>
      </c>
      <c r="DK31" t="e">
        <v>#N/A</v>
      </c>
      <c r="DL31" t="e">
        <v>#N/A</v>
      </c>
      <c r="DM31" t="e">
        <v>#N/A</v>
      </c>
      <c r="DN31" t="e">
        <v>#N/A</v>
      </c>
      <c r="DO31" t="e">
        <v>#N/A</v>
      </c>
      <c r="DP31" t="e">
        <v>#N/A</v>
      </c>
      <c r="DQ31" t="e">
        <v>#N/A</v>
      </c>
      <c r="DR31" t="e">
        <v>#N/A</v>
      </c>
      <c r="DS31" t="e">
        <v>#N/A</v>
      </c>
      <c r="DT31" t="e">
        <v>#N/A</v>
      </c>
      <c r="DU31" t="e">
        <v>#N/A</v>
      </c>
      <c r="DV31" t="e">
        <v>#N/A</v>
      </c>
      <c r="DW31" t="e">
        <v>#N/A</v>
      </c>
      <c r="DX31" t="e">
        <v>#N/A</v>
      </c>
      <c r="DY31" t="e">
        <v>#N/A</v>
      </c>
      <c r="DZ31" t="e">
        <v>#N/A</v>
      </c>
      <c r="EA31" t="e">
        <v>#N/A</v>
      </c>
      <c r="EB31" t="e">
        <v>#N/A</v>
      </c>
      <c r="EC31" t="e">
        <v>#N/A</v>
      </c>
      <c r="ED31" t="e">
        <v>#N/A</v>
      </c>
      <c r="EE31" t="e">
        <v>#N/A</v>
      </c>
      <c r="EF31" t="e">
        <v>#N/A</v>
      </c>
      <c r="EG31" t="e">
        <v>#N/A</v>
      </c>
      <c r="EH31" t="e">
        <v>#N/A</v>
      </c>
      <c r="EI31" t="e">
        <v>#N/A</v>
      </c>
      <c r="EJ31" t="e">
        <v>#N/A</v>
      </c>
      <c r="EK31" t="e">
        <v>#N/A</v>
      </c>
      <c r="EL31" t="e">
        <v>#N/A</v>
      </c>
      <c r="EM31" t="e">
        <v>#N/A</v>
      </c>
      <c r="EN31" t="e">
        <v>#N/A</v>
      </c>
      <c r="EO31" t="e">
        <v>#N/A</v>
      </c>
      <c r="EP31" t="e">
        <v>#N/A</v>
      </c>
      <c r="EQ31" t="e">
        <v>#N/A</v>
      </c>
      <c r="ER31" t="e">
        <v>#N/A</v>
      </c>
      <c r="ES31" t="e">
        <v>#N/A</v>
      </c>
      <c r="ET31" t="e">
        <v>#N/A</v>
      </c>
      <c r="EU31" t="e">
        <v>#N/A</v>
      </c>
      <c r="EV31" t="e">
        <v>#N/A</v>
      </c>
      <c r="EW31" t="e">
        <v>#N/A</v>
      </c>
      <c r="EX31" t="e">
        <v>#N/A</v>
      </c>
      <c r="EY31" t="e">
        <v>#N/A</v>
      </c>
      <c r="EZ31" t="e">
        <v>#N/A</v>
      </c>
      <c r="FA31" t="e">
        <v>#N/A</v>
      </c>
      <c r="FB31" t="e">
        <v>#N/A</v>
      </c>
      <c r="FC31" t="e">
        <v>#N/A</v>
      </c>
      <c r="FD31" t="e">
        <v>#N/A</v>
      </c>
      <c r="FE31" t="e">
        <v>#N/A</v>
      </c>
      <c r="FF31" t="e">
        <v>#N/A</v>
      </c>
    </row>
    <row r="32" spans="1:162" x14ac:dyDescent="0.35">
      <c r="A32" s="29" t="s">
        <v>238</v>
      </c>
      <c r="B32" s="30">
        <v>0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0</v>
      </c>
      <c r="AB32" s="30">
        <v>0</v>
      </c>
      <c r="AC32" s="30">
        <v>0</v>
      </c>
      <c r="AD32" s="30">
        <v>0</v>
      </c>
      <c r="AE32" s="30">
        <v>0</v>
      </c>
      <c r="AF32" s="30">
        <v>0</v>
      </c>
      <c r="AG32" s="30">
        <v>0</v>
      </c>
      <c r="AH32" s="30">
        <v>0</v>
      </c>
      <c r="AI32" s="30">
        <v>0</v>
      </c>
      <c r="AJ32" s="30">
        <v>0</v>
      </c>
      <c r="AK32" s="30">
        <v>0</v>
      </c>
      <c r="AL32" s="30">
        <v>0</v>
      </c>
      <c r="AM32" s="30">
        <v>0</v>
      </c>
      <c r="AN32" s="30">
        <v>0</v>
      </c>
      <c r="AO32" s="30">
        <v>0</v>
      </c>
      <c r="AP32" s="30">
        <v>0</v>
      </c>
      <c r="AQ32" s="30">
        <v>0</v>
      </c>
      <c r="AR32" s="30">
        <v>0</v>
      </c>
      <c r="AS32" s="30">
        <v>0</v>
      </c>
      <c r="AT32" s="30">
        <v>0</v>
      </c>
      <c r="AU32" s="30">
        <v>0</v>
      </c>
      <c r="AV32" s="30">
        <v>0</v>
      </c>
      <c r="AW32" s="30">
        <v>0</v>
      </c>
      <c r="AX32" s="30">
        <v>0</v>
      </c>
      <c r="AY32" s="30">
        <v>0</v>
      </c>
      <c r="AZ32" s="30">
        <v>0</v>
      </c>
      <c r="BA32" s="30">
        <v>0</v>
      </c>
      <c r="BB32" s="30">
        <v>0</v>
      </c>
      <c r="BC32" s="30">
        <v>0</v>
      </c>
      <c r="BD32" s="30">
        <v>0</v>
      </c>
      <c r="BE32" s="30">
        <v>0</v>
      </c>
      <c r="BF32" s="30">
        <v>0</v>
      </c>
      <c r="BG32" s="30">
        <v>0</v>
      </c>
      <c r="BH32" s="30">
        <v>0</v>
      </c>
      <c r="BI32" s="30">
        <v>0</v>
      </c>
      <c r="BJ32" s="30">
        <v>0</v>
      </c>
      <c r="BK32" s="30">
        <v>0</v>
      </c>
      <c r="BL32" s="30">
        <v>0</v>
      </c>
      <c r="BM32" s="30">
        <v>0</v>
      </c>
      <c r="BN32" s="30">
        <v>0</v>
      </c>
      <c r="BO32" s="30">
        <v>0</v>
      </c>
      <c r="BP32" s="30">
        <v>0</v>
      </c>
      <c r="BQ32" s="30">
        <v>0</v>
      </c>
      <c r="BR32" s="30">
        <v>0</v>
      </c>
      <c r="BS32" s="30">
        <v>2</v>
      </c>
      <c r="BT32" s="30">
        <v>2</v>
      </c>
      <c r="BU32" s="30">
        <v>3</v>
      </c>
      <c r="BV32" s="30">
        <v>3</v>
      </c>
      <c r="BW32" s="30">
        <v>3</v>
      </c>
      <c r="BX32" s="30">
        <v>3</v>
      </c>
      <c r="BY32" s="30">
        <v>3</v>
      </c>
      <c r="BZ32" s="30">
        <v>3</v>
      </c>
      <c r="CA32" s="30">
        <v>3</v>
      </c>
      <c r="CB32" s="30">
        <v>3</v>
      </c>
      <c r="CC32" s="30">
        <v>3</v>
      </c>
      <c r="CD32" s="30">
        <v>5</v>
      </c>
      <c r="CE32" s="30">
        <v>5</v>
      </c>
      <c r="CF32" s="30">
        <v>5</v>
      </c>
      <c r="CG32" s="30">
        <v>5</v>
      </c>
      <c r="CH32" s="30">
        <v>5</v>
      </c>
      <c r="CI32" s="30">
        <v>5</v>
      </c>
      <c r="CJ32" s="30">
        <v>5</v>
      </c>
      <c r="CK32" s="30">
        <v>5</v>
      </c>
      <c r="CL32" s="30">
        <v>5</v>
      </c>
      <c r="CM32" s="30">
        <v>5</v>
      </c>
      <c r="CN32" s="30">
        <v>5</v>
      </c>
      <c r="CO32" s="30">
        <v>11</v>
      </c>
      <c r="CP32" t="e">
        <v>#N/A</v>
      </c>
      <c r="CQ32" t="e">
        <v>#N/A</v>
      </c>
      <c r="CR32" t="e">
        <v>#N/A</v>
      </c>
      <c r="CS32" t="e">
        <v>#N/A</v>
      </c>
      <c r="CT32" t="e">
        <v>#N/A</v>
      </c>
      <c r="CU32" t="e">
        <v>#N/A</v>
      </c>
      <c r="CV32" t="e">
        <v>#N/A</v>
      </c>
      <c r="CW32" t="e">
        <v>#N/A</v>
      </c>
      <c r="CX32" t="e">
        <v>#N/A</v>
      </c>
      <c r="CY32" t="e">
        <v>#N/A</v>
      </c>
      <c r="CZ32" t="e">
        <v>#N/A</v>
      </c>
      <c r="DA32" t="e">
        <v>#N/A</v>
      </c>
      <c r="DB32" t="e">
        <v>#N/A</v>
      </c>
      <c r="DC32" t="e">
        <v>#N/A</v>
      </c>
      <c r="DD32" t="e">
        <v>#N/A</v>
      </c>
      <c r="DE32" t="e">
        <v>#N/A</v>
      </c>
      <c r="DF32" t="e">
        <v>#N/A</v>
      </c>
      <c r="DG32" t="e">
        <v>#N/A</v>
      </c>
      <c r="DH32" t="e">
        <v>#N/A</v>
      </c>
      <c r="DI32" t="e">
        <v>#N/A</v>
      </c>
      <c r="DJ32" t="e">
        <v>#N/A</v>
      </c>
      <c r="DK32" t="e">
        <v>#N/A</v>
      </c>
      <c r="DL32" t="e">
        <v>#N/A</v>
      </c>
      <c r="DM32" t="e">
        <v>#N/A</v>
      </c>
      <c r="DN32" t="e">
        <v>#N/A</v>
      </c>
      <c r="DO32" t="e">
        <v>#N/A</v>
      </c>
      <c r="DP32" t="e">
        <v>#N/A</v>
      </c>
      <c r="DQ32" t="e">
        <v>#N/A</v>
      </c>
      <c r="DR32" t="e">
        <v>#N/A</v>
      </c>
      <c r="DS32" t="e">
        <v>#N/A</v>
      </c>
      <c r="DT32" t="e">
        <v>#N/A</v>
      </c>
      <c r="DU32" t="e">
        <v>#N/A</v>
      </c>
      <c r="DV32" t="e">
        <v>#N/A</v>
      </c>
      <c r="DW32" t="e">
        <v>#N/A</v>
      </c>
      <c r="DX32" t="e">
        <v>#N/A</v>
      </c>
      <c r="DY32" t="e">
        <v>#N/A</v>
      </c>
      <c r="DZ32" t="e">
        <v>#N/A</v>
      </c>
      <c r="EA32" t="e">
        <v>#N/A</v>
      </c>
      <c r="EB32" t="e">
        <v>#N/A</v>
      </c>
      <c r="EC32" t="e">
        <v>#N/A</v>
      </c>
      <c r="ED32" t="e">
        <v>#N/A</v>
      </c>
      <c r="EE32" t="e">
        <v>#N/A</v>
      </c>
      <c r="EF32" t="e">
        <v>#N/A</v>
      </c>
      <c r="EG32" t="e">
        <v>#N/A</v>
      </c>
      <c r="EH32" t="e">
        <v>#N/A</v>
      </c>
      <c r="EI32" t="e">
        <v>#N/A</v>
      </c>
      <c r="EJ32" t="e">
        <v>#N/A</v>
      </c>
      <c r="EK32" t="e">
        <v>#N/A</v>
      </c>
      <c r="EL32" t="e">
        <v>#N/A</v>
      </c>
      <c r="EM32" t="e">
        <v>#N/A</v>
      </c>
      <c r="EN32" t="e">
        <v>#N/A</v>
      </c>
      <c r="EO32" t="e">
        <v>#N/A</v>
      </c>
      <c r="EP32" t="e">
        <v>#N/A</v>
      </c>
      <c r="EQ32" t="e">
        <v>#N/A</v>
      </c>
      <c r="ER32" t="e">
        <v>#N/A</v>
      </c>
      <c r="ES32" t="e">
        <v>#N/A</v>
      </c>
      <c r="ET32" t="e">
        <v>#N/A</v>
      </c>
      <c r="EU32" t="e">
        <v>#N/A</v>
      </c>
      <c r="EV32" t="e">
        <v>#N/A</v>
      </c>
      <c r="EW32" t="e">
        <v>#N/A</v>
      </c>
      <c r="EX32" t="e">
        <v>#N/A</v>
      </c>
      <c r="EY32" t="e">
        <v>#N/A</v>
      </c>
      <c r="EZ32" t="e">
        <v>#N/A</v>
      </c>
      <c r="FA32" t="e">
        <v>#N/A</v>
      </c>
      <c r="FB32" t="e">
        <v>#N/A</v>
      </c>
      <c r="FC32" t="e">
        <v>#N/A</v>
      </c>
      <c r="FD32" t="e">
        <v>#N/A</v>
      </c>
      <c r="FE32" t="e">
        <v>#N/A</v>
      </c>
      <c r="FF32" t="e">
        <v>#N/A</v>
      </c>
    </row>
    <row r="33" spans="1:162" x14ac:dyDescent="0.35">
      <c r="A33" s="29" t="s">
        <v>198</v>
      </c>
      <c r="B33" s="30">
        <v>0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0">
        <v>0</v>
      </c>
      <c r="AB33" s="30">
        <v>0</v>
      </c>
      <c r="AC33" s="30">
        <v>0</v>
      </c>
      <c r="AD33" s="30">
        <v>0</v>
      </c>
      <c r="AE33" s="30">
        <v>0</v>
      </c>
      <c r="AF33" s="30">
        <v>0</v>
      </c>
      <c r="AG33" s="30">
        <v>0</v>
      </c>
      <c r="AH33" s="30">
        <v>0</v>
      </c>
      <c r="AI33" s="30">
        <v>0</v>
      </c>
      <c r="AJ33" s="30">
        <v>0</v>
      </c>
      <c r="AK33" s="30">
        <v>0</v>
      </c>
      <c r="AL33" s="30">
        <v>0</v>
      </c>
      <c r="AM33" s="30">
        <v>0</v>
      </c>
      <c r="AN33" s="30">
        <v>0</v>
      </c>
      <c r="AO33" s="30">
        <v>0</v>
      </c>
      <c r="AP33" s="30">
        <v>0</v>
      </c>
      <c r="AQ33" s="30">
        <v>0</v>
      </c>
      <c r="AR33" s="30">
        <v>0</v>
      </c>
      <c r="AS33" s="30">
        <v>0</v>
      </c>
      <c r="AT33" s="30">
        <v>0</v>
      </c>
      <c r="AU33" s="30">
        <v>0</v>
      </c>
      <c r="AV33" s="30">
        <v>0</v>
      </c>
      <c r="AW33" s="30">
        <v>0</v>
      </c>
      <c r="AX33" s="30">
        <v>0</v>
      </c>
      <c r="AY33" s="30">
        <v>0</v>
      </c>
      <c r="AZ33" s="30">
        <v>0</v>
      </c>
      <c r="BA33" s="30">
        <v>0</v>
      </c>
      <c r="BB33" s="30">
        <v>0</v>
      </c>
      <c r="BC33" s="30">
        <v>0</v>
      </c>
      <c r="BD33" s="30">
        <v>0</v>
      </c>
      <c r="BE33" s="30">
        <v>0</v>
      </c>
      <c r="BF33" s="30">
        <v>0</v>
      </c>
      <c r="BG33" s="30">
        <v>0</v>
      </c>
      <c r="BH33" s="30">
        <v>1</v>
      </c>
      <c r="BI33" s="30">
        <v>3</v>
      </c>
      <c r="BJ33" s="30">
        <v>3</v>
      </c>
      <c r="BK33" s="30">
        <v>3</v>
      </c>
      <c r="BL33" s="30">
        <v>3</v>
      </c>
      <c r="BM33" s="30">
        <v>4</v>
      </c>
      <c r="BN33" s="30">
        <v>4</v>
      </c>
      <c r="BO33" s="30">
        <v>5</v>
      </c>
      <c r="BP33" s="30">
        <v>5</v>
      </c>
      <c r="BQ33" s="30">
        <v>6</v>
      </c>
      <c r="BR33" s="30">
        <v>6</v>
      </c>
      <c r="BS33" s="30">
        <v>6</v>
      </c>
      <c r="BT33" s="30">
        <v>6</v>
      </c>
      <c r="BU33" s="30">
        <v>6</v>
      </c>
      <c r="BV33" s="30">
        <v>6</v>
      </c>
      <c r="BW33" s="30">
        <v>7</v>
      </c>
      <c r="BX33" s="30">
        <v>7</v>
      </c>
      <c r="BY33" s="30">
        <v>7</v>
      </c>
      <c r="BZ33" s="30">
        <v>7</v>
      </c>
      <c r="CA33" s="30">
        <v>7</v>
      </c>
      <c r="CB33" s="30">
        <v>7</v>
      </c>
      <c r="CC33" s="30">
        <v>7</v>
      </c>
      <c r="CD33" s="30">
        <v>8</v>
      </c>
      <c r="CE33" s="30">
        <v>8</v>
      </c>
      <c r="CF33" s="30">
        <v>10</v>
      </c>
      <c r="CG33" s="30">
        <v>11</v>
      </c>
      <c r="CH33" s="30">
        <v>56</v>
      </c>
      <c r="CI33" s="30">
        <v>56</v>
      </c>
      <c r="CJ33" s="30">
        <v>56</v>
      </c>
      <c r="CK33" s="30">
        <v>58</v>
      </c>
      <c r="CL33" s="30">
        <v>61</v>
      </c>
      <c r="CM33" s="30">
        <v>67</v>
      </c>
      <c r="CN33" s="30">
        <v>68</v>
      </c>
      <c r="CO33" s="30">
        <v>73</v>
      </c>
      <c r="CP33" t="e">
        <v>#N/A</v>
      </c>
      <c r="CQ33" t="e">
        <v>#N/A</v>
      </c>
      <c r="CR33" t="e">
        <v>#N/A</v>
      </c>
      <c r="CS33" t="e">
        <v>#N/A</v>
      </c>
      <c r="CT33" t="e">
        <v>#N/A</v>
      </c>
      <c r="CU33" t="e">
        <v>#N/A</v>
      </c>
      <c r="CV33" t="e">
        <v>#N/A</v>
      </c>
      <c r="CW33" t="e">
        <v>#N/A</v>
      </c>
      <c r="CX33" t="e">
        <v>#N/A</v>
      </c>
      <c r="CY33" t="e">
        <v>#N/A</v>
      </c>
      <c r="CZ33" t="e">
        <v>#N/A</v>
      </c>
      <c r="DA33" t="e">
        <v>#N/A</v>
      </c>
      <c r="DB33" t="e">
        <v>#N/A</v>
      </c>
      <c r="DC33" t="e">
        <v>#N/A</v>
      </c>
      <c r="DD33" t="e">
        <v>#N/A</v>
      </c>
      <c r="DE33" t="e">
        <v>#N/A</v>
      </c>
      <c r="DF33" t="e">
        <v>#N/A</v>
      </c>
      <c r="DG33" t="e">
        <v>#N/A</v>
      </c>
      <c r="DH33" t="e">
        <v>#N/A</v>
      </c>
      <c r="DI33" t="e">
        <v>#N/A</v>
      </c>
      <c r="DJ33" t="e">
        <v>#N/A</v>
      </c>
      <c r="DK33" t="e">
        <v>#N/A</v>
      </c>
      <c r="DL33" t="e">
        <v>#N/A</v>
      </c>
      <c r="DM33" t="e">
        <v>#N/A</v>
      </c>
      <c r="DN33" t="e">
        <v>#N/A</v>
      </c>
      <c r="DO33" t="e">
        <v>#N/A</v>
      </c>
      <c r="DP33" t="e">
        <v>#N/A</v>
      </c>
      <c r="DQ33" t="e">
        <v>#N/A</v>
      </c>
      <c r="DR33" t="e">
        <v>#N/A</v>
      </c>
      <c r="DS33" t="e">
        <v>#N/A</v>
      </c>
      <c r="DT33" t="e">
        <v>#N/A</v>
      </c>
      <c r="DU33" t="e">
        <v>#N/A</v>
      </c>
      <c r="DV33" t="e">
        <v>#N/A</v>
      </c>
      <c r="DW33" t="e">
        <v>#N/A</v>
      </c>
      <c r="DX33" t="e">
        <v>#N/A</v>
      </c>
      <c r="DY33" t="e">
        <v>#N/A</v>
      </c>
      <c r="DZ33" t="e">
        <v>#N/A</v>
      </c>
      <c r="EA33" t="e">
        <v>#N/A</v>
      </c>
      <c r="EB33" t="e">
        <v>#N/A</v>
      </c>
      <c r="EC33" t="e">
        <v>#N/A</v>
      </c>
      <c r="ED33" t="e">
        <v>#N/A</v>
      </c>
      <c r="EE33" t="e">
        <v>#N/A</v>
      </c>
      <c r="EF33" t="e">
        <v>#N/A</v>
      </c>
      <c r="EG33" t="e">
        <v>#N/A</v>
      </c>
      <c r="EH33" t="e">
        <v>#N/A</v>
      </c>
      <c r="EI33" t="e">
        <v>#N/A</v>
      </c>
      <c r="EJ33" t="e">
        <v>#N/A</v>
      </c>
      <c r="EK33" t="e">
        <v>#N/A</v>
      </c>
      <c r="EL33" t="e">
        <v>#N/A</v>
      </c>
      <c r="EM33" t="e">
        <v>#N/A</v>
      </c>
      <c r="EN33" t="e">
        <v>#N/A</v>
      </c>
      <c r="EO33" t="e">
        <v>#N/A</v>
      </c>
      <c r="EP33" t="e">
        <v>#N/A</v>
      </c>
      <c r="EQ33" t="e">
        <v>#N/A</v>
      </c>
      <c r="ER33" t="e">
        <v>#N/A</v>
      </c>
      <c r="ES33" t="e">
        <v>#N/A</v>
      </c>
      <c r="ET33" t="e">
        <v>#N/A</v>
      </c>
      <c r="EU33" t="e">
        <v>#N/A</v>
      </c>
      <c r="EV33" t="e">
        <v>#N/A</v>
      </c>
      <c r="EW33" t="e">
        <v>#N/A</v>
      </c>
      <c r="EX33" t="e">
        <v>#N/A</v>
      </c>
      <c r="EY33" t="e">
        <v>#N/A</v>
      </c>
      <c r="EZ33" t="e">
        <v>#N/A</v>
      </c>
      <c r="FA33" t="e">
        <v>#N/A</v>
      </c>
      <c r="FB33" t="e">
        <v>#N/A</v>
      </c>
      <c r="FC33" t="e">
        <v>#N/A</v>
      </c>
      <c r="FD33" t="e">
        <v>#N/A</v>
      </c>
      <c r="FE33" t="e">
        <v>#N/A</v>
      </c>
      <c r="FF33" t="e">
        <v>#N/A</v>
      </c>
    </row>
    <row r="34" spans="1:162" x14ac:dyDescent="0.35">
      <c r="A34" s="29" t="s">
        <v>66</v>
      </c>
      <c r="B34" s="30">
        <v>0</v>
      </c>
      <c r="C34" s="30">
        <v>0</v>
      </c>
      <c r="D34" s="30">
        <v>0</v>
      </c>
      <c r="E34" s="30">
        <v>0</v>
      </c>
      <c r="F34" s="30">
        <v>0</v>
      </c>
      <c r="G34" s="30">
        <v>1</v>
      </c>
      <c r="H34" s="30">
        <v>1</v>
      </c>
      <c r="I34" s="30">
        <v>1</v>
      </c>
      <c r="J34" s="30">
        <v>1</v>
      </c>
      <c r="K34" s="30">
        <v>1</v>
      </c>
      <c r="L34" s="30">
        <v>1</v>
      </c>
      <c r="M34" s="30">
        <v>1</v>
      </c>
      <c r="N34" s="30">
        <v>1</v>
      </c>
      <c r="O34" s="30">
        <v>1</v>
      </c>
      <c r="P34" s="30">
        <v>1</v>
      </c>
      <c r="Q34" s="30">
        <v>1</v>
      </c>
      <c r="R34" s="30">
        <v>1</v>
      </c>
      <c r="S34" s="30">
        <v>1</v>
      </c>
      <c r="T34" s="30">
        <v>1</v>
      </c>
      <c r="U34" s="30">
        <v>1</v>
      </c>
      <c r="V34" s="30">
        <v>1</v>
      </c>
      <c r="W34" s="30">
        <v>1</v>
      </c>
      <c r="X34" s="30">
        <v>1</v>
      </c>
      <c r="Y34" s="30">
        <v>1</v>
      </c>
      <c r="Z34" s="30">
        <v>1</v>
      </c>
      <c r="AA34" s="30">
        <v>1</v>
      </c>
      <c r="AB34" s="30">
        <v>1</v>
      </c>
      <c r="AC34" s="30">
        <v>1</v>
      </c>
      <c r="AD34" s="30">
        <v>1</v>
      </c>
      <c r="AE34" s="30">
        <v>1</v>
      </c>
      <c r="AF34" s="30">
        <v>1</v>
      </c>
      <c r="AG34" s="30">
        <v>1</v>
      </c>
      <c r="AH34" s="30">
        <v>1</v>
      </c>
      <c r="AI34" s="30">
        <v>1</v>
      </c>
      <c r="AJ34" s="30">
        <v>1</v>
      </c>
      <c r="AK34" s="30">
        <v>1</v>
      </c>
      <c r="AL34" s="30">
        <v>1</v>
      </c>
      <c r="AM34" s="30">
        <v>1</v>
      </c>
      <c r="AN34" s="30">
        <v>1</v>
      </c>
      <c r="AO34" s="30">
        <v>1</v>
      </c>
      <c r="AP34" s="30">
        <v>1</v>
      </c>
      <c r="AQ34" s="30">
        <v>1</v>
      </c>
      <c r="AR34" s="30">
        <v>1</v>
      </c>
      <c r="AS34" s="30">
        <v>1</v>
      </c>
      <c r="AT34" s="30">
        <v>1</v>
      </c>
      <c r="AU34" s="30">
        <v>1</v>
      </c>
      <c r="AV34" s="30">
        <v>2</v>
      </c>
      <c r="AW34" s="30">
        <v>2</v>
      </c>
      <c r="AX34" s="30">
        <v>2</v>
      </c>
      <c r="AY34" s="30">
        <v>3</v>
      </c>
      <c r="AZ34" s="30">
        <v>3</v>
      </c>
      <c r="BA34" s="30">
        <v>5</v>
      </c>
      <c r="BB34" s="30">
        <v>7</v>
      </c>
      <c r="BC34" s="30">
        <v>7</v>
      </c>
      <c r="BD34" s="30">
        <v>7</v>
      </c>
      <c r="BE34" s="30">
        <v>33</v>
      </c>
      <c r="BF34" s="30">
        <v>35</v>
      </c>
      <c r="BG34" s="30">
        <v>37</v>
      </c>
      <c r="BH34" s="30">
        <v>51</v>
      </c>
      <c r="BI34" s="30">
        <v>53</v>
      </c>
      <c r="BJ34" s="30">
        <v>84</v>
      </c>
      <c r="BK34" s="30">
        <v>87</v>
      </c>
      <c r="BL34" s="30">
        <v>91</v>
      </c>
      <c r="BM34" s="30">
        <v>96</v>
      </c>
      <c r="BN34" s="30">
        <v>96</v>
      </c>
      <c r="BO34" s="30">
        <v>99</v>
      </c>
      <c r="BP34" s="30">
        <v>99</v>
      </c>
      <c r="BQ34" s="30">
        <v>103</v>
      </c>
      <c r="BR34" s="30">
        <v>107</v>
      </c>
      <c r="BS34" s="30">
        <v>109</v>
      </c>
      <c r="BT34" s="30">
        <v>109</v>
      </c>
      <c r="BU34" s="30">
        <v>110</v>
      </c>
      <c r="BV34" s="30">
        <v>114</v>
      </c>
      <c r="BW34" s="30">
        <v>114</v>
      </c>
      <c r="BX34" s="30">
        <v>114</v>
      </c>
      <c r="BY34" s="30">
        <v>114</v>
      </c>
      <c r="BZ34" s="30">
        <v>115</v>
      </c>
      <c r="CA34" s="30">
        <v>117</v>
      </c>
      <c r="CB34" s="30">
        <v>119</v>
      </c>
      <c r="CC34" s="30">
        <v>119</v>
      </c>
      <c r="CD34" s="30">
        <v>120</v>
      </c>
      <c r="CE34" s="30">
        <v>122</v>
      </c>
      <c r="CF34" s="30">
        <v>122</v>
      </c>
      <c r="CG34" s="30">
        <v>122</v>
      </c>
      <c r="CH34" s="30">
        <v>122</v>
      </c>
      <c r="CI34" s="30">
        <v>122</v>
      </c>
      <c r="CJ34" s="30">
        <v>122</v>
      </c>
      <c r="CK34" s="30">
        <v>122</v>
      </c>
      <c r="CL34" s="30">
        <v>122</v>
      </c>
      <c r="CM34" s="30">
        <v>122</v>
      </c>
      <c r="CN34" s="30">
        <v>122</v>
      </c>
      <c r="CO34" s="30">
        <v>122</v>
      </c>
      <c r="CP34" t="e">
        <v>#N/A</v>
      </c>
      <c r="CQ34" t="e">
        <v>#N/A</v>
      </c>
      <c r="CR34" t="e">
        <v>#N/A</v>
      </c>
      <c r="CS34" t="e">
        <v>#N/A</v>
      </c>
      <c r="CT34" t="e">
        <v>#N/A</v>
      </c>
      <c r="CU34" t="e">
        <v>#N/A</v>
      </c>
      <c r="CV34" t="e">
        <v>#N/A</v>
      </c>
      <c r="CW34" t="e">
        <v>#N/A</v>
      </c>
      <c r="CX34" t="e">
        <v>#N/A</v>
      </c>
      <c r="CY34" t="e">
        <v>#N/A</v>
      </c>
      <c r="CZ34" t="e">
        <v>#N/A</v>
      </c>
      <c r="DA34" t="e">
        <v>#N/A</v>
      </c>
      <c r="DB34" t="e">
        <v>#N/A</v>
      </c>
      <c r="DC34" t="e">
        <v>#N/A</v>
      </c>
      <c r="DD34" t="e">
        <v>#N/A</v>
      </c>
      <c r="DE34" t="e">
        <v>#N/A</v>
      </c>
      <c r="DF34" t="e">
        <v>#N/A</v>
      </c>
      <c r="DG34" t="e">
        <v>#N/A</v>
      </c>
      <c r="DH34" t="e">
        <v>#N/A</v>
      </c>
      <c r="DI34" t="e">
        <v>#N/A</v>
      </c>
      <c r="DJ34" t="e">
        <v>#N/A</v>
      </c>
      <c r="DK34" t="e">
        <v>#N/A</v>
      </c>
      <c r="DL34" t="e">
        <v>#N/A</v>
      </c>
      <c r="DM34" t="e">
        <v>#N/A</v>
      </c>
      <c r="DN34" t="e">
        <v>#N/A</v>
      </c>
      <c r="DO34" t="e">
        <v>#N/A</v>
      </c>
      <c r="DP34" t="e">
        <v>#N/A</v>
      </c>
      <c r="DQ34" t="e">
        <v>#N/A</v>
      </c>
      <c r="DR34" t="e">
        <v>#N/A</v>
      </c>
      <c r="DS34" t="e">
        <v>#N/A</v>
      </c>
      <c r="DT34" t="e">
        <v>#N/A</v>
      </c>
      <c r="DU34" t="e">
        <v>#N/A</v>
      </c>
      <c r="DV34" t="e">
        <v>#N/A</v>
      </c>
      <c r="DW34" t="e">
        <v>#N/A</v>
      </c>
      <c r="DX34" t="e">
        <v>#N/A</v>
      </c>
      <c r="DY34" t="e">
        <v>#N/A</v>
      </c>
      <c r="DZ34" t="e">
        <v>#N/A</v>
      </c>
      <c r="EA34" t="e">
        <v>#N/A</v>
      </c>
      <c r="EB34" t="e">
        <v>#N/A</v>
      </c>
      <c r="EC34" t="e">
        <v>#N/A</v>
      </c>
      <c r="ED34" t="e">
        <v>#N/A</v>
      </c>
      <c r="EE34" t="e">
        <v>#N/A</v>
      </c>
      <c r="EF34" t="e">
        <v>#N/A</v>
      </c>
      <c r="EG34" t="e">
        <v>#N/A</v>
      </c>
      <c r="EH34" t="e">
        <v>#N/A</v>
      </c>
      <c r="EI34" t="e">
        <v>#N/A</v>
      </c>
      <c r="EJ34" t="e">
        <v>#N/A</v>
      </c>
      <c r="EK34" t="e">
        <v>#N/A</v>
      </c>
      <c r="EL34" t="e">
        <v>#N/A</v>
      </c>
      <c r="EM34" t="e">
        <v>#N/A</v>
      </c>
      <c r="EN34" t="e">
        <v>#N/A</v>
      </c>
      <c r="EO34" t="e">
        <v>#N/A</v>
      </c>
      <c r="EP34" t="e">
        <v>#N/A</v>
      </c>
      <c r="EQ34" t="e">
        <v>#N/A</v>
      </c>
      <c r="ER34" t="e">
        <v>#N/A</v>
      </c>
      <c r="ES34" t="e">
        <v>#N/A</v>
      </c>
      <c r="ET34" t="e">
        <v>#N/A</v>
      </c>
      <c r="EU34" t="e">
        <v>#N/A</v>
      </c>
      <c r="EV34" t="e">
        <v>#N/A</v>
      </c>
      <c r="EW34" t="e">
        <v>#N/A</v>
      </c>
      <c r="EX34" t="e">
        <v>#N/A</v>
      </c>
      <c r="EY34" t="e">
        <v>#N/A</v>
      </c>
      <c r="EZ34" t="e">
        <v>#N/A</v>
      </c>
      <c r="FA34" t="e">
        <v>#N/A</v>
      </c>
      <c r="FB34" t="e">
        <v>#N/A</v>
      </c>
      <c r="FC34" t="e">
        <v>#N/A</v>
      </c>
      <c r="FD34" t="e">
        <v>#N/A</v>
      </c>
      <c r="FE34" t="e">
        <v>#N/A</v>
      </c>
      <c r="FF34" t="e">
        <v>#N/A</v>
      </c>
    </row>
    <row r="35" spans="1:162" x14ac:dyDescent="0.35">
      <c r="A35" s="29" t="s">
        <v>10</v>
      </c>
      <c r="B35" s="30">
        <v>0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  <c r="Q35" s="30">
        <v>0</v>
      </c>
      <c r="R35" s="30">
        <v>0</v>
      </c>
      <c r="S35" s="30">
        <v>0</v>
      </c>
      <c r="T35" s="30">
        <v>0</v>
      </c>
      <c r="U35" s="30">
        <v>0</v>
      </c>
      <c r="V35" s="30">
        <v>0</v>
      </c>
      <c r="W35" s="30">
        <v>0</v>
      </c>
      <c r="X35" s="30">
        <v>0</v>
      </c>
      <c r="Y35" s="30">
        <v>0</v>
      </c>
      <c r="Z35" s="30">
        <v>0</v>
      </c>
      <c r="AA35" s="30">
        <v>0</v>
      </c>
      <c r="AB35" s="30">
        <v>0</v>
      </c>
      <c r="AC35" s="30">
        <v>0</v>
      </c>
      <c r="AD35" s="30">
        <v>0</v>
      </c>
      <c r="AE35" s="30">
        <v>0</v>
      </c>
      <c r="AF35" s="30">
        <v>0</v>
      </c>
      <c r="AG35" s="30">
        <v>0</v>
      </c>
      <c r="AH35" s="30">
        <v>0</v>
      </c>
      <c r="AI35" s="30">
        <v>0</v>
      </c>
      <c r="AJ35" s="30">
        <v>0</v>
      </c>
      <c r="AK35" s="30">
        <v>0</v>
      </c>
      <c r="AL35" s="30">
        <v>0</v>
      </c>
      <c r="AM35" s="30">
        <v>0</v>
      </c>
      <c r="AN35" s="30">
        <v>0</v>
      </c>
      <c r="AO35" s="30">
        <v>0</v>
      </c>
      <c r="AP35" s="30">
        <v>0</v>
      </c>
      <c r="AQ35" s="30">
        <v>0</v>
      </c>
      <c r="AR35" s="30">
        <v>0</v>
      </c>
      <c r="AS35" s="30">
        <v>0</v>
      </c>
      <c r="AT35" s="30">
        <v>1</v>
      </c>
      <c r="AU35" s="30">
        <v>1</v>
      </c>
      <c r="AV35" s="30">
        <v>2</v>
      </c>
      <c r="AW35" s="30">
        <v>2</v>
      </c>
      <c r="AX35" s="30">
        <v>2</v>
      </c>
      <c r="AY35" s="30">
        <v>2</v>
      </c>
      <c r="AZ35" s="30">
        <v>2</v>
      </c>
      <c r="BA35" s="30">
        <v>2</v>
      </c>
      <c r="BB35" s="30">
        <v>2</v>
      </c>
      <c r="BC35" s="30">
        <v>2</v>
      </c>
      <c r="BD35" s="30">
        <v>4</v>
      </c>
      <c r="BE35" s="30">
        <v>10</v>
      </c>
      <c r="BF35" s="30">
        <v>10</v>
      </c>
      <c r="BG35" s="30">
        <v>13</v>
      </c>
      <c r="BH35" s="30">
        <v>20</v>
      </c>
      <c r="BI35" s="30">
        <v>27</v>
      </c>
      <c r="BJ35" s="30">
        <v>40</v>
      </c>
      <c r="BK35" s="30">
        <v>56</v>
      </c>
      <c r="BL35" s="30">
        <v>66</v>
      </c>
      <c r="BM35" s="30">
        <v>75</v>
      </c>
      <c r="BN35" s="30">
        <v>75</v>
      </c>
      <c r="BO35" s="30">
        <v>91</v>
      </c>
      <c r="BP35" s="30">
        <v>91</v>
      </c>
      <c r="BQ35" s="30">
        <v>139</v>
      </c>
      <c r="BR35" s="30">
        <v>139</v>
      </c>
      <c r="BS35" s="30">
        <v>193</v>
      </c>
      <c r="BT35" s="30">
        <v>233</v>
      </c>
      <c r="BU35" s="30">
        <v>306</v>
      </c>
      <c r="BV35" s="30">
        <v>509</v>
      </c>
      <c r="BW35" s="30">
        <v>555</v>
      </c>
      <c r="BX35" s="30">
        <v>650</v>
      </c>
      <c r="BY35" s="30">
        <v>658</v>
      </c>
      <c r="BZ35" s="30">
        <v>658</v>
      </c>
      <c r="CA35" s="30">
        <v>730</v>
      </c>
      <c r="CB35" s="30">
        <v>730</v>
      </c>
      <c r="CC35" s="30">
        <v>820</v>
      </c>
      <c r="CD35" s="30">
        <v>820</v>
      </c>
      <c r="CE35" s="30">
        <v>820</v>
      </c>
      <c r="CF35" s="30">
        <v>820</v>
      </c>
      <c r="CG35" s="30">
        <v>848</v>
      </c>
      <c r="CH35" s="30">
        <v>848</v>
      </c>
      <c r="CI35" s="30">
        <v>996</v>
      </c>
      <c r="CJ35" s="30">
        <v>996</v>
      </c>
      <c r="CK35" s="30">
        <v>1017</v>
      </c>
      <c r="CL35" s="30">
        <v>1017</v>
      </c>
      <c r="CM35" s="30">
        <v>1163</v>
      </c>
      <c r="CN35" s="30">
        <v>1163</v>
      </c>
      <c r="CO35" s="30">
        <v>1163</v>
      </c>
      <c r="CP35" t="e">
        <v>#N/A</v>
      </c>
      <c r="CQ35" t="e">
        <v>#N/A</v>
      </c>
      <c r="CR35" t="e">
        <v>#N/A</v>
      </c>
      <c r="CS35" t="e">
        <v>#N/A</v>
      </c>
      <c r="CT35" t="e">
        <v>#N/A</v>
      </c>
      <c r="CU35" t="e">
        <v>#N/A</v>
      </c>
      <c r="CV35" t="e">
        <v>#N/A</v>
      </c>
      <c r="CW35" t="e">
        <v>#N/A</v>
      </c>
      <c r="CX35" t="e">
        <v>#N/A</v>
      </c>
      <c r="CY35" t="e">
        <v>#N/A</v>
      </c>
      <c r="CZ35" t="e">
        <v>#N/A</v>
      </c>
      <c r="DA35" t="e">
        <v>#N/A</v>
      </c>
      <c r="DB35" t="e">
        <v>#N/A</v>
      </c>
      <c r="DC35" t="e">
        <v>#N/A</v>
      </c>
      <c r="DD35" t="e">
        <v>#N/A</v>
      </c>
      <c r="DE35" t="e">
        <v>#N/A</v>
      </c>
      <c r="DF35" t="e">
        <v>#N/A</v>
      </c>
      <c r="DG35" t="e">
        <v>#N/A</v>
      </c>
      <c r="DH35" t="e">
        <v>#N/A</v>
      </c>
      <c r="DI35" t="e">
        <v>#N/A</v>
      </c>
      <c r="DJ35" t="e">
        <v>#N/A</v>
      </c>
      <c r="DK35" t="e">
        <v>#N/A</v>
      </c>
      <c r="DL35" t="e">
        <v>#N/A</v>
      </c>
      <c r="DM35" t="e">
        <v>#N/A</v>
      </c>
      <c r="DN35" t="e">
        <v>#N/A</v>
      </c>
      <c r="DO35" t="e">
        <v>#N/A</v>
      </c>
      <c r="DP35" t="e">
        <v>#N/A</v>
      </c>
      <c r="DQ35" t="e">
        <v>#N/A</v>
      </c>
      <c r="DR35" t="e">
        <v>#N/A</v>
      </c>
      <c r="DS35" t="e">
        <v>#N/A</v>
      </c>
      <c r="DT35" t="e">
        <v>#N/A</v>
      </c>
      <c r="DU35" t="e">
        <v>#N/A</v>
      </c>
      <c r="DV35" t="e">
        <v>#N/A</v>
      </c>
      <c r="DW35" t="e">
        <v>#N/A</v>
      </c>
      <c r="DX35" t="e">
        <v>#N/A</v>
      </c>
      <c r="DY35" t="e">
        <v>#N/A</v>
      </c>
      <c r="DZ35" t="e">
        <v>#N/A</v>
      </c>
      <c r="EA35" t="e">
        <v>#N/A</v>
      </c>
      <c r="EB35" t="e">
        <v>#N/A</v>
      </c>
      <c r="EC35" t="e">
        <v>#N/A</v>
      </c>
      <c r="ED35" t="e">
        <v>#N/A</v>
      </c>
      <c r="EE35" t="e">
        <v>#N/A</v>
      </c>
      <c r="EF35" t="e">
        <v>#N/A</v>
      </c>
      <c r="EG35" t="e">
        <v>#N/A</v>
      </c>
      <c r="EH35" t="e">
        <v>#N/A</v>
      </c>
      <c r="EI35" t="e">
        <v>#N/A</v>
      </c>
      <c r="EJ35" t="e">
        <v>#N/A</v>
      </c>
      <c r="EK35" t="e">
        <v>#N/A</v>
      </c>
      <c r="EL35" t="e">
        <v>#N/A</v>
      </c>
      <c r="EM35" t="e">
        <v>#N/A</v>
      </c>
      <c r="EN35" t="e">
        <v>#N/A</v>
      </c>
      <c r="EO35" t="e">
        <v>#N/A</v>
      </c>
      <c r="EP35" t="e">
        <v>#N/A</v>
      </c>
      <c r="EQ35" t="e">
        <v>#N/A</v>
      </c>
      <c r="ER35" t="e">
        <v>#N/A</v>
      </c>
      <c r="ES35" t="e">
        <v>#N/A</v>
      </c>
      <c r="ET35" t="e">
        <v>#N/A</v>
      </c>
      <c r="EU35" t="e">
        <v>#N/A</v>
      </c>
      <c r="EV35" t="e">
        <v>#N/A</v>
      </c>
      <c r="EW35" t="e">
        <v>#N/A</v>
      </c>
      <c r="EX35" t="e">
        <v>#N/A</v>
      </c>
      <c r="EY35" t="e">
        <v>#N/A</v>
      </c>
      <c r="EZ35" t="e">
        <v>#N/A</v>
      </c>
      <c r="FA35" t="e">
        <v>#N/A</v>
      </c>
      <c r="FB35" t="e">
        <v>#N/A</v>
      </c>
      <c r="FC35" t="e">
        <v>#N/A</v>
      </c>
      <c r="FD35" t="e">
        <v>#N/A</v>
      </c>
      <c r="FE35" t="e">
        <v>#N/A</v>
      </c>
      <c r="FF35" t="e">
        <v>#N/A</v>
      </c>
    </row>
    <row r="36" spans="1:162" x14ac:dyDescent="0.35">
      <c r="A36" s="29" t="s">
        <v>164</v>
      </c>
      <c r="B36" s="30">
        <v>0</v>
      </c>
      <c r="C36" s="30">
        <v>0</v>
      </c>
      <c r="D36" s="30">
        <v>0</v>
      </c>
      <c r="E36" s="30">
        <v>0</v>
      </c>
      <c r="F36" s="30">
        <v>1</v>
      </c>
      <c r="G36" s="30">
        <v>1</v>
      </c>
      <c r="H36" s="30">
        <v>2</v>
      </c>
      <c r="I36" s="30">
        <v>2</v>
      </c>
      <c r="J36" s="30">
        <v>2</v>
      </c>
      <c r="K36" s="30">
        <v>4</v>
      </c>
      <c r="L36" s="30">
        <v>4</v>
      </c>
      <c r="M36" s="30">
        <v>4</v>
      </c>
      <c r="N36" s="30">
        <v>4</v>
      </c>
      <c r="O36" s="30">
        <v>4</v>
      </c>
      <c r="P36" s="30">
        <v>5</v>
      </c>
      <c r="Q36" s="30">
        <v>5</v>
      </c>
      <c r="R36" s="30">
        <v>7</v>
      </c>
      <c r="S36" s="30">
        <v>7</v>
      </c>
      <c r="T36" s="30">
        <v>7</v>
      </c>
      <c r="U36" s="30">
        <v>7</v>
      </c>
      <c r="V36" s="30">
        <v>7</v>
      </c>
      <c r="W36" s="30">
        <v>7</v>
      </c>
      <c r="X36" s="30">
        <v>7</v>
      </c>
      <c r="Y36" s="30">
        <v>7</v>
      </c>
      <c r="Z36" s="30">
        <v>7</v>
      </c>
      <c r="AA36" s="30">
        <v>7</v>
      </c>
      <c r="AB36" s="30">
        <v>8</v>
      </c>
      <c r="AC36" s="30">
        <v>8</v>
      </c>
      <c r="AD36" s="30">
        <v>8</v>
      </c>
      <c r="AE36" s="30">
        <v>8</v>
      </c>
      <c r="AF36" s="30">
        <v>9</v>
      </c>
      <c r="AG36" s="30">
        <v>9</v>
      </c>
      <c r="AH36" s="30">
        <v>9</v>
      </c>
      <c r="AI36" s="30">
        <v>10</v>
      </c>
      <c r="AJ36" s="30">
        <v>11</v>
      </c>
      <c r="AK36" s="30">
        <v>11</v>
      </c>
      <c r="AL36" s="30">
        <v>13</v>
      </c>
      <c r="AM36" s="30">
        <v>14</v>
      </c>
      <c r="AN36" s="30">
        <v>20</v>
      </c>
      <c r="AO36" s="30">
        <v>24</v>
      </c>
      <c r="AP36" s="30">
        <v>27</v>
      </c>
      <c r="AQ36" s="30">
        <v>30</v>
      </c>
      <c r="AR36" s="30">
        <v>33</v>
      </c>
      <c r="AS36" s="30">
        <v>37</v>
      </c>
      <c r="AT36" s="30">
        <v>49</v>
      </c>
      <c r="AU36" s="30">
        <v>54</v>
      </c>
      <c r="AV36" s="30">
        <v>64</v>
      </c>
      <c r="AW36" s="30">
        <v>77</v>
      </c>
      <c r="AX36" s="30">
        <v>79</v>
      </c>
      <c r="AY36" s="30">
        <v>108</v>
      </c>
      <c r="AZ36" s="30">
        <v>117</v>
      </c>
      <c r="BA36" s="30">
        <v>193</v>
      </c>
      <c r="BB36" s="30">
        <v>198</v>
      </c>
      <c r="BC36" s="30">
        <v>252</v>
      </c>
      <c r="BD36" s="30">
        <v>415</v>
      </c>
      <c r="BE36" s="30">
        <v>478</v>
      </c>
      <c r="BF36" s="30">
        <v>657</v>
      </c>
      <c r="BG36" s="30">
        <v>800</v>
      </c>
      <c r="BH36" s="30">
        <v>943</v>
      </c>
      <c r="BI36" s="30">
        <v>1277</v>
      </c>
      <c r="BJ36" s="30">
        <v>1469</v>
      </c>
      <c r="BK36" s="30">
        <v>2088</v>
      </c>
      <c r="BL36" s="30">
        <v>2790</v>
      </c>
      <c r="BM36" s="30">
        <v>3251</v>
      </c>
      <c r="BN36" s="30">
        <v>4042</v>
      </c>
      <c r="BO36" s="30">
        <v>4682</v>
      </c>
      <c r="BP36" s="30">
        <v>5576</v>
      </c>
      <c r="BQ36" s="30">
        <v>6280</v>
      </c>
      <c r="BR36" s="30">
        <v>7398</v>
      </c>
      <c r="BS36" s="30">
        <v>8527</v>
      </c>
      <c r="BT36" s="30">
        <v>9560</v>
      </c>
      <c r="BU36" s="30">
        <v>11284</v>
      </c>
      <c r="BV36" s="30">
        <v>12437</v>
      </c>
      <c r="BW36" s="30">
        <v>12978</v>
      </c>
      <c r="BX36" s="30">
        <v>15756</v>
      </c>
      <c r="BY36" s="30">
        <v>16563</v>
      </c>
      <c r="BZ36" s="30">
        <v>17872</v>
      </c>
      <c r="CA36" s="30">
        <v>19141</v>
      </c>
      <c r="CB36" s="30">
        <v>20654</v>
      </c>
      <c r="CC36" s="30">
        <v>22059</v>
      </c>
      <c r="CD36" s="30">
        <v>23316</v>
      </c>
      <c r="CE36" s="30">
        <v>24298</v>
      </c>
      <c r="CF36" s="30">
        <v>25679</v>
      </c>
      <c r="CG36" s="30">
        <v>27034</v>
      </c>
      <c r="CH36" s="30">
        <v>28208</v>
      </c>
      <c r="CI36" s="30">
        <v>30808</v>
      </c>
      <c r="CJ36" s="30">
        <v>32813</v>
      </c>
      <c r="CK36" s="30">
        <v>34355</v>
      </c>
      <c r="CL36" s="30">
        <v>35632</v>
      </c>
      <c r="CM36" s="30">
        <v>37657</v>
      </c>
      <c r="CN36" s="30">
        <v>39401</v>
      </c>
      <c r="CO36" s="30">
        <v>41648</v>
      </c>
      <c r="CP36" t="e">
        <v>#N/A</v>
      </c>
      <c r="CQ36" t="e">
        <v>#N/A</v>
      </c>
      <c r="CR36" t="e">
        <v>#N/A</v>
      </c>
      <c r="CS36" t="e">
        <v>#N/A</v>
      </c>
      <c r="CT36" t="e">
        <v>#N/A</v>
      </c>
      <c r="CU36" t="e">
        <v>#N/A</v>
      </c>
      <c r="CV36" t="e">
        <v>#N/A</v>
      </c>
      <c r="CW36" t="e">
        <v>#N/A</v>
      </c>
      <c r="CX36" t="e">
        <v>#N/A</v>
      </c>
      <c r="CY36" t="e">
        <v>#N/A</v>
      </c>
      <c r="CZ36" t="e">
        <v>#N/A</v>
      </c>
      <c r="DA36" t="e">
        <v>#N/A</v>
      </c>
      <c r="DB36" t="e">
        <v>#N/A</v>
      </c>
      <c r="DC36" t="e">
        <v>#N/A</v>
      </c>
      <c r="DD36" t="e">
        <v>#N/A</v>
      </c>
      <c r="DE36" t="e">
        <v>#N/A</v>
      </c>
      <c r="DF36" t="e">
        <v>#N/A</v>
      </c>
      <c r="DG36" t="e">
        <v>#N/A</v>
      </c>
      <c r="DH36" t="e">
        <v>#N/A</v>
      </c>
      <c r="DI36" t="e">
        <v>#N/A</v>
      </c>
      <c r="DJ36" t="e">
        <v>#N/A</v>
      </c>
      <c r="DK36" t="e">
        <v>#N/A</v>
      </c>
      <c r="DL36" t="e">
        <v>#N/A</v>
      </c>
      <c r="DM36" t="e">
        <v>#N/A</v>
      </c>
      <c r="DN36" t="e">
        <v>#N/A</v>
      </c>
      <c r="DO36" t="e">
        <v>#N/A</v>
      </c>
      <c r="DP36" t="e">
        <v>#N/A</v>
      </c>
      <c r="DQ36" t="e">
        <v>#N/A</v>
      </c>
      <c r="DR36" t="e">
        <v>#N/A</v>
      </c>
      <c r="DS36" t="e">
        <v>#N/A</v>
      </c>
      <c r="DT36" t="e">
        <v>#N/A</v>
      </c>
      <c r="DU36" t="e">
        <v>#N/A</v>
      </c>
      <c r="DV36" t="e">
        <v>#N/A</v>
      </c>
      <c r="DW36" t="e">
        <v>#N/A</v>
      </c>
      <c r="DX36" t="e">
        <v>#N/A</v>
      </c>
      <c r="DY36" t="e">
        <v>#N/A</v>
      </c>
      <c r="DZ36" t="e">
        <v>#N/A</v>
      </c>
      <c r="EA36" t="e">
        <v>#N/A</v>
      </c>
      <c r="EB36" t="e">
        <v>#N/A</v>
      </c>
      <c r="EC36" t="e">
        <v>#N/A</v>
      </c>
      <c r="ED36" t="e">
        <v>#N/A</v>
      </c>
      <c r="EE36" t="e">
        <v>#N/A</v>
      </c>
      <c r="EF36" t="e">
        <v>#N/A</v>
      </c>
      <c r="EG36" t="e">
        <v>#N/A</v>
      </c>
      <c r="EH36" t="e">
        <v>#N/A</v>
      </c>
      <c r="EI36" t="e">
        <v>#N/A</v>
      </c>
      <c r="EJ36" t="e">
        <v>#N/A</v>
      </c>
      <c r="EK36" t="e">
        <v>#N/A</v>
      </c>
      <c r="EL36" t="e">
        <v>#N/A</v>
      </c>
      <c r="EM36" t="e">
        <v>#N/A</v>
      </c>
      <c r="EN36" t="e">
        <v>#N/A</v>
      </c>
      <c r="EO36" t="e">
        <v>#N/A</v>
      </c>
      <c r="EP36" t="e">
        <v>#N/A</v>
      </c>
      <c r="EQ36" t="e">
        <v>#N/A</v>
      </c>
      <c r="ER36" t="e">
        <v>#N/A</v>
      </c>
      <c r="ES36" t="e">
        <v>#N/A</v>
      </c>
      <c r="ET36" t="e">
        <v>#N/A</v>
      </c>
      <c r="EU36" t="e">
        <v>#N/A</v>
      </c>
      <c r="EV36" t="e">
        <v>#N/A</v>
      </c>
      <c r="EW36" t="e">
        <v>#N/A</v>
      </c>
      <c r="EX36" t="e">
        <v>#N/A</v>
      </c>
      <c r="EY36" t="e">
        <v>#N/A</v>
      </c>
      <c r="EZ36" t="e">
        <v>#N/A</v>
      </c>
      <c r="FA36" t="e">
        <v>#N/A</v>
      </c>
      <c r="FB36" t="e">
        <v>#N/A</v>
      </c>
      <c r="FC36" t="e">
        <v>#N/A</v>
      </c>
      <c r="FD36" t="e">
        <v>#N/A</v>
      </c>
      <c r="FE36" t="e">
        <v>#N/A</v>
      </c>
      <c r="FF36" t="e">
        <v>#N/A</v>
      </c>
    </row>
    <row r="37" spans="1:162" x14ac:dyDescent="0.35">
      <c r="A37" s="29" t="s">
        <v>25</v>
      </c>
      <c r="B37" s="30">
        <v>0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30">
        <v>0</v>
      </c>
      <c r="X37" s="30">
        <v>0</v>
      </c>
      <c r="Y37" s="30">
        <v>0</v>
      </c>
      <c r="Z37" s="30">
        <v>0</v>
      </c>
      <c r="AA37" s="30">
        <v>0</v>
      </c>
      <c r="AB37" s="30">
        <v>0</v>
      </c>
      <c r="AC37" s="30">
        <v>0</v>
      </c>
      <c r="AD37" s="30">
        <v>0</v>
      </c>
      <c r="AE37" s="30">
        <v>0</v>
      </c>
      <c r="AF37" s="30">
        <v>0</v>
      </c>
      <c r="AG37" s="30">
        <v>0</v>
      </c>
      <c r="AH37" s="30">
        <v>0</v>
      </c>
      <c r="AI37" s="30">
        <v>0</v>
      </c>
      <c r="AJ37" s="30">
        <v>0</v>
      </c>
      <c r="AK37" s="30">
        <v>0</v>
      </c>
      <c r="AL37" s="30">
        <v>0</v>
      </c>
      <c r="AM37" s="30">
        <v>0</v>
      </c>
      <c r="AN37" s="30">
        <v>0</v>
      </c>
      <c r="AO37" s="30">
        <v>0</v>
      </c>
      <c r="AP37" s="30">
        <v>0</v>
      </c>
      <c r="AQ37" s="30">
        <v>0</v>
      </c>
      <c r="AR37" s="30">
        <v>0</v>
      </c>
      <c r="AS37" s="30">
        <v>0</v>
      </c>
      <c r="AT37" s="30">
        <v>0</v>
      </c>
      <c r="AU37" s="30">
        <v>0</v>
      </c>
      <c r="AV37" s="30">
        <v>0</v>
      </c>
      <c r="AW37" s="30">
        <v>0</v>
      </c>
      <c r="AX37" s="30">
        <v>0</v>
      </c>
      <c r="AY37" s="30">
        <v>0</v>
      </c>
      <c r="AZ37" s="30">
        <v>0</v>
      </c>
      <c r="BA37" s="30">
        <v>0</v>
      </c>
      <c r="BB37" s="30">
        <v>0</v>
      </c>
      <c r="BC37" s="30">
        <v>1</v>
      </c>
      <c r="BD37" s="30">
        <v>1</v>
      </c>
      <c r="BE37" s="30">
        <v>1</v>
      </c>
      <c r="BF37" s="30">
        <v>1</v>
      </c>
      <c r="BG37" s="30">
        <v>1</v>
      </c>
      <c r="BH37" s="30">
        <v>3</v>
      </c>
      <c r="BI37" s="30">
        <v>3</v>
      </c>
      <c r="BJ37" s="30">
        <v>3</v>
      </c>
      <c r="BK37" s="30">
        <v>3</v>
      </c>
      <c r="BL37" s="30">
        <v>3</v>
      </c>
      <c r="BM37" s="30">
        <v>3</v>
      </c>
      <c r="BN37" s="30">
        <v>3</v>
      </c>
      <c r="BO37" s="30">
        <v>3</v>
      </c>
      <c r="BP37" s="30">
        <v>3</v>
      </c>
      <c r="BQ37" s="30">
        <v>3</v>
      </c>
      <c r="BR37" s="30">
        <v>3</v>
      </c>
      <c r="BS37" s="30">
        <v>3</v>
      </c>
      <c r="BT37" s="30">
        <v>3</v>
      </c>
      <c r="BU37" s="30">
        <v>3</v>
      </c>
      <c r="BV37" s="30">
        <v>8</v>
      </c>
      <c r="BW37" s="30">
        <v>8</v>
      </c>
      <c r="BX37" s="30">
        <v>8</v>
      </c>
      <c r="BY37" s="30">
        <v>8</v>
      </c>
      <c r="BZ37" s="30">
        <v>8</v>
      </c>
      <c r="CA37" s="30">
        <v>8</v>
      </c>
      <c r="CB37" s="30">
        <v>8</v>
      </c>
      <c r="CC37" s="30">
        <v>8</v>
      </c>
      <c r="CD37" s="30">
        <v>8</v>
      </c>
      <c r="CE37" s="30">
        <v>8</v>
      </c>
      <c r="CF37" s="30">
        <v>11</v>
      </c>
      <c r="CG37" s="30">
        <v>11</v>
      </c>
      <c r="CH37" s="30">
        <v>12</v>
      </c>
      <c r="CI37" s="30">
        <v>12</v>
      </c>
      <c r="CJ37" s="30">
        <v>12</v>
      </c>
      <c r="CK37" s="30">
        <v>12</v>
      </c>
      <c r="CL37" s="30">
        <v>12</v>
      </c>
      <c r="CM37" s="30">
        <v>12</v>
      </c>
      <c r="CN37" s="30">
        <v>14</v>
      </c>
      <c r="CO37" s="30">
        <v>14</v>
      </c>
      <c r="CP37" t="e">
        <v>#N/A</v>
      </c>
      <c r="CQ37" t="e">
        <v>#N/A</v>
      </c>
      <c r="CR37" t="e">
        <v>#N/A</v>
      </c>
      <c r="CS37" t="e">
        <v>#N/A</v>
      </c>
      <c r="CT37" t="e">
        <v>#N/A</v>
      </c>
      <c r="CU37" t="e">
        <v>#N/A</v>
      </c>
      <c r="CV37" t="e">
        <v>#N/A</v>
      </c>
      <c r="CW37" t="e">
        <v>#N/A</v>
      </c>
      <c r="CX37" t="e">
        <v>#N/A</v>
      </c>
      <c r="CY37" t="e">
        <v>#N/A</v>
      </c>
      <c r="CZ37" t="e">
        <v>#N/A</v>
      </c>
      <c r="DA37" t="e">
        <v>#N/A</v>
      </c>
      <c r="DB37" t="e">
        <v>#N/A</v>
      </c>
      <c r="DC37" t="e">
        <v>#N/A</v>
      </c>
      <c r="DD37" t="e">
        <v>#N/A</v>
      </c>
      <c r="DE37" t="e">
        <v>#N/A</v>
      </c>
      <c r="DF37" t="e">
        <v>#N/A</v>
      </c>
      <c r="DG37" t="e">
        <v>#N/A</v>
      </c>
      <c r="DH37" t="e">
        <v>#N/A</v>
      </c>
      <c r="DI37" t="e">
        <v>#N/A</v>
      </c>
      <c r="DJ37" t="e">
        <v>#N/A</v>
      </c>
      <c r="DK37" t="e">
        <v>#N/A</v>
      </c>
      <c r="DL37" t="e">
        <v>#N/A</v>
      </c>
      <c r="DM37" t="e">
        <v>#N/A</v>
      </c>
      <c r="DN37" t="e">
        <v>#N/A</v>
      </c>
      <c r="DO37" t="e">
        <v>#N/A</v>
      </c>
      <c r="DP37" t="e">
        <v>#N/A</v>
      </c>
      <c r="DQ37" t="e">
        <v>#N/A</v>
      </c>
      <c r="DR37" t="e">
        <v>#N/A</v>
      </c>
      <c r="DS37" t="e">
        <v>#N/A</v>
      </c>
      <c r="DT37" t="e">
        <v>#N/A</v>
      </c>
      <c r="DU37" t="e">
        <v>#N/A</v>
      </c>
      <c r="DV37" t="e">
        <v>#N/A</v>
      </c>
      <c r="DW37" t="e">
        <v>#N/A</v>
      </c>
      <c r="DX37" t="e">
        <v>#N/A</v>
      </c>
      <c r="DY37" t="e">
        <v>#N/A</v>
      </c>
      <c r="DZ37" t="e">
        <v>#N/A</v>
      </c>
      <c r="EA37" t="e">
        <v>#N/A</v>
      </c>
      <c r="EB37" t="e">
        <v>#N/A</v>
      </c>
      <c r="EC37" t="e">
        <v>#N/A</v>
      </c>
      <c r="ED37" t="e">
        <v>#N/A</v>
      </c>
      <c r="EE37" t="e">
        <v>#N/A</v>
      </c>
      <c r="EF37" t="e">
        <v>#N/A</v>
      </c>
      <c r="EG37" t="e">
        <v>#N/A</v>
      </c>
      <c r="EH37" t="e">
        <v>#N/A</v>
      </c>
      <c r="EI37" t="e">
        <v>#N/A</v>
      </c>
      <c r="EJ37" t="e">
        <v>#N/A</v>
      </c>
      <c r="EK37" t="e">
        <v>#N/A</v>
      </c>
      <c r="EL37" t="e">
        <v>#N/A</v>
      </c>
      <c r="EM37" t="e">
        <v>#N/A</v>
      </c>
      <c r="EN37" t="e">
        <v>#N/A</v>
      </c>
      <c r="EO37" t="e">
        <v>#N/A</v>
      </c>
      <c r="EP37" t="e">
        <v>#N/A</v>
      </c>
      <c r="EQ37" t="e">
        <v>#N/A</v>
      </c>
      <c r="ER37" t="e">
        <v>#N/A</v>
      </c>
      <c r="ES37" t="e">
        <v>#N/A</v>
      </c>
      <c r="ET37" t="e">
        <v>#N/A</v>
      </c>
      <c r="EU37" t="e">
        <v>#N/A</v>
      </c>
      <c r="EV37" t="e">
        <v>#N/A</v>
      </c>
      <c r="EW37" t="e">
        <v>#N/A</v>
      </c>
      <c r="EX37" t="e">
        <v>#N/A</v>
      </c>
      <c r="EY37" t="e">
        <v>#N/A</v>
      </c>
      <c r="EZ37" t="e">
        <v>#N/A</v>
      </c>
      <c r="FA37" t="e">
        <v>#N/A</v>
      </c>
      <c r="FB37" t="e">
        <v>#N/A</v>
      </c>
      <c r="FC37" t="e">
        <v>#N/A</v>
      </c>
      <c r="FD37" t="e">
        <v>#N/A</v>
      </c>
      <c r="FE37" t="e">
        <v>#N/A</v>
      </c>
      <c r="FF37" t="e">
        <v>#N/A</v>
      </c>
    </row>
    <row r="38" spans="1:162" x14ac:dyDescent="0.35">
      <c r="A38" s="29" t="s">
        <v>199</v>
      </c>
      <c r="B38" s="30">
        <v>0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  <c r="S38" s="30">
        <v>0</v>
      </c>
      <c r="T38" s="30">
        <v>0</v>
      </c>
      <c r="U38" s="30">
        <v>0</v>
      </c>
      <c r="V38" s="30">
        <v>0</v>
      </c>
      <c r="W38" s="30">
        <v>0</v>
      </c>
      <c r="X38" s="30">
        <v>0</v>
      </c>
      <c r="Y38" s="30">
        <v>0</v>
      </c>
      <c r="Z38" s="30">
        <v>0</v>
      </c>
      <c r="AA38" s="30">
        <v>0</v>
      </c>
      <c r="AB38" s="30">
        <v>0</v>
      </c>
      <c r="AC38" s="30">
        <v>0</v>
      </c>
      <c r="AD38" s="30">
        <v>0</v>
      </c>
      <c r="AE38" s="30">
        <v>0</v>
      </c>
      <c r="AF38" s="30">
        <v>0</v>
      </c>
      <c r="AG38" s="30">
        <v>0</v>
      </c>
      <c r="AH38" s="30">
        <v>0</v>
      </c>
      <c r="AI38" s="30">
        <v>0</v>
      </c>
      <c r="AJ38" s="30">
        <v>0</v>
      </c>
      <c r="AK38" s="30">
        <v>0</v>
      </c>
      <c r="AL38" s="30">
        <v>0</v>
      </c>
      <c r="AM38" s="30">
        <v>0</v>
      </c>
      <c r="AN38" s="30">
        <v>0</v>
      </c>
      <c r="AO38" s="30">
        <v>0</v>
      </c>
      <c r="AP38" s="30">
        <v>0</v>
      </c>
      <c r="AQ38" s="30">
        <v>0</v>
      </c>
      <c r="AR38" s="30">
        <v>0</v>
      </c>
      <c r="AS38" s="30">
        <v>0</v>
      </c>
      <c r="AT38" s="30">
        <v>0</v>
      </c>
      <c r="AU38" s="30">
        <v>0</v>
      </c>
      <c r="AV38" s="30">
        <v>0</v>
      </c>
      <c r="AW38" s="30">
        <v>0</v>
      </c>
      <c r="AX38" s="30">
        <v>0</v>
      </c>
      <c r="AY38" s="30">
        <v>0</v>
      </c>
      <c r="AZ38" s="30">
        <v>0</v>
      </c>
      <c r="BA38" s="30">
        <v>0</v>
      </c>
      <c r="BB38" s="30">
        <v>0</v>
      </c>
      <c r="BC38" s="30">
        <v>0</v>
      </c>
      <c r="BD38" s="30">
        <v>0</v>
      </c>
      <c r="BE38" s="30">
        <v>0</v>
      </c>
      <c r="BF38" s="30">
        <v>0</v>
      </c>
      <c r="BG38" s="30">
        <v>1</v>
      </c>
      <c r="BH38" s="30">
        <v>1</v>
      </c>
      <c r="BI38" s="30">
        <v>1</v>
      </c>
      <c r="BJ38" s="30">
        <v>1</v>
      </c>
      <c r="BK38" s="30">
        <v>1</v>
      </c>
      <c r="BL38" s="30">
        <v>3</v>
      </c>
      <c r="BM38" s="30">
        <v>3</v>
      </c>
      <c r="BN38" s="30">
        <v>3</v>
      </c>
      <c r="BO38" s="30">
        <v>3</v>
      </c>
      <c r="BP38" s="30">
        <v>3</v>
      </c>
      <c r="BQ38" s="30">
        <v>3</v>
      </c>
      <c r="BR38" s="30">
        <v>5</v>
      </c>
      <c r="BS38" s="30">
        <v>7</v>
      </c>
      <c r="BT38" s="30">
        <v>7</v>
      </c>
      <c r="BU38" s="30">
        <v>8</v>
      </c>
      <c r="BV38" s="30">
        <v>8</v>
      </c>
      <c r="BW38" s="30">
        <v>9</v>
      </c>
      <c r="BX38" s="30">
        <v>9</v>
      </c>
      <c r="BY38" s="30">
        <v>9</v>
      </c>
      <c r="BZ38" s="30">
        <v>10</v>
      </c>
      <c r="CA38" s="30">
        <v>10</v>
      </c>
      <c r="CB38" s="30">
        <v>11</v>
      </c>
      <c r="CC38" s="30">
        <v>11</v>
      </c>
      <c r="CD38" s="30">
        <v>11</v>
      </c>
      <c r="CE38" s="30">
        <v>18</v>
      </c>
      <c r="CF38" s="30">
        <v>23</v>
      </c>
      <c r="CG38" s="30">
        <v>23</v>
      </c>
      <c r="CH38" s="30">
        <v>23</v>
      </c>
      <c r="CI38" s="30">
        <v>27</v>
      </c>
      <c r="CJ38" s="30">
        <v>27</v>
      </c>
      <c r="CK38" s="30">
        <v>33</v>
      </c>
      <c r="CL38" s="30">
        <v>33</v>
      </c>
      <c r="CM38" s="30">
        <v>33</v>
      </c>
      <c r="CN38" s="30">
        <v>33</v>
      </c>
      <c r="CO38" s="30">
        <v>33</v>
      </c>
      <c r="CP38" t="e">
        <v>#N/A</v>
      </c>
      <c r="CQ38" t="e">
        <v>#N/A</v>
      </c>
      <c r="CR38" t="e">
        <v>#N/A</v>
      </c>
      <c r="CS38" t="e">
        <v>#N/A</v>
      </c>
      <c r="CT38" t="e">
        <v>#N/A</v>
      </c>
      <c r="CU38" t="e">
        <v>#N/A</v>
      </c>
      <c r="CV38" t="e">
        <v>#N/A</v>
      </c>
      <c r="CW38" t="e">
        <v>#N/A</v>
      </c>
      <c r="CX38" t="e">
        <v>#N/A</v>
      </c>
      <c r="CY38" t="e">
        <v>#N/A</v>
      </c>
      <c r="CZ38" t="e">
        <v>#N/A</v>
      </c>
      <c r="DA38" t="e">
        <v>#N/A</v>
      </c>
      <c r="DB38" t="e">
        <v>#N/A</v>
      </c>
      <c r="DC38" t="e">
        <v>#N/A</v>
      </c>
      <c r="DD38" t="e">
        <v>#N/A</v>
      </c>
      <c r="DE38" t="e">
        <v>#N/A</v>
      </c>
      <c r="DF38" t="e">
        <v>#N/A</v>
      </c>
      <c r="DG38" t="e">
        <v>#N/A</v>
      </c>
      <c r="DH38" t="e">
        <v>#N/A</v>
      </c>
      <c r="DI38" t="e">
        <v>#N/A</v>
      </c>
      <c r="DJ38" t="e">
        <v>#N/A</v>
      </c>
      <c r="DK38" t="e">
        <v>#N/A</v>
      </c>
      <c r="DL38" t="e">
        <v>#N/A</v>
      </c>
      <c r="DM38" t="e">
        <v>#N/A</v>
      </c>
      <c r="DN38" t="e">
        <v>#N/A</v>
      </c>
      <c r="DO38" t="e">
        <v>#N/A</v>
      </c>
      <c r="DP38" t="e">
        <v>#N/A</v>
      </c>
      <c r="DQ38" t="e">
        <v>#N/A</v>
      </c>
      <c r="DR38" t="e">
        <v>#N/A</v>
      </c>
      <c r="DS38" t="e">
        <v>#N/A</v>
      </c>
      <c r="DT38" t="e">
        <v>#N/A</v>
      </c>
      <c r="DU38" t="e">
        <v>#N/A</v>
      </c>
      <c r="DV38" t="e">
        <v>#N/A</v>
      </c>
      <c r="DW38" t="e">
        <v>#N/A</v>
      </c>
      <c r="DX38" t="e">
        <v>#N/A</v>
      </c>
      <c r="DY38" t="e">
        <v>#N/A</v>
      </c>
      <c r="DZ38" t="e">
        <v>#N/A</v>
      </c>
      <c r="EA38" t="e">
        <v>#N/A</v>
      </c>
      <c r="EB38" t="e">
        <v>#N/A</v>
      </c>
      <c r="EC38" t="e">
        <v>#N/A</v>
      </c>
      <c r="ED38" t="e">
        <v>#N/A</v>
      </c>
      <c r="EE38" t="e">
        <v>#N/A</v>
      </c>
      <c r="EF38" t="e">
        <v>#N/A</v>
      </c>
      <c r="EG38" t="e">
        <v>#N/A</v>
      </c>
      <c r="EH38" t="e">
        <v>#N/A</v>
      </c>
      <c r="EI38" t="e">
        <v>#N/A</v>
      </c>
      <c r="EJ38" t="e">
        <v>#N/A</v>
      </c>
      <c r="EK38" t="e">
        <v>#N/A</v>
      </c>
      <c r="EL38" t="e">
        <v>#N/A</v>
      </c>
      <c r="EM38" t="e">
        <v>#N/A</v>
      </c>
      <c r="EN38" t="e">
        <v>#N/A</v>
      </c>
      <c r="EO38" t="e">
        <v>#N/A</v>
      </c>
      <c r="EP38" t="e">
        <v>#N/A</v>
      </c>
      <c r="EQ38" t="e">
        <v>#N/A</v>
      </c>
      <c r="ER38" t="e">
        <v>#N/A</v>
      </c>
      <c r="ES38" t="e">
        <v>#N/A</v>
      </c>
      <c r="ET38" t="e">
        <v>#N/A</v>
      </c>
      <c r="EU38" t="e">
        <v>#N/A</v>
      </c>
      <c r="EV38" t="e">
        <v>#N/A</v>
      </c>
      <c r="EW38" t="e">
        <v>#N/A</v>
      </c>
      <c r="EX38" t="e">
        <v>#N/A</v>
      </c>
      <c r="EY38" t="e">
        <v>#N/A</v>
      </c>
      <c r="EZ38" t="e">
        <v>#N/A</v>
      </c>
      <c r="FA38" t="e">
        <v>#N/A</v>
      </c>
      <c r="FB38" t="e">
        <v>#N/A</v>
      </c>
      <c r="FC38" t="e">
        <v>#N/A</v>
      </c>
      <c r="FD38" t="e">
        <v>#N/A</v>
      </c>
      <c r="FE38" t="e">
        <v>#N/A</v>
      </c>
      <c r="FF38" t="e">
        <v>#N/A</v>
      </c>
    </row>
    <row r="39" spans="1:162" x14ac:dyDescent="0.35">
      <c r="A39" s="29" t="s">
        <v>179</v>
      </c>
      <c r="B39" s="30">
        <v>0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  <c r="V39" s="30">
        <v>0</v>
      </c>
      <c r="W39" s="30">
        <v>0</v>
      </c>
      <c r="X39" s="30">
        <v>0</v>
      </c>
      <c r="Y39" s="30">
        <v>0</v>
      </c>
      <c r="Z39" s="30">
        <v>0</v>
      </c>
      <c r="AA39" s="30">
        <v>0</v>
      </c>
      <c r="AB39" s="30">
        <v>0</v>
      </c>
      <c r="AC39" s="30">
        <v>0</v>
      </c>
      <c r="AD39" s="30">
        <v>0</v>
      </c>
      <c r="AE39" s="30">
        <v>0</v>
      </c>
      <c r="AF39" s="30">
        <v>0</v>
      </c>
      <c r="AG39" s="30">
        <v>0</v>
      </c>
      <c r="AH39" s="30">
        <v>0</v>
      </c>
      <c r="AI39" s="30">
        <v>0</v>
      </c>
      <c r="AJ39" s="30">
        <v>0</v>
      </c>
      <c r="AK39" s="30">
        <v>0</v>
      </c>
      <c r="AL39" s="30">
        <v>0</v>
      </c>
      <c r="AM39" s="30">
        <v>0</v>
      </c>
      <c r="AN39" s="30">
        <v>0</v>
      </c>
      <c r="AO39" s="30">
        <v>0</v>
      </c>
      <c r="AP39" s="30">
        <v>0</v>
      </c>
      <c r="AQ39" s="30">
        <v>1</v>
      </c>
      <c r="AR39" s="30">
        <v>1</v>
      </c>
      <c r="AS39" s="30">
        <v>4</v>
      </c>
      <c r="AT39" s="30">
        <v>4</v>
      </c>
      <c r="AU39" s="30">
        <v>4</v>
      </c>
      <c r="AV39" s="30">
        <v>8</v>
      </c>
      <c r="AW39" s="30">
        <v>8</v>
      </c>
      <c r="AX39" s="30">
        <v>13</v>
      </c>
      <c r="AY39" s="30">
        <v>23</v>
      </c>
      <c r="AZ39" s="30">
        <v>23</v>
      </c>
      <c r="BA39" s="30">
        <v>43</v>
      </c>
      <c r="BB39" s="30">
        <v>61</v>
      </c>
      <c r="BC39" s="30">
        <v>74</v>
      </c>
      <c r="BD39" s="30">
        <v>155</v>
      </c>
      <c r="BE39" s="30">
        <v>201</v>
      </c>
      <c r="BF39" s="30">
        <v>238</v>
      </c>
      <c r="BG39" s="30">
        <v>238</v>
      </c>
      <c r="BH39" s="30">
        <v>434</v>
      </c>
      <c r="BI39" s="30">
        <v>537</v>
      </c>
      <c r="BJ39" s="30">
        <v>632</v>
      </c>
      <c r="BK39" s="30">
        <v>746</v>
      </c>
      <c r="BL39" s="30">
        <v>922</v>
      </c>
      <c r="BM39" s="30">
        <v>1142</v>
      </c>
      <c r="BN39" s="30">
        <v>1306</v>
      </c>
      <c r="BO39" s="30">
        <v>1610</v>
      </c>
      <c r="BP39" s="30">
        <v>1909</v>
      </c>
      <c r="BQ39" s="30">
        <v>2139</v>
      </c>
      <c r="BR39" s="30">
        <v>2449</v>
      </c>
      <c r="BS39" s="30">
        <v>2738</v>
      </c>
      <c r="BT39" s="30">
        <v>3031</v>
      </c>
      <c r="BU39" s="30">
        <v>3404</v>
      </c>
      <c r="BV39" s="30">
        <v>3737</v>
      </c>
      <c r="BW39" s="30">
        <v>4161</v>
      </c>
      <c r="BX39" s="30">
        <v>4471</v>
      </c>
      <c r="BY39" s="30">
        <v>4815</v>
      </c>
      <c r="BZ39" s="30">
        <v>5116</v>
      </c>
      <c r="CA39" s="30">
        <v>5546</v>
      </c>
      <c r="CB39" s="30">
        <v>5972</v>
      </c>
      <c r="CC39" s="30">
        <v>6501</v>
      </c>
      <c r="CD39" s="30">
        <v>6927</v>
      </c>
      <c r="CE39" s="30">
        <v>7213</v>
      </c>
      <c r="CF39" s="30">
        <v>7525</v>
      </c>
      <c r="CG39" s="30">
        <v>7917</v>
      </c>
      <c r="CH39" s="30">
        <v>8273</v>
      </c>
      <c r="CI39" s="30">
        <v>8807</v>
      </c>
      <c r="CJ39" s="30">
        <v>9252</v>
      </c>
      <c r="CK39" s="30">
        <v>9730</v>
      </c>
      <c r="CL39" s="30">
        <v>10088</v>
      </c>
      <c r="CM39" s="30">
        <v>10507</v>
      </c>
      <c r="CN39" s="30">
        <v>10832</v>
      </c>
      <c r="CO39" s="30">
        <v>11296</v>
      </c>
      <c r="CP39" t="e">
        <v>#N/A</v>
      </c>
      <c r="CQ39" t="e">
        <v>#N/A</v>
      </c>
      <c r="CR39" t="e">
        <v>#N/A</v>
      </c>
      <c r="CS39" t="e">
        <v>#N/A</v>
      </c>
      <c r="CT39" t="e">
        <v>#N/A</v>
      </c>
      <c r="CU39" t="e">
        <v>#N/A</v>
      </c>
      <c r="CV39" t="e">
        <v>#N/A</v>
      </c>
      <c r="CW39" t="e">
        <v>#N/A</v>
      </c>
      <c r="CX39" t="e">
        <v>#N/A</v>
      </c>
      <c r="CY39" t="e">
        <v>#N/A</v>
      </c>
      <c r="CZ39" t="e">
        <v>#N/A</v>
      </c>
      <c r="DA39" t="e">
        <v>#N/A</v>
      </c>
      <c r="DB39" t="e">
        <v>#N/A</v>
      </c>
      <c r="DC39" t="e">
        <v>#N/A</v>
      </c>
      <c r="DD39" t="e">
        <v>#N/A</v>
      </c>
      <c r="DE39" t="e">
        <v>#N/A</v>
      </c>
      <c r="DF39" t="e">
        <v>#N/A</v>
      </c>
      <c r="DG39" t="e">
        <v>#N/A</v>
      </c>
      <c r="DH39" t="e">
        <v>#N/A</v>
      </c>
      <c r="DI39" t="e">
        <v>#N/A</v>
      </c>
      <c r="DJ39" t="e">
        <v>#N/A</v>
      </c>
      <c r="DK39" t="e">
        <v>#N/A</v>
      </c>
      <c r="DL39" t="e">
        <v>#N/A</v>
      </c>
      <c r="DM39" t="e">
        <v>#N/A</v>
      </c>
      <c r="DN39" t="e">
        <v>#N/A</v>
      </c>
      <c r="DO39" t="e">
        <v>#N/A</v>
      </c>
      <c r="DP39" t="e">
        <v>#N/A</v>
      </c>
      <c r="DQ39" t="e">
        <v>#N/A</v>
      </c>
      <c r="DR39" t="e">
        <v>#N/A</v>
      </c>
      <c r="DS39" t="e">
        <v>#N/A</v>
      </c>
      <c r="DT39" t="e">
        <v>#N/A</v>
      </c>
      <c r="DU39" t="e">
        <v>#N/A</v>
      </c>
      <c r="DV39" t="e">
        <v>#N/A</v>
      </c>
      <c r="DW39" t="e">
        <v>#N/A</v>
      </c>
      <c r="DX39" t="e">
        <v>#N/A</v>
      </c>
      <c r="DY39" t="e">
        <v>#N/A</v>
      </c>
      <c r="DZ39" t="e">
        <v>#N/A</v>
      </c>
      <c r="EA39" t="e">
        <v>#N/A</v>
      </c>
      <c r="EB39" t="e">
        <v>#N/A</v>
      </c>
      <c r="EC39" t="e">
        <v>#N/A</v>
      </c>
      <c r="ED39" t="e">
        <v>#N/A</v>
      </c>
      <c r="EE39" t="e">
        <v>#N/A</v>
      </c>
      <c r="EF39" t="e">
        <v>#N/A</v>
      </c>
      <c r="EG39" t="e">
        <v>#N/A</v>
      </c>
      <c r="EH39" t="e">
        <v>#N/A</v>
      </c>
      <c r="EI39" t="e">
        <v>#N/A</v>
      </c>
      <c r="EJ39" t="e">
        <v>#N/A</v>
      </c>
      <c r="EK39" t="e">
        <v>#N/A</v>
      </c>
      <c r="EL39" t="e">
        <v>#N/A</v>
      </c>
      <c r="EM39" t="e">
        <v>#N/A</v>
      </c>
      <c r="EN39" t="e">
        <v>#N/A</v>
      </c>
      <c r="EO39" t="e">
        <v>#N/A</v>
      </c>
      <c r="EP39" t="e">
        <v>#N/A</v>
      </c>
      <c r="EQ39" t="e">
        <v>#N/A</v>
      </c>
      <c r="ER39" t="e">
        <v>#N/A</v>
      </c>
      <c r="ES39" t="e">
        <v>#N/A</v>
      </c>
      <c r="ET39" t="e">
        <v>#N/A</v>
      </c>
      <c r="EU39" t="e">
        <v>#N/A</v>
      </c>
      <c r="EV39" t="e">
        <v>#N/A</v>
      </c>
      <c r="EW39" t="e">
        <v>#N/A</v>
      </c>
      <c r="EX39" t="e">
        <v>#N/A</v>
      </c>
      <c r="EY39" t="e">
        <v>#N/A</v>
      </c>
      <c r="EZ39" t="e">
        <v>#N/A</v>
      </c>
      <c r="FA39" t="e">
        <v>#N/A</v>
      </c>
      <c r="FB39" t="e">
        <v>#N/A</v>
      </c>
      <c r="FC39" t="e">
        <v>#N/A</v>
      </c>
      <c r="FD39" t="e">
        <v>#N/A</v>
      </c>
      <c r="FE39" t="e">
        <v>#N/A</v>
      </c>
      <c r="FF39" t="e">
        <v>#N/A</v>
      </c>
    </row>
    <row r="40" spans="1:162" x14ac:dyDescent="0.35">
      <c r="A40" s="29" t="s">
        <v>80</v>
      </c>
      <c r="B40" s="30">
        <v>548</v>
      </c>
      <c r="C40" s="30">
        <v>643</v>
      </c>
      <c r="D40" s="30">
        <v>920</v>
      </c>
      <c r="E40" s="30">
        <v>1406</v>
      </c>
      <c r="F40" s="30">
        <v>2075</v>
      </c>
      <c r="G40" s="30">
        <v>2877</v>
      </c>
      <c r="H40" s="30">
        <v>5509</v>
      </c>
      <c r="I40" s="30">
        <v>6087</v>
      </c>
      <c r="J40" s="30">
        <v>8141</v>
      </c>
      <c r="K40" s="30">
        <v>9802</v>
      </c>
      <c r="L40" s="30">
        <v>11891</v>
      </c>
      <c r="M40" s="30">
        <v>16630</v>
      </c>
      <c r="N40" s="30">
        <v>19716</v>
      </c>
      <c r="O40" s="30">
        <v>23707</v>
      </c>
      <c r="P40" s="30">
        <v>27440</v>
      </c>
      <c r="Q40" s="30">
        <v>30587</v>
      </c>
      <c r="R40" s="30">
        <v>34110</v>
      </c>
      <c r="S40" s="30">
        <v>36814</v>
      </c>
      <c r="T40" s="30">
        <v>39829</v>
      </c>
      <c r="U40" s="30">
        <v>42354</v>
      </c>
      <c r="V40" s="30">
        <v>44386</v>
      </c>
      <c r="W40" s="30">
        <v>44759</v>
      </c>
      <c r="X40" s="30">
        <v>59895</v>
      </c>
      <c r="Y40" s="30">
        <v>66358</v>
      </c>
      <c r="Z40" s="30">
        <v>68413</v>
      </c>
      <c r="AA40" s="30">
        <v>70513</v>
      </c>
      <c r="AB40" s="30">
        <v>72434</v>
      </c>
      <c r="AC40" s="30">
        <v>74211</v>
      </c>
      <c r="AD40" s="30">
        <v>74619</v>
      </c>
      <c r="AE40" s="30">
        <v>75077</v>
      </c>
      <c r="AF40" s="30">
        <v>75550</v>
      </c>
      <c r="AG40" s="30">
        <v>77001</v>
      </c>
      <c r="AH40" s="30">
        <v>77022</v>
      </c>
      <c r="AI40" s="30">
        <v>77241</v>
      </c>
      <c r="AJ40" s="30">
        <v>77754</v>
      </c>
      <c r="AK40" s="30">
        <v>78166</v>
      </c>
      <c r="AL40" s="30">
        <v>78600</v>
      </c>
      <c r="AM40" s="30">
        <v>78928</v>
      </c>
      <c r="AN40" s="30">
        <v>79356</v>
      </c>
      <c r="AO40" s="30">
        <v>79932</v>
      </c>
      <c r="AP40" s="30">
        <v>80136</v>
      </c>
      <c r="AQ40" s="30">
        <v>80261</v>
      </c>
      <c r="AR40" s="30">
        <v>80386</v>
      </c>
      <c r="AS40" s="30">
        <v>80537</v>
      </c>
      <c r="AT40" s="30">
        <v>80690</v>
      </c>
      <c r="AU40" s="30">
        <v>80770</v>
      </c>
      <c r="AV40" s="30">
        <v>80823</v>
      </c>
      <c r="AW40" s="30">
        <v>80860</v>
      </c>
      <c r="AX40" s="30">
        <v>80887</v>
      </c>
      <c r="AY40" s="30">
        <v>80921</v>
      </c>
      <c r="AZ40" s="30">
        <v>80932</v>
      </c>
      <c r="BA40" s="30">
        <v>80945</v>
      </c>
      <c r="BB40" s="30">
        <v>80977</v>
      </c>
      <c r="BC40" s="30">
        <v>81003</v>
      </c>
      <c r="BD40" s="30">
        <v>81033</v>
      </c>
      <c r="BE40" s="30">
        <v>81058</v>
      </c>
      <c r="BF40" s="30">
        <v>81102</v>
      </c>
      <c r="BG40" s="30">
        <v>81156</v>
      </c>
      <c r="BH40" s="30">
        <v>81250</v>
      </c>
      <c r="BI40" s="30">
        <v>81305</v>
      </c>
      <c r="BJ40" s="30">
        <v>81435</v>
      </c>
      <c r="BK40" s="30">
        <v>81498</v>
      </c>
      <c r="BL40" s="30">
        <v>81591</v>
      </c>
      <c r="BM40" s="30">
        <v>81661</v>
      </c>
      <c r="BN40" s="30">
        <v>81782</v>
      </c>
      <c r="BO40" s="30">
        <v>81897</v>
      </c>
      <c r="BP40" s="30">
        <v>81999</v>
      </c>
      <c r="BQ40" s="30">
        <v>82122</v>
      </c>
      <c r="BR40" s="30">
        <v>82198</v>
      </c>
      <c r="BS40" s="30">
        <v>82279</v>
      </c>
      <c r="BT40" s="30">
        <v>82361</v>
      </c>
      <c r="BU40" s="30">
        <v>82432</v>
      </c>
      <c r="BV40" s="30">
        <v>82511</v>
      </c>
      <c r="BW40" s="30">
        <v>82543</v>
      </c>
      <c r="BX40" s="30">
        <v>82602</v>
      </c>
      <c r="BY40" s="30">
        <v>82665</v>
      </c>
      <c r="BZ40" s="30">
        <v>82718</v>
      </c>
      <c r="CA40" s="30">
        <v>82809</v>
      </c>
      <c r="CB40" s="30">
        <v>82883</v>
      </c>
      <c r="CC40" s="30">
        <v>82941</v>
      </c>
      <c r="CD40" s="30">
        <v>83014</v>
      </c>
      <c r="CE40" s="30">
        <v>83134</v>
      </c>
      <c r="CF40" s="30">
        <v>83213</v>
      </c>
      <c r="CG40" s="30">
        <v>83306</v>
      </c>
      <c r="CH40" s="30">
        <v>83356</v>
      </c>
      <c r="CI40" s="30">
        <v>83403</v>
      </c>
      <c r="CJ40" s="30">
        <v>83760</v>
      </c>
      <c r="CK40" s="30">
        <v>83787</v>
      </c>
      <c r="CL40" s="30">
        <v>83805</v>
      </c>
      <c r="CM40" s="30">
        <v>83817</v>
      </c>
      <c r="CN40" s="30">
        <v>83853</v>
      </c>
      <c r="CO40" s="30">
        <v>83868</v>
      </c>
      <c r="CP40" t="e">
        <v>#N/A</v>
      </c>
      <c r="CQ40" t="e">
        <v>#N/A</v>
      </c>
      <c r="CR40" t="e">
        <v>#N/A</v>
      </c>
      <c r="CS40" t="e">
        <v>#N/A</v>
      </c>
      <c r="CT40" t="e">
        <v>#N/A</v>
      </c>
      <c r="CU40" t="e">
        <v>#N/A</v>
      </c>
      <c r="CV40" t="e">
        <v>#N/A</v>
      </c>
      <c r="CW40" t="e">
        <v>#N/A</v>
      </c>
      <c r="CX40" t="e">
        <v>#N/A</v>
      </c>
      <c r="CY40" t="e">
        <v>#N/A</v>
      </c>
      <c r="CZ40" t="e">
        <v>#N/A</v>
      </c>
      <c r="DA40" t="e">
        <v>#N/A</v>
      </c>
      <c r="DB40" t="e">
        <v>#N/A</v>
      </c>
      <c r="DC40" t="e">
        <v>#N/A</v>
      </c>
      <c r="DD40" t="e">
        <v>#N/A</v>
      </c>
      <c r="DE40" t="e">
        <v>#N/A</v>
      </c>
      <c r="DF40" t="e">
        <v>#N/A</v>
      </c>
      <c r="DG40" t="e">
        <v>#N/A</v>
      </c>
      <c r="DH40" t="e">
        <v>#N/A</v>
      </c>
      <c r="DI40" t="e">
        <v>#N/A</v>
      </c>
      <c r="DJ40" t="e">
        <v>#N/A</v>
      </c>
      <c r="DK40" t="e">
        <v>#N/A</v>
      </c>
      <c r="DL40" t="e">
        <v>#N/A</v>
      </c>
      <c r="DM40" t="e">
        <v>#N/A</v>
      </c>
      <c r="DN40" t="e">
        <v>#N/A</v>
      </c>
      <c r="DO40" t="e">
        <v>#N/A</v>
      </c>
      <c r="DP40" t="e">
        <v>#N/A</v>
      </c>
      <c r="DQ40" t="e">
        <v>#N/A</v>
      </c>
      <c r="DR40" t="e">
        <v>#N/A</v>
      </c>
      <c r="DS40" t="e">
        <v>#N/A</v>
      </c>
      <c r="DT40" t="e">
        <v>#N/A</v>
      </c>
      <c r="DU40" t="e">
        <v>#N/A</v>
      </c>
      <c r="DV40" t="e">
        <v>#N/A</v>
      </c>
      <c r="DW40" t="e">
        <v>#N/A</v>
      </c>
      <c r="DX40" t="e">
        <v>#N/A</v>
      </c>
      <c r="DY40" t="e">
        <v>#N/A</v>
      </c>
      <c r="DZ40" t="e">
        <v>#N/A</v>
      </c>
      <c r="EA40" t="e">
        <v>#N/A</v>
      </c>
      <c r="EB40" t="e">
        <v>#N/A</v>
      </c>
      <c r="EC40" t="e">
        <v>#N/A</v>
      </c>
      <c r="ED40" t="e">
        <v>#N/A</v>
      </c>
      <c r="EE40" t="e">
        <v>#N/A</v>
      </c>
      <c r="EF40" t="e">
        <v>#N/A</v>
      </c>
      <c r="EG40" t="e">
        <v>#N/A</v>
      </c>
      <c r="EH40" t="e">
        <v>#N/A</v>
      </c>
      <c r="EI40" t="e">
        <v>#N/A</v>
      </c>
      <c r="EJ40" t="e">
        <v>#N/A</v>
      </c>
      <c r="EK40" t="e">
        <v>#N/A</v>
      </c>
      <c r="EL40" t="e">
        <v>#N/A</v>
      </c>
      <c r="EM40" t="e">
        <v>#N/A</v>
      </c>
      <c r="EN40" t="e">
        <v>#N/A</v>
      </c>
      <c r="EO40" t="e">
        <v>#N/A</v>
      </c>
      <c r="EP40" t="e">
        <v>#N/A</v>
      </c>
      <c r="EQ40" t="e">
        <v>#N/A</v>
      </c>
      <c r="ER40" t="e">
        <v>#N/A</v>
      </c>
      <c r="ES40" t="e">
        <v>#N/A</v>
      </c>
      <c r="ET40" t="e">
        <v>#N/A</v>
      </c>
      <c r="EU40" t="e">
        <v>#N/A</v>
      </c>
      <c r="EV40" t="e">
        <v>#N/A</v>
      </c>
      <c r="EW40" t="e">
        <v>#N/A</v>
      </c>
      <c r="EX40" t="e">
        <v>#N/A</v>
      </c>
      <c r="EY40" t="e">
        <v>#N/A</v>
      </c>
      <c r="EZ40" t="e">
        <v>#N/A</v>
      </c>
      <c r="FA40" t="e">
        <v>#N/A</v>
      </c>
      <c r="FB40" t="e">
        <v>#N/A</v>
      </c>
      <c r="FC40" t="e">
        <v>#N/A</v>
      </c>
      <c r="FD40" t="e">
        <v>#N/A</v>
      </c>
      <c r="FE40" t="e">
        <v>#N/A</v>
      </c>
      <c r="FF40" t="e">
        <v>#N/A</v>
      </c>
    </row>
    <row r="41" spans="1:162" x14ac:dyDescent="0.35">
      <c r="A41" s="29" t="s">
        <v>182</v>
      </c>
      <c r="B41" s="30">
        <v>0</v>
      </c>
      <c r="C41" s="30">
        <v>0</v>
      </c>
      <c r="D41" s="30">
        <v>0</v>
      </c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>
        <v>0</v>
      </c>
      <c r="W41" s="30">
        <v>0</v>
      </c>
      <c r="X41" s="30">
        <v>0</v>
      </c>
      <c r="Y41" s="30">
        <v>0</v>
      </c>
      <c r="Z41" s="30">
        <v>0</v>
      </c>
      <c r="AA41" s="30">
        <v>0</v>
      </c>
      <c r="AB41" s="30">
        <v>0</v>
      </c>
      <c r="AC41" s="30">
        <v>0</v>
      </c>
      <c r="AD41" s="30">
        <v>0</v>
      </c>
      <c r="AE41" s="30">
        <v>0</v>
      </c>
      <c r="AF41" s="30">
        <v>0</v>
      </c>
      <c r="AG41" s="30">
        <v>0</v>
      </c>
      <c r="AH41" s="30">
        <v>0</v>
      </c>
      <c r="AI41" s="30">
        <v>0</v>
      </c>
      <c r="AJ41" s="30">
        <v>0</v>
      </c>
      <c r="AK41" s="30">
        <v>0</v>
      </c>
      <c r="AL41" s="30">
        <v>0</v>
      </c>
      <c r="AM41" s="30">
        <v>0</v>
      </c>
      <c r="AN41" s="30">
        <v>0</v>
      </c>
      <c r="AO41" s="30">
        <v>0</v>
      </c>
      <c r="AP41" s="30">
        <v>0</v>
      </c>
      <c r="AQ41" s="30">
        <v>0</v>
      </c>
      <c r="AR41" s="30">
        <v>0</v>
      </c>
      <c r="AS41" s="30">
        <v>0</v>
      </c>
      <c r="AT41" s="30">
        <v>1</v>
      </c>
      <c r="AU41" s="30">
        <v>1</v>
      </c>
      <c r="AV41" s="30">
        <v>1</v>
      </c>
      <c r="AW41" s="30">
        <v>1</v>
      </c>
      <c r="AX41" s="30">
        <v>3</v>
      </c>
      <c r="AY41" s="30">
        <v>9</v>
      </c>
      <c r="AZ41" s="30">
        <v>9</v>
      </c>
      <c r="BA41" s="30">
        <v>13</v>
      </c>
      <c r="BB41" s="30">
        <v>22</v>
      </c>
      <c r="BC41" s="30">
        <v>34</v>
      </c>
      <c r="BD41" s="30">
        <v>54</v>
      </c>
      <c r="BE41" s="30">
        <v>65</v>
      </c>
      <c r="BF41" s="30">
        <v>93</v>
      </c>
      <c r="BG41" s="30">
        <v>102</v>
      </c>
      <c r="BH41" s="30">
        <v>128</v>
      </c>
      <c r="BI41" s="30">
        <v>196</v>
      </c>
      <c r="BJ41" s="30">
        <v>231</v>
      </c>
      <c r="BK41" s="30">
        <v>277</v>
      </c>
      <c r="BL41" s="30">
        <v>378</v>
      </c>
      <c r="BM41" s="30">
        <v>470</v>
      </c>
      <c r="BN41" s="30">
        <v>491</v>
      </c>
      <c r="BO41" s="30">
        <v>539</v>
      </c>
      <c r="BP41" s="30">
        <v>608</v>
      </c>
      <c r="BQ41" s="30">
        <v>702</v>
      </c>
      <c r="BR41" s="30">
        <v>798</v>
      </c>
      <c r="BS41" s="30">
        <v>906</v>
      </c>
      <c r="BT41" s="30">
        <v>1065</v>
      </c>
      <c r="BU41" s="30">
        <v>1161</v>
      </c>
      <c r="BV41" s="30">
        <v>1267</v>
      </c>
      <c r="BW41" s="30">
        <v>1406</v>
      </c>
      <c r="BX41" s="30">
        <v>1485</v>
      </c>
      <c r="BY41" s="30">
        <v>1579</v>
      </c>
      <c r="BZ41" s="30">
        <v>1780</v>
      </c>
      <c r="CA41" s="30">
        <v>2054</v>
      </c>
      <c r="CB41" s="30">
        <v>2223</v>
      </c>
      <c r="CC41" s="30">
        <v>2473</v>
      </c>
      <c r="CD41" s="30">
        <v>2709</v>
      </c>
      <c r="CE41" s="30">
        <v>2776</v>
      </c>
      <c r="CF41" s="30">
        <v>2852</v>
      </c>
      <c r="CG41" s="30">
        <v>2979</v>
      </c>
      <c r="CH41" s="30">
        <v>3105</v>
      </c>
      <c r="CI41" s="30">
        <v>3233</v>
      </c>
      <c r="CJ41" s="30">
        <v>3439</v>
      </c>
      <c r="CK41" s="30">
        <v>3439</v>
      </c>
      <c r="CL41" s="30">
        <v>3792</v>
      </c>
      <c r="CM41" s="30">
        <v>3977</v>
      </c>
      <c r="CN41" s="30">
        <v>4149</v>
      </c>
      <c r="CO41" s="30">
        <v>4356</v>
      </c>
      <c r="CP41" t="e">
        <v>#N/A</v>
      </c>
      <c r="CQ41" t="e">
        <v>#N/A</v>
      </c>
      <c r="CR41" t="e">
        <v>#N/A</v>
      </c>
      <c r="CS41" t="e">
        <v>#N/A</v>
      </c>
      <c r="CT41" t="e">
        <v>#N/A</v>
      </c>
      <c r="CU41" t="e">
        <v>#N/A</v>
      </c>
      <c r="CV41" t="e">
        <v>#N/A</v>
      </c>
      <c r="CW41" t="e">
        <v>#N/A</v>
      </c>
      <c r="CX41" t="e">
        <v>#N/A</v>
      </c>
      <c r="CY41" t="e">
        <v>#N/A</v>
      </c>
      <c r="CZ41" t="e">
        <v>#N/A</v>
      </c>
      <c r="DA41" t="e">
        <v>#N/A</v>
      </c>
      <c r="DB41" t="e">
        <v>#N/A</v>
      </c>
      <c r="DC41" t="e">
        <v>#N/A</v>
      </c>
      <c r="DD41" t="e">
        <v>#N/A</v>
      </c>
      <c r="DE41" t="e">
        <v>#N/A</v>
      </c>
      <c r="DF41" t="e">
        <v>#N/A</v>
      </c>
      <c r="DG41" t="e">
        <v>#N/A</v>
      </c>
      <c r="DH41" t="e">
        <v>#N/A</v>
      </c>
      <c r="DI41" t="e">
        <v>#N/A</v>
      </c>
      <c r="DJ41" t="e">
        <v>#N/A</v>
      </c>
      <c r="DK41" t="e">
        <v>#N/A</v>
      </c>
      <c r="DL41" t="e">
        <v>#N/A</v>
      </c>
      <c r="DM41" t="e">
        <v>#N/A</v>
      </c>
      <c r="DN41" t="e">
        <v>#N/A</v>
      </c>
      <c r="DO41" t="e">
        <v>#N/A</v>
      </c>
      <c r="DP41" t="e">
        <v>#N/A</v>
      </c>
      <c r="DQ41" t="e">
        <v>#N/A</v>
      </c>
      <c r="DR41" t="e">
        <v>#N/A</v>
      </c>
      <c r="DS41" t="e">
        <v>#N/A</v>
      </c>
      <c r="DT41" t="e">
        <v>#N/A</v>
      </c>
      <c r="DU41" t="e">
        <v>#N/A</v>
      </c>
      <c r="DV41" t="e">
        <v>#N/A</v>
      </c>
      <c r="DW41" t="e">
        <v>#N/A</v>
      </c>
      <c r="DX41" t="e">
        <v>#N/A</v>
      </c>
      <c r="DY41" t="e">
        <v>#N/A</v>
      </c>
      <c r="DZ41" t="e">
        <v>#N/A</v>
      </c>
      <c r="EA41" t="e">
        <v>#N/A</v>
      </c>
      <c r="EB41" t="e">
        <v>#N/A</v>
      </c>
      <c r="EC41" t="e">
        <v>#N/A</v>
      </c>
      <c r="ED41" t="e">
        <v>#N/A</v>
      </c>
      <c r="EE41" t="e">
        <v>#N/A</v>
      </c>
      <c r="EF41" t="e">
        <v>#N/A</v>
      </c>
      <c r="EG41" t="e">
        <v>#N/A</v>
      </c>
      <c r="EH41" t="e">
        <v>#N/A</v>
      </c>
      <c r="EI41" t="e">
        <v>#N/A</v>
      </c>
      <c r="EJ41" t="e">
        <v>#N/A</v>
      </c>
      <c r="EK41" t="e">
        <v>#N/A</v>
      </c>
      <c r="EL41" t="e">
        <v>#N/A</v>
      </c>
      <c r="EM41" t="e">
        <v>#N/A</v>
      </c>
      <c r="EN41" t="e">
        <v>#N/A</v>
      </c>
      <c r="EO41" t="e">
        <v>#N/A</v>
      </c>
      <c r="EP41" t="e">
        <v>#N/A</v>
      </c>
      <c r="EQ41" t="e">
        <v>#N/A</v>
      </c>
      <c r="ER41" t="e">
        <v>#N/A</v>
      </c>
      <c r="ES41" t="e">
        <v>#N/A</v>
      </c>
      <c r="ET41" t="e">
        <v>#N/A</v>
      </c>
      <c r="EU41" t="e">
        <v>#N/A</v>
      </c>
      <c r="EV41" t="e">
        <v>#N/A</v>
      </c>
      <c r="EW41" t="e">
        <v>#N/A</v>
      </c>
      <c r="EX41" t="e">
        <v>#N/A</v>
      </c>
      <c r="EY41" t="e">
        <v>#N/A</v>
      </c>
      <c r="EZ41" t="e">
        <v>#N/A</v>
      </c>
      <c r="FA41" t="e">
        <v>#N/A</v>
      </c>
      <c r="FB41" t="e">
        <v>#N/A</v>
      </c>
      <c r="FC41" t="e">
        <v>#N/A</v>
      </c>
      <c r="FD41" t="e">
        <v>#N/A</v>
      </c>
      <c r="FE41" t="e">
        <v>#N/A</v>
      </c>
      <c r="FF41" t="e">
        <v>#N/A</v>
      </c>
    </row>
    <row r="42" spans="1:162" x14ac:dyDescent="0.35">
      <c r="A42" s="29" t="s">
        <v>26</v>
      </c>
      <c r="B42" s="30">
        <v>0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  <c r="S42" s="30">
        <v>0</v>
      </c>
      <c r="T42" s="30">
        <v>0</v>
      </c>
      <c r="U42" s="30">
        <v>0</v>
      </c>
      <c r="V42" s="30">
        <v>0</v>
      </c>
      <c r="W42" s="30">
        <v>0</v>
      </c>
      <c r="X42" s="30">
        <v>0</v>
      </c>
      <c r="Y42" s="30">
        <v>0</v>
      </c>
      <c r="Z42" s="30">
        <v>0</v>
      </c>
      <c r="AA42" s="30">
        <v>0</v>
      </c>
      <c r="AB42" s="30">
        <v>0</v>
      </c>
      <c r="AC42" s="30">
        <v>0</v>
      </c>
      <c r="AD42" s="30">
        <v>0</v>
      </c>
      <c r="AE42" s="30">
        <v>0</v>
      </c>
      <c r="AF42" s="30">
        <v>0</v>
      </c>
      <c r="AG42" s="30">
        <v>0</v>
      </c>
      <c r="AH42" s="30">
        <v>0</v>
      </c>
      <c r="AI42" s="30">
        <v>0</v>
      </c>
      <c r="AJ42" s="30">
        <v>0</v>
      </c>
      <c r="AK42" s="30">
        <v>0</v>
      </c>
      <c r="AL42" s="30">
        <v>0</v>
      </c>
      <c r="AM42" s="30">
        <v>0</v>
      </c>
      <c r="AN42" s="30">
        <v>0</v>
      </c>
      <c r="AO42" s="30">
        <v>0</v>
      </c>
      <c r="AP42" s="30">
        <v>0</v>
      </c>
      <c r="AQ42" s="30">
        <v>0</v>
      </c>
      <c r="AR42" s="30">
        <v>0</v>
      </c>
      <c r="AS42" s="30">
        <v>0</v>
      </c>
      <c r="AT42" s="30">
        <v>0</v>
      </c>
      <c r="AU42" s="30">
        <v>0</v>
      </c>
      <c r="AV42" s="30">
        <v>0</v>
      </c>
      <c r="AW42" s="30">
        <v>0</v>
      </c>
      <c r="AX42" s="30">
        <v>0</v>
      </c>
      <c r="AY42" s="30">
        <v>0</v>
      </c>
      <c r="AZ42" s="30">
        <v>0</v>
      </c>
      <c r="BA42" s="30">
        <v>0</v>
      </c>
      <c r="BB42" s="30">
        <v>0</v>
      </c>
      <c r="BC42" s="30">
        <v>1</v>
      </c>
      <c r="BD42" s="30">
        <v>1</v>
      </c>
      <c r="BE42" s="30">
        <v>1</v>
      </c>
      <c r="BF42" s="30">
        <v>1</v>
      </c>
      <c r="BG42" s="30">
        <v>3</v>
      </c>
      <c r="BH42" s="30">
        <v>3</v>
      </c>
      <c r="BI42" s="30">
        <v>3</v>
      </c>
      <c r="BJ42" s="30">
        <v>3</v>
      </c>
      <c r="BK42" s="30">
        <v>4</v>
      </c>
      <c r="BL42" s="30">
        <v>4</v>
      </c>
      <c r="BM42" s="30">
        <v>4</v>
      </c>
      <c r="BN42" s="30">
        <v>4</v>
      </c>
      <c r="BO42" s="30">
        <v>4</v>
      </c>
      <c r="BP42" s="30">
        <v>4</v>
      </c>
      <c r="BQ42" s="30">
        <v>19</v>
      </c>
      <c r="BR42" s="30">
        <v>19</v>
      </c>
      <c r="BS42" s="30">
        <v>19</v>
      </c>
      <c r="BT42" s="30">
        <v>19</v>
      </c>
      <c r="BU42" s="30">
        <v>22</v>
      </c>
      <c r="BV42" s="30">
        <v>22</v>
      </c>
      <c r="BW42" s="30">
        <v>22</v>
      </c>
      <c r="BX42" s="30">
        <v>45</v>
      </c>
      <c r="BY42" s="30">
        <v>45</v>
      </c>
      <c r="BZ42" s="30">
        <v>45</v>
      </c>
      <c r="CA42" s="30">
        <v>45</v>
      </c>
      <c r="CB42" s="30">
        <v>60</v>
      </c>
      <c r="CC42" s="30">
        <v>60</v>
      </c>
      <c r="CD42" s="30">
        <v>60</v>
      </c>
      <c r="CE42" s="30">
        <v>60</v>
      </c>
      <c r="CF42" s="30">
        <v>60</v>
      </c>
      <c r="CG42" s="30">
        <v>60</v>
      </c>
      <c r="CH42" s="30">
        <v>117</v>
      </c>
      <c r="CI42" s="30">
        <v>117</v>
      </c>
      <c r="CJ42" s="30">
        <v>143</v>
      </c>
      <c r="CK42" s="30">
        <v>143</v>
      </c>
      <c r="CL42" s="30">
        <v>143</v>
      </c>
      <c r="CM42" s="30">
        <v>160</v>
      </c>
      <c r="CN42" s="30">
        <v>165</v>
      </c>
      <c r="CO42" s="30">
        <v>186</v>
      </c>
      <c r="CP42" t="e">
        <v>#N/A</v>
      </c>
      <c r="CQ42" t="e">
        <v>#N/A</v>
      </c>
      <c r="CR42" t="e">
        <v>#N/A</v>
      </c>
      <c r="CS42" t="e">
        <v>#N/A</v>
      </c>
      <c r="CT42" t="e">
        <v>#N/A</v>
      </c>
      <c r="CU42" t="e">
        <v>#N/A</v>
      </c>
      <c r="CV42" t="e">
        <v>#N/A</v>
      </c>
      <c r="CW42" t="e">
        <v>#N/A</v>
      </c>
      <c r="CX42" t="e">
        <v>#N/A</v>
      </c>
      <c r="CY42" t="e">
        <v>#N/A</v>
      </c>
      <c r="CZ42" t="e">
        <v>#N/A</v>
      </c>
      <c r="DA42" t="e">
        <v>#N/A</v>
      </c>
      <c r="DB42" t="e">
        <v>#N/A</v>
      </c>
      <c r="DC42" t="e">
        <v>#N/A</v>
      </c>
      <c r="DD42" t="e">
        <v>#N/A</v>
      </c>
      <c r="DE42" t="e">
        <v>#N/A</v>
      </c>
      <c r="DF42" t="e">
        <v>#N/A</v>
      </c>
      <c r="DG42" t="e">
        <v>#N/A</v>
      </c>
      <c r="DH42" t="e">
        <v>#N/A</v>
      </c>
      <c r="DI42" t="e">
        <v>#N/A</v>
      </c>
      <c r="DJ42" t="e">
        <v>#N/A</v>
      </c>
      <c r="DK42" t="e">
        <v>#N/A</v>
      </c>
      <c r="DL42" t="e">
        <v>#N/A</v>
      </c>
      <c r="DM42" t="e">
        <v>#N/A</v>
      </c>
      <c r="DN42" t="e">
        <v>#N/A</v>
      </c>
      <c r="DO42" t="e">
        <v>#N/A</v>
      </c>
      <c r="DP42" t="e">
        <v>#N/A</v>
      </c>
      <c r="DQ42" t="e">
        <v>#N/A</v>
      </c>
      <c r="DR42" t="e">
        <v>#N/A</v>
      </c>
      <c r="DS42" t="e">
        <v>#N/A</v>
      </c>
      <c r="DT42" t="e">
        <v>#N/A</v>
      </c>
      <c r="DU42" t="e">
        <v>#N/A</v>
      </c>
      <c r="DV42" t="e">
        <v>#N/A</v>
      </c>
      <c r="DW42" t="e">
        <v>#N/A</v>
      </c>
      <c r="DX42" t="e">
        <v>#N/A</v>
      </c>
      <c r="DY42" t="e">
        <v>#N/A</v>
      </c>
      <c r="DZ42" t="e">
        <v>#N/A</v>
      </c>
      <c r="EA42" t="e">
        <v>#N/A</v>
      </c>
      <c r="EB42" t="e">
        <v>#N/A</v>
      </c>
      <c r="EC42" t="e">
        <v>#N/A</v>
      </c>
      <c r="ED42" t="e">
        <v>#N/A</v>
      </c>
      <c r="EE42" t="e">
        <v>#N/A</v>
      </c>
      <c r="EF42" t="e">
        <v>#N/A</v>
      </c>
      <c r="EG42" t="e">
        <v>#N/A</v>
      </c>
      <c r="EH42" t="e">
        <v>#N/A</v>
      </c>
      <c r="EI42" t="e">
        <v>#N/A</v>
      </c>
      <c r="EJ42" t="e">
        <v>#N/A</v>
      </c>
      <c r="EK42" t="e">
        <v>#N/A</v>
      </c>
      <c r="EL42" t="e">
        <v>#N/A</v>
      </c>
      <c r="EM42" t="e">
        <v>#N/A</v>
      </c>
      <c r="EN42" t="e">
        <v>#N/A</v>
      </c>
      <c r="EO42" t="e">
        <v>#N/A</v>
      </c>
      <c r="EP42" t="e">
        <v>#N/A</v>
      </c>
      <c r="EQ42" t="e">
        <v>#N/A</v>
      </c>
      <c r="ER42" t="e">
        <v>#N/A</v>
      </c>
      <c r="ES42" t="e">
        <v>#N/A</v>
      </c>
      <c r="ET42" t="e">
        <v>#N/A</v>
      </c>
      <c r="EU42" t="e">
        <v>#N/A</v>
      </c>
      <c r="EV42" t="e">
        <v>#N/A</v>
      </c>
      <c r="EW42" t="e">
        <v>#N/A</v>
      </c>
      <c r="EX42" t="e">
        <v>#N/A</v>
      </c>
      <c r="EY42" t="e">
        <v>#N/A</v>
      </c>
      <c r="EZ42" t="e">
        <v>#N/A</v>
      </c>
      <c r="FA42" t="e">
        <v>#N/A</v>
      </c>
      <c r="FB42" t="e">
        <v>#N/A</v>
      </c>
      <c r="FC42" t="e">
        <v>#N/A</v>
      </c>
      <c r="FD42" t="e">
        <v>#N/A</v>
      </c>
      <c r="FE42" t="e">
        <v>#N/A</v>
      </c>
      <c r="FF42" t="e">
        <v>#N/A</v>
      </c>
    </row>
    <row r="43" spans="1:162" x14ac:dyDescent="0.35">
      <c r="A43" s="29" t="s">
        <v>16</v>
      </c>
      <c r="B43" s="30">
        <v>0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30">
        <v>0</v>
      </c>
      <c r="S43" s="30">
        <v>0</v>
      </c>
      <c r="T43" s="30">
        <v>0</v>
      </c>
      <c r="U43" s="30">
        <v>0</v>
      </c>
      <c r="V43" s="30">
        <v>0</v>
      </c>
      <c r="W43" s="30">
        <v>0</v>
      </c>
      <c r="X43" s="30">
        <v>0</v>
      </c>
      <c r="Y43" s="30">
        <v>0</v>
      </c>
      <c r="Z43" s="30">
        <v>0</v>
      </c>
      <c r="AA43" s="30">
        <v>0</v>
      </c>
      <c r="AB43" s="30">
        <v>0</v>
      </c>
      <c r="AC43" s="30">
        <v>0</v>
      </c>
      <c r="AD43" s="30">
        <v>0</v>
      </c>
      <c r="AE43" s="30">
        <v>0</v>
      </c>
      <c r="AF43" s="30">
        <v>0</v>
      </c>
      <c r="AG43" s="30">
        <v>0</v>
      </c>
      <c r="AH43" s="30">
        <v>0</v>
      </c>
      <c r="AI43" s="30">
        <v>0</v>
      </c>
      <c r="AJ43" s="30">
        <v>0</v>
      </c>
      <c r="AK43" s="30">
        <v>0</v>
      </c>
      <c r="AL43" s="30">
        <v>0</v>
      </c>
      <c r="AM43" s="30">
        <v>0</v>
      </c>
      <c r="AN43" s="30">
        <v>0</v>
      </c>
      <c r="AO43" s="30">
        <v>0</v>
      </c>
      <c r="AP43" s="30">
        <v>0</v>
      </c>
      <c r="AQ43" s="30">
        <v>0</v>
      </c>
      <c r="AR43" s="30">
        <v>0</v>
      </c>
      <c r="AS43" s="30">
        <v>0</v>
      </c>
      <c r="AT43" s="30">
        <v>0</v>
      </c>
      <c r="AU43" s="30">
        <v>0</v>
      </c>
      <c r="AV43" s="30">
        <v>0</v>
      </c>
      <c r="AW43" s="30">
        <v>0</v>
      </c>
      <c r="AX43" s="30">
        <v>0</v>
      </c>
      <c r="AY43" s="30">
        <v>1</v>
      </c>
      <c r="AZ43" s="30">
        <v>1</v>
      </c>
      <c r="BA43" s="30">
        <v>2</v>
      </c>
      <c r="BB43" s="30">
        <v>2</v>
      </c>
      <c r="BC43" s="30">
        <v>2</v>
      </c>
      <c r="BD43" s="30">
        <v>2</v>
      </c>
      <c r="BE43" s="30">
        <v>3</v>
      </c>
      <c r="BF43" s="30">
        <v>4</v>
      </c>
      <c r="BG43" s="30">
        <v>14</v>
      </c>
      <c r="BH43" s="30">
        <v>18</v>
      </c>
      <c r="BI43" s="30">
        <v>23</v>
      </c>
      <c r="BJ43" s="30">
        <v>30</v>
      </c>
      <c r="BK43" s="30">
        <v>36</v>
      </c>
      <c r="BL43" s="30">
        <v>45</v>
      </c>
      <c r="BM43" s="30">
        <v>48</v>
      </c>
      <c r="BN43" s="30">
        <v>51</v>
      </c>
      <c r="BO43" s="30">
        <v>51</v>
      </c>
      <c r="BP43" s="30">
        <v>65</v>
      </c>
      <c r="BQ43" s="30">
        <v>65</v>
      </c>
      <c r="BR43" s="30">
        <v>81</v>
      </c>
      <c r="BS43" s="30">
        <v>98</v>
      </c>
      <c r="BT43" s="30">
        <v>109</v>
      </c>
      <c r="BU43" s="30">
        <v>134</v>
      </c>
      <c r="BV43" s="30">
        <v>134</v>
      </c>
      <c r="BW43" s="30">
        <v>154</v>
      </c>
      <c r="BX43" s="30">
        <v>154</v>
      </c>
      <c r="BY43" s="30">
        <v>161</v>
      </c>
      <c r="BZ43" s="30">
        <v>180</v>
      </c>
      <c r="CA43" s="30">
        <v>180</v>
      </c>
      <c r="CB43" s="30">
        <v>180</v>
      </c>
      <c r="CC43" s="30">
        <v>215</v>
      </c>
      <c r="CD43" s="30">
        <v>223</v>
      </c>
      <c r="CE43" s="30">
        <v>234</v>
      </c>
      <c r="CF43" s="30">
        <v>235</v>
      </c>
      <c r="CG43" s="30">
        <v>241</v>
      </c>
      <c r="CH43" s="30">
        <v>254</v>
      </c>
      <c r="CI43" s="30">
        <v>267</v>
      </c>
      <c r="CJ43" s="30">
        <v>287</v>
      </c>
      <c r="CK43" s="30">
        <v>307</v>
      </c>
      <c r="CL43" s="30">
        <v>327</v>
      </c>
      <c r="CM43" s="30">
        <v>332</v>
      </c>
      <c r="CN43" s="30">
        <v>350</v>
      </c>
      <c r="CO43" s="30">
        <v>359</v>
      </c>
      <c r="CP43" t="e">
        <v>#N/A</v>
      </c>
      <c r="CQ43" t="e">
        <v>#N/A</v>
      </c>
      <c r="CR43" t="e">
        <v>#N/A</v>
      </c>
      <c r="CS43" t="e">
        <v>#N/A</v>
      </c>
      <c r="CT43" t="e">
        <v>#N/A</v>
      </c>
      <c r="CU43" t="e">
        <v>#N/A</v>
      </c>
      <c r="CV43" t="e">
        <v>#N/A</v>
      </c>
      <c r="CW43" t="e">
        <v>#N/A</v>
      </c>
      <c r="CX43" t="e">
        <v>#N/A</v>
      </c>
      <c r="CY43" t="e">
        <v>#N/A</v>
      </c>
      <c r="CZ43" t="e">
        <v>#N/A</v>
      </c>
      <c r="DA43" t="e">
        <v>#N/A</v>
      </c>
      <c r="DB43" t="e">
        <v>#N/A</v>
      </c>
      <c r="DC43" t="e">
        <v>#N/A</v>
      </c>
      <c r="DD43" t="e">
        <v>#N/A</v>
      </c>
      <c r="DE43" t="e">
        <v>#N/A</v>
      </c>
      <c r="DF43" t="e">
        <v>#N/A</v>
      </c>
      <c r="DG43" t="e">
        <v>#N/A</v>
      </c>
      <c r="DH43" t="e">
        <v>#N/A</v>
      </c>
      <c r="DI43" t="e">
        <v>#N/A</v>
      </c>
      <c r="DJ43" t="e">
        <v>#N/A</v>
      </c>
      <c r="DK43" t="e">
        <v>#N/A</v>
      </c>
      <c r="DL43" t="e">
        <v>#N/A</v>
      </c>
      <c r="DM43" t="e">
        <v>#N/A</v>
      </c>
      <c r="DN43" t="e">
        <v>#N/A</v>
      </c>
      <c r="DO43" t="e">
        <v>#N/A</v>
      </c>
      <c r="DP43" t="e">
        <v>#N/A</v>
      </c>
      <c r="DQ43" t="e">
        <v>#N/A</v>
      </c>
      <c r="DR43" t="e">
        <v>#N/A</v>
      </c>
      <c r="DS43" t="e">
        <v>#N/A</v>
      </c>
      <c r="DT43" t="e">
        <v>#N/A</v>
      </c>
      <c r="DU43" t="e">
        <v>#N/A</v>
      </c>
      <c r="DV43" t="e">
        <v>#N/A</v>
      </c>
      <c r="DW43" t="e">
        <v>#N/A</v>
      </c>
      <c r="DX43" t="e">
        <v>#N/A</v>
      </c>
      <c r="DY43" t="e">
        <v>#N/A</v>
      </c>
      <c r="DZ43" t="e">
        <v>#N/A</v>
      </c>
      <c r="EA43" t="e">
        <v>#N/A</v>
      </c>
      <c r="EB43" t="e">
        <v>#N/A</v>
      </c>
      <c r="EC43" t="e">
        <v>#N/A</v>
      </c>
      <c r="ED43" t="e">
        <v>#N/A</v>
      </c>
      <c r="EE43" t="e">
        <v>#N/A</v>
      </c>
      <c r="EF43" t="e">
        <v>#N/A</v>
      </c>
      <c r="EG43" t="e">
        <v>#N/A</v>
      </c>
      <c r="EH43" t="e">
        <v>#N/A</v>
      </c>
      <c r="EI43" t="e">
        <v>#N/A</v>
      </c>
      <c r="EJ43" t="e">
        <v>#N/A</v>
      </c>
      <c r="EK43" t="e">
        <v>#N/A</v>
      </c>
      <c r="EL43" t="e">
        <v>#N/A</v>
      </c>
      <c r="EM43" t="e">
        <v>#N/A</v>
      </c>
      <c r="EN43" t="e">
        <v>#N/A</v>
      </c>
      <c r="EO43" t="e">
        <v>#N/A</v>
      </c>
      <c r="EP43" t="e">
        <v>#N/A</v>
      </c>
      <c r="EQ43" t="e">
        <v>#N/A</v>
      </c>
      <c r="ER43" t="e">
        <v>#N/A</v>
      </c>
      <c r="ES43" t="e">
        <v>#N/A</v>
      </c>
      <c r="ET43" t="e">
        <v>#N/A</v>
      </c>
      <c r="EU43" t="e">
        <v>#N/A</v>
      </c>
      <c r="EV43" t="e">
        <v>#N/A</v>
      </c>
      <c r="EW43" t="e">
        <v>#N/A</v>
      </c>
      <c r="EX43" t="e">
        <v>#N/A</v>
      </c>
      <c r="EY43" t="e">
        <v>#N/A</v>
      </c>
      <c r="EZ43" t="e">
        <v>#N/A</v>
      </c>
      <c r="FA43" t="e">
        <v>#N/A</v>
      </c>
      <c r="FB43" t="e">
        <v>#N/A</v>
      </c>
      <c r="FC43" t="e">
        <v>#N/A</v>
      </c>
      <c r="FD43" t="e">
        <v>#N/A</v>
      </c>
      <c r="FE43" t="e">
        <v>#N/A</v>
      </c>
      <c r="FF43" t="e">
        <v>#N/A</v>
      </c>
    </row>
    <row r="44" spans="1:162" x14ac:dyDescent="0.35">
      <c r="A44" s="29" t="s">
        <v>184</v>
      </c>
      <c r="B44" s="30">
        <v>0</v>
      </c>
      <c r="C44" s="30">
        <v>0</v>
      </c>
      <c r="D44" s="30">
        <v>0</v>
      </c>
      <c r="E44" s="30">
        <v>0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30">
        <v>0</v>
      </c>
      <c r="P44" s="30">
        <v>0</v>
      </c>
      <c r="Q44" s="30">
        <v>0</v>
      </c>
      <c r="R44" s="30">
        <v>0</v>
      </c>
      <c r="S44" s="30">
        <v>0</v>
      </c>
      <c r="T44" s="30">
        <v>0</v>
      </c>
      <c r="U44" s="30">
        <v>0</v>
      </c>
      <c r="V44" s="30">
        <v>0</v>
      </c>
      <c r="W44" s="30">
        <v>0</v>
      </c>
      <c r="X44" s="30">
        <v>0</v>
      </c>
      <c r="Y44" s="30">
        <v>0</v>
      </c>
      <c r="Z44" s="30">
        <v>0</v>
      </c>
      <c r="AA44" s="30">
        <v>0</v>
      </c>
      <c r="AB44" s="30">
        <v>0</v>
      </c>
      <c r="AC44" s="30">
        <v>0</v>
      </c>
      <c r="AD44" s="30">
        <v>0</v>
      </c>
      <c r="AE44" s="30">
        <v>0</v>
      </c>
      <c r="AF44" s="30">
        <v>0</v>
      </c>
      <c r="AG44" s="30">
        <v>0</v>
      </c>
      <c r="AH44" s="30">
        <v>0</v>
      </c>
      <c r="AI44" s="30">
        <v>0</v>
      </c>
      <c r="AJ44" s="30">
        <v>0</v>
      </c>
      <c r="AK44" s="30">
        <v>0</v>
      </c>
      <c r="AL44" s="30">
        <v>0</v>
      </c>
      <c r="AM44" s="30">
        <v>0</v>
      </c>
      <c r="AN44" s="30">
        <v>0</v>
      </c>
      <c r="AO44" s="30">
        <v>0</v>
      </c>
      <c r="AP44" s="30">
        <v>0</v>
      </c>
      <c r="AQ44" s="30">
        <v>0</v>
      </c>
      <c r="AR44" s="30">
        <v>0</v>
      </c>
      <c r="AS44" s="30">
        <v>0</v>
      </c>
      <c r="AT44" s="30">
        <v>1</v>
      </c>
      <c r="AU44" s="30">
        <v>1</v>
      </c>
      <c r="AV44" s="30">
        <v>5</v>
      </c>
      <c r="AW44" s="30">
        <v>9</v>
      </c>
      <c r="AX44" s="30">
        <v>9</v>
      </c>
      <c r="AY44" s="30">
        <v>13</v>
      </c>
      <c r="AZ44" s="30">
        <v>22</v>
      </c>
      <c r="BA44" s="30">
        <v>23</v>
      </c>
      <c r="BB44" s="30">
        <v>26</v>
      </c>
      <c r="BC44" s="30">
        <v>27</v>
      </c>
      <c r="BD44" s="30">
        <v>35</v>
      </c>
      <c r="BE44" s="30">
        <v>41</v>
      </c>
      <c r="BF44" s="30">
        <v>50</v>
      </c>
      <c r="BG44" s="30">
        <v>69</v>
      </c>
      <c r="BH44" s="30">
        <v>89</v>
      </c>
      <c r="BI44" s="30">
        <v>117</v>
      </c>
      <c r="BJ44" s="30">
        <v>134</v>
      </c>
      <c r="BK44" s="30">
        <v>158</v>
      </c>
      <c r="BL44" s="30">
        <v>177</v>
      </c>
      <c r="BM44" s="30">
        <v>201</v>
      </c>
      <c r="BN44" s="30">
        <v>231</v>
      </c>
      <c r="BO44" s="30">
        <v>263</v>
      </c>
      <c r="BP44" s="30">
        <v>295</v>
      </c>
      <c r="BQ44" s="30">
        <v>314</v>
      </c>
      <c r="BR44" s="30">
        <v>330</v>
      </c>
      <c r="BS44" s="30">
        <v>347</v>
      </c>
      <c r="BT44" s="30">
        <v>375</v>
      </c>
      <c r="BU44" s="30">
        <v>396</v>
      </c>
      <c r="BV44" s="30">
        <v>416</v>
      </c>
      <c r="BW44" s="30">
        <v>435</v>
      </c>
      <c r="BX44" s="30">
        <v>454</v>
      </c>
      <c r="BY44" s="30">
        <v>467</v>
      </c>
      <c r="BZ44" s="30">
        <v>483</v>
      </c>
      <c r="CA44" s="30">
        <v>502</v>
      </c>
      <c r="CB44" s="30">
        <v>539</v>
      </c>
      <c r="CC44" s="30">
        <v>558</v>
      </c>
      <c r="CD44" s="30">
        <v>577</v>
      </c>
      <c r="CE44" s="30">
        <v>595</v>
      </c>
      <c r="CF44" s="30">
        <v>612</v>
      </c>
      <c r="CG44" s="30">
        <v>618</v>
      </c>
      <c r="CH44" s="30">
        <v>626</v>
      </c>
      <c r="CI44" s="30">
        <v>642</v>
      </c>
      <c r="CJ44" s="30">
        <v>649</v>
      </c>
      <c r="CK44" s="30">
        <v>655</v>
      </c>
      <c r="CL44" s="30">
        <v>660</v>
      </c>
      <c r="CM44" s="30">
        <v>662</v>
      </c>
      <c r="CN44" s="30">
        <v>669</v>
      </c>
      <c r="CO44" s="30">
        <v>681</v>
      </c>
      <c r="CP44" t="e">
        <v>#N/A</v>
      </c>
      <c r="CQ44" t="e">
        <v>#N/A</v>
      </c>
      <c r="CR44" t="e">
        <v>#N/A</v>
      </c>
      <c r="CS44" t="e">
        <v>#N/A</v>
      </c>
      <c r="CT44" t="e">
        <v>#N/A</v>
      </c>
      <c r="CU44" t="e">
        <v>#N/A</v>
      </c>
      <c r="CV44" t="e">
        <v>#N/A</v>
      </c>
      <c r="CW44" t="e">
        <v>#N/A</v>
      </c>
      <c r="CX44" t="e">
        <v>#N/A</v>
      </c>
      <c r="CY44" t="e">
        <v>#N/A</v>
      </c>
      <c r="CZ44" t="e">
        <v>#N/A</v>
      </c>
      <c r="DA44" t="e">
        <v>#N/A</v>
      </c>
      <c r="DB44" t="e">
        <v>#N/A</v>
      </c>
      <c r="DC44" t="e">
        <v>#N/A</v>
      </c>
      <c r="DD44" t="e">
        <v>#N/A</v>
      </c>
      <c r="DE44" t="e">
        <v>#N/A</v>
      </c>
      <c r="DF44" t="e">
        <v>#N/A</v>
      </c>
      <c r="DG44" t="e">
        <v>#N/A</v>
      </c>
      <c r="DH44" t="e">
        <v>#N/A</v>
      </c>
      <c r="DI44" t="e">
        <v>#N/A</v>
      </c>
      <c r="DJ44" t="e">
        <v>#N/A</v>
      </c>
      <c r="DK44" t="e">
        <v>#N/A</v>
      </c>
      <c r="DL44" t="e">
        <v>#N/A</v>
      </c>
      <c r="DM44" t="e">
        <v>#N/A</v>
      </c>
      <c r="DN44" t="e">
        <v>#N/A</v>
      </c>
      <c r="DO44" t="e">
        <v>#N/A</v>
      </c>
      <c r="DP44" t="e">
        <v>#N/A</v>
      </c>
      <c r="DQ44" t="e">
        <v>#N/A</v>
      </c>
      <c r="DR44" t="e">
        <v>#N/A</v>
      </c>
      <c r="DS44" t="e">
        <v>#N/A</v>
      </c>
      <c r="DT44" t="e">
        <v>#N/A</v>
      </c>
      <c r="DU44" t="e">
        <v>#N/A</v>
      </c>
      <c r="DV44" t="e">
        <v>#N/A</v>
      </c>
      <c r="DW44" t="e">
        <v>#N/A</v>
      </c>
      <c r="DX44" t="e">
        <v>#N/A</v>
      </c>
      <c r="DY44" t="e">
        <v>#N/A</v>
      </c>
      <c r="DZ44" t="e">
        <v>#N/A</v>
      </c>
      <c r="EA44" t="e">
        <v>#N/A</v>
      </c>
      <c r="EB44" t="e">
        <v>#N/A</v>
      </c>
      <c r="EC44" t="e">
        <v>#N/A</v>
      </c>
      <c r="ED44" t="e">
        <v>#N/A</v>
      </c>
      <c r="EE44" t="e">
        <v>#N/A</v>
      </c>
      <c r="EF44" t="e">
        <v>#N/A</v>
      </c>
      <c r="EG44" t="e">
        <v>#N/A</v>
      </c>
      <c r="EH44" t="e">
        <v>#N/A</v>
      </c>
      <c r="EI44" t="e">
        <v>#N/A</v>
      </c>
      <c r="EJ44" t="e">
        <v>#N/A</v>
      </c>
      <c r="EK44" t="e">
        <v>#N/A</v>
      </c>
      <c r="EL44" t="e">
        <v>#N/A</v>
      </c>
      <c r="EM44" t="e">
        <v>#N/A</v>
      </c>
      <c r="EN44" t="e">
        <v>#N/A</v>
      </c>
      <c r="EO44" t="e">
        <v>#N/A</v>
      </c>
      <c r="EP44" t="e">
        <v>#N/A</v>
      </c>
      <c r="EQ44" t="e">
        <v>#N/A</v>
      </c>
      <c r="ER44" t="e">
        <v>#N/A</v>
      </c>
      <c r="ES44" t="e">
        <v>#N/A</v>
      </c>
      <c r="ET44" t="e">
        <v>#N/A</v>
      </c>
      <c r="EU44" t="e">
        <v>#N/A</v>
      </c>
      <c r="EV44" t="e">
        <v>#N/A</v>
      </c>
      <c r="EW44" t="e">
        <v>#N/A</v>
      </c>
      <c r="EX44" t="e">
        <v>#N/A</v>
      </c>
      <c r="EY44" t="e">
        <v>#N/A</v>
      </c>
      <c r="EZ44" t="e">
        <v>#N/A</v>
      </c>
      <c r="FA44" t="e">
        <v>#N/A</v>
      </c>
      <c r="FB44" t="e">
        <v>#N/A</v>
      </c>
      <c r="FC44" t="e">
        <v>#N/A</v>
      </c>
      <c r="FD44" t="e">
        <v>#N/A</v>
      </c>
      <c r="FE44" t="e">
        <v>#N/A</v>
      </c>
      <c r="FF44" t="e">
        <v>#N/A</v>
      </c>
    </row>
    <row r="45" spans="1:162" x14ac:dyDescent="0.35">
      <c r="A45" s="29" t="s">
        <v>20</v>
      </c>
      <c r="B45" s="30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30">
        <v>0</v>
      </c>
      <c r="Q45" s="30">
        <v>0</v>
      </c>
      <c r="R45" s="30">
        <v>0</v>
      </c>
      <c r="S45" s="30">
        <v>0</v>
      </c>
      <c r="T45" s="30">
        <v>0</v>
      </c>
      <c r="U45" s="30">
        <v>0</v>
      </c>
      <c r="V45" s="30">
        <v>0</v>
      </c>
      <c r="W45" s="30">
        <v>0</v>
      </c>
      <c r="X45" s="30">
        <v>0</v>
      </c>
      <c r="Y45" s="30">
        <v>0</v>
      </c>
      <c r="Z45" s="30">
        <v>0</v>
      </c>
      <c r="AA45" s="30">
        <v>0</v>
      </c>
      <c r="AB45" s="30">
        <v>0</v>
      </c>
      <c r="AC45" s="30">
        <v>0</v>
      </c>
      <c r="AD45" s="30">
        <v>0</v>
      </c>
      <c r="AE45" s="30">
        <v>0</v>
      </c>
      <c r="AF45" s="30">
        <v>0</v>
      </c>
      <c r="AG45" s="30">
        <v>0</v>
      </c>
      <c r="AH45" s="30">
        <v>0</v>
      </c>
      <c r="AI45" s="30">
        <v>0</v>
      </c>
      <c r="AJ45" s="30">
        <v>0</v>
      </c>
      <c r="AK45" s="30">
        <v>0</v>
      </c>
      <c r="AL45" s="30">
        <v>0</v>
      </c>
      <c r="AM45" s="30">
        <v>0</v>
      </c>
      <c r="AN45" s="30">
        <v>0</v>
      </c>
      <c r="AO45" s="30">
        <v>0</v>
      </c>
      <c r="AP45" s="30">
        <v>0</v>
      </c>
      <c r="AQ45" s="30">
        <v>0</v>
      </c>
      <c r="AR45" s="30">
        <v>0</v>
      </c>
      <c r="AS45" s="30">
        <v>0</v>
      </c>
      <c r="AT45" s="30">
        <v>0</v>
      </c>
      <c r="AU45" s="30">
        <v>0</v>
      </c>
      <c r="AV45" s="30">
        <v>0</v>
      </c>
      <c r="AW45" s="30">
        <v>0</v>
      </c>
      <c r="AX45" s="30">
        <v>0</v>
      </c>
      <c r="AY45" s="30">
        <v>1</v>
      </c>
      <c r="AZ45" s="30">
        <v>1</v>
      </c>
      <c r="BA45" s="30">
        <v>1</v>
      </c>
      <c r="BB45" s="30">
        <v>1</v>
      </c>
      <c r="BC45" s="30">
        <v>1</v>
      </c>
      <c r="BD45" s="30">
        <v>1</v>
      </c>
      <c r="BE45" s="30">
        <v>5</v>
      </c>
      <c r="BF45" s="30">
        <v>6</v>
      </c>
      <c r="BG45" s="30">
        <v>9</v>
      </c>
      <c r="BH45" s="30">
        <v>9</v>
      </c>
      <c r="BI45" s="30">
        <v>14</v>
      </c>
      <c r="BJ45" s="30">
        <v>14</v>
      </c>
      <c r="BK45" s="30">
        <v>25</v>
      </c>
      <c r="BL45" s="30">
        <v>73</v>
      </c>
      <c r="BM45" s="30">
        <v>80</v>
      </c>
      <c r="BN45" s="30">
        <v>96</v>
      </c>
      <c r="BO45" s="30">
        <v>101</v>
      </c>
      <c r="BP45" s="30">
        <v>101</v>
      </c>
      <c r="BQ45" s="30">
        <v>165</v>
      </c>
      <c r="BR45" s="30">
        <v>168</v>
      </c>
      <c r="BS45" s="30">
        <v>179</v>
      </c>
      <c r="BT45" s="30">
        <v>190</v>
      </c>
      <c r="BU45" s="30">
        <v>194</v>
      </c>
      <c r="BV45" s="30">
        <v>218</v>
      </c>
      <c r="BW45" s="30">
        <v>245</v>
      </c>
      <c r="BX45" s="30">
        <v>261</v>
      </c>
      <c r="BY45" s="30">
        <v>323</v>
      </c>
      <c r="BZ45" s="30">
        <v>349</v>
      </c>
      <c r="CA45" s="30">
        <v>384</v>
      </c>
      <c r="CB45" s="30">
        <v>444</v>
      </c>
      <c r="CC45" s="30">
        <v>444</v>
      </c>
      <c r="CD45" s="30">
        <v>533</v>
      </c>
      <c r="CE45" s="30">
        <v>574</v>
      </c>
      <c r="CF45" s="30">
        <v>626</v>
      </c>
      <c r="CG45" s="30">
        <v>638</v>
      </c>
      <c r="CH45" s="30">
        <v>638</v>
      </c>
      <c r="CI45" s="30">
        <v>654</v>
      </c>
      <c r="CJ45" s="30">
        <v>688</v>
      </c>
      <c r="CK45" s="30">
        <v>801</v>
      </c>
      <c r="CL45" s="30">
        <v>847</v>
      </c>
      <c r="CM45" s="30">
        <v>847</v>
      </c>
      <c r="CN45" s="30">
        <v>916</v>
      </c>
      <c r="CO45" s="30">
        <v>952</v>
      </c>
      <c r="CP45" t="e">
        <v>#N/A</v>
      </c>
      <c r="CQ45" t="e">
        <v>#N/A</v>
      </c>
      <c r="CR45" t="e">
        <v>#N/A</v>
      </c>
      <c r="CS45" t="e">
        <v>#N/A</v>
      </c>
      <c r="CT45" t="e">
        <v>#N/A</v>
      </c>
      <c r="CU45" t="e">
        <v>#N/A</v>
      </c>
      <c r="CV45" t="e">
        <v>#N/A</v>
      </c>
      <c r="CW45" t="e">
        <v>#N/A</v>
      </c>
      <c r="CX45" t="e">
        <v>#N/A</v>
      </c>
      <c r="CY45" t="e">
        <v>#N/A</v>
      </c>
      <c r="CZ45" t="e">
        <v>#N/A</v>
      </c>
      <c r="DA45" t="e">
        <v>#N/A</v>
      </c>
      <c r="DB45" t="e">
        <v>#N/A</v>
      </c>
      <c r="DC45" t="e">
        <v>#N/A</v>
      </c>
      <c r="DD45" t="e">
        <v>#N/A</v>
      </c>
      <c r="DE45" t="e">
        <v>#N/A</v>
      </c>
      <c r="DF45" t="e">
        <v>#N/A</v>
      </c>
      <c r="DG45" t="e">
        <v>#N/A</v>
      </c>
      <c r="DH45" t="e">
        <v>#N/A</v>
      </c>
      <c r="DI45" t="e">
        <v>#N/A</v>
      </c>
      <c r="DJ45" t="e">
        <v>#N/A</v>
      </c>
      <c r="DK45" t="e">
        <v>#N/A</v>
      </c>
      <c r="DL45" t="e">
        <v>#N/A</v>
      </c>
      <c r="DM45" t="e">
        <v>#N/A</v>
      </c>
      <c r="DN45" t="e">
        <v>#N/A</v>
      </c>
      <c r="DO45" t="e">
        <v>#N/A</v>
      </c>
      <c r="DP45" t="e">
        <v>#N/A</v>
      </c>
      <c r="DQ45" t="e">
        <v>#N/A</v>
      </c>
      <c r="DR45" t="e">
        <v>#N/A</v>
      </c>
      <c r="DS45" t="e">
        <v>#N/A</v>
      </c>
      <c r="DT45" t="e">
        <v>#N/A</v>
      </c>
      <c r="DU45" t="e">
        <v>#N/A</v>
      </c>
      <c r="DV45" t="e">
        <v>#N/A</v>
      </c>
      <c r="DW45" t="e">
        <v>#N/A</v>
      </c>
      <c r="DX45" t="e">
        <v>#N/A</v>
      </c>
      <c r="DY45" t="e">
        <v>#N/A</v>
      </c>
      <c r="DZ45" t="e">
        <v>#N/A</v>
      </c>
      <c r="EA45" t="e">
        <v>#N/A</v>
      </c>
      <c r="EB45" t="e">
        <v>#N/A</v>
      </c>
      <c r="EC45" t="e">
        <v>#N/A</v>
      </c>
      <c r="ED45" t="e">
        <v>#N/A</v>
      </c>
      <c r="EE45" t="e">
        <v>#N/A</v>
      </c>
      <c r="EF45" t="e">
        <v>#N/A</v>
      </c>
      <c r="EG45" t="e">
        <v>#N/A</v>
      </c>
      <c r="EH45" t="e">
        <v>#N/A</v>
      </c>
      <c r="EI45" t="e">
        <v>#N/A</v>
      </c>
      <c r="EJ45" t="e">
        <v>#N/A</v>
      </c>
      <c r="EK45" t="e">
        <v>#N/A</v>
      </c>
      <c r="EL45" t="e">
        <v>#N/A</v>
      </c>
      <c r="EM45" t="e">
        <v>#N/A</v>
      </c>
      <c r="EN45" t="e">
        <v>#N/A</v>
      </c>
      <c r="EO45" t="e">
        <v>#N/A</v>
      </c>
      <c r="EP45" t="e">
        <v>#N/A</v>
      </c>
      <c r="EQ45" t="e">
        <v>#N/A</v>
      </c>
      <c r="ER45" t="e">
        <v>#N/A</v>
      </c>
      <c r="ES45" t="e">
        <v>#N/A</v>
      </c>
      <c r="ET45" t="e">
        <v>#N/A</v>
      </c>
      <c r="EU45" t="e">
        <v>#N/A</v>
      </c>
      <c r="EV45" t="e">
        <v>#N/A</v>
      </c>
      <c r="EW45" t="e">
        <v>#N/A</v>
      </c>
      <c r="EX45" t="e">
        <v>#N/A</v>
      </c>
      <c r="EY45" t="e">
        <v>#N/A</v>
      </c>
      <c r="EZ45" t="e">
        <v>#N/A</v>
      </c>
      <c r="FA45" t="e">
        <v>#N/A</v>
      </c>
      <c r="FB45" t="e">
        <v>#N/A</v>
      </c>
      <c r="FC45" t="e">
        <v>#N/A</v>
      </c>
      <c r="FD45" t="e">
        <v>#N/A</v>
      </c>
      <c r="FE45" t="e">
        <v>#N/A</v>
      </c>
      <c r="FF45" t="e">
        <v>#N/A</v>
      </c>
    </row>
    <row r="46" spans="1:162" x14ac:dyDescent="0.35">
      <c r="A46" s="29" t="s">
        <v>139</v>
      </c>
      <c r="B46" s="30">
        <v>0</v>
      </c>
      <c r="C46" s="30">
        <v>0</v>
      </c>
      <c r="D46" s="30">
        <v>0</v>
      </c>
      <c r="E46" s="30">
        <v>0</v>
      </c>
      <c r="F46" s="30">
        <v>0</v>
      </c>
      <c r="G46" s="30">
        <v>0</v>
      </c>
      <c r="H46" s="30">
        <v>0</v>
      </c>
      <c r="I46" s="30">
        <v>0</v>
      </c>
      <c r="J46" s="30">
        <v>0</v>
      </c>
      <c r="K46" s="30">
        <v>0</v>
      </c>
      <c r="L46" s="30">
        <v>0</v>
      </c>
      <c r="M46" s="30">
        <v>0</v>
      </c>
      <c r="N46" s="30">
        <v>0</v>
      </c>
      <c r="O46" s="30">
        <v>0</v>
      </c>
      <c r="P46" s="30">
        <v>0</v>
      </c>
      <c r="Q46" s="30">
        <v>0</v>
      </c>
      <c r="R46" s="30">
        <v>0</v>
      </c>
      <c r="S46" s="30">
        <v>0</v>
      </c>
      <c r="T46" s="30">
        <v>0</v>
      </c>
      <c r="U46" s="30">
        <v>0</v>
      </c>
      <c r="V46" s="30">
        <v>0</v>
      </c>
      <c r="W46" s="30">
        <v>0</v>
      </c>
      <c r="X46" s="30">
        <v>0</v>
      </c>
      <c r="Y46" s="30">
        <v>0</v>
      </c>
      <c r="Z46" s="30">
        <v>0</v>
      </c>
      <c r="AA46" s="30">
        <v>0</v>
      </c>
      <c r="AB46" s="30">
        <v>0</v>
      </c>
      <c r="AC46" s="30">
        <v>0</v>
      </c>
      <c r="AD46" s="30">
        <v>0</v>
      </c>
      <c r="AE46" s="30">
        <v>0</v>
      </c>
      <c r="AF46" s="30">
        <v>0</v>
      </c>
      <c r="AG46" s="30">
        <v>0</v>
      </c>
      <c r="AH46" s="30">
        <v>0</v>
      </c>
      <c r="AI46" s="30">
        <v>0</v>
      </c>
      <c r="AJ46" s="30">
        <v>1</v>
      </c>
      <c r="AK46" s="30">
        <v>3</v>
      </c>
      <c r="AL46" s="30">
        <v>3</v>
      </c>
      <c r="AM46" s="30">
        <v>5</v>
      </c>
      <c r="AN46" s="30">
        <v>6</v>
      </c>
      <c r="AO46" s="30">
        <v>7</v>
      </c>
      <c r="AP46" s="30">
        <v>7</v>
      </c>
      <c r="AQ46" s="30">
        <v>9</v>
      </c>
      <c r="AR46" s="30">
        <v>10</v>
      </c>
      <c r="AS46" s="30">
        <v>10</v>
      </c>
      <c r="AT46" s="30">
        <v>11</v>
      </c>
      <c r="AU46" s="30">
        <v>12</v>
      </c>
      <c r="AV46" s="30">
        <v>12</v>
      </c>
      <c r="AW46" s="30">
        <v>12</v>
      </c>
      <c r="AX46" s="30">
        <v>14</v>
      </c>
      <c r="AY46" s="30">
        <v>19</v>
      </c>
      <c r="AZ46" s="30">
        <v>19</v>
      </c>
      <c r="BA46" s="30">
        <v>32</v>
      </c>
      <c r="BB46" s="30">
        <v>38</v>
      </c>
      <c r="BC46" s="30">
        <v>49</v>
      </c>
      <c r="BD46" s="30">
        <v>57</v>
      </c>
      <c r="BE46" s="30">
        <v>65</v>
      </c>
      <c r="BF46" s="30">
        <v>81</v>
      </c>
      <c r="BG46" s="30">
        <v>105</v>
      </c>
      <c r="BH46" s="30">
        <v>128</v>
      </c>
      <c r="BI46" s="30">
        <v>206</v>
      </c>
      <c r="BJ46" s="30">
        <v>254</v>
      </c>
      <c r="BK46" s="30">
        <v>315</v>
      </c>
      <c r="BL46" s="30">
        <v>382</v>
      </c>
      <c r="BM46" s="30">
        <v>442</v>
      </c>
      <c r="BN46" s="30">
        <v>495</v>
      </c>
      <c r="BO46" s="30">
        <v>586</v>
      </c>
      <c r="BP46" s="30">
        <v>657</v>
      </c>
      <c r="BQ46" s="30">
        <v>713</v>
      </c>
      <c r="BR46" s="30">
        <v>790</v>
      </c>
      <c r="BS46" s="30">
        <v>867</v>
      </c>
      <c r="BT46" s="30">
        <v>963</v>
      </c>
      <c r="BU46" s="30">
        <v>1011</v>
      </c>
      <c r="BV46" s="30">
        <v>1079</v>
      </c>
      <c r="BW46" s="30">
        <v>1126</v>
      </c>
      <c r="BX46" s="30">
        <v>1182</v>
      </c>
      <c r="BY46" s="30">
        <v>1222</v>
      </c>
      <c r="BZ46" s="30">
        <v>1282</v>
      </c>
      <c r="CA46" s="30">
        <v>1343</v>
      </c>
      <c r="CB46" s="30">
        <v>1407</v>
      </c>
      <c r="CC46" s="30">
        <v>1495</v>
      </c>
      <c r="CD46" s="30">
        <v>1534</v>
      </c>
      <c r="CE46" s="30">
        <v>1600</v>
      </c>
      <c r="CF46" s="30">
        <v>1650</v>
      </c>
      <c r="CG46" s="30">
        <v>1704</v>
      </c>
      <c r="CH46" s="30">
        <v>1741</v>
      </c>
      <c r="CI46" s="30">
        <v>1791</v>
      </c>
      <c r="CJ46" s="30">
        <v>1814</v>
      </c>
      <c r="CK46" s="30">
        <v>1832</v>
      </c>
      <c r="CL46" s="30">
        <v>1871</v>
      </c>
      <c r="CM46" s="30">
        <v>1881</v>
      </c>
      <c r="CN46" s="30">
        <v>1908</v>
      </c>
      <c r="CO46" s="30">
        <v>1950</v>
      </c>
      <c r="CP46" t="e">
        <v>#N/A</v>
      </c>
      <c r="CQ46" t="e">
        <v>#N/A</v>
      </c>
      <c r="CR46" t="e">
        <v>#N/A</v>
      </c>
      <c r="CS46" t="e">
        <v>#N/A</v>
      </c>
      <c r="CT46" t="e">
        <v>#N/A</v>
      </c>
      <c r="CU46" t="e">
        <v>#N/A</v>
      </c>
      <c r="CV46" t="e">
        <v>#N/A</v>
      </c>
      <c r="CW46" t="e">
        <v>#N/A</v>
      </c>
      <c r="CX46" t="e">
        <v>#N/A</v>
      </c>
      <c r="CY46" t="e">
        <v>#N/A</v>
      </c>
      <c r="CZ46" t="e">
        <v>#N/A</v>
      </c>
      <c r="DA46" t="e">
        <v>#N/A</v>
      </c>
      <c r="DB46" t="e">
        <v>#N/A</v>
      </c>
      <c r="DC46" t="e">
        <v>#N/A</v>
      </c>
      <c r="DD46" t="e">
        <v>#N/A</v>
      </c>
      <c r="DE46" t="e">
        <v>#N/A</v>
      </c>
      <c r="DF46" t="e">
        <v>#N/A</v>
      </c>
      <c r="DG46" t="e">
        <v>#N/A</v>
      </c>
      <c r="DH46" t="e">
        <v>#N/A</v>
      </c>
      <c r="DI46" t="e">
        <v>#N/A</v>
      </c>
      <c r="DJ46" t="e">
        <v>#N/A</v>
      </c>
      <c r="DK46" t="e">
        <v>#N/A</v>
      </c>
      <c r="DL46" t="e">
        <v>#N/A</v>
      </c>
      <c r="DM46" t="e">
        <v>#N/A</v>
      </c>
      <c r="DN46" t="e">
        <v>#N/A</v>
      </c>
      <c r="DO46" t="e">
        <v>#N/A</v>
      </c>
      <c r="DP46" t="e">
        <v>#N/A</v>
      </c>
      <c r="DQ46" t="e">
        <v>#N/A</v>
      </c>
      <c r="DR46" t="e">
        <v>#N/A</v>
      </c>
      <c r="DS46" t="e">
        <v>#N/A</v>
      </c>
      <c r="DT46" t="e">
        <v>#N/A</v>
      </c>
      <c r="DU46" t="e">
        <v>#N/A</v>
      </c>
      <c r="DV46" t="e">
        <v>#N/A</v>
      </c>
      <c r="DW46" t="e">
        <v>#N/A</v>
      </c>
      <c r="DX46" t="e">
        <v>#N/A</v>
      </c>
      <c r="DY46" t="e">
        <v>#N/A</v>
      </c>
      <c r="DZ46" t="e">
        <v>#N/A</v>
      </c>
      <c r="EA46" t="e">
        <v>#N/A</v>
      </c>
      <c r="EB46" t="e">
        <v>#N/A</v>
      </c>
      <c r="EC46" t="e">
        <v>#N/A</v>
      </c>
      <c r="ED46" t="e">
        <v>#N/A</v>
      </c>
      <c r="EE46" t="e">
        <v>#N/A</v>
      </c>
      <c r="EF46" t="e">
        <v>#N/A</v>
      </c>
      <c r="EG46" t="e">
        <v>#N/A</v>
      </c>
      <c r="EH46" t="e">
        <v>#N/A</v>
      </c>
      <c r="EI46" t="e">
        <v>#N/A</v>
      </c>
      <c r="EJ46" t="e">
        <v>#N/A</v>
      </c>
      <c r="EK46" t="e">
        <v>#N/A</v>
      </c>
      <c r="EL46" t="e">
        <v>#N/A</v>
      </c>
      <c r="EM46" t="e">
        <v>#N/A</v>
      </c>
      <c r="EN46" t="e">
        <v>#N/A</v>
      </c>
      <c r="EO46" t="e">
        <v>#N/A</v>
      </c>
      <c r="EP46" t="e">
        <v>#N/A</v>
      </c>
      <c r="EQ46" t="e">
        <v>#N/A</v>
      </c>
      <c r="ER46" t="e">
        <v>#N/A</v>
      </c>
      <c r="ES46" t="e">
        <v>#N/A</v>
      </c>
      <c r="ET46" t="e">
        <v>#N/A</v>
      </c>
      <c r="EU46" t="e">
        <v>#N/A</v>
      </c>
      <c r="EV46" t="e">
        <v>#N/A</v>
      </c>
      <c r="EW46" t="e">
        <v>#N/A</v>
      </c>
      <c r="EX46" t="e">
        <v>#N/A</v>
      </c>
      <c r="EY46" t="e">
        <v>#N/A</v>
      </c>
      <c r="EZ46" t="e">
        <v>#N/A</v>
      </c>
      <c r="FA46" t="e">
        <v>#N/A</v>
      </c>
      <c r="FB46" t="e">
        <v>#N/A</v>
      </c>
      <c r="FC46" t="e">
        <v>#N/A</v>
      </c>
      <c r="FD46" t="e">
        <v>#N/A</v>
      </c>
      <c r="FE46" t="e">
        <v>#N/A</v>
      </c>
      <c r="FF46" t="e">
        <v>#N/A</v>
      </c>
    </row>
    <row r="47" spans="1:162" x14ac:dyDescent="0.35">
      <c r="A47" s="29" t="s">
        <v>200</v>
      </c>
      <c r="B47" s="30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30">
        <v>0</v>
      </c>
      <c r="Q47" s="30">
        <v>0</v>
      </c>
      <c r="R47" s="30">
        <v>0</v>
      </c>
      <c r="S47" s="30">
        <v>0</v>
      </c>
      <c r="T47" s="30">
        <v>0</v>
      </c>
      <c r="U47" s="30">
        <v>0</v>
      </c>
      <c r="V47" s="30">
        <v>0</v>
      </c>
      <c r="W47" s="30">
        <v>0</v>
      </c>
      <c r="X47" s="30">
        <v>0</v>
      </c>
      <c r="Y47" s="30">
        <v>0</v>
      </c>
      <c r="Z47" s="30">
        <v>0</v>
      </c>
      <c r="AA47" s="30">
        <v>0</v>
      </c>
      <c r="AB47" s="30">
        <v>0</v>
      </c>
      <c r="AC47" s="30">
        <v>0</v>
      </c>
      <c r="AD47" s="30">
        <v>0</v>
      </c>
      <c r="AE47" s="30">
        <v>0</v>
      </c>
      <c r="AF47" s="30">
        <v>0</v>
      </c>
      <c r="AG47" s="30">
        <v>0</v>
      </c>
      <c r="AH47" s="30">
        <v>0</v>
      </c>
      <c r="AI47" s="30">
        <v>0</v>
      </c>
      <c r="AJ47" s="30">
        <v>0</v>
      </c>
      <c r="AK47" s="30">
        <v>0</v>
      </c>
      <c r="AL47" s="30">
        <v>0</v>
      </c>
      <c r="AM47" s="30">
        <v>0</v>
      </c>
      <c r="AN47" s="30">
        <v>0</v>
      </c>
      <c r="AO47" s="30">
        <v>0</v>
      </c>
      <c r="AP47" s="30">
        <v>0</v>
      </c>
      <c r="AQ47" s="30">
        <v>0</v>
      </c>
      <c r="AR47" s="30">
        <v>0</v>
      </c>
      <c r="AS47" s="30">
        <v>0</v>
      </c>
      <c r="AT47" s="30">
        <v>0</v>
      </c>
      <c r="AU47" s="30">
        <v>0</v>
      </c>
      <c r="AV47" s="30">
        <v>0</v>
      </c>
      <c r="AW47" s="30">
        <v>0</v>
      </c>
      <c r="AX47" s="30">
        <v>0</v>
      </c>
      <c r="AY47" s="30">
        <v>0</v>
      </c>
      <c r="AZ47" s="30">
        <v>3</v>
      </c>
      <c r="BA47" s="30">
        <v>4</v>
      </c>
      <c r="BB47" s="30">
        <v>4</v>
      </c>
      <c r="BC47" s="30">
        <v>4</v>
      </c>
      <c r="BD47" s="30">
        <v>4</v>
      </c>
      <c r="BE47" s="30">
        <v>5</v>
      </c>
      <c r="BF47" s="30">
        <v>7</v>
      </c>
      <c r="BG47" s="30">
        <v>11</v>
      </c>
      <c r="BH47" s="30">
        <v>16</v>
      </c>
      <c r="BI47" s="30">
        <v>21</v>
      </c>
      <c r="BJ47" s="30">
        <v>35</v>
      </c>
      <c r="BK47" s="30">
        <v>40</v>
      </c>
      <c r="BL47" s="30">
        <v>48</v>
      </c>
      <c r="BM47" s="30">
        <v>57</v>
      </c>
      <c r="BN47" s="30">
        <v>67</v>
      </c>
      <c r="BO47" s="30">
        <v>80</v>
      </c>
      <c r="BP47" s="30">
        <v>119</v>
      </c>
      <c r="BQ47" s="30">
        <v>139</v>
      </c>
      <c r="BR47" s="30">
        <v>170</v>
      </c>
      <c r="BS47" s="30">
        <v>186</v>
      </c>
      <c r="BT47" s="30">
        <v>212</v>
      </c>
      <c r="BU47" s="30">
        <v>233</v>
      </c>
      <c r="BV47" s="30">
        <v>269</v>
      </c>
      <c r="BW47" s="30">
        <v>288</v>
      </c>
      <c r="BX47" s="30">
        <v>320</v>
      </c>
      <c r="BY47" s="30">
        <v>350</v>
      </c>
      <c r="BZ47" s="30">
        <v>396</v>
      </c>
      <c r="CA47" s="30">
        <v>457</v>
      </c>
      <c r="CB47" s="30">
        <v>515</v>
      </c>
      <c r="CC47" s="30">
        <v>564</v>
      </c>
      <c r="CD47" s="30">
        <v>620</v>
      </c>
      <c r="CE47" s="30">
        <v>669</v>
      </c>
      <c r="CF47" s="30">
        <v>726</v>
      </c>
      <c r="CG47" s="30">
        <v>766</v>
      </c>
      <c r="CH47" s="30">
        <v>814</v>
      </c>
      <c r="CI47" s="30">
        <v>862</v>
      </c>
      <c r="CJ47" s="30">
        <v>923</v>
      </c>
      <c r="CK47" s="30">
        <v>986</v>
      </c>
      <c r="CL47" s="30">
        <v>1035</v>
      </c>
      <c r="CM47" s="30">
        <v>1087</v>
      </c>
      <c r="CN47" s="30">
        <v>1137</v>
      </c>
      <c r="CO47" s="30">
        <v>1189</v>
      </c>
      <c r="CP47" t="e">
        <v>#N/A</v>
      </c>
      <c r="CQ47" t="e">
        <v>#N/A</v>
      </c>
      <c r="CR47" t="e">
        <v>#N/A</v>
      </c>
      <c r="CS47" t="e">
        <v>#N/A</v>
      </c>
      <c r="CT47" t="e">
        <v>#N/A</v>
      </c>
      <c r="CU47" t="e">
        <v>#N/A</v>
      </c>
      <c r="CV47" t="e">
        <v>#N/A</v>
      </c>
      <c r="CW47" t="e">
        <v>#N/A</v>
      </c>
      <c r="CX47" t="e">
        <v>#N/A</v>
      </c>
      <c r="CY47" t="e">
        <v>#N/A</v>
      </c>
      <c r="CZ47" t="e">
        <v>#N/A</v>
      </c>
      <c r="DA47" t="e">
        <v>#N/A</v>
      </c>
      <c r="DB47" t="e">
        <v>#N/A</v>
      </c>
      <c r="DC47" t="e">
        <v>#N/A</v>
      </c>
      <c r="DD47" t="e">
        <v>#N/A</v>
      </c>
      <c r="DE47" t="e">
        <v>#N/A</v>
      </c>
      <c r="DF47" t="e">
        <v>#N/A</v>
      </c>
      <c r="DG47" t="e">
        <v>#N/A</v>
      </c>
      <c r="DH47" t="e">
        <v>#N/A</v>
      </c>
      <c r="DI47" t="e">
        <v>#N/A</v>
      </c>
      <c r="DJ47" t="e">
        <v>#N/A</v>
      </c>
      <c r="DK47" t="e">
        <v>#N/A</v>
      </c>
      <c r="DL47" t="e">
        <v>#N/A</v>
      </c>
      <c r="DM47" t="e">
        <v>#N/A</v>
      </c>
      <c r="DN47" t="e">
        <v>#N/A</v>
      </c>
      <c r="DO47" t="e">
        <v>#N/A</v>
      </c>
      <c r="DP47" t="e">
        <v>#N/A</v>
      </c>
      <c r="DQ47" t="e">
        <v>#N/A</v>
      </c>
      <c r="DR47" t="e">
        <v>#N/A</v>
      </c>
      <c r="DS47" t="e">
        <v>#N/A</v>
      </c>
      <c r="DT47" t="e">
        <v>#N/A</v>
      </c>
      <c r="DU47" t="e">
        <v>#N/A</v>
      </c>
      <c r="DV47" t="e">
        <v>#N/A</v>
      </c>
      <c r="DW47" t="e">
        <v>#N/A</v>
      </c>
      <c r="DX47" t="e">
        <v>#N/A</v>
      </c>
      <c r="DY47" t="e">
        <v>#N/A</v>
      </c>
      <c r="DZ47" t="e">
        <v>#N/A</v>
      </c>
      <c r="EA47" t="e">
        <v>#N/A</v>
      </c>
      <c r="EB47" t="e">
        <v>#N/A</v>
      </c>
      <c r="EC47" t="e">
        <v>#N/A</v>
      </c>
      <c r="ED47" t="e">
        <v>#N/A</v>
      </c>
      <c r="EE47" t="e">
        <v>#N/A</v>
      </c>
      <c r="EF47" t="e">
        <v>#N/A</v>
      </c>
      <c r="EG47" t="e">
        <v>#N/A</v>
      </c>
      <c r="EH47" t="e">
        <v>#N/A</v>
      </c>
      <c r="EI47" t="e">
        <v>#N/A</v>
      </c>
      <c r="EJ47" t="e">
        <v>#N/A</v>
      </c>
      <c r="EK47" t="e">
        <v>#N/A</v>
      </c>
      <c r="EL47" t="e">
        <v>#N/A</v>
      </c>
      <c r="EM47" t="e">
        <v>#N/A</v>
      </c>
      <c r="EN47" t="e">
        <v>#N/A</v>
      </c>
      <c r="EO47" t="e">
        <v>#N/A</v>
      </c>
      <c r="EP47" t="e">
        <v>#N/A</v>
      </c>
      <c r="EQ47" t="e">
        <v>#N/A</v>
      </c>
      <c r="ER47" t="e">
        <v>#N/A</v>
      </c>
      <c r="ES47" t="e">
        <v>#N/A</v>
      </c>
      <c r="ET47" t="e">
        <v>#N/A</v>
      </c>
      <c r="EU47" t="e">
        <v>#N/A</v>
      </c>
      <c r="EV47" t="e">
        <v>#N/A</v>
      </c>
      <c r="EW47" t="e">
        <v>#N/A</v>
      </c>
      <c r="EX47" t="e">
        <v>#N/A</v>
      </c>
      <c r="EY47" t="e">
        <v>#N/A</v>
      </c>
      <c r="EZ47" t="e">
        <v>#N/A</v>
      </c>
      <c r="FA47" t="e">
        <v>#N/A</v>
      </c>
      <c r="FB47" t="e">
        <v>#N/A</v>
      </c>
      <c r="FC47" t="e">
        <v>#N/A</v>
      </c>
      <c r="FD47" t="e">
        <v>#N/A</v>
      </c>
      <c r="FE47" t="e">
        <v>#N/A</v>
      </c>
      <c r="FF47" t="e">
        <v>#N/A</v>
      </c>
    </row>
    <row r="48" spans="1:162" x14ac:dyDescent="0.35">
      <c r="A48" s="29" t="s">
        <v>148</v>
      </c>
      <c r="B48" s="30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30">
        <v>0</v>
      </c>
      <c r="Q48" s="30">
        <v>0</v>
      </c>
      <c r="R48" s="30">
        <v>0</v>
      </c>
      <c r="S48" s="30">
        <v>0</v>
      </c>
      <c r="T48" s="30">
        <v>0</v>
      </c>
      <c r="U48" s="30">
        <v>0</v>
      </c>
      <c r="V48" s="30">
        <v>0</v>
      </c>
      <c r="W48" s="30">
        <v>0</v>
      </c>
      <c r="X48" s="30">
        <v>0</v>
      </c>
      <c r="Y48" s="30">
        <v>0</v>
      </c>
      <c r="Z48" s="30">
        <v>0</v>
      </c>
      <c r="AA48" s="30">
        <v>0</v>
      </c>
      <c r="AB48" s="30">
        <v>0</v>
      </c>
      <c r="AC48" s="30">
        <v>0</v>
      </c>
      <c r="AD48" s="30">
        <v>0</v>
      </c>
      <c r="AE48" s="30">
        <v>0</v>
      </c>
      <c r="AF48" s="30">
        <v>0</v>
      </c>
      <c r="AG48" s="30">
        <v>0</v>
      </c>
      <c r="AH48" s="30">
        <v>0</v>
      </c>
      <c r="AI48" s="30">
        <v>0</v>
      </c>
      <c r="AJ48" s="30">
        <v>0</v>
      </c>
      <c r="AK48" s="30">
        <v>0</v>
      </c>
      <c r="AL48" s="30">
        <v>0</v>
      </c>
      <c r="AM48" s="30">
        <v>0</v>
      </c>
      <c r="AN48" s="30">
        <v>0</v>
      </c>
      <c r="AO48" s="30">
        <v>0</v>
      </c>
      <c r="AP48" s="30">
        <v>0</v>
      </c>
      <c r="AQ48" s="30">
        <v>0</v>
      </c>
      <c r="AR48" s="30">
        <v>0</v>
      </c>
      <c r="AS48" s="30">
        <v>0</v>
      </c>
      <c r="AT48" s="30">
        <v>0</v>
      </c>
      <c r="AU48" s="30">
        <v>0</v>
      </c>
      <c r="AV48" s="30">
        <v>0</v>
      </c>
      <c r="AW48" s="30">
        <v>2</v>
      </c>
      <c r="AX48" s="30">
        <v>3</v>
      </c>
      <c r="AY48" s="30">
        <v>6</v>
      </c>
      <c r="AZ48" s="30">
        <v>6</v>
      </c>
      <c r="BA48" s="30">
        <v>14</v>
      </c>
      <c r="BB48" s="30">
        <v>26</v>
      </c>
      <c r="BC48" s="30">
        <v>26</v>
      </c>
      <c r="BD48" s="30">
        <v>33</v>
      </c>
      <c r="BE48" s="30">
        <v>46</v>
      </c>
      <c r="BF48" s="30">
        <v>49</v>
      </c>
      <c r="BG48" s="30">
        <v>67</v>
      </c>
      <c r="BH48" s="30">
        <v>67</v>
      </c>
      <c r="BI48" s="30">
        <v>84</v>
      </c>
      <c r="BJ48" s="30">
        <v>95</v>
      </c>
      <c r="BK48" s="30">
        <v>116</v>
      </c>
      <c r="BL48" s="30">
        <v>124</v>
      </c>
      <c r="BM48" s="30">
        <v>132</v>
      </c>
      <c r="BN48" s="30">
        <v>146</v>
      </c>
      <c r="BO48" s="30">
        <v>162</v>
      </c>
      <c r="BP48" s="30">
        <v>179</v>
      </c>
      <c r="BQ48" s="30">
        <v>214</v>
      </c>
      <c r="BR48" s="30">
        <v>230</v>
      </c>
      <c r="BS48" s="30">
        <v>262</v>
      </c>
      <c r="BT48" s="30">
        <v>320</v>
      </c>
      <c r="BU48" s="30">
        <v>356</v>
      </c>
      <c r="BV48" s="30">
        <v>396</v>
      </c>
      <c r="BW48" s="30">
        <v>426</v>
      </c>
      <c r="BX48" s="30">
        <v>446</v>
      </c>
      <c r="BY48" s="30">
        <v>465</v>
      </c>
      <c r="BZ48" s="30">
        <v>494</v>
      </c>
      <c r="CA48" s="30">
        <v>526</v>
      </c>
      <c r="CB48" s="30">
        <v>564</v>
      </c>
      <c r="CC48" s="30">
        <v>595</v>
      </c>
      <c r="CD48" s="30">
        <v>616</v>
      </c>
      <c r="CE48" s="30">
        <v>633</v>
      </c>
      <c r="CF48" s="30">
        <v>662</v>
      </c>
      <c r="CG48" s="30">
        <v>695</v>
      </c>
      <c r="CH48" s="30">
        <v>715</v>
      </c>
      <c r="CI48" s="30">
        <v>735</v>
      </c>
      <c r="CJ48" s="30">
        <v>750</v>
      </c>
      <c r="CK48" s="30">
        <v>761</v>
      </c>
      <c r="CL48" s="30">
        <v>767</v>
      </c>
      <c r="CM48" s="30">
        <v>772</v>
      </c>
      <c r="CN48" s="30">
        <v>784</v>
      </c>
      <c r="CO48" s="30">
        <v>790</v>
      </c>
      <c r="CP48" t="e">
        <v>#N/A</v>
      </c>
      <c r="CQ48" t="e">
        <v>#N/A</v>
      </c>
      <c r="CR48" t="e">
        <v>#N/A</v>
      </c>
      <c r="CS48" t="e">
        <v>#N/A</v>
      </c>
      <c r="CT48" t="e">
        <v>#N/A</v>
      </c>
      <c r="CU48" t="e">
        <v>#N/A</v>
      </c>
      <c r="CV48" t="e">
        <v>#N/A</v>
      </c>
      <c r="CW48" t="e">
        <v>#N/A</v>
      </c>
      <c r="CX48" t="e">
        <v>#N/A</v>
      </c>
      <c r="CY48" t="e">
        <v>#N/A</v>
      </c>
      <c r="CZ48" t="e">
        <v>#N/A</v>
      </c>
      <c r="DA48" t="e">
        <v>#N/A</v>
      </c>
      <c r="DB48" t="e">
        <v>#N/A</v>
      </c>
      <c r="DC48" t="e">
        <v>#N/A</v>
      </c>
      <c r="DD48" t="e">
        <v>#N/A</v>
      </c>
      <c r="DE48" t="e">
        <v>#N/A</v>
      </c>
      <c r="DF48" t="e">
        <v>#N/A</v>
      </c>
      <c r="DG48" t="e">
        <v>#N/A</v>
      </c>
      <c r="DH48" t="e">
        <v>#N/A</v>
      </c>
      <c r="DI48" t="e">
        <v>#N/A</v>
      </c>
      <c r="DJ48" t="e">
        <v>#N/A</v>
      </c>
      <c r="DK48" t="e">
        <v>#N/A</v>
      </c>
      <c r="DL48" t="e">
        <v>#N/A</v>
      </c>
      <c r="DM48" t="e">
        <v>#N/A</v>
      </c>
      <c r="DN48" t="e">
        <v>#N/A</v>
      </c>
      <c r="DO48" t="e">
        <v>#N/A</v>
      </c>
      <c r="DP48" t="e">
        <v>#N/A</v>
      </c>
      <c r="DQ48" t="e">
        <v>#N/A</v>
      </c>
      <c r="DR48" t="e">
        <v>#N/A</v>
      </c>
      <c r="DS48" t="e">
        <v>#N/A</v>
      </c>
      <c r="DT48" t="e">
        <v>#N/A</v>
      </c>
      <c r="DU48" t="e">
        <v>#N/A</v>
      </c>
      <c r="DV48" t="e">
        <v>#N/A</v>
      </c>
      <c r="DW48" t="e">
        <v>#N/A</v>
      </c>
      <c r="DX48" t="e">
        <v>#N/A</v>
      </c>
      <c r="DY48" t="e">
        <v>#N/A</v>
      </c>
      <c r="DZ48" t="e">
        <v>#N/A</v>
      </c>
      <c r="EA48" t="e">
        <v>#N/A</v>
      </c>
      <c r="EB48" t="e">
        <v>#N/A</v>
      </c>
      <c r="EC48" t="e">
        <v>#N/A</v>
      </c>
      <c r="ED48" t="e">
        <v>#N/A</v>
      </c>
      <c r="EE48" t="e">
        <v>#N/A</v>
      </c>
      <c r="EF48" t="e">
        <v>#N/A</v>
      </c>
      <c r="EG48" t="e">
        <v>#N/A</v>
      </c>
      <c r="EH48" t="e">
        <v>#N/A</v>
      </c>
      <c r="EI48" t="e">
        <v>#N/A</v>
      </c>
      <c r="EJ48" t="e">
        <v>#N/A</v>
      </c>
      <c r="EK48" t="e">
        <v>#N/A</v>
      </c>
      <c r="EL48" t="e">
        <v>#N/A</v>
      </c>
      <c r="EM48" t="e">
        <v>#N/A</v>
      </c>
      <c r="EN48" t="e">
        <v>#N/A</v>
      </c>
      <c r="EO48" t="e">
        <v>#N/A</v>
      </c>
      <c r="EP48" t="e">
        <v>#N/A</v>
      </c>
      <c r="EQ48" t="e">
        <v>#N/A</v>
      </c>
      <c r="ER48" t="e">
        <v>#N/A</v>
      </c>
      <c r="ES48" t="e">
        <v>#N/A</v>
      </c>
      <c r="ET48" t="e">
        <v>#N/A</v>
      </c>
      <c r="EU48" t="e">
        <v>#N/A</v>
      </c>
      <c r="EV48" t="e">
        <v>#N/A</v>
      </c>
      <c r="EW48" t="e">
        <v>#N/A</v>
      </c>
      <c r="EX48" t="e">
        <v>#N/A</v>
      </c>
      <c r="EY48" t="e">
        <v>#N/A</v>
      </c>
      <c r="EZ48" t="e">
        <v>#N/A</v>
      </c>
      <c r="FA48" t="e">
        <v>#N/A</v>
      </c>
      <c r="FB48" t="e">
        <v>#N/A</v>
      </c>
      <c r="FC48" t="e">
        <v>#N/A</v>
      </c>
      <c r="FD48" t="e">
        <v>#N/A</v>
      </c>
      <c r="FE48" t="e">
        <v>#N/A</v>
      </c>
      <c r="FF48" t="e">
        <v>#N/A</v>
      </c>
    </row>
    <row r="49" spans="1:162" x14ac:dyDescent="0.35">
      <c r="A49" s="29" t="s">
        <v>128</v>
      </c>
      <c r="B49" s="30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30">
        <v>0</v>
      </c>
      <c r="Q49" s="30">
        <v>0</v>
      </c>
      <c r="R49" s="30">
        <v>0</v>
      </c>
      <c r="S49" s="30">
        <v>0</v>
      </c>
      <c r="T49" s="30">
        <v>0</v>
      </c>
      <c r="U49" s="30">
        <v>0</v>
      </c>
      <c r="V49" s="30">
        <v>0</v>
      </c>
      <c r="W49" s="30">
        <v>0</v>
      </c>
      <c r="X49" s="30">
        <v>0</v>
      </c>
      <c r="Y49" s="30">
        <v>0</v>
      </c>
      <c r="Z49" s="30">
        <v>0</v>
      </c>
      <c r="AA49" s="30">
        <v>0</v>
      </c>
      <c r="AB49" s="30">
        <v>0</v>
      </c>
      <c r="AC49" s="30">
        <v>0</v>
      </c>
      <c r="AD49" s="30">
        <v>0</v>
      </c>
      <c r="AE49" s="30">
        <v>0</v>
      </c>
      <c r="AF49" s="30">
        <v>0</v>
      </c>
      <c r="AG49" s="30">
        <v>0</v>
      </c>
      <c r="AH49" s="30">
        <v>0</v>
      </c>
      <c r="AI49" s="30">
        <v>0</v>
      </c>
      <c r="AJ49" s="30">
        <v>0</v>
      </c>
      <c r="AK49" s="30">
        <v>0</v>
      </c>
      <c r="AL49" s="30">
        <v>0</v>
      </c>
      <c r="AM49" s="30">
        <v>0</v>
      </c>
      <c r="AN49" s="30">
        <v>0</v>
      </c>
      <c r="AO49" s="30">
        <v>3</v>
      </c>
      <c r="AP49" s="30">
        <v>3</v>
      </c>
      <c r="AQ49" s="30">
        <v>5</v>
      </c>
      <c r="AR49" s="30">
        <v>8</v>
      </c>
      <c r="AS49" s="30">
        <v>12</v>
      </c>
      <c r="AT49" s="30">
        <v>18</v>
      </c>
      <c r="AU49" s="30">
        <v>19</v>
      </c>
      <c r="AV49" s="30">
        <v>31</v>
      </c>
      <c r="AW49" s="30">
        <v>31</v>
      </c>
      <c r="AX49" s="30">
        <v>41</v>
      </c>
      <c r="AY49" s="30">
        <v>91</v>
      </c>
      <c r="AZ49" s="30">
        <v>94</v>
      </c>
      <c r="BA49" s="30">
        <v>141</v>
      </c>
      <c r="BB49" s="30">
        <v>189</v>
      </c>
      <c r="BC49" s="30">
        <v>253</v>
      </c>
      <c r="BD49" s="30">
        <v>298</v>
      </c>
      <c r="BE49" s="30">
        <v>396</v>
      </c>
      <c r="BF49" s="30">
        <v>464</v>
      </c>
      <c r="BG49" s="30">
        <v>694</v>
      </c>
      <c r="BH49" s="30">
        <v>833</v>
      </c>
      <c r="BI49" s="30">
        <v>995</v>
      </c>
      <c r="BJ49" s="30">
        <v>1120</v>
      </c>
      <c r="BK49" s="30">
        <v>1236</v>
      </c>
      <c r="BL49" s="30">
        <v>1394</v>
      </c>
      <c r="BM49" s="30">
        <v>1654</v>
      </c>
      <c r="BN49" s="30">
        <v>1925</v>
      </c>
      <c r="BO49" s="30">
        <v>2279</v>
      </c>
      <c r="BP49" s="30">
        <v>2631</v>
      </c>
      <c r="BQ49" s="30">
        <v>2817</v>
      </c>
      <c r="BR49" s="30">
        <v>3001</v>
      </c>
      <c r="BS49" s="30">
        <v>3308</v>
      </c>
      <c r="BT49" s="30">
        <v>3508</v>
      </c>
      <c r="BU49" s="30">
        <v>3858</v>
      </c>
      <c r="BV49" s="30">
        <v>4091</v>
      </c>
      <c r="BW49" s="30">
        <v>4472</v>
      </c>
      <c r="BX49" s="30">
        <v>4587</v>
      </c>
      <c r="BY49" s="30">
        <v>4822</v>
      </c>
      <c r="BZ49" s="30">
        <v>5017</v>
      </c>
      <c r="CA49" s="30">
        <v>5312</v>
      </c>
      <c r="CB49" s="30">
        <v>5569</v>
      </c>
      <c r="CC49" s="30">
        <v>5732</v>
      </c>
      <c r="CD49" s="30">
        <v>5831</v>
      </c>
      <c r="CE49" s="30">
        <v>5991</v>
      </c>
      <c r="CF49" s="30">
        <v>6059</v>
      </c>
      <c r="CG49" s="30">
        <v>6111</v>
      </c>
      <c r="CH49" s="30">
        <v>6216</v>
      </c>
      <c r="CI49" s="30">
        <v>6433</v>
      </c>
      <c r="CJ49" s="30">
        <v>6549</v>
      </c>
      <c r="CK49" s="30">
        <v>6606</v>
      </c>
      <c r="CL49" s="30">
        <v>6746</v>
      </c>
      <c r="CM49" s="30">
        <v>6900</v>
      </c>
      <c r="CN49" s="30">
        <v>7033</v>
      </c>
      <c r="CO49" s="30">
        <v>7132</v>
      </c>
      <c r="CP49" t="e">
        <v>#N/A</v>
      </c>
      <c r="CQ49" t="e">
        <v>#N/A</v>
      </c>
      <c r="CR49" t="e">
        <v>#N/A</v>
      </c>
      <c r="CS49" t="e">
        <v>#N/A</v>
      </c>
      <c r="CT49" t="e">
        <v>#N/A</v>
      </c>
      <c r="CU49" t="e">
        <v>#N/A</v>
      </c>
      <c r="CV49" t="e">
        <v>#N/A</v>
      </c>
      <c r="CW49" t="e">
        <v>#N/A</v>
      </c>
      <c r="CX49" t="e">
        <v>#N/A</v>
      </c>
      <c r="CY49" t="e">
        <v>#N/A</v>
      </c>
      <c r="CZ49" t="e">
        <v>#N/A</v>
      </c>
      <c r="DA49" t="e">
        <v>#N/A</v>
      </c>
      <c r="DB49" t="e">
        <v>#N/A</v>
      </c>
      <c r="DC49" t="e">
        <v>#N/A</v>
      </c>
      <c r="DD49" t="e">
        <v>#N/A</v>
      </c>
      <c r="DE49" t="e">
        <v>#N/A</v>
      </c>
      <c r="DF49" t="e">
        <v>#N/A</v>
      </c>
      <c r="DG49" t="e">
        <v>#N/A</v>
      </c>
      <c r="DH49" t="e">
        <v>#N/A</v>
      </c>
      <c r="DI49" t="e">
        <v>#N/A</v>
      </c>
      <c r="DJ49" t="e">
        <v>#N/A</v>
      </c>
      <c r="DK49" t="e">
        <v>#N/A</v>
      </c>
      <c r="DL49" t="e">
        <v>#N/A</v>
      </c>
      <c r="DM49" t="e">
        <v>#N/A</v>
      </c>
      <c r="DN49" t="e">
        <v>#N/A</v>
      </c>
      <c r="DO49" t="e">
        <v>#N/A</v>
      </c>
      <c r="DP49" t="e">
        <v>#N/A</v>
      </c>
      <c r="DQ49" t="e">
        <v>#N/A</v>
      </c>
      <c r="DR49" t="e">
        <v>#N/A</v>
      </c>
      <c r="DS49" t="e">
        <v>#N/A</v>
      </c>
      <c r="DT49" t="e">
        <v>#N/A</v>
      </c>
      <c r="DU49" t="e">
        <v>#N/A</v>
      </c>
      <c r="DV49" t="e">
        <v>#N/A</v>
      </c>
      <c r="DW49" t="e">
        <v>#N/A</v>
      </c>
      <c r="DX49" t="e">
        <v>#N/A</v>
      </c>
      <c r="DY49" t="e">
        <v>#N/A</v>
      </c>
      <c r="DZ49" t="e">
        <v>#N/A</v>
      </c>
      <c r="EA49" t="e">
        <v>#N/A</v>
      </c>
      <c r="EB49" t="e">
        <v>#N/A</v>
      </c>
      <c r="EC49" t="e">
        <v>#N/A</v>
      </c>
      <c r="ED49" t="e">
        <v>#N/A</v>
      </c>
      <c r="EE49" t="e">
        <v>#N/A</v>
      </c>
      <c r="EF49" t="e">
        <v>#N/A</v>
      </c>
      <c r="EG49" t="e">
        <v>#N/A</v>
      </c>
      <c r="EH49" t="e">
        <v>#N/A</v>
      </c>
      <c r="EI49" t="e">
        <v>#N/A</v>
      </c>
      <c r="EJ49" t="e">
        <v>#N/A</v>
      </c>
      <c r="EK49" t="e">
        <v>#N/A</v>
      </c>
      <c r="EL49" t="e">
        <v>#N/A</v>
      </c>
      <c r="EM49" t="e">
        <v>#N/A</v>
      </c>
      <c r="EN49" t="e">
        <v>#N/A</v>
      </c>
      <c r="EO49" t="e">
        <v>#N/A</v>
      </c>
      <c r="EP49" t="e">
        <v>#N/A</v>
      </c>
      <c r="EQ49" t="e">
        <v>#N/A</v>
      </c>
      <c r="ER49" t="e">
        <v>#N/A</v>
      </c>
      <c r="ES49" t="e">
        <v>#N/A</v>
      </c>
      <c r="ET49" t="e">
        <v>#N/A</v>
      </c>
      <c r="EU49" t="e">
        <v>#N/A</v>
      </c>
      <c r="EV49" t="e">
        <v>#N/A</v>
      </c>
      <c r="EW49" t="e">
        <v>#N/A</v>
      </c>
      <c r="EX49" t="e">
        <v>#N/A</v>
      </c>
      <c r="EY49" t="e">
        <v>#N/A</v>
      </c>
      <c r="EZ49" t="e">
        <v>#N/A</v>
      </c>
      <c r="FA49" t="e">
        <v>#N/A</v>
      </c>
      <c r="FB49" t="e">
        <v>#N/A</v>
      </c>
      <c r="FC49" t="e">
        <v>#N/A</v>
      </c>
      <c r="FD49" t="e">
        <v>#N/A</v>
      </c>
      <c r="FE49" t="e">
        <v>#N/A</v>
      </c>
      <c r="FF49" t="e">
        <v>#N/A</v>
      </c>
    </row>
    <row r="50" spans="1:162" x14ac:dyDescent="0.35">
      <c r="A50" s="29" t="s">
        <v>125</v>
      </c>
      <c r="B50" s="30">
        <v>0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30">
        <v>0</v>
      </c>
      <c r="I50" s="30">
        <v>0</v>
      </c>
      <c r="J50" s="30">
        <v>0</v>
      </c>
      <c r="K50" s="30">
        <v>0</v>
      </c>
      <c r="L50" s="30">
        <v>0</v>
      </c>
      <c r="M50" s="30">
        <v>0</v>
      </c>
      <c r="N50" s="30">
        <v>0</v>
      </c>
      <c r="O50" s="30">
        <v>0</v>
      </c>
      <c r="P50" s="30">
        <v>0</v>
      </c>
      <c r="Q50" s="30">
        <v>0</v>
      </c>
      <c r="R50" s="30">
        <v>0</v>
      </c>
      <c r="S50" s="30">
        <v>0</v>
      </c>
      <c r="T50" s="30">
        <v>0</v>
      </c>
      <c r="U50" s="30">
        <v>0</v>
      </c>
      <c r="V50" s="30">
        <v>0</v>
      </c>
      <c r="W50" s="30">
        <v>0</v>
      </c>
      <c r="X50" s="30">
        <v>0</v>
      </c>
      <c r="Y50" s="30">
        <v>0</v>
      </c>
      <c r="Z50" s="30">
        <v>0</v>
      </c>
      <c r="AA50" s="30">
        <v>0</v>
      </c>
      <c r="AB50" s="30">
        <v>0</v>
      </c>
      <c r="AC50" s="30">
        <v>0</v>
      </c>
      <c r="AD50" s="30">
        <v>0</v>
      </c>
      <c r="AE50" s="30">
        <v>0</v>
      </c>
      <c r="AF50" s="30">
        <v>0</v>
      </c>
      <c r="AG50" s="30">
        <v>0</v>
      </c>
      <c r="AH50" s="30">
        <v>0</v>
      </c>
      <c r="AI50" s="30">
        <v>0</v>
      </c>
      <c r="AJ50" s="30">
        <v>0</v>
      </c>
      <c r="AK50" s="30">
        <v>0</v>
      </c>
      <c r="AL50" s="30">
        <v>1</v>
      </c>
      <c r="AM50" s="30">
        <v>1</v>
      </c>
      <c r="AN50" s="30">
        <v>3</v>
      </c>
      <c r="AO50" s="30">
        <v>4</v>
      </c>
      <c r="AP50" s="30">
        <v>4</v>
      </c>
      <c r="AQ50" s="30">
        <v>6</v>
      </c>
      <c r="AR50" s="30">
        <v>11</v>
      </c>
      <c r="AS50" s="30">
        <v>11</v>
      </c>
      <c r="AT50" s="30">
        <v>24</v>
      </c>
      <c r="AU50" s="30">
        <v>24</v>
      </c>
      <c r="AV50" s="30">
        <v>37</v>
      </c>
      <c r="AW50" s="30">
        <v>92</v>
      </c>
      <c r="AX50" s="30">
        <v>264</v>
      </c>
      <c r="AY50" s="30">
        <v>444</v>
      </c>
      <c r="AZ50" s="30">
        <v>617</v>
      </c>
      <c r="BA50" s="30">
        <v>804</v>
      </c>
      <c r="BB50" s="30">
        <v>836</v>
      </c>
      <c r="BC50" s="30">
        <v>875</v>
      </c>
      <c r="BD50" s="30">
        <v>933</v>
      </c>
      <c r="BE50" s="30">
        <v>1025</v>
      </c>
      <c r="BF50" s="30">
        <v>1116</v>
      </c>
      <c r="BG50" s="30">
        <v>1225</v>
      </c>
      <c r="BH50" s="30">
        <v>1337</v>
      </c>
      <c r="BI50" s="30">
        <v>1420</v>
      </c>
      <c r="BJ50" s="30">
        <v>1514</v>
      </c>
      <c r="BK50" s="30">
        <v>1572</v>
      </c>
      <c r="BL50" s="30">
        <v>1718</v>
      </c>
      <c r="BM50" s="30">
        <v>1862</v>
      </c>
      <c r="BN50" s="30">
        <v>2023</v>
      </c>
      <c r="BO50" s="30">
        <v>2200</v>
      </c>
      <c r="BP50" s="30">
        <v>2366</v>
      </c>
      <c r="BQ50" s="30">
        <v>2564</v>
      </c>
      <c r="BR50" s="30">
        <v>2755</v>
      </c>
      <c r="BS50" s="30">
        <v>3039</v>
      </c>
      <c r="BT50" s="30">
        <v>3290</v>
      </c>
      <c r="BU50" s="30">
        <v>3573</v>
      </c>
      <c r="BV50" s="30">
        <v>3946</v>
      </c>
      <c r="BW50" s="30">
        <v>4269</v>
      </c>
      <c r="BX50" s="30">
        <v>4561</v>
      </c>
      <c r="BY50" s="30">
        <v>4875</v>
      </c>
      <c r="BZ50" s="30">
        <v>5266</v>
      </c>
      <c r="CA50" s="30">
        <v>5597</v>
      </c>
      <c r="CB50" s="30">
        <v>5830</v>
      </c>
      <c r="CC50" s="30">
        <v>6014</v>
      </c>
      <c r="CD50" s="30">
        <v>6191</v>
      </c>
      <c r="CE50" s="30">
        <v>6369</v>
      </c>
      <c r="CF50" s="30">
        <v>6513</v>
      </c>
      <c r="CG50" s="30">
        <v>6706</v>
      </c>
      <c r="CH50" s="30">
        <v>6876</v>
      </c>
      <c r="CI50" s="30">
        <v>7074</v>
      </c>
      <c r="CJ50" s="30">
        <v>7268</v>
      </c>
      <c r="CK50" s="30">
        <v>7437</v>
      </c>
      <c r="CL50" s="30">
        <v>7580</v>
      </c>
      <c r="CM50" s="30">
        <v>7711</v>
      </c>
      <c r="CN50" s="30">
        <v>7891</v>
      </c>
      <c r="CO50" s="30">
        <v>8108</v>
      </c>
      <c r="CP50" t="e">
        <v>#N/A</v>
      </c>
      <c r="CQ50" t="e">
        <v>#N/A</v>
      </c>
      <c r="CR50" t="e">
        <v>#N/A</v>
      </c>
      <c r="CS50" t="e">
        <v>#N/A</v>
      </c>
      <c r="CT50" t="e">
        <v>#N/A</v>
      </c>
      <c r="CU50" t="e">
        <v>#N/A</v>
      </c>
      <c r="CV50" t="e">
        <v>#N/A</v>
      </c>
      <c r="CW50" t="e">
        <v>#N/A</v>
      </c>
      <c r="CX50" t="e">
        <v>#N/A</v>
      </c>
      <c r="CY50" t="e">
        <v>#N/A</v>
      </c>
      <c r="CZ50" t="e">
        <v>#N/A</v>
      </c>
      <c r="DA50" t="e">
        <v>#N/A</v>
      </c>
      <c r="DB50" t="e">
        <v>#N/A</v>
      </c>
      <c r="DC50" t="e">
        <v>#N/A</v>
      </c>
      <c r="DD50" t="e">
        <v>#N/A</v>
      </c>
      <c r="DE50" t="e">
        <v>#N/A</v>
      </c>
      <c r="DF50" t="e">
        <v>#N/A</v>
      </c>
      <c r="DG50" t="e">
        <v>#N/A</v>
      </c>
      <c r="DH50" t="e">
        <v>#N/A</v>
      </c>
      <c r="DI50" t="e">
        <v>#N/A</v>
      </c>
      <c r="DJ50" t="e">
        <v>#N/A</v>
      </c>
      <c r="DK50" t="e">
        <v>#N/A</v>
      </c>
      <c r="DL50" t="e">
        <v>#N/A</v>
      </c>
      <c r="DM50" t="e">
        <v>#N/A</v>
      </c>
      <c r="DN50" t="e">
        <v>#N/A</v>
      </c>
      <c r="DO50" t="e">
        <v>#N/A</v>
      </c>
      <c r="DP50" t="e">
        <v>#N/A</v>
      </c>
      <c r="DQ50" t="e">
        <v>#N/A</v>
      </c>
      <c r="DR50" t="e">
        <v>#N/A</v>
      </c>
      <c r="DS50" t="e">
        <v>#N/A</v>
      </c>
      <c r="DT50" t="e">
        <v>#N/A</v>
      </c>
      <c r="DU50" t="e">
        <v>#N/A</v>
      </c>
      <c r="DV50" t="e">
        <v>#N/A</v>
      </c>
      <c r="DW50" t="e">
        <v>#N/A</v>
      </c>
      <c r="DX50" t="e">
        <v>#N/A</v>
      </c>
      <c r="DY50" t="e">
        <v>#N/A</v>
      </c>
      <c r="DZ50" t="e">
        <v>#N/A</v>
      </c>
      <c r="EA50" t="e">
        <v>#N/A</v>
      </c>
      <c r="EB50" t="e">
        <v>#N/A</v>
      </c>
      <c r="EC50" t="e">
        <v>#N/A</v>
      </c>
      <c r="ED50" t="e">
        <v>#N/A</v>
      </c>
      <c r="EE50" t="e">
        <v>#N/A</v>
      </c>
      <c r="EF50" t="e">
        <v>#N/A</v>
      </c>
      <c r="EG50" t="e">
        <v>#N/A</v>
      </c>
      <c r="EH50" t="e">
        <v>#N/A</v>
      </c>
      <c r="EI50" t="e">
        <v>#N/A</v>
      </c>
      <c r="EJ50" t="e">
        <v>#N/A</v>
      </c>
      <c r="EK50" t="e">
        <v>#N/A</v>
      </c>
      <c r="EL50" t="e">
        <v>#N/A</v>
      </c>
      <c r="EM50" t="e">
        <v>#N/A</v>
      </c>
      <c r="EN50" t="e">
        <v>#N/A</v>
      </c>
      <c r="EO50" t="e">
        <v>#N/A</v>
      </c>
      <c r="EP50" t="e">
        <v>#N/A</v>
      </c>
      <c r="EQ50" t="e">
        <v>#N/A</v>
      </c>
      <c r="ER50" t="e">
        <v>#N/A</v>
      </c>
      <c r="ES50" t="e">
        <v>#N/A</v>
      </c>
      <c r="ET50" t="e">
        <v>#N/A</v>
      </c>
      <c r="EU50" t="e">
        <v>#N/A</v>
      </c>
      <c r="EV50" t="e">
        <v>#N/A</v>
      </c>
      <c r="EW50" t="e">
        <v>#N/A</v>
      </c>
      <c r="EX50" t="e">
        <v>#N/A</v>
      </c>
      <c r="EY50" t="e">
        <v>#N/A</v>
      </c>
      <c r="EZ50" t="e">
        <v>#N/A</v>
      </c>
      <c r="FA50" t="e">
        <v>#N/A</v>
      </c>
      <c r="FB50" t="e">
        <v>#N/A</v>
      </c>
      <c r="FC50" t="e">
        <v>#N/A</v>
      </c>
      <c r="FD50" t="e">
        <v>#N/A</v>
      </c>
      <c r="FE50" t="e">
        <v>#N/A</v>
      </c>
      <c r="FF50" t="e">
        <v>#N/A</v>
      </c>
    </row>
    <row r="51" spans="1:162" x14ac:dyDescent="0.35">
      <c r="A51" s="29" t="s">
        <v>114</v>
      </c>
      <c r="B51" s="30">
        <v>0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0</v>
      </c>
      <c r="M51" s="30">
        <v>0</v>
      </c>
      <c r="N51" s="30">
        <v>0</v>
      </c>
      <c r="O51" s="30">
        <v>0</v>
      </c>
      <c r="P51" s="30">
        <v>0</v>
      </c>
      <c r="Q51" s="30">
        <v>0</v>
      </c>
      <c r="R51" s="30">
        <v>61</v>
      </c>
      <c r="S51" s="30">
        <v>61</v>
      </c>
      <c r="T51" s="30">
        <v>64</v>
      </c>
      <c r="U51" s="30">
        <v>135</v>
      </c>
      <c r="V51" s="30">
        <v>135</v>
      </c>
      <c r="W51" s="30">
        <v>175</v>
      </c>
      <c r="X51" s="30">
        <v>175</v>
      </c>
      <c r="Y51" s="30">
        <v>218</v>
      </c>
      <c r="Z51" s="30">
        <v>285</v>
      </c>
      <c r="AA51" s="30">
        <v>355</v>
      </c>
      <c r="AB51" s="30">
        <v>454</v>
      </c>
      <c r="AC51" s="30">
        <v>542</v>
      </c>
      <c r="AD51" s="30">
        <v>621</v>
      </c>
      <c r="AE51" s="30">
        <v>634</v>
      </c>
      <c r="AF51" s="30">
        <v>634</v>
      </c>
      <c r="AG51" s="30">
        <v>634</v>
      </c>
      <c r="AH51" s="30">
        <v>691</v>
      </c>
      <c r="AI51" s="30">
        <v>691</v>
      </c>
      <c r="AJ51" s="30">
        <v>691</v>
      </c>
      <c r="AK51" s="30">
        <v>705</v>
      </c>
      <c r="AL51" s="30">
        <v>705</v>
      </c>
      <c r="AM51" s="30">
        <v>705</v>
      </c>
      <c r="AN51" s="30">
        <v>705</v>
      </c>
      <c r="AO51" s="30">
        <v>705</v>
      </c>
      <c r="AP51" s="30">
        <v>705</v>
      </c>
      <c r="AQ51" s="30">
        <v>706</v>
      </c>
      <c r="AR51" s="30">
        <v>706</v>
      </c>
      <c r="AS51" s="30">
        <v>706</v>
      </c>
      <c r="AT51" s="30">
        <v>706</v>
      </c>
      <c r="AU51" s="30">
        <v>706</v>
      </c>
      <c r="AV51" s="30">
        <v>706</v>
      </c>
      <c r="AW51" s="30">
        <v>706</v>
      </c>
      <c r="AX51" s="30">
        <v>706</v>
      </c>
      <c r="AY51" s="30">
        <v>706</v>
      </c>
      <c r="AZ51" s="30">
        <v>706</v>
      </c>
      <c r="BA51" s="30">
        <v>706</v>
      </c>
      <c r="BB51" s="30">
        <v>706</v>
      </c>
      <c r="BC51" s="30">
        <v>706</v>
      </c>
      <c r="BD51" s="30">
        <v>706</v>
      </c>
      <c r="BE51" s="30">
        <v>706</v>
      </c>
      <c r="BF51" s="30">
        <v>712</v>
      </c>
      <c r="BG51" s="30">
        <v>712</v>
      </c>
      <c r="BH51" s="30">
        <v>712</v>
      </c>
      <c r="BI51" s="30">
        <v>712</v>
      </c>
      <c r="BJ51" s="30">
        <v>712</v>
      </c>
      <c r="BK51" s="30">
        <v>712</v>
      </c>
      <c r="BL51" s="30">
        <v>712</v>
      </c>
      <c r="BM51" s="30">
        <v>712</v>
      </c>
      <c r="BN51" s="30">
        <v>712</v>
      </c>
      <c r="BO51" s="30">
        <v>712</v>
      </c>
      <c r="BP51" s="30">
        <v>712</v>
      </c>
      <c r="BQ51" s="30">
        <v>712</v>
      </c>
      <c r="BR51" s="30">
        <v>712</v>
      </c>
      <c r="BS51" s="30">
        <v>712</v>
      </c>
      <c r="BT51" s="30">
        <v>712</v>
      </c>
      <c r="BU51" s="30">
        <v>712</v>
      </c>
      <c r="BV51" s="30">
        <v>712</v>
      </c>
      <c r="BW51" s="30">
        <v>712</v>
      </c>
      <c r="BX51" s="30">
        <v>712</v>
      </c>
      <c r="BY51" s="30">
        <v>712</v>
      </c>
      <c r="BZ51" s="30">
        <v>712</v>
      </c>
      <c r="CA51" s="30">
        <v>712</v>
      </c>
      <c r="CB51" s="30">
        <v>712</v>
      </c>
      <c r="CC51" s="30">
        <v>712</v>
      </c>
      <c r="CD51" s="30">
        <v>712</v>
      </c>
      <c r="CE51" s="30">
        <v>712</v>
      </c>
      <c r="CF51" s="30">
        <v>712</v>
      </c>
      <c r="CG51" s="30">
        <v>712</v>
      </c>
      <c r="CH51" s="30">
        <v>712</v>
      </c>
      <c r="CI51" s="30">
        <v>712</v>
      </c>
      <c r="CJ51" s="30">
        <v>712</v>
      </c>
      <c r="CK51" s="30">
        <v>712</v>
      </c>
      <c r="CL51" s="30">
        <v>712</v>
      </c>
      <c r="CM51" s="30">
        <v>712</v>
      </c>
      <c r="CN51" s="30">
        <v>712</v>
      </c>
      <c r="CO51" s="30">
        <v>712</v>
      </c>
      <c r="CP51" t="e">
        <v>#N/A</v>
      </c>
      <c r="CQ51" t="e">
        <v>#N/A</v>
      </c>
      <c r="CR51" t="e">
        <v>#N/A</v>
      </c>
      <c r="CS51" t="e">
        <v>#N/A</v>
      </c>
      <c r="CT51" t="e">
        <v>#N/A</v>
      </c>
      <c r="CU51" t="e">
        <v>#N/A</v>
      </c>
      <c r="CV51" t="e">
        <v>#N/A</v>
      </c>
      <c r="CW51" t="e">
        <v>#N/A</v>
      </c>
      <c r="CX51" t="e">
        <v>#N/A</v>
      </c>
      <c r="CY51" t="e">
        <v>#N/A</v>
      </c>
      <c r="CZ51" t="e">
        <v>#N/A</v>
      </c>
      <c r="DA51" t="e">
        <v>#N/A</v>
      </c>
      <c r="DB51" t="e">
        <v>#N/A</v>
      </c>
      <c r="DC51" t="e">
        <v>#N/A</v>
      </c>
      <c r="DD51" t="e">
        <v>#N/A</v>
      </c>
      <c r="DE51" t="e">
        <v>#N/A</v>
      </c>
      <c r="DF51" t="e">
        <v>#N/A</v>
      </c>
      <c r="DG51" t="e">
        <v>#N/A</v>
      </c>
      <c r="DH51" t="e">
        <v>#N/A</v>
      </c>
      <c r="DI51" t="e">
        <v>#N/A</v>
      </c>
      <c r="DJ51" t="e">
        <v>#N/A</v>
      </c>
      <c r="DK51" t="e">
        <v>#N/A</v>
      </c>
      <c r="DL51" t="e">
        <v>#N/A</v>
      </c>
      <c r="DM51" t="e">
        <v>#N/A</v>
      </c>
      <c r="DN51" t="e">
        <v>#N/A</v>
      </c>
      <c r="DO51" t="e">
        <v>#N/A</v>
      </c>
      <c r="DP51" t="e">
        <v>#N/A</v>
      </c>
      <c r="DQ51" t="e">
        <v>#N/A</v>
      </c>
      <c r="DR51" t="e">
        <v>#N/A</v>
      </c>
      <c r="DS51" t="e">
        <v>#N/A</v>
      </c>
      <c r="DT51" t="e">
        <v>#N/A</v>
      </c>
      <c r="DU51" t="e">
        <v>#N/A</v>
      </c>
      <c r="DV51" t="e">
        <v>#N/A</v>
      </c>
      <c r="DW51" t="e">
        <v>#N/A</v>
      </c>
      <c r="DX51" t="e">
        <v>#N/A</v>
      </c>
      <c r="DY51" t="e">
        <v>#N/A</v>
      </c>
      <c r="DZ51" t="e">
        <v>#N/A</v>
      </c>
      <c r="EA51" t="e">
        <v>#N/A</v>
      </c>
      <c r="EB51" t="e">
        <v>#N/A</v>
      </c>
      <c r="EC51" t="e">
        <v>#N/A</v>
      </c>
      <c r="ED51" t="e">
        <v>#N/A</v>
      </c>
      <c r="EE51" t="e">
        <v>#N/A</v>
      </c>
      <c r="EF51" t="e">
        <v>#N/A</v>
      </c>
      <c r="EG51" t="e">
        <v>#N/A</v>
      </c>
      <c r="EH51" t="e">
        <v>#N/A</v>
      </c>
      <c r="EI51" t="e">
        <v>#N/A</v>
      </c>
      <c r="EJ51" t="e">
        <v>#N/A</v>
      </c>
      <c r="EK51" t="e">
        <v>#N/A</v>
      </c>
      <c r="EL51" t="e">
        <v>#N/A</v>
      </c>
      <c r="EM51" t="e">
        <v>#N/A</v>
      </c>
      <c r="EN51" t="e">
        <v>#N/A</v>
      </c>
      <c r="EO51" t="e">
        <v>#N/A</v>
      </c>
      <c r="EP51" t="e">
        <v>#N/A</v>
      </c>
      <c r="EQ51" t="e">
        <v>#N/A</v>
      </c>
      <c r="ER51" t="e">
        <v>#N/A</v>
      </c>
      <c r="ES51" t="e">
        <v>#N/A</v>
      </c>
      <c r="ET51" t="e">
        <v>#N/A</v>
      </c>
      <c r="EU51" t="e">
        <v>#N/A</v>
      </c>
      <c r="EV51" t="e">
        <v>#N/A</v>
      </c>
      <c r="EW51" t="e">
        <v>#N/A</v>
      </c>
      <c r="EX51" t="e">
        <v>#N/A</v>
      </c>
      <c r="EY51" t="e">
        <v>#N/A</v>
      </c>
      <c r="EZ51" t="e">
        <v>#N/A</v>
      </c>
      <c r="FA51" t="e">
        <v>#N/A</v>
      </c>
      <c r="FB51" t="e">
        <v>#N/A</v>
      </c>
      <c r="FC51" t="e">
        <v>#N/A</v>
      </c>
      <c r="FD51" t="e">
        <v>#N/A</v>
      </c>
      <c r="FE51" t="e">
        <v>#N/A</v>
      </c>
      <c r="FF51" t="e">
        <v>#N/A</v>
      </c>
    </row>
    <row r="52" spans="1:162" x14ac:dyDescent="0.35">
      <c r="A52" s="29" t="s">
        <v>201</v>
      </c>
      <c r="B52" s="30">
        <v>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0</v>
      </c>
      <c r="P52" s="30">
        <v>0</v>
      </c>
      <c r="Q52" s="30">
        <v>0</v>
      </c>
      <c r="R52" s="30">
        <v>0</v>
      </c>
      <c r="S52" s="30">
        <v>0</v>
      </c>
      <c r="T52" s="30">
        <v>0</v>
      </c>
      <c r="U52" s="30">
        <v>0</v>
      </c>
      <c r="V52" s="30">
        <v>0</v>
      </c>
      <c r="W52" s="30">
        <v>0</v>
      </c>
      <c r="X52" s="30">
        <v>0</v>
      </c>
      <c r="Y52" s="30">
        <v>0</v>
      </c>
      <c r="Z52" s="30">
        <v>0</v>
      </c>
      <c r="AA52" s="30">
        <v>0</v>
      </c>
      <c r="AB52" s="30">
        <v>0</v>
      </c>
      <c r="AC52" s="30">
        <v>0</v>
      </c>
      <c r="AD52" s="30">
        <v>0</v>
      </c>
      <c r="AE52" s="30">
        <v>0</v>
      </c>
      <c r="AF52" s="30">
        <v>0</v>
      </c>
      <c r="AG52" s="30">
        <v>0</v>
      </c>
      <c r="AH52" s="30">
        <v>0</v>
      </c>
      <c r="AI52" s="30">
        <v>0</v>
      </c>
      <c r="AJ52" s="30">
        <v>0</v>
      </c>
      <c r="AK52" s="30">
        <v>0</v>
      </c>
      <c r="AL52" s="30">
        <v>0</v>
      </c>
      <c r="AM52" s="30">
        <v>0</v>
      </c>
      <c r="AN52" s="30">
        <v>0</v>
      </c>
      <c r="AO52" s="30">
        <v>0</v>
      </c>
      <c r="AP52" s="30">
        <v>0</v>
      </c>
      <c r="AQ52" s="30">
        <v>0</v>
      </c>
      <c r="AR52" s="30">
        <v>0</v>
      </c>
      <c r="AS52" s="30">
        <v>0</v>
      </c>
      <c r="AT52" s="30">
        <v>0</v>
      </c>
      <c r="AU52" s="30">
        <v>0</v>
      </c>
      <c r="AV52" s="30">
        <v>0</v>
      </c>
      <c r="AW52" s="30">
        <v>0</v>
      </c>
      <c r="AX52" s="30">
        <v>0</v>
      </c>
      <c r="AY52" s="30">
        <v>0</v>
      </c>
      <c r="AZ52" s="30">
        <v>0</v>
      </c>
      <c r="BA52" s="30">
        <v>0</v>
      </c>
      <c r="BB52" s="30">
        <v>0</v>
      </c>
      <c r="BC52" s="30">
        <v>0</v>
      </c>
      <c r="BD52" s="30">
        <v>0</v>
      </c>
      <c r="BE52" s="30">
        <v>0</v>
      </c>
      <c r="BF52" s="30">
        <v>1</v>
      </c>
      <c r="BG52" s="30">
        <v>1</v>
      </c>
      <c r="BH52" s="30">
        <v>1</v>
      </c>
      <c r="BI52" s="30">
        <v>1</v>
      </c>
      <c r="BJ52" s="30">
        <v>1</v>
      </c>
      <c r="BK52" s="30">
        <v>3</v>
      </c>
      <c r="BL52" s="30">
        <v>3</v>
      </c>
      <c r="BM52" s="30">
        <v>11</v>
      </c>
      <c r="BN52" s="30">
        <v>11</v>
      </c>
      <c r="BO52" s="30">
        <v>12</v>
      </c>
      <c r="BP52" s="30">
        <v>14</v>
      </c>
      <c r="BQ52" s="30">
        <v>18</v>
      </c>
      <c r="BR52" s="30">
        <v>18</v>
      </c>
      <c r="BS52" s="30">
        <v>30</v>
      </c>
      <c r="BT52" s="30">
        <v>33</v>
      </c>
      <c r="BU52" s="30">
        <v>40</v>
      </c>
      <c r="BV52" s="30">
        <v>49</v>
      </c>
      <c r="BW52" s="30">
        <v>50</v>
      </c>
      <c r="BX52" s="30">
        <v>59</v>
      </c>
      <c r="BY52" s="30">
        <v>90</v>
      </c>
      <c r="BZ52" s="30">
        <v>90</v>
      </c>
      <c r="CA52" s="30">
        <v>135</v>
      </c>
      <c r="CB52" s="30">
        <v>135</v>
      </c>
      <c r="CC52" s="30">
        <v>150</v>
      </c>
      <c r="CD52" s="30">
        <v>187</v>
      </c>
      <c r="CE52" s="30">
        <v>214</v>
      </c>
      <c r="CF52" s="30">
        <v>298</v>
      </c>
      <c r="CG52" s="30">
        <v>363</v>
      </c>
      <c r="CH52" s="30">
        <v>435</v>
      </c>
      <c r="CI52" s="30">
        <v>591</v>
      </c>
      <c r="CJ52" s="30">
        <v>732</v>
      </c>
      <c r="CK52" s="30">
        <v>732</v>
      </c>
      <c r="CL52" s="30">
        <v>846</v>
      </c>
      <c r="CM52" s="30">
        <v>846</v>
      </c>
      <c r="CN52" s="30">
        <v>945</v>
      </c>
      <c r="CO52" s="30">
        <v>974</v>
      </c>
      <c r="CP52" t="e">
        <v>#N/A</v>
      </c>
      <c r="CQ52" t="e">
        <v>#N/A</v>
      </c>
      <c r="CR52" t="e">
        <v>#N/A</v>
      </c>
      <c r="CS52" t="e">
        <v>#N/A</v>
      </c>
      <c r="CT52" t="e">
        <v>#N/A</v>
      </c>
      <c r="CU52" t="e">
        <v>#N/A</v>
      </c>
      <c r="CV52" t="e">
        <v>#N/A</v>
      </c>
      <c r="CW52" t="e">
        <v>#N/A</v>
      </c>
      <c r="CX52" t="e">
        <v>#N/A</v>
      </c>
      <c r="CY52" t="e">
        <v>#N/A</v>
      </c>
      <c r="CZ52" t="e">
        <v>#N/A</v>
      </c>
      <c r="DA52" t="e">
        <v>#N/A</v>
      </c>
      <c r="DB52" t="e">
        <v>#N/A</v>
      </c>
      <c r="DC52" t="e">
        <v>#N/A</v>
      </c>
      <c r="DD52" t="e">
        <v>#N/A</v>
      </c>
      <c r="DE52" t="e">
        <v>#N/A</v>
      </c>
      <c r="DF52" t="e">
        <v>#N/A</v>
      </c>
      <c r="DG52" t="e">
        <v>#N/A</v>
      </c>
      <c r="DH52" t="e">
        <v>#N/A</v>
      </c>
      <c r="DI52" t="e">
        <v>#N/A</v>
      </c>
      <c r="DJ52" t="e">
        <v>#N/A</v>
      </c>
      <c r="DK52" t="e">
        <v>#N/A</v>
      </c>
      <c r="DL52" t="e">
        <v>#N/A</v>
      </c>
      <c r="DM52" t="e">
        <v>#N/A</v>
      </c>
      <c r="DN52" t="e">
        <v>#N/A</v>
      </c>
      <c r="DO52" t="e">
        <v>#N/A</v>
      </c>
      <c r="DP52" t="e">
        <v>#N/A</v>
      </c>
      <c r="DQ52" t="e">
        <v>#N/A</v>
      </c>
      <c r="DR52" t="e">
        <v>#N/A</v>
      </c>
      <c r="DS52" t="e">
        <v>#N/A</v>
      </c>
      <c r="DT52" t="e">
        <v>#N/A</v>
      </c>
      <c r="DU52" t="e">
        <v>#N/A</v>
      </c>
      <c r="DV52" t="e">
        <v>#N/A</v>
      </c>
      <c r="DW52" t="e">
        <v>#N/A</v>
      </c>
      <c r="DX52" t="e">
        <v>#N/A</v>
      </c>
      <c r="DY52" t="e">
        <v>#N/A</v>
      </c>
      <c r="DZ52" t="e">
        <v>#N/A</v>
      </c>
      <c r="EA52" t="e">
        <v>#N/A</v>
      </c>
      <c r="EB52" t="e">
        <v>#N/A</v>
      </c>
      <c r="EC52" t="e">
        <v>#N/A</v>
      </c>
      <c r="ED52" t="e">
        <v>#N/A</v>
      </c>
      <c r="EE52" t="e">
        <v>#N/A</v>
      </c>
      <c r="EF52" t="e">
        <v>#N/A</v>
      </c>
      <c r="EG52" t="e">
        <v>#N/A</v>
      </c>
      <c r="EH52" t="e">
        <v>#N/A</v>
      </c>
      <c r="EI52" t="e">
        <v>#N/A</v>
      </c>
      <c r="EJ52" t="e">
        <v>#N/A</v>
      </c>
      <c r="EK52" t="e">
        <v>#N/A</v>
      </c>
      <c r="EL52" t="e">
        <v>#N/A</v>
      </c>
      <c r="EM52" t="e">
        <v>#N/A</v>
      </c>
      <c r="EN52" t="e">
        <v>#N/A</v>
      </c>
      <c r="EO52" t="e">
        <v>#N/A</v>
      </c>
      <c r="EP52" t="e">
        <v>#N/A</v>
      </c>
      <c r="EQ52" t="e">
        <v>#N/A</v>
      </c>
      <c r="ER52" t="e">
        <v>#N/A</v>
      </c>
      <c r="ES52" t="e">
        <v>#N/A</v>
      </c>
      <c r="ET52" t="e">
        <v>#N/A</v>
      </c>
      <c r="EU52" t="e">
        <v>#N/A</v>
      </c>
      <c r="EV52" t="e">
        <v>#N/A</v>
      </c>
      <c r="EW52" t="e">
        <v>#N/A</v>
      </c>
      <c r="EX52" t="e">
        <v>#N/A</v>
      </c>
      <c r="EY52" t="e">
        <v>#N/A</v>
      </c>
      <c r="EZ52" t="e">
        <v>#N/A</v>
      </c>
      <c r="FA52" t="e">
        <v>#N/A</v>
      </c>
      <c r="FB52" t="e">
        <v>#N/A</v>
      </c>
      <c r="FC52" t="e">
        <v>#N/A</v>
      </c>
      <c r="FD52" t="e">
        <v>#N/A</v>
      </c>
      <c r="FE52" t="e">
        <v>#N/A</v>
      </c>
      <c r="FF52" t="e">
        <v>#N/A</v>
      </c>
    </row>
    <row r="53" spans="1:162" x14ac:dyDescent="0.35">
      <c r="A53" s="29" t="s">
        <v>222</v>
      </c>
      <c r="B53" s="30">
        <v>0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30">
        <v>0</v>
      </c>
      <c r="I53" s="30">
        <v>0</v>
      </c>
      <c r="J53" s="30">
        <v>0</v>
      </c>
      <c r="K53" s="30">
        <v>0</v>
      </c>
      <c r="L53" s="30">
        <v>0</v>
      </c>
      <c r="M53" s="30">
        <v>0</v>
      </c>
      <c r="N53" s="30">
        <v>0</v>
      </c>
      <c r="O53" s="30">
        <v>0</v>
      </c>
      <c r="P53" s="30">
        <v>0</v>
      </c>
      <c r="Q53" s="30">
        <v>0</v>
      </c>
      <c r="R53" s="30">
        <v>0</v>
      </c>
      <c r="S53" s="30">
        <v>0</v>
      </c>
      <c r="T53" s="30">
        <v>0</v>
      </c>
      <c r="U53" s="30">
        <v>0</v>
      </c>
      <c r="V53" s="30">
        <v>0</v>
      </c>
      <c r="W53" s="30">
        <v>0</v>
      </c>
      <c r="X53" s="30">
        <v>0</v>
      </c>
      <c r="Y53" s="30">
        <v>0</v>
      </c>
      <c r="Z53" s="30">
        <v>0</v>
      </c>
      <c r="AA53" s="30">
        <v>0</v>
      </c>
      <c r="AB53" s="30">
        <v>0</v>
      </c>
      <c r="AC53" s="30">
        <v>0</v>
      </c>
      <c r="AD53" s="30">
        <v>0</v>
      </c>
      <c r="AE53" s="30">
        <v>0</v>
      </c>
      <c r="AF53" s="30">
        <v>0</v>
      </c>
      <c r="AG53" s="30">
        <v>0</v>
      </c>
      <c r="AH53" s="30">
        <v>0</v>
      </c>
      <c r="AI53" s="30">
        <v>0</v>
      </c>
      <c r="AJ53" s="30">
        <v>0</v>
      </c>
      <c r="AK53" s="30">
        <v>0</v>
      </c>
      <c r="AL53" s="30">
        <v>0</v>
      </c>
      <c r="AM53" s="30">
        <v>0</v>
      </c>
      <c r="AN53" s="30">
        <v>0</v>
      </c>
      <c r="AO53" s="30">
        <v>0</v>
      </c>
      <c r="AP53" s="30">
        <v>0</v>
      </c>
      <c r="AQ53" s="30">
        <v>0</v>
      </c>
      <c r="AR53" s="30">
        <v>0</v>
      </c>
      <c r="AS53" s="30">
        <v>0</v>
      </c>
      <c r="AT53" s="30">
        <v>0</v>
      </c>
      <c r="AU53" s="30">
        <v>0</v>
      </c>
      <c r="AV53" s="30">
        <v>0</v>
      </c>
      <c r="AW53" s="30">
        <v>0</v>
      </c>
      <c r="AX53" s="30">
        <v>0</v>
      </c>
      <c r="AY53" s="30">
        <v>0</v>
      </c>
      <c r="AZ53" s="30">
        <v>0</v>
      </c>
      <c r="BA53" s="30">
        <v>0</v>
      </c>
      <c r="BB53" s="30">
        <v>0</v>
      </c>
      <c r="BC53" s="30">
        <v>0</v>
      </c>
      <c r="BD53" s="30">
        <v>0</v>
      </c>
      <c r="BE53" s="30">
        <v>0</v>
      </c>
      <c r="BF53" s="30">
        <v>0</v>
      </c>
      <c r="BG53" s="30">
        <v>0</v>
      </c>
      <c r="BH53" s="30">
        <v>0</v>
      </c>
      <c r="BI53" s="30">
        <v>0</v>
      </c>
      <c r="BJ53" s="30">
        <v>1</v>
      </c>
      <c r="BK53" s="30">
        <v>2</v>
      </c>
      <c r="BL53" s="30">
        <v>2</v>
      </c>
      <c r="BM53" s="30">
        <v>7</v>
      </c>
      <c r="BN53" s="30">
        <v>11</v>
      </c>
      <c r="BO53" s="30">
        <v>11</v>
      </c>
      <c r="BP53" s="30">
        <v>11</v>
      </c>
      <c r="BQ53" s="30">
        <v>11</v>
      </c>
      <c r="BR53" s="30">
        <v>11</v>
      </c>
      <c r="BS53" s="30">
        <v>12</v>
      </c>
      <c r="BT53" s="30">
        <v>12</v>
      </c>
      <c r="BU53" s="30">
        <v>12</v>
      </c>
      <c r="BV53" s="30">
        <v>12</v>
      </c>
      <c r="BW53" s="30">
        <v>14</v>
      </c>
      <c r="BX53" s="30">
        <v>14</v>
      </c>
      <c r="BY53" s="30">
        <v>15</v>
      </c>
      <c r="BZ53" s="30">
        <v>15</v>
      </c>
      <c r="CA53" s="30">
        <v>15</v>
      </c>
      <c r="CB53" s="30">
        <v>15</v>
      </c>
      <c r="CC53" s="30">
        <v>16</v>
      </c>
      <c r="CD53" s="30">
        <v>16</v>
      </c>
      <c r="CE53" s="30">
        <v>16</v>
      </c>
      <c r="CF53" s="30">
        <v>16</v>
      </c>
      <c r="CG53" s="30">
        <v>16</v>
      </c>
      <c r="CH53" s="30">
        <v>16</v>
      </c>
      <c r="CI53" s="30">
        <v>16</v>
      </c>
      <c r="CJ53" s="30">
        <v>16</v>
      </c>
      <c r="CK53" s="30">
        <v>16</v>
      </c>
      <c r="CL53" s="30">
        <v>16</v>
      </c>
      <c r="CM53" s="30">
        <v>16</v>
      </c>
      <c r="CN53" s="30">
        <v>16</v>
      </c>
      <c r="CO53" s="30">
        <v>16</v>
      </c>
      <c r="CP53" t="e">
        <v>#N/A</v>
      </c>
      <c r="CQ53" t="e">
        <v>#N/A</v>
      </c>
      <c r="CR53" t="e">
        <v>#N/A</v>
      </c>
      <c r="CS53" t="e">
        <v>#N/A</v>
      </c>
      <c r="CT53" t="e">
        <v>#N/A</v>
      </c>
      <c r="CU53" t="e">
        <v>#N/A</v>
      </c>
      <c r="CV53" t="e">
        <v>#N/A</v>
      </c>
      <c r="CW53" t="e">
        <v>#N/A</v>
      </c>
      <c r="CX53" t="e">
        <v>#N/A</v>
      </c>
      <c r="CY53" t="e">
        <v>#N/A</v>
      </c>
      <c r="CZ53" t="e">
        <v>#N/A</v>
      </c>
      <c r="DA53" t="e">
        <v>#N/A</v>
      </c>
      <c r="DB53" t="e">
        <v>#N/A</v>
      </c>
      <c r="DC53" t="e">
        <v>#N/A</v>
      </c>
      <c r="DD53" t="e">
        <v>#N/A</v>
      </c>
      <c r="DE53" t="e">
        <v>#N/A</v>
      </c>
      <c r="DF53" t="e">
        <v>#N/A</v>
      </c>
      <c r="DG53" t="e">
        <v>#N/A</v>
      </c>
      <c r="DH53" t="e">
        <v>#N/A</v>
      </c>
      <c r="DI53" t="e">
        <v>#N/A</v>
      </c>
      <c r="DJ53" t="e">
        <v>#N/A</v>
      </c>
      <c r="DK53" t="e">
        <v>#N/A</v>
      </c>
      <c r="DL53" t="e">
        <v>#N/A</v>
      </c>
      <c r="DM53" t="e">
        <v>#N/A</v>
      </c>
      <c r="DN53" t="e">
        <v>#N/A</v>
      </c>
      <c r="DO53" t="e">
        <v>#N/A</v>
      </c>
      <c r="DP53" t="e">
        <v>#N/A</v>
      </c>
      <c r="DQ53" t="e">
        <v>#N/A</v>
      </c>
      <c r="DR53" t="e">
        <v>#N/A</v>
      </c>
      <c r="DS53" t="e">
        <v>#N/A</v>
      </c>
      <c r="DT53" t="e">
        <v>#N/A</v>
      </c>
      <c r="DU53" t="e">
        <v>#N/A</v>
      </c>
      <c r="DV53" t="e">
        <v>#N/A</v>
      </c>
      <c r="DW53" t="e">
        <v>#N/A</v>
      </c>
      <c r="DX53" t="e">
        <v>#N/A</v>
      </c>
      <c r="DY53" t="e">
        <v>#N/A</v>
      </c>
      <c r="DZ53" t="e">
        <v>#N/A</v>
      </c>
      <c r="EA53" t="e">
        <v>#N/A</v>
      </c>
      <c r="EB53" t="e">
        <v>#N/A</v>
      </c>
      <c r="EC53" t="e">
        <v>#N/A</v>
      </c>
      <c r="ED53" t="e">
        <v>#N/A</v>
      </c>
      <c r="EE53" t="e">
        <v>#N/A</v>
      </c>
      <c r="EF53" t="e">
        <v>#N/A</v>
      </c>
      <c r="EG53" t="e">
        <v>#N/A</v>
      </c>
      <c r="EH53" t="e">
        <v>#N/A</v>
      </c>
      <c r="EI53" t="e">
        <v>#N/A</v>
      </c>
      <c r="EJ53" t="e">
        <v>#N/A</v>
      </c>
      <c r="EK53" t="e">
        <v>#N/A</v>
      </c>
      <c r="EL53" t="e">
        <v>#N/A</v>
      </c>
      <c r="EM53" t="e">
        <v>#N/A</v>
      </c>
      <c r="EN53" t="e">
        <v>#N/A</v>
      </c>
      <c r="EO53" t="e">
        <v>#N/A</v>
      </c>
      <c r="EP53" t="e">
        <v>#N/A</v>
      </c>
      <c r="EQ53" t="e">
        <v>#N/A</v>
      </c>
      <c r="ER53" t="e">
        <v>#N/A</v>
      </c>
      <c r="ES53" t="e">
        <v>#N/A</v>
      </c>
      <c r="ET53" t="e">
        <v>#N/A</v>
      </c>
      <c r="EU53" t="e">
        <v>#N/A</v>
      </c>
      <c r="EV53" t="e">
        <v>#N/A</v>
      </c>
      <c r="EW53" t="e">
        <v>#N/A</v>
      </c>
      <c r="EX53" t="e">
        <v>#N/A</v>
      </c>
      <c r="EY53" t="e">
        <v>#N/A</v>
      </c>
      <c r="EZ53" t="e">
        <v>#N/A</v>
      </c>
      <c r="FA53" t="e">
        <v>#N/A</v>
      </c>
      <c r="FB53" t="e">
        <v>#N/A</v>
      </c>
      <c r="FC53" t="e">
        <v>#N/A</v>
      </c>
      <c r="FD53" t="e">
        <v>#N/A</v>
      </c>
      <c r="FE53" t="e">
        <v>#N/A</v>
      </c>
      <c r="FF53" t="e">
        <v>#N/A</v>
      </c>
    </row>
    <row r="54" spans="1:162" x14ac:dyDescent="0.35">
      <c r="A54" s="29" t="s">
        <v>202</v>
      </c>
      <c r="B54" s="30">
        <v>0</v>
      </c>
      <c r="C54" s="30">
        <v>0</v>
      </c>
      <c r="D54" s="30">
        <v>0</v>
      </c>
      <c r="E54" s="30">
        <v>0</v>
      </c>
      <c r="F54" s="30">
        <v>0</v>
      </c>
      <c r="G54" s="30">
        <v>0</v>
      </c>
      <c r="H54" s="30">
        <v>0</v>
      </c>
      <c r="I54" s="30">
        <v>0</v>
      </c>
      <c r="J54" s="30">
        <v>0</v>
      </c>
      <c r="K54" s="30">
        <v>0</v>
      </c>
      <c r="L54" s="30">
        <v>0</v>
      </c>
      <c r="M54" s="30">
        <v>0</v>
      </c>
      <c r="N54" s="30">
        <v>0</v>
      </c>
      <c r="O54" s="30">
        <v>0</v>
      </c>
      <c r="P54" s="30">
        <v>0</v>
      </c>
      <c r="Q54" s="30">
        <v>0</v>
      </c>
      <c r="R54" s="30">
        <v>0</v>
      </c>
      <c r="S54" s="30">
        <v>0</v>
      </c>
      <c r="T54" s="30">
        <v>0</v>
      </c>
      <c r="U54" s="30">
        <v>0</v>
      </c>
      <c r="V54" s="30">
        <v>0</v>
      </c>
      <c r="W54" s="30">
        <v>0</v>
      </c>
      <c r="X54" s="30">
        <v>0</v>
      </c>
      <c r="Y54" s="30">
        <v>0</v>
      </c>
      <c r="Z54" s="30">
        <v>0</v>
      </c>
      <c r="AA54" s="30">
        <v>0</v>
      </c>
      <c r="AB54" s="30">
        <v>0</v>
      </c>
      <c r="AC54" s="30">
        <v>0</v>
      </c>
      <c r="AD54" s="30">
        <v>0</v>
      </c>
      <c r="AE54" s="30">
        <v>0</v>
      </c>
      <c r="AF54" s="30">
        <v>0</v>
      </c>
      <c r="AG54" s="30">
        <v>0</v>
      </c>
      <c r="AH54" s="30">
        <v>0</v>
      </c>
      <c r="AI54" s="30">
        <v>0</v>
      </c>
      <c r="AJ54" s="30">
        <v>0</v>
      </c>
      <c r="AK54" s="30">
        <v>0</v>
      </c>
      <c r="AL54" s="30">
        <v>0</v>
      </c>
      <c r="AM54" s="30">
        <v>0</v>
      </c>
      <c r="AN54" s="30">
        <v>0</v>
      </c>
      <c r="AO54" s="30">
        <v>1</v>
      </c>
      <c r="AP54" s="30">
        <v>1</v>
      </c>
      <c r="AQ54" s="30">
        <v>1</v>
      </c>
      <c r="AR54" s="30">
        <v>1</v>
      </c>
      <c r="AS54" s="30">
        <v>1</v>
      </c>
      <c r="AT54" s="30">
        <v>2</v>
      </c>
      <c r="AU54" s="30">
        <v>2</v>
      </c>
      <c r="AV54" s="30">
        <v>5</v>
      </c>
      <c r="AW54" s="30">
        <v>5</v>
      </c>
      <c r="AX54" s="30">
        <v>5</v>
      </c>
      <c r="AY54" s="30">
        <v>5</v>
      </c>
      <c r="AZ54" s="30">
        <v>5</v>
      </c>
      <c r="BA54" s="30">
        <v>5</v>
      </c>
      <c r="BB54" s="30">
        <v>11</v>
      </c>
      <c r="BC54" s="30">
        <v>11</v>
      </c>
      <c r="BD54" s="30">
        <v>11</v>
      </c>
      <c r="BE54" s="30">
        <v>21</v>
      </c>
      <c r="BF54" s="30">
        <v>21</v>
      </c>
      <c r="BG54" s="30">
        <v>34</v>
      </c>
      <c r="BH54" s="30">
        <v>72</v>
      </c>
      <c r="BI54" s="30">
        <v>112</v>
      </c>
      <c r="BJ54" s="30">
        <v>202</v>
      </c>
      <c r="BK54" s="30">
        <v>245</v>
      </c>
      <c r="BL54" s="30">
        <v>312</v>
      </c>
      <c r="BM54" s="30">
        <v>392</v>
      </c>
      <c r="BN54" s="30">
        <v>488</v>
      </c>
      <c r="BO54" s="30">
        <v>581</v>
      </c>
      <c r="BP54" s="30">
        <v>719</v>
      </c>
      <c r="BQ54" s="30">
        <v>859</v>
      </c>
      <c r="BR54" s="30">
        <v>901</v>
      </c>
      <c r="BS54" s="30">
        <v>1109</v>
      </c>
      <c r="BT54" s="30">
        <v>1284</v>
      </c>
      <c r="BU54" s="30">
        <v>1380</v>
      </c>
      <c r="BV54" s="30">
        <v>1488</v>
      </c>
      <c r="BW54" s="30">
        <v>1488</v>
      </c>
      <c r="BX54" s="30">
        <v>1745</v>
      </c>
      <c r="BY54" s="30">
        <v>1828</v>
      </c>
      <c r="BZ54" s="30">
        <v>1956</v>
      </c>
      <c r="CA54" s="30">
        <v>2111</v>
      </c>
      <c r="CB54" s="30">
        <v>2349</v>
      </c>
      <c r="CC54" s="30">
        <v>2620</v>
      </c>
      <c r="CD54" s="30">
        <v>2759</v>
      </c>
      <c r="CE54" s="30">
        <v>2967</v>
      </c>
      <c r="CF54" s="30">
        <v>3167</v>
      </c>
      <c r="CG54" s="30">
        <v>3286</v>
      </c>
      <c r="CH54" s="30">
        <v>3614</v>
      </c>
      <c r="CI54" s="30">
        <v>3755</v>
      </c>
      <c r="CJ54" s="30">
        <v>4126</v>
      </c>
      <c r="CK54" s="30">
        <v>4335</v>
      </c>
      <c r="CL54" s="30">
        <v>4680</v>
      </c>
      <c r="CM54" s="30">
        <v>4964</v>
      </c>
      <c r="CN54" s="30">
        <v>5044</v>
      </c>
      <c r="CO54" s="30">
        <v>5300</v>
      </c>
      <c r="CP54" t="e">
        <v>#N/A</v>
      </c>
      <c r="CQ54" t="e">
        <v>#N/A</v>
      </c>
      <c r="CR54" t="e">
        <v>#N/A</v>
      </c>
      <c r="CS54" t="e">
        <v>#N/A</v>
      </c>
      <c r="CT54" t="e">
        <v>#N/A</v>
      </c>
      <c r="CU54" t="e">
        <v>#N/A</v>
      </c>
      <c r="CV54" t="e">
        <v>#N/A</v>
      </c>
      <c r="CW54" t="e">
        <v>#N/A</v>
      </c>
      <c r="CX54" t="e">
        <v>#N/A</v>
      </c>
      <c r="CY54" t="e">
        <v>#N/A</v>
      </c>
      <c r="CZ54" t="e">
        <v>#N/A</v>
      </c>
      <c r="DA54" t="e">
        <v>#N/A</v>
      </c>
      <c r="DB54" t="e">
        <v>#N/A</v>
      </c>
      <c r="DC54" t="e">
        <v>#N/A</v>
      </c>
      <c r="DD54" t="e">
        <v>#N/A</v>
      </c>
      <c r="DE54" t="e">
        <v>#N/A</v>
      </c>
      <c r="DF54" t="e">
        <v>#N/A</v>
      </c>
      <c r="DG54" t="e">
        <v>#N/A</v>
      </c>
      <c r="DH54" t="e">
        <v>#N/A</v>
      </c>
      <c r="DI54" t="e">
        <v>#N/A</v>
      </c>
      <c r="DJ54" t="e">
        <v>#N/A</v>
      </c>
      <c r="DK54" t="e">
        <v>#N/A</v>
      </c>
      <c r="DL54" t="e">
        <v>#N/A</v>
      </c>
      <c r="DM54" t="e">
        <v>#N/A</v>
      </c>
      <c r="DN54" t="e">
        <v>#N/A</v>
      </c>
      <c r="DO54" t="e">
        <v>#N/A</v>
      </c>
      <c r="DP54" t="e">
        <v>#N/A</v>
      </c>
      <c r="DQ54" t="e">
        <v>#N/A</v>
      </c>
      <c r="DR54" t="e">
        <v>#N/A</v>
      </c>
      <c r="DS54" t="e">
        <v>#N/A</v>
      </c>
      <c r="DT54" t="e">
        <v>#N/A</v>
      </c>
      <c r="DU54" t="e">
        <v>#N/A</v>
      </c>
      <c r="DV54" t="e">
        <v>#N/A</v>
      </c>
      <c r="DW54" t="e">
        <v>#N/A</v>
      </c>
      <c r="DX54" t="e">
        <v>#N/A</v>
      </c>
      <c r="DY54" t="e">
        <v>#N/A</v>
      </c>
      <c r="DZ54" t="e">
        <v>#N/A</v>
      </c>
      <c r="EA54" t="e">
        <v>#N/A</v>
      </c>
      <c r="EB54" t="e">
        <v>#N/A</v>
      </c>
      <c r="EC54" t="e">
        <v>#N/A</v>
      </c>
      <c r="ED54" t="e">
        <v>#N/A</v>
      </c>
      <c r="EE54" t="e">
        <v>#N/A</v>
      </c>
      <c r="EF54" t="e">
        <v>#N/A</v>
      </c>
      <c r="EG54" t="e">
        <v>#N/A</v>
      </c>
      <c r="EH54" t="e">
        <v>#N/A</v>
      </c>
      <c r="EI54" t="e">
        <v>#N/A</v>
      </c>
      <c r="EJ54" t="e">
        <v>#N/A</v>
      </c>
      <c r="EK54" t="e">
        <v>#N/A</v>
      </c>
      <c r="EL54" t="e">
        <v>#N/A</v>
      </c>
      <c r="EM54" t="e">
        <v>#N/A</v>
      </c>
      <c r="EN54" t="e">
        <v>#N/A</v>
      </c>
      <c r="EO54" t="e">
        <v>#N/A</v>
      </c>
      <c r="EP54" t="e">
        <v>#N/A</v>
      </c>
      <c r="EQ54" t="e">
        <v>#N/A</v>
      </c>
      <c r="ER54" t="e">
        <v>#N/A</v>
      </c>
      <c r="ES54" t="e">
        <v>#N/A</v>
      </c>
      <c r="ET54" t="e">
        <v>#N/A</v>
      </c>
      <c r="EU54" t="e">
        <v>#N/A</v>
      </c>
      <c r="EV54" t="e">
        <v>#N/A</v>
      </c>
      <c r="EW54" t="e">
        <v>#N/A</v>
      </c>
      <c r="EX54" t="e">
        <v>#N/A</v>
      </c>
      <c r="EY54" t="e">
        <v>#N/A</v>
      </c>
      <c r="EZ54" t="e">
        <v>#N/A</v>
      </c>
      <c r="FA54" t="e">
        <v>#N/A</v>
      </c>
      <c r="FB54" t="e">
        <v>#N/A</v>
      </c>
      <c r="FC54" t="e">
        <v>#N/A</v>
      </c>
      <c r="FD54" t="e">
        <v>#N/A</v>
      </c>
      <c r="FE54" t="e">
        <v>#N/A</v>
      </c>
      <c r="FF54" t="e">
        <v>#N/A</v>
      </c>
    </row>
    <row r="55" spans="1:162" x14ac:dyDescent="0.35">
      <c r="A55" s="29" t="s">
        <v>183</v>
      </c>
      <c r="B55" s="30">
        <v>0</v>
      </c>
      <c r="C55" s="30">
        <v>0</v>
      </c>
      <c r="D55" s="30">
        <v>0</v>
      </c>
      <c r="E55" s="30">
        <v>0</v>
      </c>
      <c r="F55" s="30">
        <v>0</v>
      </c>
      <c r="G55" s="30">
        <v>0</v>
      </c>
      <c r="H55" s="30">
        <v>0</v>
      </c>
      <c r="I55" s="30">
        <v>0</v>
      </c>
      <c r="J55" s="30">
        <v>0</v>
      </c>
      <c r="K55" s="30">
        <v>0</v>
      </c>
      <c r="L55" s="30">
        <v>0</v>
      </c>
      <c r="M55" s="30">
        <v>0</v>
      </c>
      <c r="N55" s="30">
        <v>0</v>
      </c>
      <c r="O55" s="30">
        <v>0</v>
      </c>
      <c r="P55" s="30">
        <v>0</v>
      </c>
      <c r="Q55" s="30">
        <v>0</v>
      </c>
      <c r="R55" s="30">
        <v>0</v>
      </c>
      <c r="S55" s="30">
        <v>0</v>
      </c>
      <c r="T55" s="30">
        <v>0</v>
      </c>
      <c r="U55" s="30">
        <v>0</v>
      </c>
      <c r="V55" s="30">
        <v>0</v>
      </c>
      <c r="W55" s="30">
        <v>0</v>
      </c>
      <c r="X55" s="30">
        <v>0</v>
      </c>
      <c r="Y55" s="30">
        <v>0</v>
      </c>
      <c r="Z55" s="30">
        <v>0</v>
      </c>
      <c r="AA55" s="30">
        <v>0</v>
      </c>
      <c r="AB55" s="30">
        <v>0</v>
      </c>
      <c r="AC55" s="30">
        <v>0</v>
      </c>
      <c r="AD55" s="30">
        <v>0</v>
      </c>
      <c r="AE55" s="30">
        <v>0</v>
      </c>
      <c r="AF55" s="30">
        <v>0</v>
      </c>
      <c r="AG55" s="30">
        <v>0</v>
      </c>
      <c r="AH55" s="30">
        <v>0</v>
      </c>
      <c r="AI55" s="30">
        <v>0</v>
      </c>
      <c r="AJ55" s="30">
        <v>0</v>
      </c>
      <c r="AK55" s="30">
        <v>0</v>
      </c>
      <c r="AL55" s="30">
        <v>0</v>
      </c>
      <c r="AM55" s="30">
        <v>0</v>
      </c>
      <c r="AN55" s="30">
        <v>0</v>
      </c>
      <c r="AO55" s="30">
        <v>6</v>
      </c>
      <c r="AP55" s="30">
        <v>6</v>
      </c>
      <c r="AQ55" s="30">
        <v>7</v>
      </c>
      <c r="AR55" s="30">
        <v>10</v>
      </c>
      <c r="AS55" s="30">
        <v>13</v>
      </c>
      <c r="AT55" s="30">
        <v>13</v>
      </c>
      <c r="AU55" s="30">
        <v>13</v>
      </c>
      <c r="AV55" s="30">
        <v>14</v>
      </c>
      <c r="AW55" s="30">
        <v>15</v>
      </c>
      <c r="AX55" s="30">
        <v>15</v>
      </c>
      <c r="AY55" s="30">
        <v>17</v>
      </c>
      <c r="AZ55" s="30">
        <v>17</v>
      </c>
      <c r="BA55" s="30">
        <v>17</v>
      </c>
      <c r="BB55" s="30">
        <v>28</v>
      </c>
      <c r="BC55" s="30">
        <v>28</v>
      </c>
      <c r="BD55" s="30">
        <v>37</v>
      </c>
      <c r="BE55" s="30">
        <v>58</v>
      </c>
      <c r="BF55" s="30">
        <v>111</v>
      </c>
      <c r="BG55" s="30">
        <v>199</v>
      </c>
      <c r="BH55" s="30">
        <v>367</v>
      </c>
      <c r="BI55" s="30">
        <v>506</v>
      </c>
      <c r="BJ55" s="30">
        <v>789</v>
      </c>
      <c r="BK55" s="30">
        <v>981</v>
      </c>
      <c r="BL55" s="30">
        <v>1082</v>
      </c>
      <c r="BM55" s="30">
        <v>1173</v>
      </c>
      <c r="BN55" s="30">
        <v>1403</v>
      </c>
      <c r="BO55" s="30">
        <v>1595</v>
      </c>
      <c r="BP55" s="30">
        <v>1823</v>
      </c>
      <c r="BQ55" s="30">
        <v>1924</v>
      </c>
      <c r="BR55" s="30">
        <v>1962</v>
      </c>
      <c r="BS55" s="30">
        <v>2240</v>
      </c>
      <c r="BT55" s="30">
        <v>2748</v>
      </c>
      <c r="BU55" s="30">
        <v>3163</v>
      </c>
      <c r="BV55" s="30">
        <v>3368</v>
      </c>
      <c r="BW55" s="30">
        <v>3465</v>
      </c>
      <c r="BX55" s="30">
        <v>3646</v>
      </c>
      <c r="BY55" s="30">
        <v>3747</v>
      </c>
      <c r="BZ55" s="30">
        <v>3747</v>
      </c>
      <c r="CA55" s="30">
        <v>4450</v>
      </c>
      <c r="CB55" s="30">
        <v>4965</v>
      </c>
      <c r="CC55" s="30">
        <v>7161</v>
      </c>
      <c r="CD55" s="30">
        <v>7257</v>
      </c>
      <c r="CE55" s="30">
        <v>7466</v>
      </c>
      <c r="CF55" s="30">
        <v>7529</v>
      </c>
      <c r="CG55" s="30">
        <v>7603</v>
      </c>
      <c r="CH55" s="30">
        <v>7858</v>
      </c>
      <c r="CI55" s="30">
        <v>8225</v>
      </c>
      <c r="CJ55" s="30">
        <v>8450</v>
      </c>
      <c r="CK55" s="30">
        <v>9022</v>
      </c>
      <c r="CL55" s="30">
        <v>9468</v>
      </c>
      <c r="CM55" s="30">
        <v>10128</v>
      </c>
      <c r="CN55" s="30">
        <v>10398</v>
      </c>
      <c r="CO55" s="30">
        <v>10850</v>
      </c>
      <c r="CP55" t="e">
        <v>#N/A</v>
      </c>
      <c r="CQ55" t="e">
        <v>#N/A</v>
      </c>
      <c r="CR55" t="e">
        <v>#N/A</v>
      </c>
      <c r="CS55" t="e">
        <v>#N/A</v>
      </c>
      <c r="CT55" t="e">
        <v>#N/A</v>
      </c>
      <c r="CU55" t="e">
        <v>#N/A</v>
      </c>
      <c r="CV55" t="e">
        <v>#N/A</v>
      </c>
      <c r="CW55" t="e">
        <v>#N/A</v>
      </c>
      <c r="CX55" t="e">
        <v>#N/A</v>
      </c>
      <c r="CY55" t="e">
        <v>#N/A</v>
      </c>
      <c r="CZ55" t="e">
        <v>#N/A</v>
      </c>
      <c r="DA55" t="e">
        <v>#N/A</v>
      </c>
      <c r="DB55" t="e">
        <v>#N/A</v>
      </c>
      <c r="DC55" t="e">
        <v>#N/A</v>
      </c>
      <c r="DD55" t="e">
        <v>#N/A</v>
      </c>
      <c r="DE55" t="e">
        <v>#N/A</v>
      </c>
      <c r="DF55" t="e">
        <v>#N/A</v>
      </c>
      <c r="DG55" t="e">
        <v>#N/A</v>
      </c>
      <c r="DH55" t="e">
        <v>#N/A</v>
      </c>
      <c r="DI55" t="e">
        <v>#N/A</v>
      </c>
      <c r="DJ55" t="e">
        <v>#N/A</v>
      </c>
      <c r="DK55" t="e">
        <v>#N/A</v>
      </c>
      <c r="DL55" t="e">
        <v>#N/A</v>
      </c>
      <c r="DM55" t="e">
        <v>#N/A</v>
      </c>
      <c r="DN55" t="e">
        <v>#N/A</v>
      </c>
      <c r="DO55" t="e">
        <v>#N/A</v>
      </c>
      <c r="DP55" t="e">
        <v>#N/A</v>
      </c>
      <c r="DQ55" t="e">
        <v>#N/A</v>
      </c>
      <c r="DR55" t="e">
        <v>#N/A</v>
      </c>
      <c r="DS55" t="e">
        <v>#N/A</v>
      </c>
      <c r="DT55" t="e">
        <v>#N/A</v>
      </c>
      <c r="DU55" t="e">
        <v>#N/A</v>
      </c>
      <c r="DV55" t="e">
        <v>#N/A</v>
      </c>
      <c r="DW55" t="e">
        <v>#N/A</v>
      </c>
      <c r="DX55" t="e">
        <v>#N/A</v>
      </c>
      <c r="DY55" t="e">
        <v>#N/A</v>
      </c>
      <c r="DZ55" t="e">
        <v>#N/A</v>
      </c>
      <c r="EA55" t="e">
        <v>#N/A</v>
      </c>
      <c r="EB55" t="e">
        <v>#N/A</v>
      </c>
      <c r="EC55" t="e">
        <v>#N/A</v>
      </c>
      <c r="ED55" t="e">
        <v>#N/A</v>
      </c>
      <c r="EE55" t="e">
        <v>#N/A</v>
      </c>
      <c r="EF55" t="e">
        <v>#N/A</v>
      </c>
      <c r="EG55" t="e">
        <v>#N/A</v>
      </c>
      <c r="EH55" t="e">
        <v>#N/A</v>
      </c>
      <c r="EI55" t="e">
        <v>#N/A</v>
      </c>
      <c r="EJ55" t="e">
        <v>#N/A</v>
      </c>
      <c r="EK55" t="e">
        <v>#N/A</v>
      </c>
      <c r="EL55" t="e">
        <v>#N/A</v>
      </c>
      <c r="EM55" t="e">
        <v>#N/A</v>
      </c>
      <c r="EN55" t="e">
        <v>#N/A</v>
      </c>
      <c r="EO55" t="e">
        <v>#N/A</v>
      </c>
      <c r="EP55" t="e">
        <v>#N/A</v>
      </c>
      <c r="EQ55" t="e">
        <v>#N/A</v>
      </c>
      <c r="ER55" t="e">
        <v>#N/A</v>
      </c>
      <c r="ES55" t="e">
        <v>#N/A</v>
      </c>
      <c r="ET55" t="e">
        <v>#N/A</v>
      </c>
      <c r="EU55" t="e">
        <v>#N/A</v>
      </c>
      <c r="EV55" t="e">
        <v>#N/A</v>
      </c>
      <c r="EW55" t="e">
        <v>#N/A</v>
      </c>
      <c r="EX55" t="e">
        <v>#N/A</v>
      </c>
      <c r="EY55" t="e">
        <v>#N/A</v>
      </c>
      <c r="EZ55" t="e">
        <v>#N/A</v>
      </c>
      <c r="FA55" t="e">
        <v>#N/A</v>
      </c>
      <c r="FB55" t="e">
        <v>#N/A</v>
      </c>
      <c r="FC55" t="e">
        <v>#N/A</v>
      </c>
      <c r="FD55" t="e">
        <v>#N/A</v>
      </c>
      <c r="FE55" t="e">
        <v>#N/A</v>
      </c>
      <c r="FF55" t="e">
        <v>#N/A</v>
      </c>
    </row>
    <row r="56" spans="1:162" x14ac:dyDescent="0.35">
      <c r="A56" s="29" t="s">
        <v>36</v>
      </c>
      <c r="B56" s="30">
        <v>0</v>
      </c>
      <c r="C56" s="30">
        <v>0</v>
      </c>
      <c r="D56" s="30">
        <v>0</v>
      </c>
      <c r="E56" s="30">
        <v>0</v>
      </c>
      <c r="F56" s="30">
        <v>0</v>
      </c>
      <c r="G56" s="30">
        <v>0</v>
      </c>
      <c r="H56" s="30">
        <v>0</v>
      </c>
      <c r="I56" s="30">
        <v>0</v>
      </c>
      <c r="J56" s="30">
        <v>0</v>
      </c>
      <c r="K56" s="30">
        <v>0</v>
      </c>
      <c r="L56" s="30">
        <v>0</v>
      </c>
      <c r="M56" s="30">
        <v>0</v>
      </c>
      <c r="N56" s="30">
        <v>0</v>
      </c>
      <c r="O56" s="30">
        <v>0</v>
      </c>
      <c r="P56" s="30">
        <v>0</v>
      </c>
      <c r="Q56" s="30">
        <v>0</v>
      </c>
      <c r="R56" s="30">
        <v>0</v>
      </c>
      <c r="S56" s="30">
        <v>0</v>
      </c>
      <c r="T56" s="30">
        <v>0</v>
      </c>
      <c r="U56" s="30">
        <v>0</v>
      </c>
      <c r="V56" s="30">
        <v>0</v>
      </c>
      <c r="W56" s="30">
        <v>0</v>
      </c>
      <c r="X56" s="30">
        <v>0</v>
      </c>
      <c r="Y56" s="30">
        <v>1</v>
      </c>
      <c r="Z56" s="30">
        <v>1</v>
      </c>
      <c r="AA56" s="30">
        <v>1</v>
      </c>
      <c r="AB56" s="30">
        <v>1</v>
      </c>
      <c r="AC56" s="30">
        <v>1</v>
      </c>
      <c r="AD56" s="30">
        <v>1</v>
      </c>
      <c r="AE56" s="30">
        <v>1</v>
      </c>
      <c r="AF56" s="30">
        <v>1</v>
      </c>
      <c r="AG56" s="30">
        <v>1</v>
      </c>
      <c r="AH56" s="30">
        <v>1</v>
      </c>
      <c r="AI56" s="30">
        <v>1</v>
      </c>
      <c r="AJ56" s="30">
        <v>1</v>
      </c>
      <c r="AK56" s="30">
        <v>1</v>
      </c>
      <c r="AL56" s="30">
        <v>1</v>
      </c>
      <c r="AM56" s="30">
        <v>1</v>
      </c>
      <c r="AN56" s="30">
        <v>1</v>
      </c>
      <c r="AO56" s="30">
        <v>2</v>
      </c>
      <c r="AP56" s="30">
        <v>2</v>
      </c>
      <c r="AQ56" s="30">
        <v>2</v>
      </c>
      <c r="AR56" s="30">
        <v>2</v>
      </c>
      <c r="AS56" s="30">
        <v>3</v>
      </c>
      <c r="AT56" s="30">
        <v>15</v>
      </c>
      <c r="AU56" s="30">
        <v>15</v>
      </c>
      <c r="AV56" s="30">
        <v>49</v>
      </c>
      <c r="AW56" s="30">
        <v>55</v>
      </c>
      <c r="AX56" s="30">
        <v>59</v>
      </c>
      <c r="AY56" s="30">
        <v>60</v>
      </c>
      <c r="AZ56" s="30">
        <v>67</v>
      </c>
      <c r="BA56" s="30">
        <v>80</v>
      </c>
      <c r="BB56" s="30">
        <v>109</v>
      </c>
      <c r="BC56" s="30">
        <v>110</v>
      </c>
      <c r="BD56" s="30">
        <v>150</v>
      </c>
      <c r="BE56" s="30">
        <v>196</v>
      </c>
      <c r="BF56" s="30">
        <v>196</v>
      </c>
      <c r="BG56" s="30">
        <v>256</v>
      </c>
      <c r="BH56" s="30">
        <v>285</v>
      </c>
      <c r="BI56" s="30">
        <v>294</v>
      </c>
      <c r="BJ56" s="30">
        <v>327</v>
      </c>
      <c r="BK56" s="30">
        <v>366</v>
      </c>
      <c r="BL56" s="30">
        <v>402</v>
      </c>
      <c r="BM56" s="30">
        <v>456</v>
      </c>
      <c r="BN56" s="30">
        <v>495</v>
      </c>
      <c r="BO56" s="30">
        <v>536</v>
      </c>
      <c r="BP56" s="30">
        <v>576</v>
      </c>
      <c r="BQ56" s="30">
        <v>609</v>
      </c>
      <c r="BR56" s="30">
        <v>656</v>
      </c>
      <c r="BS56" s="30">
        <v>710</v>
      </c>
      <c r="BT56" s="30">
        <v>779</v>
      </c>
      <c r="BU56" s="30">
        <v>865</v>
      </c>
      <c r="BV56" s="30">
        <v>985</v>
      </c>
      <c r="BW56" s="30">
        <v>1070</v>
      </c>
      <c r="BX56" s="30">
        <v>1173</v>
      </c>
      <c r="BY56" s="30">
        <v>1322</v>
      </c>
      <c r="BZ56" s="30">
        <v>1450</v>
      </c>
      <c r="CA56" s="30">
        <v>1560</v>
      </c>
      <c r="CB56" s="30">
        <v>1699</v>
      </c>
      <c r="CC56" s="30">
        <v>1794</v>
      </c>
      <c r="CD56" s="30">
        <v>1939</v>
      </c>
      <c r="CE56" s="30">
        <v>2065</v>
      </c>
      <c r="CF56" s="30">
        <v>2190</v>
      </c>
      <c r="CG56" s="30">
        <v>2350</v>
      </c>
      <c r="CH56" s="30">
        <v>2505</v>
      </c>
      <c r="CI56" s="30">
        <v>2673</v>
      </c>
      <c r="CJ56" s="30">
        <v>2844</v>
      </c>
      <c r="CK56" s="30">
        <v>3032</v>
      </c>
      <c r="CL56" s="30">
        <v>3144</v>
      </c>
      <c r="CM56" s="30">
        <v>3333</v>
      </c>
      <c r="CN56" s="30">
        <v>3490</v>
      </c>
      <c r="CO56" s="30">
        <v>3659</v>
      </c>
      <c r="CP56" t="e">
        <v>#N/A</v>
      </c>
      <c r="CQ56" t="e">
        <v>#N/A</v>
      </c>
      <c r="CR56" t="e">
        <v>#N/A</v>
      </c>
      <c r="CS56" t="e">
        <v>#N/A</v>
      </c>
      <c r="CT56" t="e">
        <v>#N/A</v>
      </c>
      <c r="CU56" t="e">
        <v>#N/A</v>
      </c>
      <c r="CV56" t="e">
        <v>#N/A</v>
      </c>
      <c r="CW56" t="e">
        <v>#N/A</v>
      </c>
      <c r="CX56" t="e">
        <v>#N/A</v>
      </c>
      <c r="CY56" t="e">
        <v>#N/A</v>
      </c>
      <c r="CZ56" t="e">
        <v>#N/A</v>
      </c>
      <c r="DA56" t="e">
        <v>#N/A</v>
      </c>
      <c r="DB56" t="e">
        <v>#N/A</v>
      </c>
      <c r="DC56" t="e">
        <v>#N/A</v>
      </c>
      <c r="DD56" t="e">
        <v>#N/A</v>
      </c>
      <c r="DE56" t="e">
        <v>#N/A</v>
      </c>
      <c r="DF56" t="e">
        <v>#N/A</v>
      </c>
      <c r="DG56" t="e">
        <v>#N/A</v>
      </c>
      <c r="DH56" t="e">
        <v>#N/A</v>
      </c>
      <c r="DI56" t="e">
        <v>#N/A</v>
      </c>
      <c r="DJ56" t="e">
        <v>#N/A</v>
      </c>
      <c r="DK56" t="e">
        <v>#N/A</v>
      </c>
      <c r="DL56" t="e">
        <v>#N/A</v>
      </c>
      <c r="DM56" t="e">
        <v>#N/A</v>
      </c>
      <c r="DN56" t="e">
        <v>#N/A</v>
      </c>
      <c r="DO56" t="e">
        <v>#N/A</v>
      </c>
      <c r="DP56" t="e">
        <v>#N/A</v>
      </c>
      <c r="DQ56" t="e">
        <v>#N/A</v>
      </c>
      <c r="DR56" t="e">
        <v>#N/A</v>
      </c>
      <c r="DS56" t="e">
        <v>#N/A</v>
      </c>
      <c r="DT56" t="e">
        <v>#N/A</v>
      </c>
      <c r="DU56" t="e">
        <v>#N/A</v>
      </c>
      <c r="DV56" t="e">
        <v>#N/A</v>
      </c>
      <c r="DW56" t="e">
        <v>#N/A</v>
      </c>
      <c r="DX56" t="e">
        <v>#N/A</v>
      </c>
      <c r="DY56" t="e">
        <v>#N/A</v>
      </c>
      <c r="DZ56" t="e">
        <v>#N/A</v>
      </c>
      <c r="EA56" t="e">
        <v>#N/A</v>
      </c>
      <c r="EB56" t="e">
        <v>#N/A</v>
      </c>
      <c r="EC56" t="e">
        <v>#N/A</v>
      </c>
      <c r="ED56" t="e">
        <v>#N/A</v>
      </c>
      <c r="EE56" t="e">
        <v>#N/A</v>
      </c>
      <c r="EF56" t="e">
        <v>#N/A</v>
      </c>
      <c r="EG56" t="e">
        <v>#N/A</v>
      </c>
      <c r="EH56" t="e">
        <v>#N/A</v>
      </c>
      <c r="EI56" t="e">
        <v>#N/A</v>
      </c>
      <c r="EJ56" t="e">
        <v>#N/A</v>
      </c>
      <c r="EK56" t="e">
        <v>#N/A</v>
      </c>
      <c r="EL56" t="e">
        <v>#N/A</v>
      </c>
      <c r="EM56" t="e">
        <v>#N/A</v>
      </c>
      <c r="EN56" t="e">
        <v>#N/A</v>
      </c>
      <c r="EO56" t="e">
        <v>#N/A</v>
      </c>
      <c r="EP56" t="e">
        <v>#N/A</v>
      </c>
      <c r="EQ56" t="e">
        <v>#N/A</v>
      </c>
      <c r="ER56" t="e">
        <v>#N/A</v>
      </c>
      <c r="ES56" t="e">
        <v>#N/A</v>
      </c>
      <c r="ET56" t="e">
        <v>#N/A</v>
      </c>
      <c r="EU56" t="e">
        <v>#N/A</v>
      </c>
      <c r="EV56" t="e">
        <v>#N/A</v>
      </c>
      <c r="EW56" t="e">
        <v>#N/A</v>
      </c>
      <c r="EX56" t="e">
        <v>#N/A</v>
      </c>
      <c r="EY56" t="e">
        <v>#N/A</v>
      </c>
      <c r="EZ56" t="e">
        <v>#N/A</v>
      </c>
      <c r="FA56" t="e">
        <v>#N/A</v>
      </c>
      <c r="FB56" t="e">
        <v>#N/A</v>
      </c>
      <c r="FC56" t="e">
        <v>#N/A</v>
      </c>
      <c r="FD56" t="e">
        <v>#N/A</v>
      </c>
      <c r="FE56" t="e">
        <v>#N/A</v>
      </c>
      <c r="FF56" t="e">
        <v>#N/A</v>
      </c>
    </row>
    <row r="57" spans="1:162" x14ac:dyDescent="0.35">
      <c r="A57" s="29" t="s">
        <v>203</v>
      </c>
      <c r="B57" s="30">
        <v>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0">
        <v>0</v>
      </c>
      <c r="S57" s="30">
        <v>0</v>
      </c>
      <c r="T57" s="30">
        <v>0</v>
      </c>
      <c r="U57" s="30">
        <v>0</v>
      </c>
      <c r="V57" s="30">
        <v>0</v>
      </c>
      <c r="W57" s="30">
        <v>0</v>
      </c>
      <c r="X57" s="30">
        <v>0</v>
      </c>
      <c r="Y57" s="30">
        <v>0</v>
      </c>
      <c r="Z57" s="30">
        <v>0</v>
      </c>
      <c r="AA57" s="30">
        <v>0</v>
      </c>
      <c r="AB57" s="30">
        <v>0</v>
      </c>
      <c r="AC57" s="30">
        <v>0</v>
      </c>
      <c r="AD57" s="30">
        <v>0</v>
      </c>
      <c r="AE57" s="30">
        <v>0</v>
      </c>
      <c r="AF57" s="30">
        <v>0</v>
      </c>
      <c r="AG57" s="30">
        <v>0</v>
      </c>
      <c r="AH57" s="30">
        <v>0</v>
      </c>
      <c r="AI57" s="30">
        <v>0</v>
      </c>
      <c r="AJ57" s="30">
        <v>0</v>
      </c>
      <c r="AK57" s="30">
        <v>0</v>
      </c>
      <c r="AL57" s="30">
        <v>0</v>
      </c>
      <c r="AM57" s="30">
        <v>0</v>
      </c>
      <c r="AN57" s="30">
        <v>0</v>
      </c>
      <c r="AO57" s="30">
        <v>0</v>
      </c>
      <c r="AP57" s="30">
        <v>0</v>
      </c>
      <c r="AQ57" s="30">
        <v>0</v>
      </c>
      <c r="AR57" s="30">
        <v>0</v>
      </c>
      <c r="AS57" s="30">
        <v>0</v>
      </c>
      <c r="AT57" s="30">
        <v>0</v>
      </c>
      <c r="AU57" s="30">
        <v>0</v>
      </c>
      <c r="AV57" s="30">
        <v>0</v>
      </c>
      <c r="AW57" s="30">
        <v>0</v>
      </c>
      <c r="AX57" s="30">
        <v>0</v>
      </c>
      <c r="AY57" s="30">
        <v>0</v>
      </c>
      <c r="AZ57" s="30">
        <v>0</v>
      </c>
      <c r="BA57" s="30">
        <v>0</v>
      </c>
      <c r="BB57" s="30">
        <v>0</v>
      </c>
      <c r="BC57" s="30">
        <v>0</v>
      </c>
      <c r="BD57" s="30">
        <v>0</v>
      </c>
      <c r="BE57" s="30">
        <v>0</v>
      </c>
      <c r="BF57" s="30">
        <v>0</v>
      </c>
      <c r="BG57" s="30">
        <v>1</v>
      </c>
      <c r="BH57" s="30">
        <v>1</v>
      </c>
      <c r="BI57" s="30">
        <v>3</v>
      </c>
      <c r="BJ57" s="30">
        <v>3</v>
      </c>
      <c r="BK57" s="30">
        <v>3</v>
      </c>
      <c r="BL57" s="30">
        <v>5</v>
      </c>
      <c r="BM57" s="30">
        <v>9</v>
      </c>
      <c r="BN57" s="30">
        <v>13</v>
      </c>
      <c r="BO57" s="30">
        <v>13</v>
      </c>
      <c r="BP57" s="30">
        <v>19</v>
      </c>
      <c r="BQ57" s="30">
        <v>24</v>
      </c>
      <c r="BR57" s="30">
        <v>30</v>
      </c>
      <c r="BS57" s="30">
        <v>32</v>
      </c>
      <c r="BT57" s="30">
        <v>32</v>
      </c>
      <c r="BU57" s="30">
        <v>41</v>
      </c>
      <c r="BV57" s="30">
        <v>46</v>
      </c>
      <c r="BW57" s="30">
        <v>56</v>
      </c>
      <c r="BX57" s="30">
        <v>62</v>
      </c>
      <c r="BY57" s="30">
        <v>69</v>
      </c>
      <c r="BZ57" s="30">
        <v>78</v>
      </c>
      <c r="CA57" s="30">
        <v>93</v>
      </c>
      <c r="CB57" s="30">
        <v>103</v>
      </c>
      <c r="CC57" s="30">
        <v>117</v>
      </c>
      <c r="CD57" s="30">
        <v>118</v>
      </c>
      <c r="CE57" s="30">
        <v>125</v>
      </c>
      <c r="CF57" s="30">
        <v>137</v>
      </c>
      <c r="CG57" s="30">
        <v>149</v>
      </c>
      <c r="CH57" s="30">
        <v>159</v>
      </c>
      <c r="CI57" s="30">
        <v>164</v>
      </c>
      <c r="CJ57" s="30">
        <v>177</v>
      </c>
      <c r="CK57" s="30">
        <v>190</v>
      </c>
      <c r="CL57" s="30">
        <v>201</v>
      </c>
      <c r="CM57" s="30">
        <v>218</v>
      </c>
      <c r="CN57" s="30">
        <v>225</v>
      </c>
      <c r="CO57" s="30">
        <v>237</v>
      </c>
      <c r="CP57" t="e">
        <v>#N/A</v>
      </c>
      <c r="CQ57" t="e">
        <v>#N/A</v>
      </c>
      <c r="CR57" t="e">
        <v>#N/A</v>
      </c>
      <c r="CS57" t="e">
        <v>#N/A</v>
      </c>
      <c r="CT57" t="e">
        <v>#N/A</v>
      </c>
      <c r="CU57" t="e">
        <v>#N/A</v>
      </c>
      <c r="CV57" t="e">
        <v>#N/A</v>
      </c>
      <c r="CW57" t="e">
        <v>#N/A</v>
      </c>
      <c r="CX57" t="e">
        <v>#N/A</v>
      </c>
      <c r="CY57" t="e">
        <v>#N/A</v>
      </c>
      <c r="CZ57" t="e">
        <v>#N/A</v>
      </c>
      <c r="DA57" t="e">
        <v>#N/A</v>
      </c>
      <c r="DB57" t="e">
        <v>#N/A</v>
      </c>
      <c r="DC57" t="e">
        <v>#N/A</v>
      </c>
      <c r="DD57" t="e">
        <v>#N/A</v>
      </c>
      <c r="DE57" t="e">
        <v>#N/A</v>
      </c>
      <c r="DF57" t="e">
        <v>#N/A</v>
      </c>
      <c r="DG57" t="e">
        <v>#N/A</v>
      </c>
      <c r="DH57" t="e">
        <v>#N/A</v>
      </c>
      <c r="DI57" t="e">
        <v>#N/A</v>
      </c>
      <c r="DJ57" t="e">
        <v>#N/A</v>
      </c>
      <c r="DK57" t="e">
        <v>#N/A</v>
      </c>
      <c r="DL57" t="e">
        <v>#N/A</v>
      </c>
      <c r="DM57" t="e">
        <v>#N/A</v>
      </c>
      <c r="DN57" t="e">
        <v>#N/A</v>
      </c>
      <c r="DO57" t="e">
        <v>#N/A</v>
      </c>
      <c r="DP57" t="e">
        <v>#N/A</v>
      </c>
      <c r="DQ57" t="e">
        <v>#N/A</v>
      </c>
      <c r="DR57" t="e">
        <v>#N/A</v>
      </c>
      <c r="DS57" t="e">
        <v>#N/A</v>
      </c>
      <c r="DT57" t="e">
        <v>#N/A</v>
      </c>
      <c r="DU57" t="e">
        <v>#N/A</v>
      </c>
      <c r="DV57" t="e">
        <v>#N/A</v>
      </c>
      <c r="DW57" t="e">
        <v>#N/A</v>
      </c>
      <c r="DX57" t="e">
        <v>#N/A</v>
      </c>
      <c r="DY57" t="e">
        <v>#N/A</v>
      </c>
      <c r="DZ57" t="e">
        <v>#N/A</v>
      </c>
      <c r="EA57" t="e">
        <v>#N/A</v>
      </c>
      <c r="EB57" t="e">
        <v>#N/A</v>
      </c>
      <c r="EC57" t="e">
        <v>#N/A</v>
      </c>
      <c r="ED57" t="e">
        <v>#N/A</v>
      </c>
      <c r="EE57" t="e">
        <v>#N/A</v>
      </c>
      <c r="EF57" t="e">
        <v>#N/A</v>
      </c>
      <c r="EG57" t="e">
        <v>#N/A</v>
      </c>
      <c r="EH57" t="e">
        <v>#N/A</v>
      </c>
      <c r="EI57" t="e">
        <v>#N/A</v>
      </c>
      <c r="EJ57" t="e">
        <v>#N/A</v>
      </c>
      <c r="EK57" t="e">
        <v>#N/A</v>
      </c>
      <c r="EL57" t="e">
        <v>#N/A</v>
      </c>
      <c r="EM57" t="e">
        <v>#N/A</v>
      </c>
      <c r="EN57" t="e">
        <v>#N/A</v>
      </c>
      <c r="EO57" t="e">
        <v>#N/A</v>
      </c>
      <c r="EP57" t="e">
        <v>#N/A</v>
      </c>
      <c r="EQ57" t="e">
        <v>#N/A</v>
      </c>
      <c r="ER57" t="e">
        <v>#N/A</v>
      </c>
      <c r="ES57" t="e">
        <v>#N/A</v>
      </c>
      <c r="ET57" t="e">
        <v>#N/A</v>
      </c>
      <c r="EU57" t="e">
        <v>#N/A</v>
      </c>
      <c r="EV57" t="e">
        <v>#N/A</v>
      </c>
      <c r="EW57" t="e">
        <v>#N/A</v>
      </c>
      <c r="EX57" t="e">
        <v>#N/A</v>
      </c>
      <c r="EY57" t="e">
        <v>#N/A</v>
      </c>
      <c r="EZ57" t="e">
        <v>#N/A</v>
      </c>
      <c r="FA57" t="e">
        <v>#N/A</v>
      </c>
      <c r="FB57" t="e">
        <v>#N/A</v>
      </c>
      <c r="FC57" t="e">
        <v>#N/A</v>
      </c>
      <c r="FD57" t="e">
        <v>#N/A</v>
      </c>
      <c r="FE57" t="e">
        <v>#N/A</v>
      </c>
      <c r="FF57" t="e">
        <v>#N/A</v>
      </c>
    </row>
    <row r="58" spans="1:162" x14ac:dyDescent="0.35">
      <c r="A58" s="29" t="s">
        <v>27</v>
      </c>
      <c r="B58" s="30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30">
        <v>0</v>
      </c>
      <c r="Q58" s="30">
        <v>0</v>
      </c>
      <c r="R58" s="30">
        <v>0</v>
      </c>
      <c r="S58" s="30">
        <v>0</v>
      </c>
      <c r="T58" s="30">
        <v>0</v>
      </c>
      <c r="U58" s="30">
        <v>0</v>
      </c>
      <c r="V58" s="30">
        <v>0</v>
      </c>
      <c r="W58" s="30">
        <v>0</v>
      </c>
      <c r="X58" s="30">
        <v>0</v>
      </c>
      <c r="Y58" s="30">
        <v>0</v>
      </c>
      <c r="Z58" s="30">
        <v>0</v>
      </c>
      <c r="AA58" s="30">
        <v>0</v>
      </c>
      <c r="AB58" s="30">
        <v>0</v>
      </c>
      <c r="AC58" s="30">
        <v>0</v>
      </c>
      <c r="AD58" s="30">
        <v>0</v>
      </c>
      <c r="AE58" s="30">
        <v>0</v>
      </c>
      <c r="AF58" s="30">
        <v>0</v>
      </c>
      <c r="AG58" s="30">
        <v>0</v>
      </c>
      <c r="AH58" s="30">
        <v>0</v>
      </c>
      <c r="AI58" s="30">
        <v>0</v>
      </c>
      <c r="AJ58" s="30">
        <v>0</v>
      </c>
      <c r="AK58" s="30">
        <v>0</v>
      </c>
      <c r="AL58" s="30">
        <v>0</v>
      </c>
      <c r="AM58" s="30">
        <v>0</v>
      </c>
      <c r="AN58" s="30">
        <v>0</v>
      </c>
      <c r="AO58" s="30">
        <v>0</v>
      </c>
      <c r="AP58" s="30">
        <v>0</v>
      </c>
      <c r="AQ58" s="30">
        <v>0</v>
      </c>
      <c r="AR58" s="30">
        <v>0</v>
      </c>
      <c r="AS58" s="30">
        <v>0</v>
      </c>
      <c r="AT58" s="30">
        <v>0</v>
      </c>
      <c r="AU58" s="30">
        <v>0</v>
      </c>
      <c r="AV58" s="30">
        <v>0</v>
      </c>
      <c r="AW58" s="30">
        <v>0</v>
      </c>
      <c r="AX58" s="30">
        <v>0</v>
      </c>
      <c r="AY58" s="30">
        <v>0</v>
      </c>
      <c r="AZ58" s="30">
        <v>0</v>
      </c>
      <c r="BA58" s="30">
        <v>0</v>
      </c>
      <c r="BB58" s="30">
        <v>0</v>
      </c>
      <c r="BC58" s="30">
        <v>1</v>
      </c>
      <c r="BD58" s="30">
        <v>1</v>
      </c>
      <c r="BE58" s="30">
        <v>1</v>
      </c>
      <c r="BF58" s="30">
        <v>4</v>
      </c>
      <c r="BG58" s="30">
        <v>6</v>
      </c>
      <c r="BH58" s="30">
        <v>6</v>
      </c>
      <c r="BI58" s="30">
        <v>6</v>
      </c>
      <c r="BJ58" s="30">
        <v>6</v>
      </c>
      <c r="BK58" s="30">
        <v>9</v>
      </c>
      <c r="BL58" s="30">
        <v>9</v>
      </c>
      <c r="BM58" s="30">
        <v>9</v>
      </c>
      <c r="BN58" s="30">
        <v>12</v>
      </c>
      <c r="BO58" s="30">
        <v>12</v>
      </c>
      <c r="BP58" s="30">
        <v>12</v>
      </c>
      <c r="BQ58" s="30">
        <v>12</v>
      </c>
      <c r="BR58" s="30">
        <v>12</v>
      </c>
      <c r="BS58" s="30">
        <v>12</v>
      </c>
      <c r="BT58" s="30">
        <v>15</v>
      </c>
      <c r="BU58" s="30">
        <v>15</v>
      </c>
      <c r="BV58" s="30">
        <v>16</v>
      </c>
      <c r="BW58" s="30">
        <v>16</v>
      </c>
      <c r="BX58" s="30">
        <v>16</v>
      </c>
      <c r="BY58" s="30">
        <v>16</v>
      </c>
      <c r="BZ58" s="30">
        <v>16</v>
      </c>
      <c r="CA58" s="30">
        <v>18</v>
      </c>
      <c r="CB58" s="30">
        <v>18</v>
      </c>
      <c r="CC58" s="30">
        <v>18</v>
      </c>
      <c r="CD58" s="30">
        <v>18</v>
      </c>
      <c r="CE58" s="30">
        <v>21</v>
      </c>
      <c r="CF58" s="30">
        <v>21</v>
      </c>
      <c r="CG58" s="30">
        <v>41</v>
      </c>
      <c r="CH58" s="30">
        <v>51</v>
      </c>
      <c r="CI58" s="30">
        <v>51</v>
      </c>
      <c r="CJ58" s="30">
        <v>79</v>
      </c>
      <c r="CK58" s="30">
        <v>79</v>
      </c>
      <c r="CL58" s="30">
        <v>79</v>
      </c>
      <c r="CM58" s="30">
        <v>79</v>
      </c>
      <c r="CN58" s="30">
        <v>83</v>
      </c>
      <c r="CO58" s="30">
        <v>84</v>
      </c>
      <c r="CP58" t="e">
        <v>#N/A</v>
      </c>
      <c r="CQ58" t="e">
        <v>#N/A</v>
      </c>
      <c r="CR58" t="e">
        <v>#N/A</v>
      </c>
      <c r="CS58" t="e">
        <v>#N/A</v>
      </c>
      <c r="CT58" t="e">
        <v>#N/A</v>
      </c>
      <c r="CU58" t="e">
        <v>#N/A</v>
      </c>
      <c r="CV58" t="e">
        <v>#N/A</v>
      </c>
      <c r="CW58" t="e">
        <v>#N/A</v>
      </c>
      <c r="CX58" t="e">
        <v>#N/A</v>
      </c>
      <c r="CY58" t="e">
        <v>#N/A</v>
      </c>
      <c r="CZ58" t="e">
        <v>#N/A</v>
      </c>
      <c r="DA58" t="e">
        <v>#N/A</v>
      </c>
      <c r="DB58" t="e">
        <v>#N/A</v>
      </c>
      <c r="DC58" t="e">
        <v>#N/A</v>
      </c>
      <c r="DD58" t="e">
        <v>#N/A</v>
      </c>
      <c r="DE58" t="e">
        <v>#N/A</v>
      </c>
      <c r="DF58" t="e">
        <v>#N/A</v>
      </c>
      <c r="DG58" t="e">
        <v>#N/A</v>
      </c>
      <c r="DH58" t="e">
        <v>#N/A</v>
      </c>
      <c r="DI58" t="e">
        <v>#N/A</v>
      </c>
      <c r="DJ58" t="e">
        <v>#N/A</v>
      </c>
      <c r="DK58" t="e">
        <v>#N/A</v>
      </c>
      <c r="DL58" t="e">
        <v>#N/A</v>
      </c>
      <c r="DM58" t="e">
        <v>#N/A</v>
      </c>
      <c r="DN58" t="e">
        <v>#N/A</v>
      </c>
      <c r="DO58" t="e">
        <v>#N/A</v>
      </c>
      <c r="DP58" t="e">
        <v>#N/A</v>
      </c>
      <c r="DQ58" t="e">
        <v>#N/A</v>
      </c>
      <c r="DR58" t="e">
        <v>#N/A</v>
      </c>
      <c r="DS58" t="e">
        <v>#N/A</v>
      </c>
      <c r="DT58" t="e">
        <v>#N/A</v>
      </c>
      <c r="DU58" t="e">
        <v>#N/A</v>
      </c>
      <c r="DV58" t="e">
        <v>#N/A</v>
      </c>
      <c r="DW58" t="e">
        <v>#N/A</v>
      </c>
      <c r="DX58" t="e">
        <v>#N/A</v>
      </c>
      <c r="DY58" t="e">
        <v>#N/A</v>
      </c>
      <c r="DZ58" t="e">
        <v>#N/A</v>
      </c>
      <c r="EA58" t="e">
        <v>#N/A</v>
      </c>
      <c r="EB58" t="e">
        <v>#N/A</v>
      </c>
      <c r="EC58" t="e">
        <v>#N/A</v>
      </c>
      <c r="ED58" t="e">
        <v>#N/A</v>
      </c>
      <c r="EE58" t="e">
        <v>#N/A</v>
      </c>
      <c r="EF58" t="e">
        <v>#N/A</v>
      </c>
      <c r="EG58" t="e">
        <v>#N/A</v>
      </c>
      <c r="EH58" t="e">
        <v>#N/A</v>
      </c>
      <c r="EI58" t="e">
        <v>#N/A</v>
      </c>
      <c r="EJ58" t="e">
        <v>#N/A</v>
      </c>
      <c r="EK58" t="e">
        <v>#N/A</v>
      </c>
      <c r="EL58" t="e">
        <v>#N/A</v>
      </c>
      <c r="EM58" t="e">
        <v>#N/A</v>
      </c>
      <c r="EN58" t="e">
        <v>#N/A</v>
      </c>
      <c r="EO58" t="e">
        <v>#N/A</v>
      </c>
      <c r="EP58" t="e">
        <v>#N/A</v>
      </c>
      <c r="EQ58" t="e">
        <v>#N/A</v>
      </c>
      <c r="ER58" t="e">
        <v>#N/A</v>
      </c>
      <c r="ES58" t="e">
        <v>#N/A</v>
      </c>
      <c r="ET58" t="e">
        <v>#N/A</v>
      </c>
      <c r="EU58" t="e">
        <v>#N/A</v>
      </c>
      <c r="EV58" t="e">
        <v>#N/A</v>
      </c>
      <c r="EW58" t="e">
        <v>#N/A</v>
      </c>
      <c r="EX58" t="e">
        <v>#N/A</v>
      </c>
      <c r="EY58" t="e">
        <v>#N/A</v>
      </c>
      <c r="EZ58" t="e">
        <v>#N/A</v>
      </c>
      <c r="FA58" t="e">
        <v>#N/A</v>
      </c>
      <c r="FB58" t="e">
        <v>#N/A</v>
      </c>
      <c r="FC58" t="e">
        <v>#N/A</v>
      </c>
      <c r="FD58" t="e">
        <v>#N/A</v>
      </c>
      <c r="FE58" t="e">
        <v>#N/A</v>
      </c>
      <c r="FF58" t="e">
        <v>#N/A</v>
      </c>
    </row>
    <row r="59" spans="1:162" x14ac:dyDescent="0.35">
      <c r="A59" s="29" t="s">
        <v>204</v>
      </c>
      <c r="B59" s="30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0</v>
      </c>
      <c r="R59" s="30">
        <v>0</v>
      </c>
      <c r="S59" s="30">
        <v>0</v>
      </c>
      <c r="T59" s="30">
        <v>0</v>
      </c>
      <c r="U59" s="30">
        <v>0</v>
      </c>
      <c r="V59" s="30">
        <v>0</v>
      </c>
      <c r="W59" s="30">
        <v>0</v>
      </c>
      <c r="X59" s="30">
        <v>0</v>
      </c>
      <c r="Y59" s="30">
        <v>0</v>
      </c>
      <c r="Z59" s="30">
        <v>0</v>
      </c>
      <c r="AA59" s="30">
        <v>0</v>
      </c>
      <c r="AB59" s="30">
        <v>0</v>
      </c>
      <c r="AC59" s="30">
        <v>0</v>
      </c>
      <c r="AD59" s="30">
        <v>0</v>
      </c>
      <c r="AE59" s="30">
        <v>0</v>
      </c>
      <c r="AF59" s="30">
        <v>0</v>
      </c>
      <c r="AG59" s="30">
        <v>0</v>
      </c>
      <c r="AH59" s="30">
        <v>0</v>
      </c>
      <c r="AI59" s="30">
        <v>0</v>
      </c>
      <c r="AJ59" s="30">
        <v>0</v>
      </c>
      <c r="AK59" s="30">
        <v>0</v>
      </c>
      <c r="AL59" s="30">
        <v>0</v>
      </c>
      <c r="AM59" s="30">
        <v>0</v>
      </c>
      <c r="AN59" s="30">
        <v>0</v>
      </c>
      <c r="AO59" s="30">
        <v>0</v>
      </c>
      <c r="AP59" s="30">
        <v>0</v>
      </c>
      <c r="AQ59" s="30">
        <v>0</v>
      </c>
      <c r="AR59" s="30">
        <v>0</v>
      </c>
      <c r="AS59" s="30">
        <v>0</v>
      </c>
      <c r="AT59" s="30">
        <v>0</v>
      </c>
      <c r="AU59" s="30">
        <v>0</v>
      </c>
      <c r="AV59" s="30">
        <v>0</v>
      </c>
      <c r="AW59" s="30">
        <v>0</v>
      </c>
      <c r="AX59" s="30">
        <v>0</v>
      </c>
      <c r="AY59" s="30">
        <v>0</v>
      </c>
      <c r="AZ59" s="30">
        <v>0</v>
      </c>
      <c r="BA59" s="30">
        <v>0</v>
      </c>
      <c r="BB59" s="30">
        <v>0</v>
      </c>
      <c r="BC59" s="30">
        <v>0</v>
      </c>
      <c r="BD59" s="30">
        <v>0</v>
      </c>
      <c r="BE59" s="30">
        <v>0</v>
      </c>
      <c r="BF59" s="30">
        <v>0</v>
      </c>
      <c r="BG59" s="30">
        <v>0</v>
      </c>
      <c r="BH59" s="30">
        <v>0</v>
      </c>
      <c r="BI59" s="30">
        <v>1</v>
      </c>
      <c r="BJ59" s="30">
        <v>1</v>
      </c>
      <c r="BK59" s="30">
        <v>1</v>
      </c>
      <c r="BL59" s="30">
        <v>1</v>
      </c>
      <c r="BM59" s="30">
        <v>4</v>
      </c>
      <c r="BN59" s="30">
        <v>6</v>
      </c>
      <c r="BO59" s="30">
        <v>6</v>
      </c>
      <c r="BP59" s="30">
        <v>6</v>
      </c>
      <c r="BQ59" s="30">
        <v>12</v>
      </c>
      <c r="BR59" s="30">
        <v>12</v>
      </c>
      <c r="BS59" s="30">
        <v>15</v>
      </c>
      <c r="BT59" s="30">
        <v>15</v>
      </c>
      <c r="BU59" s="30">
        <v>22</v>
      </c>
      <c r="BV59" s="30">
        <v>22</v>
      </c>
      <c r="BW59" s="30">
        <v>29</v>
      </c>
      <c r="BX59" s="30">
        <v>29</v>
      </c>
      <c r="BY59" s="30">
        <v>31</v>
      </c>
      <c r="BZ59" s="30">
        <v>31</v>
      </c>
      <c r="CA59" s="30">
        <v>33</v>
      </c>
      <c r="CB59" s="30">
        <v>33</v>
      </c>
      <c r="CC59" s="30">
        <v>34</v>
      </c>
      <c r="CD59" s="30">
        <v>34</v>
      </c>
      <c r="CE59" s="30">
        <v>34</v>
      </c>
      <c r="CF59" s="30">
        <v>34</v>
      </c>
      <c r="CG59" s="30">
        <v>34</v>
      </c>
      <c r="CH59" s="30">
        <v>35</v>
      </c>
      <c r="CI59" s="30">
        <v>35</v>
      </c>
      <c r="CJ59" s="30">
        <v>35</v>
      </c>
      <c r="CK59" s="30">
        <v>39</v>
      </c>
      <c r="CL59" s="30">
        <v>39</v>
      </c>
      <c r="CM59" s="30">
        <v>39</v>
      </c>
      <c r="CN59" s="30">
        <v>39</v>
      </c>
      <c r="CO59" s="30">
        <v>39</v>
      </c>
      <c r="CP59" t="e">
        <v>#N/A</v>
      </c>
      <c r="CQ59" t="e">
        <v>#N/A</v>
      </c>
      <c r="CR59" t="e">
        <v>#N/A</v>
      </c>
      <c r="CS59" t="e">
        <v>#N/A</v>
      </c>
      <c r="CT59" t="e">
        <v>#N/A</v>
      </c>
      <c r="CU59" t="e">
        <v>#N/A</v>
      </c>
      <c r="CV59" t="e">
        <v>#N/A</v>
      </c>
      <c r="CW59" t="e">
        <v>#N/A</v>
      </c>
      <c r="CX59" t="e">
        <v>#N/A</v>
      </c>
      <c r="CY59" t="e">
        <v>#N/A</v>
      </c>
      <c r="CZ59" t="e">
        <v>#N/A</v>
      </c>
      <c r="DA59" t="e">
        <v>#N/A</v>
      </c>
      <c r="DB59" t="e">
        <v>#N/A</v>
      </c>
      <c r="DC59" t="e">
        <v>#N/A</v>
      </c>
      <c r="DD59" t="e">
        <v>#N/A</v>
      </c>
      <c r="DE59" t="e">
        <v>#N/A</v>
      </c>
      <c r="DF59" t="e">
        <v>#N/A</v>
      </c>
      <c r="DG59" t="e">
        <v>#N/A</v>
      </c>
      <c r="DH59" t="e">
        <v>#N/A</v>
      </c>
      <c r="DI59" t="e">
        <v>#N/A</v>
      </c>
      <c r="DJ59" t="e">
        <v>#N/A</v>
      </c>
      <c r="DK59" t="e">
        <v>#N/A</v>
      </c>
      <c r="DL59" t="e">
        <v>#N/A</v>
      </c>
      <c r="DM59" t="e">
        <v>#N/A</v>
      </c>
      <c r="DN59" t="e">
        <v>#N/A</v>
      </c>
      <c r="DO59" t="e">
        <v>#N/A</v>
      </c>
      <c r="DP59" t="e">
        <v>#N/A</v>
      </c>
      <c r="DQ59" t="e">
        <v>#N/A</v>
      </c>
      <c r="DR59" t="e">
        <v>#N/A</v>
      </c>
      <c r="DS59" t="e">
        <v>#N/A</v>
      </c>
      <c r="DT59" t="e">
        <v>#N/A</v>
      </c>
      <c r="DU59" t="e">
        <v>#N/A</v>
      </c>
      <c r="DV59" t="e">
        <v>#N/A</v>
      </c>
      <c r="DW59" t="e">
        <v>#N/A</v>
      </c>
      <c r="DX59" t="e">
        <v>#N/A</v>
      </c>
      <c r="DY59" t="e">
        <v>#N/A</v>
      </c>
      <c r="DZ59" t="e">
        <v>#N/A</v>
      </c>
      <c r="EA59" t="e">
        <v>#N/A</v>
      </c>
      <c r="EB59" t="e">
        <v>#N/A</v>
      </c>
      <c r="EC59" t="e">
        <v>#N/A</v>
      </c>
      <c r="ED59" t="e">
        <v>#N/A</v>
      </c>
      <c r="EE59" t="e">
        <v>#N/A</v>
      </c>
      <c r="EF59" t="e">
        <v>#N/A</v>
      </c>
      <c r="EG59" t="e">
        <v>#N/A</v>
      </c>
      <c r="EH59" t="e">
        <v>#N/A</v>
      </c>
      <c r="EI59" t="e">
        <v>#N/A</v>
      </c>
      <c r="EJ59" t="e">
        <v>#N/A</v>
      </c>
      <c r="EK59" t="e">
        <v>#N/A</v>
      </c>
      <c r="EL59" t="e">
        <v>#N/A</v>
      </c>
      <c r="EM59" t="e">
        <v>#N/A</v>
      </c>
      <c r="EN59" t="e">
        <v>#N/A</v>
      </c>
      <c r="EO59" t="e">
        <v>#N/A</v>
      </c>
      <c r="EP59" t="e">
        <v>#N/A</v>
      </c>
      <c r="EQ59" t="e">
        <v>#N/A</v>
      </c>
      <c r="ER59" t="e">
        <v>#N/A</v>
      </c>
      <c r="ES59" t="e">
        <v>#N/A</v>
      </c>
      <c r="ET59" t="e">
        <v>#N/A</v>
      </c>
      <c r="EU59" t="e">
        <v>#N/A</v>
      </c>
      <c r="EV59" t="e">
        <v>#N/A</v>
      </c>
      <c r="EW59" t="e">
        <v>#N/A</v>
      </c>
      <c r="EX59" t="e">
        <v>#N/A</v>
      </c>
      <c r="EY59" t="e">
        <v>#N/A</v>
      </c>
      <c r="EZ59" t="e">
        <v>#N/A</v>
      </c>
      <c r="FA59" t="e">
        <v>#N/A</v>
      </c>
      <c r="FB59" t="e">
        <v>#N/A</v>
      </c>
      <c r="FC59" t="e">
        <v>#N/A</v>
      </c>
      <c r="FD59" t="e">
        <v>#N/A</v>
      </c>
      <c r="FE59" t="e">
        <v>#N/A</v>
      </c>
      <c r="FF59" t="e">
        <v>#N/A</v>
      </c>
    </row>
    <row r="60" spans="1:162" x14ac:dyDescent="0.35">
      <c r="A60" s="29" t="s">
        <v>131</v>
      </c>
      <c r="B60" s="30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30">
        <v>0</v>
      </c>
      <c r="Q60" s="30">
        <v>0</v>
      </c>
      <c r="R60" s="30">
        <v>0</v>
      </c>
      <c r="S60" s="30">
        <v>0</v>
      </c>
      <c r="T60" s="30">
        <v>0</v>
      </c>
      <c r="U60" s="30">
        <v>0</v>
      </c>
      <c r="V60" s="30">
        <v>0</v>
      </c>
      <c r="W60" s="30">
        <v>0</v>
      </c>
      <c r="X60" s="30">
        <v>0</v>
      </c>
      <c r="Y60" s="30">
        <v>0</v>
      </c>
      <c r="Z60" s="30">
        <v>0</v>
      </c>
      <c r="AA60" s="30">
        <v>0</v>
      </c>
      <c r="AB60" s="30">
        <v>0</v>
      </c>
      <c r="AC60" s="30">
        <v>0</v>
      </c>
      <c r="AD60" s="30">
        <v>0</v>
      </c>
      <c r="AE60" s="30">
        <v>0</v>
      </c>
      <c r="AF60" s="30">
        <v>0</v>
      </c>
      <c r="AG60" s="30">
        <v>0</v>
      </c>
      <c r="AH60" s="30">
        <v>0</v>
      </c>
      <c r="AI60" s="30">
        <v>0</v>
      </c>
      <c r="AJ60" s="30">
        <v>0</v>
      </c>
      <c r="AK60" s="30">
        <v>0</v>
      </c>
      <c r="AL60" s="30">
        <v>1</v>
      </c>
      <c r="AM60" s="30">
        <v>1</v>
      </c>
      <c r="AN60" s="30">
        <v>1</v>
      </c>
      <c r="AO60" s="30">
        <v>1</v>
      </c>
      <c r="AP60" s="30">
        <v>1</v>
      </c>
      <c r="AQ60" s="30">
        <v>2</v>
      </c>
      <c r="AR60" s="30">
        <v>2</v>
      </c>
      <c r="AS60" s="30">
        <v>3</v>
      </c>
      <c r="AT60" s="30">
        <v>10</v>
      </c>
      <c r="AU60" s="30">
        <v>10</v>
      </c>
      <c r="AV60" s="30">
        <v>10</v>
      </c>
      <c r="AW60" s="30">
        <v>10</v>
      </c>
      <c r="AX60" s="30">
        <v>12</v>
      </c>
      <c r="AY60" s="30">
        <v>16</v>
      </c>
      <c r="AZ60" s="30">
        <v>16</v>
      </c>
      <c r="BA60" s="30">
        <v>79</v>
      </c>
      <c r="BB60" s="30">
        <v>115</v>
      </c>
      <c r="BC60" s="30">
        <v>171</v>
      </c>
      <c r="BD60" s="30">
        <v>205</v>
      </c>
      <c r="BE60" s="30">
        <v>225</v>
      </c>
      <c r="BF60" s="30">
        <v>258</v>
      </c>
      <c r="BG60" s="30">
        <v>267</v>
      </c>
      <c r="BH60" s="30">
        <v>283</v>
      </c>
      <c r="BI60" s="30">
        <v>306</v>
      </c>
      <c r="BJ60" s="30">
        <v>326</v>
      </c>
      <c r="BK60" s="30">
        <v>352</v>
      </c>
      <c r="BL60" s="30">
        <v>369</v>
      </c>
      <c r="BM60" s="30">
        <v>404</v>
      </c>
      <c r="BN60" s="30">
        <v>538</v>
      </c>
      <c r="BO60" s="30">
        <v>575</v>
      </c>
      <c r="BP60" s="30">
        <v>645</v>
      </c>
      <c r="BQ60" s="30">
        <v>679</v>
      </c>
      <c r="BR60" s="30">
        <v>715</v>
      </c>
      <c r="BS60" s="30">
        <v>745</v>
      </c>
      <c r="BT60" s="30">
        <v>779</v>
      </c>
      <c r="BU60" s="30">
        <v>858</v>
      </c>
      <c r="BV60" s="30">
        <v>961</v>
      </c>
      <c r="BW60" s="30">
        <v>1039</v>
      </c>
      <c r="BX60" s="30">
        <v>1097</v>
      </c>
      <c r="BY60" s="30">
        <v>1108</v>
      </c>
      <c r="BZ60" s="30">
        <v>1149</v>
      </c>
      <c r="CA60" s="30">
        <v>1185</v>
      </c>
      <c r="CB60" s="30">
        <v>1207</v>
      </c>
      <c r="CC60" s="30">
        <v>1258</v>
      </c>
      <c r="CD60" s="30">
        <v>1304</v>
      </c>
      <c r="CE60" s="30">
        <v>1309</v>
      </c>
      <c r="CF60" s="30">
        <v>1332</v>
      </c>
      <c r="CG60" s="30">
        <v>1373</v>
      </c>
      <c r="CH60" s="30">
        <v>1400</v>
      </c>
      <c r="CI60" s="30">
        <v>1434</v>
      </c>
      <c r="CJ60" s="30">
        <v>1459</v>
      </c>
      <c r="CK60" s="30">
        <v>1512</v>
      </c>
      <c r="CL60" s="30">
        <v>1528</v>
      </c>
      <c r="CM60" s="30">
        <v>1535</v>
      </c>
      <c r="CN60" s="30">
        <v>1552</v>
      </c>
      <c r="CO60" s="30">
        <v>1559</v>
      </c>
      <c r="CP60" t="e">
        <v>#N/A</v>
      </c>
      <c r="CQ60" t="e">
        <v>#N/A</v>
      </c>
      <c r="CR60" t="e">
        <v>#N/A</v>
      </c>
      <c r="CS60" t="e">
        <v>#N/A</v>
      </c>
      <c r="CT60" t="e">
        <v>#N/A</v>
      </c>
      <c r="CU60" t="e">
        <v>#N/A</v>
      </c>
      <c r="CV60" t="e">
        <v>#N/A</v>
      </c>
      <c r="CW60" t="e">
        <v>#N/A</v>
      </c>
      <c r="CX60" t="e">
        <v>#N/A</v>
      </c>
      <c r="CY60" t="e">
        <v>#N/A</v>
      </c>
      <c r="CZ60" t="e">
        <v>#N/A</v>
      </c>
      <c r="DA60" t="e">
        <v>#N/A</v>
      </c>
      <c r="DB60" t="e">
        <v>#N/A</v>
      </c>
      <c r="DC60" t="e">
        <v>#N/A</v>
      </c>
      <c r="DD60" t="e">
        <v>#N/A</v>
      </c>
      <c r="DE60" t="e">
        <v>#N/A</v>
      </c>
      <c r="DF60" t="e">
        <v>#N/A</v>
      </c>
      <c r="DG60" t="e">
        <v>#N/A</v>
      </c>
      <c r="DH60" t="e">
        <v>#N/A</v>
      </c>
      <c r="DI60" t="e">
        <v>#N/A</v>
      </c>
      <c r="DJ60" t="e">
        <v>#N/A</v>
      </c>
      <c r="DK60" t="e">
        <v>#N/A</v>
      </c>
      <c r="DL60" t="e">
        <v>#N/A</v>
      </c>
      <c r="DM60" t="e">
        <v>#N/A</v>
      </c>
      <c r="DN60" t="e">
        <v>#N/A</v>
      </c>
      <c r="DO60" t="e">
        <v>#N/A</v>
      </c>
      <c r="DP60" t="e">
        <v>#N/A</v>
      </c>
      <c r="DQ60" t="e">
        <v>#N/A</v>
      </c>
      <c r="DR60" t="e">
        <v>#N/A</v>
      </c>
      <c r="DS60" t="e">
        <v>#N/A</v>
      </c>
      <c r="DT60" t="e">
        <v>#N/A</v>
      </c>
      <c r="DU60" t="e">
        <v>#N/A</v>
      </c>
      <c r="DV60" t="e">
        <v>#N/A</v>
      </c>
      <c r="DW60" t="e">
        <v>#N/A</v>
      </c>
      <c r="DX60" t="e">
        <v>#N/A</v>
      </c>
      <c r="DY60" t="e">
        <v>#N/A</v>
      </c>
      <c r="DZ60" t="e">
        <v>#N/A</v>
      </c>
      <c r="EA60" t="e">
        <v>#N/A</v>
      </c>
      <c r="EB60" t="e">
        <v>#N/A</v>
      </c>
      <c r="EC60" t="e">
        <v>#N/A</v>
      </c>
      <c r="ED60" t="e">
        <v>#N/A</v>
      </c>
      <c r="EE60" t="e">
        <v>#N/A</v>
      </c>
      <c r="EF60" t="e">
        <v>#N/A</v>
      </c>
      <c r="EG60" t="e">
        <v>#N/A</v>
      </c>
      <c r="EH60" t="e">
        <v>#N/A</v>
      </c>
      <c r="EI60" t="e">
        <v>#N/A</v>
      </c>
      <c r="EJ60" t="e">
        <v>#N/A</v>
      </c>
      <c r="EK60" t="e">
        <v>#N/A</v>
      </c>
      <c r="EL60" t="e">
        <v>#N/A</v>
      </c>
      <c r="EM60" t="e">
        <v>#N/A</v>
      </c>
      <c r="EN60" t="e">
        <v>#N/A</v>
      </c>
      <c r="EO60" t="e">
        <v>#N/A</v>
      </c>
      <c r="EP60" t="e">
        <v>#N/A</v>
      </c>
      <c r="EQ60" t="e">
        <v>#N/A</v>
      </c>
      <c r="ER60" t="e">
        <v>#N/A</v>
      </c>
      <c r="ES60" t="e">
        <v>#N/A</v>
      </c>
      <c r="ET60" t="e">
        <v>#N/A</v>
      </c>
      <c r="EU60" t="e">
        <v>#N/A</v>
      </c>
      <c r="EV60" t="e">
        <v>#N/A</v>
      </c>
      <c r="EW60" t="e">
        <v>#N/A</v>
      </c>
      <c r="EX60" t="e">
        <v>#N/A</v>
      </c>
      <c r="EY60" t="e">
        <v>#N/A</v>
      </c>
      <c r="EZ60" t="e">
        <v>#N/A</v>
      </c>
      <c r="FA60" t="e">
        <v>#N/A</v>
      </c>
      <c r="FB60" t="e">
        <v>#N/A</v>
      </c>
      <c r="FC60" t="e">
        <v>#N/A</v>
      </c>
      <c r="FD60" t="e">
        <v>#N/A</v>
      </c>
      <c r="FE60" t="e">
        <v>#N/A</v>
      </c>
      <c r="FF60" t="e">
        <v>#N/A</v>
      </c>
    </row>
    <row r="61" spans="1:162" x14ac:dyDescent="0.35">
      <c r="A61" s="29" t="s">
        <v>22</v>
      </c>
      <c r="B61" s="30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30">
        <v>0</v>
      </c>
      <c r="Q61" s="30">
        <v>0</v>
      </c>
      <c r="R61" s="30">
        <v>0</v>
      </c>
      <c r="S61" s="30">
        <v>0</v>
      </c>
      <c r="T61" s="30">
        <v>0</v>
      </c>
      <c r="U61" s="30">
        <v>0</v>
      </c>
      <c r="V61" s="30">
        <v>0</v>
      </c>
      <c r="W61" s="30">
        <v>0</v>
      </c>
      <c r="X61" s="30">
        <v>0</v>
      </c>
      <c r="Y61" s="30">
        <v>0</v>
      </c>
      <c r="Z61" s="30">
        <v>0</v>
      </c>
      <c r="AA61" s="30">
        <v>0</v>
      </c>
      <c r="AB61" s="30">
        <v>0</v>
      </c>
      <c r="AC61" s="30">
        <v>0</v>
      </c>
      <c r="AD61" s="30">
        <v>0</v>
      </c>
      <c r="AE61" s="30">
        <v>0</v>
      </c>
      <c r="AF61" s="30">
        <v>0</v>
      </c>
      <c r="AG61" s="30">
        <v>0</v>
      </c>
      <c r="AH61" s="30">
        <v>0</v>
      </c>
      <c r="AI61" s="30">
        <v>0</v>
      </c>
      <c r="AJ61" s="30">
        <v>0</v>
      </c>
      <c r="AK61" s="30">
        <v>0</v>
      </c>
      <c r="AL61" s="30">
        <v>0</v>
      </c>
      <c r="AM61" s="30">
        <v>0</v>
      </c>
      <c r="AN61" s="30">
        <v>0</v>
      </c>
      <c r="AO61" s="30">
        <v>0</v>
      </c>
      <c r="AP61" s="30">
        <v>0</v>
      </c>
      <c r="AQ61" s="30">
        <v>0</v>
      </c>
      <c r="AR61" s="30">
        <v>0</v>
      </c>
      <c r="AS61" s="30">
        <v>0</v>
      </c>
      <c r="AT61" s="30">
        <v>0</v>
      </c>
      <c r="AU61" s="30">
        <v>0</v>
      </c>
      <c r="AV61" s="30">
        <v>0</v>
      </c>
      <c r="AW61" s="30">
        <v>0</v>
      </c>
      <c r="AX61" s="30">
        <v>0</v>
      </c>
      <c r="AY61" s="30">
        <v>0</v>
      </c>
      <c r="AZ61" s="30">
        <v>0</v>
      </c>
      <c r="BA61" s="30">
        <v>0</v>
      </c>
      <c r="BB61" s="30">
        <v>1</v>
      </c>
      <c r="BC61" s="30">
        <v>1</v>
      </c>
      <c r="BD61" s="30">
        <v>1</v>
      </c>
      <c r="BE61" s="30">
        <v>1</v>
      </c>
      <c r="BF61" s="30">
        <v>1</v>
      </c>
      <c r="BG61" s="30">
        <v>1</v>
      </c>
      <c r="BH61" s="30">
        <v>1</v>
      </c>
      <c r="BI61" s="30">
        <v>1</v>
      </c>
      <c r="BJ61" s="30">
        <v>4</v>
      </c>
      <c r="BK61" s="30">
        <v>4</v>
      </c>
      <c r="BL61" s="30">
        <v>4</v>
      </c>
      <c r="BM61" s="30">
        <v>4</v>
      </c>
      <c r="BN61" s="30">
        <v>6</v>
      </c>
      <c r="BO61" s="30">
        <v>9</v>
      </c>
      <c r="BP61" s="30">
        <v>9</v>
      </c>
      <c r="BQ61" s="30">
        <v>9</v>
      </c>
      <c r="BR61" s="30">
        <v>9</v>
      </c>
      <c r="BS61" s="30">
        <v>9</v>
      </c>
      <c r="BT61" s="30">
        <v>9</v>
      </c>
      <c r="BU61" s="30">
        <v>9</v>
      </c>
      <c r="BV61" s="30">
        <v>9</v>
      </c>
      <c r="BW61" s="30">
        <v>9</v>
      </c>
      <c r="BX61" s="30">
        <v>9</v>
      </c>
      <c r="BY61" s="30">
        <v>10</v>
      </c>
      <c r="BZ61" s="30">
        <v>10</v>
      </c>
      <c r="CA61" s="30">
        <v>12</v>
      </c>
      <c r="CB61" s="30">
        <v>12</v>
      </c>
      <c r="CC61" s="30">
        <v>12</v>
      </c>
      <c r="CD61" s="30">
        <v>12</v>
      </c>
      <c r="CE61" s="30">
        <v>14</v>
      </c>
      <c r="CF61" s="30">
        <v>15</v>
      </c>
      <c r="CG61" s="30">
        <v>15</v>
      </c>
      <c r="CH61" s="30">
        <v>15</v>
      </c>
      <c r="CI61" s="30">
        <v>16</v>
      </c>
      <c r="CJ61" s="30">
        <v>16</v>
      </c>
      <c r="CK61" s="30">
        <v>22</v>
      </c>
      <c r="CL61" s="30">
        <v>22</v>
      </c>
      <c r="CM61" s="30">
        <v>24</v>
      </c>
      <c r="CN61" s="30">
        <v>31</v>
      </c>
      <c r="CO61" s="30">
        <v>31</v>
      </c>
      <c r="CP61" t="e">
        <v>#N/A</v>
      </c>
      <c r="CQ61" t="e">
        <v>#N/A</v>
      </c>
      <c r="CR61" t="e">
        <v>#N/A</v>
      </c>
      <c r="CS61" t="e">
        <v>#N/A</v>
      </c>
      <c r="CT61" t="e">
        <v>#N/A</v>
      </c>
      <c r="CU61" t="e">
        <v>#N/A</v>
      </c>
      <c r="CV61" t="e">
        <v>#N/A</v>
      </c>
      <c r="CW61" t="e">
        <v>#N/A</v>
      </c>
      <c r="CX61" t="e">
        <v>#N/A</v>
      </c>
      <c r="CY61" t="e">
        <v>#N/A</v>
      </c>
      <c r="CZ61" t="e">
        <v>#N/A</v>
      </c>
      <c r="DA61" t="e">
        <v>#N/A</v>
      </c>
      <c r="DB61" t="e">
        <v>#N/A</v>
      </c>
      <c r="DC61" t="e">
        <v>#N/A</v>
      </c>
      <c r="DD61" t="e">
        <v>#N/A</v>
      </c>
      <c r="DE61" t="e">
        <v>#N/A</v>
      </c>
      <c r="DF61" t="e">
        <v>#N/A</v>
      </c>
      <c r="DG61" t="e">
        <v>#N/A</v>
      </c>
      <c r="DH61" t="e">
        <v>#N/A</v>
      </c>
      <c r="DI61" t="e">
        <v>#N/A</v>
      </c>
      <c r="DJ61" t="e">
        <v>#N/A</v>
      </c>
      <c r="DK61" t="e">
        <v>#N/A</v>
      </c>
      <c r="DL61" t="e">
        <v>#N/A</v>
      </c>
      <c r="DM61" t="e">
        <v>#N/A</v>
      </c>
      <c r="DN61" t="e">
        <v>#N/A</v>
      </c>
      <c r="DO61" t="e">
        <v>#N/A</v>
      </c>
      <c r="DP61" t="e">
        <v>#N/A</v>
      </c>
      <c r="DQ61" t="e">
        <v>#N/A</v>
      </c>
      <c r="DR61" t="e">
        <v>#N/A</v>
      </c>
      <c r="DS61" t="e">
        <v>#N/A</v>
      </c>
      <c r="DT61" t="e">
        <v>#N/A</v>
      </c>
      <c r="DU61" t="e">
        <v>#N/A</v>
      </c>
      <c r="DV61" t="e">
        <v>#N/A</v>
      </c>
      <c r="DW61" t="e">
        <v>#N/A</v>
      </c>
      <c r="DX61" t="e">
        <v>#N/A</v>
      </c>
      <c r="DY61" t="e">
        <v>#N/A</v>
      </c>
      <c r="DZ61" t="e">
        <v>#N/A</v>
      </c>
      <c r="EA61" t="e">
        <v>#N/A</v>
      </c>
      <c r="EB61" t="e">
        <v>#N/A</v>
      </c>
      <c r="EC61" t="e">
        <v>#N/A</v>
      </c>
      <c r="ED61" t="e">
        <v>#N/A</v>
      </c>
      <c r="EE61" t="e">
        <v>#N/A</v>
      </c>
      <c r="EF61" t="e">
        <v>#N/A</v>
      </c>
      <c r="EG61" t="e">
        <v>#N/A</v>
      </c>
      <c r="EH61" t="e">
        <v>#N/A</v>
      </c>
      <c r="EI61" t="e">
        <v>#N/A</v>
      </c>
      <c r="EJ61" t="e">
        <v>#N/A</v>
      </c>
      <c r="EK61" t="e">
        <v>#N/A</v>
      </c>
      <c r="EL61" t="e">
        <v>#N/A</v>
      </c>
      <c r="EM61" t="e">
        <v>#N/A</v>
      </c>
      <c r="EN61" t="e">
        <v>#N/A</v>
      </c>
      <c r="EO61" t="e">
        <v>#N/A</v>
      </c>
      <c r="EP61" t="e">
        <v>#N/A</v>
      </c>
      <c r="EQ61" t="e">
        <v>#N/A</v>
      </c>
      <c r="ER61" t="e">
        <v>#N/A</v>
      </c>
      <c r="ES61" t="e">
        <v>#N/A</v>
      </c>
      <c r="ET61" t="e">
        <v>#N/A</v>
      </c>
      <c r="EU61" t="e">
        <v>#N/A</v>
      </c>
      <c r="EV61" t="e">
        <v>#N/A</v>
      </c>
      <c r="EW61" t="e">
        <v>#N/A</v>
      </c>
      <c r="EX61" t="e">
        <v>#N/A</v>
      </c>
      <c r="EY61" t="e">
        <v>#N/A</v>
      </c>
      <c r="EZ61" t="e">
        <v>#N/A</v>
      </c>
      <c r="FA61" t="e">
        <v>#N/A</v>
      </c>
      <c r="FB61" t="e">
        <v>#N/A</v>
      </c>
      <c r="FC61" t="e">
        <v>#N/A</v>
      </c>
      <c r="FD61" t="e">
        <v>#N/A</v>
      </c>
      <c r="FE61" t="e">
        <v>#N/A</v>
      </c>
      <c r="FF61" t="e">
        <v>#N/A</v>
      </c>
    </row>
    <row r="62" spans="1:162" x14ac:dyDescent="0.35">
      <c r="A62" s="29" t="s">
        <v>8</v>
      </c>
      <c r="B62" s="30">
        <v>0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30">
        <v>0</v>
      </c>
      <c r="Q62" s="30">
        <v>0</v>
      </c>
      <c r="R62" s="30">
        <v>0</v>
      </c>
      <c r="S62" s="30">
        <v>0</v>
      </c>
      <c r="T62" s="30">
        <v>0</v>
      </c>
      <c r="U62" s="30">
        <v>0</v>
      </c>
      <c r="V62" s="30">
        <v>0</v>
      </c>
      <c r="W62" s="30">
        <v>0</v>
      </c>
      <c r="X62" s="30">
        <v>0</v>
      </c>
      <c r="Y62" s="30">
        <v>0</v>
      </c>
      <c r="Z62" s="30">
        <v>0</v>
      </c>
      <c r="AA62" s="30">
        <v>0</v>
      </c>
      <c r="AB62" s="30">
        <v>0</v>
      </c>
      <c r="AC62" s="30">
        <v>0</v>
      </c>
      <c r="AD62" s="30">
        <v>0</v>
      </c>
      <c r="AE62" s="30">
        <v>0</v>
      </c>
      <c r="AF62" s="30">
        <v>0</v>
      </c>
      <c r="AG62" s="30">
        <v>0</v>
      </c>
      <c r="AH62" s="30">
        <v>0</v>
      </c>
      <c r="AI62" s="30">
        <v>0</v>
      </c>
      <c r="AJ62" s="30">
        <v>0</v>
      </c>
      <c r="AK62" s="30">
        <v>0</v>
      </c>
      <c r="AL62" s="30">
        <v>0</v>
      </c>
      <c r="AM62" s="30">
        <v>0</v>
      </c>
      <c r="AN62" s="30">
        <v>0</v>
      </c>
      <c r="AO62" s="30">
        <v>0</v>
      </c>
      <c r="AP62" s="30">
        <v>0</v>
      </c>
      <c r="AQ62" s="30">
        <v>0</v>
      </c>
      <c r="AR62" s="30">
        <v>0</v>
      </c>
      <c r="AS62" s="30">
        <v>0</v>
      </c>
      <c r="AT62" s="30">
        <v>0</v>
      </c>
      <c r="AU62" s="30">
        <v>0</v>
      </c>
      <c r="AV62" s="30">
        <v>0</v>
      </c>
      <c r="AW62" s="30">
        <v>0</v>
      </c>
      <c r="AX62" s="30">
        <v>0</v>
      </c>
      <c r="AY62" s="30">
        <v>0</v>
      </c>
      <c r="AZ62" s="30">
        <v>0</v>
      </c>
      <c r="BA62" s="30">
        <v>1</v>
      </c>
      <c r="BB62" s="30">
        <v>1</v>
      </c>
      <c r="BC62" s="30">
        <v>1</v>
      </c>
      <c r="BD62" s="30">
        <v>5</v>
      </c>
      <c r="BE62" s="30">
        <v>5</v>
      </c>
      <c r="BF62" s="30">
        <v>6</v>
      </c>
      <c r="BG62" s="30">
        <v>6</v>
      </c>
      <c r="BH62" s="30">
        <v>9</v>
      </c>
      <c r="BI62" s="30">
        <v>9</v>
      </c>
      <c r="BJ62" s="30">
        <v>11</v>
      </c>
      <c r="BK62" s="30">
        <v>11</v>
      </c>
      <c r="BL62" s="30">
        <v>12</v>
      </c>
      <c r="BM62" s="30">
        <v>12</v>
      </c>
      <c r="BN62" s="30">
        <v>12</v>
      </c>
      <c r="BO62" s="30">
        <v>16</v>
      </c>
      <c r="BP62" s="30">
        <v>16</v>
      </c>
      <c r="BQ62" s="30">
        <v>21</v>
      </c>
      <c r="BR62" s="30">
        <v>23</v>
      </c>
      <c r="BS62" s="30">
        <v>26</v>
      </c>
      <c r="BT62" s="30">
        <v>29</v>
      </c>
      <c r="BU62" s="30">
        <v>29</v>
      </c>
      <c r="BV62" s="30">
        <v>35</v>
      </c>
      <c r="BW62" s="30">
        <v>38</v>
      </c>
      <c r="BX62" s="30">
        <v>43</v>
      </c>
      <c r="BY62" s="30">
        <v>44</v>
      </c>
      <c r="BZ62" s="30">
        <v>52</v>
      </c>
      <c r="CA62" s="30">
        <v>55</v>
      </c>
      <c r="CB62" s="30">
        <v>56</v>
      </c>
      <c r="CC62" s="30">
        <v>65</v>
      </c>
      <c r="CD62" s="30">
        <v>69</v>
      </c>
      <c r="CE62" s="30">
        <v>71</v>
      </c>
      <c r="CF62" s="30">
        <v>74</v>
      </c>
      <c r="CG62" s="30">
        <v>82</v>
      </c>
      <c r="CH62" s="30">
        <v>85</v>
      </c>
      <c r="CI62" s="30">
        <v>92</v>
      </c>
      <c r="CJ62" s="30">
        <v>96</v>
      </c>
      <c r="CK62" s="30">
        <v>105</v>
      </c>
      <c r="CL62" s="30">
        <v>108</v>
      </c>
      <c r="CM62" s="30">
        <v>111</v>
      </c>
      <c r="CN62" s="30">
        <v>114</v>
      </c>
      <c r="CO62" s="30">
        <v>116</v>
      </c>
      <c r="CP62" t="e">
        <v>#N/A</v>
      </c>
      <c r="CQ62" t="e">
        <v>#N/A</v>
      </c>
      <c r="CR62" t="e">
        <v>#N/A</v>
      </c>
      <c r="CS62" t="e">
        <v>#N/A</v>
      </c>
      <c r="CT62" t="e">
        <v>#N/A</v>
      </c>
      <c r="CU62" t="e">
        <v>#N/A</v>
      </c>
      <c r="CV62" t="e">
        <v>#N/A</v>
      </c>
      <c r="CW62" t="e">
        <v>#N/A</v>
      </c>
      <c r="CX62" t="e">
        <v>#N/A</v>
      </c>
      <c r="CY62" t="e">
        <v>#N/A</v>
      </c>
      <c r="CZ62" t="e">
        <v>#N/A</v>
      </c>
      <c r="DA62" t="e">
        <v>#N/A</v>
      </c>
      <c r="DB62" t="e">
        <v>#N/A</v>
      </c>
      <c r="DC62" t="e">
        <v>#N/A</v>
      </c>
      <c r="DD62" t="e">
        <v>#N/A</v>
      </c>
      <c r="DE62" t="e">
        <v>#N/A</v>
      </c>
      <c r="DF62" t="e">
        <v>#N/A</v>
      </c>
      <c r="DG62" t="e">
        <v>#N/A</v>
      </c>
      <c r="DH62" t="e">
        <v>#N/A</v>
      </c>
      <c r="DI62" t="e">
        <v>#N/A</v>
      </c>
      <c r="DJ62" t="e">
        <v>#N/A</v>
      </c>
      <c r="DK62" t="e">
        <v>#N/A</v>
      </c>
      <c r="DL62" t="e">
        <v>#N/A</v>
      </c>
      <c r="DM62" t="e">
        <v>#N/A</v>
      </c>
      <c r="DN62" t="e">
        <v>#N/A</v>
      </c>
      <c r="DO62" t="e">
        <v>#N/A</v>
      </c>
      <c r="DP62" t="e">
        <v>#N/A</v>
      </c>
      <c r="DQ62" t="e">
        <v>#N/A</v>
      </c>
      <c r="DR62" t="e">
        <v>#N/A</v>
      </c>
      <c r="DS62" t="e">
        <v>#N/A</v>
      </c>
      <c r="DT62" t="e">
        <v>#N/A</v>
      </c>
      <c r="DU62" t="e">
        <v>#N/A</v>
      </c>
      <c r="DV62" t="e">
        <v>#N/A</v>
      </c>
      <c r="DW62" t="e">
        <v>#N/A</v>
      </c>
      <c r="DX62" t="e">
        <v>#N/A</v>
      </c>
      <c r="DY62" t="e">
        <v>#N/A</v>
      </c>
      <c r="DZ62" t="e">
        <v>#N/A</v>
      </c>
      <c r="EA62" t="e">
        <v>#N/A</v>
      </c>
      <c r="EB62" t="e">
        <v>#N/A</v>
      </c>
      <c r="EC62" t="e">
        <v>#N/A</v>
      </c>
      <c r="ED62" t="e">
        <v>#N/A</v>
      </c>
      <c r="EE62" t="e">
        <v>#N/A</v>
      </c>
      <c r="EF62" t="e">
        <v>#N/A</v>
      </c>
      <c r="EG62" t="e">
        <v>#N/A</v>
      </c>
      <c r="EH62" t="e">
        <v>#N/A</v>
      </c>
      <c r="EI62" t="e">
        <v>#N/A</v>
      </c>
      <c r="EJ62" t="e">
        <v>#N/A</v>
      </c>
      <c r="EK62" t="e">
        <v>#N/A</v>
      </c>
      <c r="EL62" t="e">
        <v>#N/A</v>
      </c>
      <c r="EM62" t="e">
        <v>#N/A</v>
      </c>
      <c r="EN62" t="e">
        <v>#N/A</v>
      </c>
      <c r="EO62" t="e">
        <v>#N/A</v>
      </c>
      <c r="EP62" t="e">
        <v>#N/A</v>
      </c>
      <c r="EQ62" t="e">
        <v>#N/A</v>
      </c>
      <c r="ER62" t="e">
        <v>#N/A</v>
      </c>
      <c r="ES62" t="e">
        <v>#N/A</v>
      </c>
      <c r="ET62" t="e">
        <v>#N/A</v>
      </c>
      <c r="EU62" t="e">
        <v>#N/A</v>
      </c>
      <c r="EV62" t="e">
        <v>#N/A</v>
      </c>
      <c r="EW62" t="e">
        <v>#N/A</v>
      </c>
      <c r="EX62" t="e">
        <v>#N/A</v>
      </c>
      <c r="EY62" t="e">
        <v>#N/A</v>
      </c>
      <c r="EZ62" t="e">
        <v>#N/A</v>
      </c>
      <c r="FA62" t="e">
        <v>#N/A</v>
      </c>
      <c r="FB62" t="e">
        <v>#N/A</v>
      </c>
      <c r="FC62" t="e">
        <v>#N/A</v>
      </c>
      <c r="FD62" t="e">
        <v>#N/A</v>
      </c>
      <c r="FE62" t="e">
        <v>#N/A</v>
      </c>
      <c r="FF62" t="e">
        <v>#N/A</v>
      </c>
    </row>
    <row r="63" spans="1:162" x14ac:dyDescent="0.35">
      <c r="A63" s="29" t="s">
        <v>205</v>
      </c>
      <c r="B63" s="30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>
        <v>0</v>
      </c>
      <c r="V63" s="30">
        <v>0</v>
      </c>
      <c r="W63" s="30">
        <v>0</v>
      </c>
      <c r="X63" s="30">
        <v>0</v>
      </c>
      <c r="Y63" s="30">
        <v>0</v>
      </c>
      <c r="Z63" s="30">
        <v>0</v>
      </c>
      <c r="AA63" s="30">
        <v>0</v>
      </c>
      <c r="AB63" s="30">
        <v>0</v>
      </c>
      <c r="AC63" s="30">
        <v>0</v>
      </c>
      <c r="AD63" s="30">
        <v>0</v>
      </c>
      <c r="AE63" s="30">
        <v>0</v>
      </c>
      <c r="AF63" s="30">
        <v>0</v>
      </c>
      <c r="AG63" s="30">
        <v>0</v>
      </c>
      <c r="AH63" s="30">
        <v>0</v>
      </c>
      <c r="AI63" s="30">
        <v>0</v>
      </c>
      <c r="AJ63" s="30">
        <v>0</v>
      </c>
      <c r="AK63" s="30">
        <v>0</v>
      </c>
      <c r="AL63" s="30">
        <v>0</v>
      </c>
      <c r="AM63" s="30">
        <v>0</v>
      </c>
      <c r="AN63" s="30">
        <v>0</v>
      </c>
      <c r="AO63" s="30">
        <v>0</v>
      </c>
      <c r="AP63" s="30">
        <v>0</v>
      </c>
      <c r="AQ63" s="30">
        <v>0</v>
      </c>
      <c r="AR63" s="30">
        <v>0</v>
      </c>
      <c r="AS63" s="30">
        <v>0</v>
      </c>
      <c r="AT63" s="30">
        <v>0</v>
      </c>
      <c r="AU63" s="30">
        <v>0</v>
      </c>
      <c r="AV63" s="30">
        <v>0</v>
      </c>
      <c r="AW63" s="30">
        <v>0</v>
      </c>
      <c r="AX63" s="30">
        <v>0</v>
      </c>
      <c r="AY63" s="30">
        <v>0</v>
      </c>
      <c r="AZ63" s="30">
        <v>0</v>
      </c>
      <c r="BA63" s="30">
        <v>0</v>
      </c>
      <c r="BB63" s="30">
        <v>0</v>
      </c>
      <c r="BC63" s="30">
        <v>0</v>
      </c>
      <c r="BD63" s="30">
        <v>0</v>
      </c>
      <c r="BE63" s="30">
        <v>0</v>
      </c>
      <c r="BF63" s="30">
        <v>0</v>
      </c>
      <c r="BG63" s="30">
        <v>1</v>
      </c>
      <c r="BH63" s="30">
        <v>1</v>
      </c>
      <c r="BI63" s="30">
        <v>1</v>
      </c>
      <c r="BJ63" s="30">
        <v>2</v>
      </c>
      <c r="BK63" s="30">
        <v>3</v>
      </c>
      <c r="BL63" s="30">
        <v>4</v>
      </c>
      <c r="BM63" s="30">
        <v>5</v>
      </c>
      <c r="BN63" s="30">
        <v>5</v>
      </c>
      <c r="BO63" s="30">
        <v>5</v>
      </c>
      <c r="BP63" s="30">
        <v>5</v>
      </c>
      <c r="BQ63" s="30">
        <v>5</v>
      </c>
      <c r="BR63" s="30">
        <v>5</v>
      </c>
      <c r="BS63" s="30">
        <v>5</v>
      </c>
      <c r="BT63" s="30">
        <v>5</v>
      </c>
      <c r="BU63" s="30">
        <v>7</v>
      </c>
      <c r="BV63" s="30">
        <v>7</v>
      </c>
      <c r="BW63" s="30">
        <v>12</v>
      </c>
      <c r="BX63" s="30">
        <v>12</v>
      </c>
      <c r="BY63" s="30">
        <v>14</v>
      </c>
      <c r="BZ63" s="30">
        <v>15</v>
      </c>
      <c r="CA63" s="30">
        <v>15</v>
      </c>
      <c r="CB63" s="30">
        <v>15</v>
      </c>
      <c r="CC63" s="30">
        <v>16</v>
      </c>
      <c r="CD63" s="30">
        <v>16</v>
      </c>
      <c r="CE63" s="30">
        <v>16</v>
      </c>
      <c r="CF63" s="30">
        <v>16</v>
      </c>
      <c r="CG63" s="30">
        <v>16</v>
      </c>
      <c r="CH63" s="30">
        <v>16</v>
      </c>
      <c r="CI63" s="30">
        <v>17</v>
      </c>
      <c r="CJ63" s="30">
        <v>17</v>
      </c>
      <c r="CK63" s="30">
        <v>17</v>
      </c>
      <c r="CL63" s="30">
        <v>17</v>
      </c>
      <c r="CM63" s="30">
        <v>18</v>
      </c>
      <c r="CN63" s="30">
        <v>18</v>
      </c>
      <c r="CO63" s="30">
        <v>18</v>
      </c>
      <c r="CP63" t="e">
        <v>#N/A</v>
      </c>
      <c r="CQ63" t="e">
        <v>#N/A</v>
      </c>
      <c r="CR63" t="e">
        <v>#N/A</v>
      </c>
      <c r="CS63" t="e">
        <v>#N/A</v>
      </c>
      <c r="CT63" t="e">
        <v>#N/A</v>
      </c>
      <c r="CU63" t="e">
        <v>#N/A</v>
      </c>
      <c r="CV63" t="e">
        <v>#N/A</v>
      </c>
      <c r="CW63" t="e">
        <v>#N/A</v>
      </c>
      <c r="CX63" t="e">
        <v>#N/A</v>
      </c>
      <c r="CY63" t="e">
        <v>#N/A</v>
      </c>
      <c r="CZ63" t="e">
        <v>#N/A</v>
      </c>
      <c r="DA63" t="e">
        <v>#N/A</v>
      </c>
      <c r="DB63" t="e">
        <v>#N/A</v>
      </c>
      <c r="DC63" t="e">
        <v>#N/A</v>
      </c>
      <c r="DD63" t="e">
        <v>#N/A</v>
      </c>
      <c r="DE63" t="e">
        <v>#N/A</v>
      </c>
      <c r="DF63" t="e">
        <v>#N/A</v>
      </c>
      <c r="DG63" t="e">
        <v>#N/A</v>
      </c>
      <c r="DH63" t="e">
        <v>#N/A</v>
      </c>
      <c r="DI63" t="e">
        <v>#N/A</v>
      </c>
      <c r="DJ63" t="e">
        <v>#N/A</v>
      </c>
      <c r="DK63" t="e">
        <v>#N/A</v>
      </c>
      <c r="DL63" t="e">
        <v>#N/A</v>
      </c>
      <c r="DM63" t="e">
        <v>#N/A</v>
      </c>
      <c r="DN63" t="e">
        <v>#N/A</v>
      </c>
      <c r="DO63" t="e">
        <v>#N/A</v>
      </c>
      <c r="DP63" t="e">
        <v>#N/A</v>
      </c>
      <c r="DQ63" t="e">
        <v>#N/A</v>
      </c>
      <c r="DR63" t="e">
        <v>#N/A</v>
      </c>
      <c r="DS63" t="e">
        <v>#N/A</v>
      </c>
      <c r="DT63" t="e">
        <v>#N/A</v>
      </c>
      <c r="DU63" t="e">
        <v>#N/A</v>
      </c>
      <c r="DV63" t="e">
        <v>#N/A</v>
      </c>
      <c r="DW63" t="e">
        <v>#N/A</v>
      </c>
      <c r="DX63" t="e">
        <v>#N/A</v>
      </c>
      <c r="DY63" t="e">
        <v>#N/A</v>
      </c>
      <c r="DZ63" t="e">
        <v>#N/A</v>
      </c>
      <c r="EA63" t="e">
        <v>#N/A</v>
      </c>
      <c r="EB63" t="e">
        <v>#N/A</v>
      </c>
      <c r="EC63" t="e">
        <v>#N/A</v>
      </c>
      <c r="ED63" t="e">
        <v>#N/A</v>
      </c>
      <c r="EE63" t="e">
        <v>#N/A</v>
      </c>
      <c r="EF63" t="e">
        <v>#N/A</v>
      </c>
      <c r="EG63" t="e">
        <v>#N/A</v>
      </c>
      <c r="EH63" t="e">
        <v>#N/A</v>
      </c>
      <c r="EI63" t="e">
        <v>#N/A</v>
      </c>
      <c r="EJ63" t="e">
        <v>#N/A</v>
      </c>
      <c r="EK63" t="e">
        <v>#N/A</v>
      </c>
      <c r="EL63" t="e">
        <v>#N/A</v>
      </c>
      <c r="EM63" t="e">
        <v>#N/A</v>
      </c>
      <c r="EN63" t="e">
        <v>#N/A</v>
      </c>
      <c r="EO63" t="e">
        <v>#N/A</v>
      </c>
      <c r="EP63" t="e">
        <v>#N/A</v>
      </c>
      <c r="EQ63" t="e">
        <v>#N/A</v>
      </c>
      <c r="ER63" t="e">
        <v>#N/A</v>
      </c>
      <c r="ES63" t="e">
        <v>#N/A</v>
      </c>
      <c r="ET63" t="e">
        <v>#N/A</v>
      </c>
      <c r="EU63" t="e">
        <v>#N/A</v>
      </c>
      <c r="EV63" t="e">
        <v>#N/A</v>
      </c>
      <c r="EW63" t="e">
        <v>#N/A</v>
      </c>
      <c r="EX63" t="e">
        <v>#N/A</v>
      </c>
      <c r="EY63" t="e">
        <v>#N/A</v>
      </c>
      <c r="EZ63" t="e">
        <v>#N/A</v>
      </c>
      <c r="FA63" t="e">
        <v>#N/A</v>
      </c>
      <c r="FB63" t="e">
        <v>#N/A</v>
      </c>
      <c r="FC63" t="e">
        <v>#N/A</v>
      </c>
      <c r="FD63" t="e">
        <v>#N/A</v>
      </c>
      <c r="FE63" t="e">
        <v>#N/A</v>
      </c>
      <c r="FF63" t="e">
        <v>#N/A</v>
      </c>
    </row>
    <row r="64" spans="1:162" x14ac:dyDescent="0.35">
      <c r="A64" s="29" t="s">
        <v>129</v>
      </c>
      <c r="B64" s="30">
        <v>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1</v>
      </c>
      <c r="J64" s="30">
        <v>1</v>
      </c>
      <c r="K64" s="30">
        <v>1</v>
      </c>
      <c r="L64" s="30">
        <v>1</v>
      </c>
      <c r="M64" s="30">
        <v>1</v>
      </c>
      <c r="N64" s="30">
        <v>1</v>
      </c>
      <c r="O64" s="30">
        <v>1</v>
      </c>
      <c r="P64" s="30">
        <v>1</v>
      </c>
      <c r="Q64" s="30">
        <v>1</v>
      </c>
      <c r="R64" s="30">
        <v>1</v>
      </c>
      <c r="S64" s="30">
        <v>1</v>
      </c>
      <c r="T64" s="30">
        <v>1</v>
      </c>
      <c r="U64" s="30">
        <v>1</v>
      </c>
      <c r="V64" s="30">
        <v>1</v>
      </c>
      <c r="W64" s="30">
        <v>1</v>
      </c>
      <c r="X64" s="30">
        <v>1</v>
      </c>
      <c r="Y64" s="30">
        <v>1</v>
      </c>
      <c r="Z64" s="30">
        <v>1</v>
      </c>
      <c r="AA64" s="30">
        <v>1</v>
      </c>
      <c r="AB64" s="30">
        <v>1</v>
      </c>
      <c r="AC64" s="30">
        <v>1</v>
      </c>
      <c r="AD64" s="30">
        <v>1</v>
      </c>
      <c r="AE64" s="30">
        <v>1</v>
      </c>
      <c r="AF64" s="30">
        <v>1</v>
      </c>
      <c r="AG64" s="30">
        <v>1</v>
      </c>
      <c r="AH64" s="30">
        <v>1</v>
      </c>
      <c r="AI64" s="30">
        <v>1</v>
      </c>
      <c r="AJ64" s="30">
        <v>1</v>
      </c>
      <c r="AK64" s="30">
        <v>2</v>
      </c>
      <c r="AL64" s="30">
        <v>2</v>
      </c>
      <c r="AM64" s="30">
        <v>2</v>
      </c>
      <c r="AN64" s="30">
        <v>3</v>
      </c>
      <c r="AO64" s="30">
        <v>6</v>
      </c>
      <c r="AP64" s="30">
        <v>6</v>
      </c>
      <c r="AQ64" s="30">
        <v>6</v>
      </c>
      <c r="AR64" s="30">
        <v>6</v>
      </c>
      <c r="AS64" s="30">
        <v>12</v>
      </c>
      <c r="AT64" s="30">
        <v>15</v>
      </c>
      <c r="AU64" s="30">
        <v>15</v>
      </c>
      <c r="AV64" s="30">
        <v>23</v>
      </c>
      <c r="AW64" s="30">
        <v>30</v>
      </c>
      <c r="AX64" s="30">
        <v>40</v>
      </c>
      <c r="AY64" s="30">
        <v>59</v>
      </c>
      <c r="AZ64" s="30">
        <v>59</v>
      </c>
      <c r="BA64" s="30">
        <v>155</v>
      </c>
      <c r="BB64" s="30">
        <v>225</v>
      </c>
      <c r="BC64" s="30">
        <v>244</v>
      </c>
      <c r="BD64" s="30">
        <v>277</v>
      </c>
      <c r="BE64" s="30">
        <v>321</v>
      </c>
      <c r="BF64" s="30">
        <v>336</v>
      </c>
      <c r="BG64" s="30">
        <v>400</v>
      </c>
      <c r="BH64" s="30">
        <v>450</v>
      </c>
      <c r="BI64" s="30">
        <v>523</v>
      </c>
      <c r="BJ64" s="30">
        <v>626</v>
      </c>
      <c r="BK64" s="30">
        <v>700</v>
      </c>
      <c r="BL64" s="30">
        <v>792</v>
      </c>
      <c r="BM64" s="30">
        <v>880</v>
      </c>
      <c r="BN64" s="30">
        <v>958</v>
      </c>
      <c r="BO64" s="30">
        <v>1041</v>
      </c>
      <c r="BP64" s="30">
        <v>1167</v>
      </c>
      <c r="BQ64" s="30">
        <v>1240</v>
      </c>
      <c r="BR64" s="30">
        <v>1352</v>
      </c>
      <c r="BS64" s="30">
        <v>1418</v>
      </c>
      <c r="BT64" s="30">
        <v>1446</v>
      </c>
      <c r="BU64" s="30">
        <v>1518</v>
      </c>
      <c r="BV64" s="30">
        <v>1615</v>
      </c>
      <c r="BW64" s="30">
        <v>1882</v>
      </c>
      <c r="BX64" s="30">
        <v>1927</v>
      </c>
      <c r="BY64" s="30">
        <v>2176</v>
      </c>
      <c r="BZ64" s="30">
        <v>2308</v>
      </c>
      <c r="CA64" s="30">
        <v>2487</v>
      </c>
      <c r="CB64" s="30">
        <v>2605</v>
      </c>
      <c r="CC64" s="30">
        <v>2769</v>
      </c>
      <c r="CD64" s="30">
        <v>2905</v>
      </c>
      <c r="CE64" s="30">
        <v>2974</v>
      </c>
      <c r="CF64" s="30">
        <v>3064</v>
      </c>
      <c r="CG64" s="30">
        <v>3161</v>
      </c>
      <c r="CH64" s="30">
        <v>3237</v>
      </c>
      <c r="CI64" s="30">
        <v>3369</v>
      </c>
      <c r="CJ64" s="30">
        <v>3489</v>
      </c>
      <c r="CK64" s="30">
        <v>3681</v>
      </c>
      <c r="CL64" s="30">
        <v>3783</v>
      </c>
      <c r="CM64" s="30">
        <v>3868</v>
      </c>
      <c r="CN64" s="30">
        <v>4014</v>
      </c>
      <c r="CO64" s="30">
        <v>4129</v>
      </c>
      <c r="CP64" t="e">
        <v>#N/A</v>
      </c>
      <c r="CQ64" t="e">
        <v>#N/A</v>
      </c>
      <c r="CR64" t="e">
        <v>#N/A</v>
      </c>
      <c r="CS64" t="e">
        <v>#N/A</v>
      </c>
      <c r="CT64" t="e">
        <v>#N/A</v>
      </c>
      <c r="CU64" t="e">
        <v>#N/A</v>
      </c>
      <c r="CV64" t="e">
        <v>#N/A</v>
      </c>
      <c r="CW64" t="e">
        <v>#N/A</v>
      </c>
      <c r="CX64" t="e">
        <v>#N/A</v>
      </c>
      <c r="CY64" t="e">
        <v>#N/A</v>
      </c>
      <c r="CZ64" t="e">
        <v>#N/A</v>
      </c>
      <c r="DA64" t="e">
        <v>#N/A</v>
      </c>
      <c r="DB64" t="e">
        <v>#N/A</v>
      </c>
      <c r="DC64" t="e">
        <v>#N/A</v>
      </c>
      <c r="DD64" t="e">
        <v>#N/A</v>
      </c>
      <c r="DE64" t="e">
        <v>#N/A</v>
      </c>
      <c r="DF64" t="e">
        <v>#N/A</v>
      </c>
      <c r="DG64" t="e">
        <v>#N/A</v>
      </c>
      <c r="DH64" t="e">
        <v>#N/A</v>
      </c>
      <c r="DI64" t="e">
        <v>#N/A</v>
      </c>
      <c r="DJ64" t="e">
        <v>#N/A</v>
      </c>
      <c r="DK64" t="e">
        <v>#N/A</v>
      </c>
      <c r="DL64" t="e">
        <v>#N/A</v>
      </c>
      <c r="DM64" t="e">
        <v>#N/A</v>
      </c>
      <c r="DN64" t="e">
        <v>#N/A</v>
      </c>
      <c r="DO64" t="e">
        <v>#N/A</v>
      </c>
      <c r="DP64" t="e">
        <v>#N/A</v>
      </c>
      <c r="DQ64" t="e">
        <v>#N/A</v>
      </c>
      <c r="DR64" t="e">
        <v>#N/A</v>
      </c>
      <c r="DS64" t="e">
        <v>#N/A</v>
      </c>
      <c r="DT64" t="e">
        <v>#N/A</v>
      </c>
      <c r="DU64" t="e">
        <v>#N/A</v>
      </c>
      <c r="DV64" t="e">
        <v>#N/A</v>
      </c>
      <c r="DW64" t="e">
        <v>#N/A</v>
      </c>
      <c r="DX64" t="e">
        <v>#N/A</v>
      </c>
      <c r="DY64" t="e">
        <v>#N/A</v>
      </c>
      <c r="DZ64" t="e">
        <v>#N/A</v>
      </c>
      <c r="EA64" t="e">
        <v>#N/A</v>
      </c>
      <c r="EB64" t="e">
        <v>#N/A</v>
      </c>
      <c r="EC64" t="e">
        <v>#N/A</v>
      </c>
      <c r="ED64" t="e">
        <v>#N/A</v>
      </c>
      <c r="EE64" t="e">
        <v>#N/A</v>
      </c>
      <c r="EF64" t="e">
        <v>#N/A</v>
      </c>
      <c r="EG64" t="e">
        <v>#N/A</v>
      </c>
      <c r="EH64" t="e">
        <v>#N/A</v>
      </c>
      <c r="EI64" t="e">
        <v>#N/A</v>
      </c>
      <c r="EJ64" t="e">
        <v>#N/A</v>
      </c>
      <c r="EK64" t="e">
        <v>#N/A</v>
      </c>
      <c r="EL64" t="e">
        <v>#N/A</v>
      </c>
      <c r="EM64" t="e">
        <v>#N/A</v>
      </c>
      <c r="EN64" t="e">
        <v>#N/A</v>
      </c>
      <c r="EO64" t="e">
        <v>#N/A</v>
      </c>
      <c r="EP64" t="e">
        <v>#N/A</v>
      </c>
      <c r="EQ64" t="e">
        <v>#N/A</v>
      </c>
      <c r="ER64" t="e">
        <v>#N/A</v>
      </c>
      <c r="ES64" t="e">
        <v>#N/A</v>
      </c>
      <c r="ET64" t="e">
        <v>#N/A</v>
      </c>
      <c r="EU64" t="e">
        <v>#N/A</v>
      </c>
      <c r="EV64" t="e">
        <v>#N/A</v>
      </c>
      <c r="EW64" t="e">
        <v>#N/A</v>
      </c>
      <c r="EX64" t="e">
        <v>#N/A</v>
      </c>
      <c r="EY64" t="e">
        <v>#N/A</v>
      </c>
      <c r="EZ64" t="e">
        <v>#N/A</v>
      </c>
      <c r="FA64" t="e">
        <v>#N/A</v>
      </c>
      <c r="FB64" t="e">
        <v>#N/A</v>
      </c>
      <c r="FC64" t="e">
        <v>#N/A</v>
      </c>
      <c r="FD64" t="e">
        <v>#N/A</v>
      </c>
      <c r="FE64" t="e">
        <v>#N/A</v>
      </c>
      <c r="FF64" t="e">
        <v>#N/A</v>
      </c>
    </row>
    <row r="65" spans="1:162" x14ac:dyDescent="0.35">
      <c r="A65" s="29" t="s">
        <v>11</v>
      </c>
      <c r="B65" s="30">
        <v>0</v>
      </c>
      <c r="C65" s="30">
        <v>0</v>
      </c>
      <c r="D65" s="30">
        <v>2</v>
      </c>
      <c r="E65" s="30">
        <v>3</v>
      </c>
      <c r="F65" s="30">
        <v>3</v>
      </c>
      <c r="G65" s="30">
        <v>3</v>
      </c>
      <c r="H65" s="30">
        <v>4</v>
      </c>
      <c r="I65" s="30">
        <v>5</v>
      </c>
      <c r="J65" s="30">
        <v>5</v>
      </c>
      <c r="K65" s="30">
        <v>5</v>
      </c>
      <c r="L65" s="30">
        <v>6</v>
      </c>
      <c r="M65" s="30">
        <v>6</v>
      </c>
      <c r="N65" s="30">
        <v>6</v>
      </c>
      <c r="O65" s="30">
        <v>6</v>
      </c>
      <c r="P65" s="30">
        <v>6</v>
      </c>
      <c r="Q65" s="30">
        <v>6</v>
      </c>
      <c r="R65" s="30">
        <v>6</v>
      </c>
      <c r="S65" s="30">
        <v>11</v>
      </c>
      <c r="T65" s="30">
        <v>11</v>
      </c>
      <c r="U65" s="30">
        <v>11</v>
      </c>
      <c r="V65" s="30">
        <v>11</v>
      </c>
      <c r="W65" s="30">
        <v>11</v>
      </c>
      <c r="X65" s="30">
        <v>11</v>
      </c>
      <c r="Y65" s="30">
        <v>11</v>
      </c>
      <c r="Z65" s="30">
        <v>12</v>
      </c>
      <c r="AA65" s="30">
        <v>12</v>
      </c>
      <c r="AB65" s="30">
        <v>12</v>
      </c>
      <c r="AC65" s="30">
        <v>12</v>
      </c>
      <c r="AD65" s="30">
        <v>12</v>
      </c>
      <c r="AE65" s="30">
        <v>12</v>
      </c>
      <c r="AF65" s="30">
        <v>12</v>
      </c>
      <c r="AG65" s="30">
        <v>12</v>
      </c>
      <c r="AH65" s="30">
        <v>12</v>
      </c>
      <c r="AI65" s="30">
        <v>12</v>
      </c>
      <c r="AJ65" s="30">
        <v>14</v>
      </c>
      <c r="AK65" s="30">
        <v>18</v>
      </c>
      <c r="AL65" s="30">
        <v>38</v>
      </c>
      <c r="AM65" s="30">
        <v>57</v>
      </c>
      <c r="AN65" s="30">
        <v>100</v>
      </c>
      <c r="AO65" s="30">
        <v>130</v>
      </c>
      <c r="AP65" s="30">
        <v>191</v>
      </c>
      <c r="AQ65" s="30">
        <v>204</v>
      </c>
      <c r="AR65" s="30">
        <v>288</v>
      </c>
      <c r="AS65" s="30">
        <v>380</v>
      </c>
      <c r="AT65" s="30">
        <v>656</v>
      </c>
      <c r="AU65" s="30">
        <v>959</v>
      </c>
      <c r="AV65" s="30">
        <v>1136</v>
      </c>
      <c r="AW65" s="30">
        <v>1219</v>
      </c>
      <c r="AX65" s="30">
        <v>1794</v>
      </c>
      <c r="AY65" s="30">
        <v>2293</v>
      </c>
      <c r="AZ65" s="30">
        <v>2293</v>
      </c>
      <c r="BA65" s="30">
        <v>3681</v>
      </c>
      <c r="BB65" s="30">
        <v>4496</v>
      </c>
      <c r="BC65" s="30">
        <v>4532</v>
      </c>
      <c r="BD65" s="30">
        <v>6683</v>
      </c>
      <c r="BE65" s="30">
        <v>7715</v>
      </c>
      <c r="BF65" s="30">
        <v>9124</v>
      </c>
      <c r="BG65" s="30">
        <v>10970</v>
      </c>
      <c r="BH65" s="30">
        <v>12758</v>
      </c>
      <c r="BI65" s="30">
        <v>14463</v>
      </c>
      <c r="BJ65" s="30">
        <v>16243</v>
      </c>
      <c r="BK65" s="30">
        <v>20123</v>
      </c>
      <c r="BL65" s="30">
        <v>22622</v>
      </c>
      <c r="BM65" s="30">
        <v>25600</v>
      </c>
      <c r="BN65" s="30">
        <v>29551</v>
      </c>
      <c r="BO65" s="30">
        <v>33402</v>
      </c>
      <c r="BP65" s="30">
        <v>38105</v>
      </c>
      <c r="BQ65" s="30">
        <v>40708</v>
      </c>
      <c r="BR65" s="30">
        <v>45170</v>
      </c>
      <c r="BS65" s="30">
        <v>52827</v>
      </c>
      <c r="BT65" s="30">
        <v>57749</v>
      </c>
      <c r="BU65" s="30">
        <v>59929</v>
      </c>
      <c r="BV65" s="30">
        <v>65202</v>
      </c>
      <c r="BW65" s="30">
        <v>69500</v>
      </c>
      <c r="BX65" s="30">
        <v>71412</v>
      </c>
      <c r="BY65" s="30">
        <v>75343</v>
      </c>
      <c r="BZ65" s="30">
        <v>79163</v>
      </c>
      <c r="CA65" s="30">
        <v>83057</v>
      </c>
      <c r="CB65" s="30">
        <v>87366</v>
      </c>
      <c r="CC65" s="30">
        <v>91738</v>
      </c>
      <c r="CD65" s="30">
        <v>94863</v>
      </c>
      <c r="CE65" s="30">
        <v>121712</v>
      </c>
      <c r="CF65" s="30">
        <v>125394</v>
      </c>
      <c r="CG65" s="30">
        <v>131361</v>
      </c>
      <c r="CH65" s="30">
        <v>134582</v>
      </c>
      <c r="CI65" s="30">
        <v>147091</v>
      </c>
      <c r="CJ65" s="30">
        <v>149130</v>
      </c>
      <c r="CK65" s="30">
        <v>149149</v>
      </c>
      <c r="CL65" s="30">
        <v>154097</v>
      </c>
      <c r="CM65" s="30">
        <v>156480</v>
      </c>
      <c r="CN65" s="30">
        <v>159297</v>
      </c>
      <c r="CO65" s="30">
        <v>157125</v>
      </c>
      <c r="CP65" t="e">
        <v>#N/A</v>
      </c>
      <c r="CQ65" t="e">
        <v>#N/A</v>
      </c>
      <c r="CR65" t="e">
        <v>#N/A</v>
      </c>
      <c r="CS65" t="e">
        <v>#N/A</v>
      </c>
      <c r="CT65" t="e">
        <v>#N/A</v>
      </c>
      <c r="CU65" t="e">
        <v>#N/A</v>
      </c>
      <c r="CV65" t="e">
        <v>#N/A</v>
      </c>
      <c r="CW65" t="e">
        <v>#N/A</v>
      </c>
      <c r="CX65" t="e">
        <v>#N/A</v>
      </c>
      <c r="CY65" t="e">
        <v>#N/A</v>
      </c>
      <c r="CZ65" t="e">
        <v>#N/A</v>
      </c>
      <c r="DA65" t="e">
        <v>#N/A</v>
      </c>
      <c r="DB65" t="e">
        <v>#N/A</v>
      </c>
      <c r="DC65" t="e">
        <v>#N/A</v>
      </c>
      <c r="DD65" t="e">
        <v>#N/A</v>
      </c>
      <c r="DE65" t="e">
        <v>#N/A</v>
      </c>
      <c r="DF65" t="e">
        <v>#N/A</v>
      </c>
      <c r="DG65" t="e">
        <v>#N/A</v>
      </c>
      <c r="DH65" t="e">
        <v>#N/A</v>
      </c>
      <c r="DI65" t="e">
        <v>#N/A</v>
      </c>
      <c r="DJ65" t="e">
        <v>#N/A</v>
      </c>
      <c r="DK65" t="e">
        <v>#N/A</v>
      </c>
      <c r="DL65" t="e">
        <v>#N/A</v>
      </c>
      <c r="DM65" t="e">
        <v>#N/A</v>
      </c>
      <c r="DN65" t="e">
        <v>#N/A</v>
      </c>
      <c r="DO65" t="e">
        <v>#N/A</v>
      </c>
      <c r="DP65" t="e">
        <v>#N/A</v>
      </c>
      <c r="DQ65" t="e">
        <v>#N/A</v>
      </c>
      <c r="DR65" t="e">
        <v>#N/A</v>
      </c>
      <c r="DS65" t="e">
        <v>#N/A</v>
      </c>
      <c r="DT65" t="e">
        <v>#N/A</v>
      </c>
      <c r="DU65" t="e">
        <v>#N/A</v>
      </c>
      <c r="DV65" t="e">
        <v>#N/A</v>
      </c>
      <c r="DW65" t="e">
        <v>#N/A</v>
      </c>
      <c r="DX65" t="e">
        <v>#N/A</v>
      </c>
      <c r="DY65" t="e">
        <v>#N/A</v>
      </c>
      <c r="DZ65" t="e">
        <v>#N/A</v>
      </c>
      <c r="EA65" t="e">
        <v>#N/A</v>
      </c>
      <c r="EB65" t="e">
        <v>#N/A</v>
      </c>
      <c r="EC65" t="e">
        <v>#N/A</v>
      </c>
      <c r="ED65" t="e">
        <v>#N/A</v>
      </c>
      <c r="EE65" t="e">
        <v>#N/A</v>
      </c>
      <c r="EF65" t="e">
        <v>#N/A</v>
      </c>
      <c r="EG65" t="e">
        <v>#N/A</v>
      </c>
      <c r="EH65" t="e">
        <v>#N/A</v>
      </c>
      <c r="EI65" t="e">
        <v>#N/A</v>
      </c>
      <c r="EJ65" t="e">
        <v>#N/A</v>
      </c>
      <c r="EK65" t="e">
        <v>#N/A</v>
      </c>
      <c r="EL65" t="e">
        <v>#N/A</v>
      </c>
      <c r="EM65" t="e">
        <v>#N/A</v>
      </c>
      <c r="EN65" t="e">
        <v>#N/A</v>
      </c>
      <c r="EO65" t="e">
        <v>#N/A</v>
      </c>
      <c r="EP65" t="e">
        <v>#N/A</v>
      </c>
      <c r="EQ65" t="e">
        <v>#N/A</v>
      </c>
      <c r="ER65" t="e">
        <v>#N/A</v>
      </c>
      <c r="ES65" t="e">
        <v>#N/A</v>
      </c>
      <c r="ET65" t="e">
        <v>#N/A</v>
      </c>
      <c r="EU65" t="e">
        <v>#N/A</v>
      </c>
      <c r="EV65" t="e">
        <v>#N/A</v>
      </c>
      <c r="EW65" t="e">
        <v>#N/A</v>
      </c>
      <c r="EX65" t="e">
        <v>#N/A</v>
      </c>
      <c r="EY65" t="e">
        <v>#N/A</v>
      </c>
      <c r="EZ65" t="e">
        <v>#N/A</v>
      </c>
      <c r="FA65" t="e">
        <v>#N/A</v>
      </c>
      <c r="FB65" t="e">
        <v>#N/A</v>
      </c>
      <c r="FC65" t="e">
        <v>#N/A</v>
      </c>
      <c r="FD65" t="e">
        <v>#N/A</v>
      </c>
      <c r="FE65" t="e">
        <v>#N/A</v>
      </c>
      <c r="FF65" t="e">
        <v>#N/A</v>
      </c>
    </row>
    <row r="66" spans="1:162" x14ac:dyDescent="0.35">
      <c r="A66" s="29" t="s">
        <v>23</v>
      </c>
      <c r="B66" s="30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A66" s="30">
        <v>0</v>
      </c>
      <c r="AB66" s="30">
        <v>0</v>
      </c>
      <c r="AC66" s="30">
        <v>0</v>
      </c>
      <c r="AD66" s="30">
        <v>0</v>
      </c>
      <c r="AE66" s="30">
        <v>0</v>
      </c>
      <c r="AF66" s="30">
        <v>0</v>
      </c>
      <c r="AG66" s="30">
        <v>0</v>
      </c>
      <c r="AH66" s="30">
        <v>0</v>
      </c>
      <c r="AI66" s="30">
        <v>0</v>
      </c>
      <c r="AJ66" s="30">
        <v>0</v>
      </c>
      <c r="AK66" s="30">
        <v>0</v>
      </c>
      <c r="AL66" s="30">
        <v>0</v>
      </c>
      <c r="AM66" s="30">
        <v>0</v>
      </c>
      <c r="AN66" s="30">
        <v>0</v>
      </c>
      <c r="AO66" s="30">
        <v>0</v>
      </c>
      <c r="AP66" s="30">
        <v>0</v>
      </c>
      <c r="AQ66" s="30">
        <v>0</v>
      </c>
      <c r="AR66" s="30">
        <v>0</v>
      </c>
      <c r="AS66" s="30">
        <v>0</v>
      </c>
      <c r="AT66" s="30">
        <v>0</v>
      </c>
      <c r="AU66" s="30">
        <v>0</v>
      </c>
      <c r="AV66" s="30">
        <v>0</v>
      </c>
      <c r="AW66" s="30">
        <v>0</v>
      </c>
      <c r="AX66" s="30">
        <v>0</v>
      </c>
      <c r="AY66" s="30">
        <v>0</v>
      </c>
      <c r="AZ66" s="30">
        <v>0</v>
      </c>
      <c r="BA66" s="30">
        <v>0</v>
      </c>
      <c r="BB66" s="30">
        <v>1</v>
      </c>
      <c r="BC66" s="30">
        <v>1</v>
      </c>
      <c r="BD66" s="30">
        <v>1</v>
      </c>
      <c r="BE66" s="30">
        <v>1</v>
      </c>
      <c r="BF66" s="30">
        <v>1</v>
      </c>
      <c r="BG66" s="30">
        <v>1</v>
      </c>
      <c r="BH66" s="30">
        <v>3</v>
      </c>
      <c r="BI66" s="30">
        <v>4</v>
      </c>
      <c r="BJ66" s="30">
        <v>5</v>
      </c>
      <c r="BK66" s="30">
        <v>5</v>
      </c>
      <c r="BL66" s="30">
        <v>6</v>
      </c>
      <c r="BM66" s="30">
        <v>6</v>
      </c>
      <c r="BN66" s="30">
        <v>7</v>
      </c>
      <c r="BO66" s="30">
        <v>7</v>
      </c>
      <c r="BP66" s="30">
        <v>7</v>
      </c>
      <c r="BQ66" s="30">
        <v>7</v>
      </c>
      <c r="BR66" s="30">
        <v>7</v>
      </c>
      <c r="BS66" s="30">
        <v>16</v>
      </c>
      <c r="BT66" s="30">
        <v>18</v>
      </c>
      <c r="BU66" s="30">
        <v>21</v>
      </c>
      <c r="BV66" s="30">
        <v>21</v>
      </c>
      <c r="BW66" s="30">
        <v>21</v>
      </c>
      <c r="BX66" s="30">
        <v>21</v>
      </c>
      <c r="BY66" s="30">
        <v>24</v>
      </c>
      <c r="BZ66" s="30">
        <v>30</v>
      </c>
      <c r="CA66" s="30">
        <v>34</v>
      </c>
      <c r="CB66" s="30">
        <v>44</v>
      </c>
      <c r="CC66" s="30">
        <v>44</v>
      </c>
      <c r="CD66" s="30">
        <v>46</v>
      </c>
      <c r="CE66" s="30">
        <v>49</v>
      </c>
      <c r="CF66" s="30">
        <v>57</v>
      </c>
      <c r="CG66" s="30">
        <v>57</v>
      </c>
      <c r="CH66" s="30">
        <v>80</v>
      </c>
      <c r="CI66" s="30">
        <v>80</v>
      </c>
      <c r="CJ66" s="30">
        <v>108</v>
      </c>
      <c r="CK66" s="30">
        <v>108</v>
      </c>
      <c r="CL66" s="30">
        <v>109</v>
      </c>
      <c r="CM66" s="30">
        <v>120</v>
      </c>
      <c r="CN66" s="30">
        <v>156</v>
      </c>
      <c r="CO66" s="30">
        <v>166</v>
      </c>
      <c r="CP66" t="e">
        <v>#N/A</v>
      </c>
      <c r="CQ66" t="e">
        <v>#N/A</v>
      </c>
      <c r="CR66" t="e">
        <v>#N/A</v>
      </c>
      <c r="CS66" t="e">
        <v>#N/A</v>
      </c>
      <c r="CT66" t="e">
        <v>#N/A</v>
      </c>
      <c r="CU66" t="e">
        <v>#N/A</v>
      </c>
      <c r="CV66" t="e">
        <v>#N/A</v>
      </c>
      <c r="CW66" t="e">
        <v>#N/A</v>
      </c>
      <c r="CX66" t="e">
        <v>#N/A</v>
      </c>
      <c r="CY66" t="e">
        <v>#N/A</v>
      </c>
      <c r="CZ66" t="e">
        <v>#N/A</v>
      </c>
      <c r="DA66" t="e">
        <v>#N/A</v>
      </c>
      <c r="DB66" t="e">
        <v>#N/A</v>
      </c>
      <c r="DC66" t="e">
        <v>#N/A</v>
      </c>
      <c r="DD66" t="e">
        <v>#N/A</v>
      </c>
      <c r="DE66" t="e">
        <v>#N/A</v>
      </c>
      <c r="DF66" t="e">
        <v>#N/A</v>
      </c>
      <c r="DG66" t="e">
        <v>#N/A</v>
      </c>
      <c r="DH66" t="e">
        <v>#N/A</v>
      </c>
      <c r="DI66" t="e">
        <v>#N/A</v>
      </c>
      <c r="DJ66" t="e">
        <v>#N/A</v>
      </c>
      <c r="DK66" t="e">
        <v>#N/A</v>
      </c>
      <c r="DL66" t="e">
        <v>#N/A</v>
      </c>
      <c r="DM66" t="e">
        <v>#N/A</v>
      </c>
      <c r="DN66" t="e">
        <v>#N/A</v>
      </c>
      <c r="DO66" t="e">
        <v>#N/A</v>
      </c>
      <c r="DP66" t="e">
        <v>#N/A</v>
      </c>
      <c r="DQ66" t="e">
        <v>#N/A</v>
      </c>
      <c r="DR66" t="e">
        <v>#N/A</v>
      </c>
      <c r="DS66" t="e">
        <v>#N/A</v>
      </c>
      <c r="DT66" t="e">
        <v>#N/A</v>
      </c>
      <c r="DU66" t="e">
        <v>#N/A</v>
      </c>
      <c r="DV66" t="e">
        <v>#N/A</v>
      </c>
      <c r="DW66" t="e">
        <v>#N/A</v>
      </c>
      <c r="DX66" t="e">
        <v>#N/A</v>
      </c>
      <c r="DY66" t="e">
        <v>#N/A</v>
      </c>
      <c r="DZ66" t="e">
        <v>#N/A</v>
      </c>
      <c r="EA66" t="e">
        <v>#N/A</v>
      </c>
      <c r="EB66" t="e">
        <v>#N/A</v>
      </c>
      <c r="EC66" t="e">
        <v>#N/A</v>
      </c>
      <c r="ED66" t="e">
        <v>#N/A</v>
      </c>
      <c r="EE66" t="e">
        <v>#N/A</v>
      </c>
      <c r="EF66" t="e">
        <v>#N/A</v>
      </c>
      <c r="EG66" t="e">
        <v>#N/A</v>
      </c>
      <c r="EH66" t="e">
        <v>#N/A</v>
      </c>
      <c r="EI66" t="e">
        <v>#N/A</v>
      </c>
      <c r="EJ66" t="e">
        <v>#N/A</v>
      </c>
      <c r="EK66" t="e">
        <v>#N/A</v>
      </c>
      <c r="EL66" t="e">
        <v>#N/A</v>
      </c>
      <c r="EM66" t="e">
        <v>#N/A</v>
      </c>
      <c r="EN66" t="e">
        <v>#N/A</v>
      </c>
      <c r="EO66" t="e">
        <v>#N/A</v>
      </c>
      <c r="EP66" t="e">
        <v>#N/A</v>
      </c>
      <c r="EQ66" t="e">
        <v>#N/A</v>
      </c>
      <c r="ER66" t="e">
        <v>#N/A</v>
      </c>
      <c r="ES66" t="e">
        <v>#N/A</v>
      </c>
      <c r="ET66" t="e">
        <v>#N/A</v>
      </c>
      <c r="EU66" t="e">
        <v>#N/A</v>
      </c>
      <c r="EV66" t="e">
        <v>#N/A</v>
      </c>
      <c r="EW66" t="e">
        <v>#N/A</v>
      </c>
      <c r="EX66" t="e">
        <v>#N/A</v>
      </c>
      <c r="EY66" t="e">
        <v>#N/A</v>
      </c>
      <c r="EZ66" t="e">
        <v>#N/A</v>
      </c>
      <c r="FA66" t="e">
        <v>#N/A</v>
      </c>
      <c r="FB66" t="e">
        <v>#N/A</v>
      </c>
      <c r="FC66" t="e">
        <v>#N/A</v>
      </c>
      <c r="FD66" t="e">
        <v>#N/A</v>
      </c>
      <c r="FE66" t="e">
        <v>#N/A</v>
      </c>
      <c r="FF66" t="e">
        <v>#N/A</v>
      </c>
    </row>
    <row r="67" spans="1:162" x14ac:dyDescent="0.35">
      <c r="A67" s="29" t="s">
        <v>206</v>
      </c>
      <c r="B67" s="30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30">
        <v>0</v>
      </c>
      <c r="Q67" s="30">
        <v>0</v>
      </c>
      <c r="R67" s="30">
        <v>0</v>
      </c>
      <c r="S67" s="30">
        <v>0</v>
      </c>
      <c r="T67" s="30">
        <v>0</v>
      </c>
      <c r="U67" s="30">
        <v>0</v>
      </c>
      <c r="V67" s="30">
        <v>0</v>
      </c>
      <c r="W67" s="30">
        <v>0</v>
      </c>
      <c r="X67" s="30">
        <v>0</v>
      </c>
      <c r="Y67" s="30">
        <v>0</v>
      </c>
      <c r="Z67" s="30">
        <v>0</v>
      </c>
      <c r="AA67" s="30">
        <v>0</v>
      </c>
      <c r="AB67" s="30">
        <v>0</v>
      </c>
      <c r="AC67" s="30">
        <v>0</v>
      </c>
      <c r="AD67" s="30">
        <v>0</v>
      </c>
      <c r="AE67" s="30">
        <v>0</v>
      </c>
      <c r="AF67" s="30">
        <v>0</v>
      </c>
      <c r="AG67" s="30">
        <v>0</v>
      </c>
      <c r="AH67" s="30">
        <v>0</v>
      </c>
      <c r="AI67" s="30">
        <v>0</v>
      </c>
      <c r="AJ67" s="30">
        <v>0</v>
      </c>
      <c r="AK67" s="30">
        <v>0</v>
      </c>
      <c r="AL67" s="30">
        <v>0</v>
      </c>
      <c r="AM67" s="30">
        <v>0</v>
      </c>
      <c r="AN67" s="30">
        <v>0</v>
      </c>
      <c r="AO67" s="30">
        <v>0</v>
      </c>
      <c r="AP67" s="30">
        <v>0</v>
      </c>
      <c r="AQ67" s="30">
        <v>0</v>
      </c>
      <c r="AR67" s="30">
        <v>0</v>
      </c>
      <c r="AS67" s="30">
        <v>0</v>
      </c>
      <c r="AT67" s="30">
        <v>0</v>
      </c>
      <c r="AU67" s="30">
        <v>0</v>
      </c>
      <c r="AV67" s="30">
        <v>0</v>
      </c>
      <c r="AW67" s="30">
        <v>0</v>
      </c>
      <c r="AX67" s="30">
        <v>0</v>
      </c>
      <c r="AY67" s="30">
        <v>0</v>
      </c>
      <c r="AZ67" s="30">
        <v>0</v>
      </c>
      <c r="BA67" s="30">
        <v>0</v>
      </c>
      <c r="BB67" s="30">
        <v>0</v>
      </c>
      <c r="BC67" s="30">
        <v>0</v>
      </c>
      <c r="BD67" s="30">
        <v>0</v>
      </c>
      <c r="BE67" s="30">
        <v>1</v>
      </c>
      <c r="BF67" s="30">
        <v>1</v>
      </c>
      <c r="BG67" s="30">
        <v>1</v>
      </c>
      <c r="BH67" s="30">
        <v>1</v>
      </c>
      <c r="BI67" s="30">
        <v>1</v>
      </c>
      <c r="BJ67" s="30">
        <v>1</v>
      </c>
      <c r="BK67" s="30">
        <v>2</v>
      </c>
      <c r="BL67" s="30">
        <v>3</v>
      </c>
      <c r="BM67" s="30">
        <v>3</v>
      </c>
      <c r="BN67" s="30">
        <v>3</v>
      </c>
      <c r="BO67" s="30">
        <v>3</v>
      </c>
      <c r="BP67" s="30">
        <v>3</v>
      </c>
      <c r="BQ67" s="30">
        <v>4</v>
      </c>
      <c r="BR67" s="30">
        <v>4</v>
      </c>
      <c r="BS67" s="30">
        <v>4</v>
      </c>
      <c r="BT67" s="30">
        <v>4</v>
      </c>
      <c r="BU67" s="30">
        <v>4</v>
      </c>
      <c r="BV67" s="30">
        <v>4</v>
      </c>
      <c r="BW67" s="30">
        <v>4</v>
      </c>
      <c r="BX67" s="30">
        <v>4</v>
      </c>
      <c r="BY67" s="30">
        <v>4</v>
      </c>
      <c r="BZ67" s="30">
        <v>4</v>
      </c>
      <c r="CA67" s="30">
        <v>4</v>
      </c>
      <c r="CB67" s="30">
        <v>4</v>
      </c>
      <c r="CC67" s="30">
        <v>4</v>
      </c>
      <c r="CD67" s="30">
        <v>9</v>
      </c>
      <c r="CE67" s="30">
        <v>9</v>
      </c>
      <c r="CF67" s="30">
        <v>9</v>
      </c>
      <c r="CG67" s="30">
        <v>9</v>
      </c>
      <c r="CH67" s="30">
        <v>9</v>
      </c>
      <c r="CI67" s="30">
        <v>9</v>
      </c>
      <c r="CJ67" s="30">
        <v>9</v>
      </c>
      <c r="CK67" s="30">
        <v>9</v>
      </c>
      <c r="CL67" s="30">
        <v>10</v>
      </c>
      <c r="CM67" s="30">
        <v>10</v>
      </c>
      <c r="CN67" s="30">
        <v>10</v>
      </c>
      <c r="CO67" s="30">
        <v>10</v>
      </c>
      <c r="CP67" t="e">
        <v>#N/A</v>
      </c>
      <c r="CQ67" t="e">
        <v>#N/A</v>
      </c>
      <c r="CR67" t="e">
        <v>#N/A</v>
      </c>
      <c r="CS67" t="e">
        <v>#N/A</v>
      </c>
      <c r="CT67" t="e">
        <v>#N/A</v>
      </c>
      <c r="CU67" t="e">
        <v>#N/A</v>
      </c>
      <c r="CV67" t="e">
        <v>#N/A</v>
      </c>
      <c r="CW67" t="e">
        <v>#N/A</v>
      </c>
      <c r="CX67" t="e">
        <v>#N/A</v>
      </c>
      <c r="CY67" t="e">
        <v>#N/A</v>
      </c>
      <c r="CZ67" t="e">
        <v>#N/A</v>
      </c>
      <c r="DA67" t="e">
        <v>#N/A</v>
      </c>
      <c r="DB67" t="e">
        <v>#N/A</v>
      </c>
      <c r="DC67" t="e">
        <v>#N/A</v>
      </c>
      <c r="DD67" t="e">
        <v>#N/A</v>
      </c>
      <c r="DE67" t="e">
        <v>#N/A</v>
      </c>
      <c r="DF67" t="e">
        <v>#N/A</v>
      </c>
      <c r="DG67" t="e">
        <v>#N/A</v>
      </c>
      <c r="DH67" t="e">
        <v>#N/A</v>
      </c>
      <c r="DI67" t="e">
        <v>#N/A</v>
      </c>
      <c r="DJ67" t="e">
        <v>#N/A</v>
      </c>
      <c r="DK67" t="e">
        <v>#N/A</v>
      </c>
      <c r="DL67" t="e">
        <v>#N/A</v>
      </c>
      <c r="DM67" t="e">
        <v>#N/A</v>
      </c>
      <c r="DN67" t="e">
        <v>#N/A</v>
      </c>
      <c r="DO67" t="e">
        <v>#N/A</v>
      </c>
      <c r="DP67" t="e">
        <v>#N/A</v>
      </c>
      <c r="DQ67" t="e">
        <v>#N/A</v>
      </c>
      <c r="DR67" t="e">
        <v>#N/A</v>
      </c>
      <c r="DS67" t="e">
        <v>#N/A</v>
      </c>
      <c r="DT67" t="e">
        <v>#N/A</v>
      </c>
      <c r="DU67" t="e">
        <v>#N/A</v>
      </c>
      <c r="DV67" t="e">
        <v>#N/A</v>
      </c>
      <c r="DW67" t="e">
        <v>#N/A</v>
      </c>
      <c r="DX67" t="e">
        <v>#N/A</v>
      </c>
      <c r="DY67" t="e">
        <v>#N/A</v>
      </c>
      <c r="DZ67" t="e">
        <v>#N/A</v>
      </c>
      <c r="EA67" t="e">
        <v>#N/A</v>
      </c>
      <c r="EB67" t="e">
        <v>#N/A</v>
      </c>
      <c r="EC67" t="e">
        <v>#N/A</v>
      </c>
      <c r="ED67" t="e">
        <v>#N/A</v>
      </c>
      <c r="EE67" t="e">
        <v>#N/A</v>
      </c>
      <c r="EF67" t="e">
        <v>#N/A</v>
      </c>
      <c r="EG67" t="e">
        <v>#N/A</v>
      </c>
      <c r="EH67" t="e">
        <v>#N/A</v>
      </c>
      <c r="EI67" t="e">
        <v>#N/A</v>
      </c>
      <c r="EJ67" t="e">
        <v>#N/A</v>
      </c>
      <c r="EK67" t="e">
        <v>#N/A</v>
      </c>
      <c r="EL67" t="e">
        <v>#N/A</v>
      </c>
      <c r="EM67" t="e">
        <v>#N/A</v>
      </c>
      <c r="EN67" t="e">
        <v>#N/A</v>
      </c>
      <c r="EO67" t="e">
        <v>#N/A</v>
      </c>
      <c r="EP67" t="e">
        <v>#N/A</v>
      </c>
      <c r="EQ67" t="e">
        <v>#N/A</v>
      </c>
      <c r="ER67" t="e">
        <v>#N/A</v>
      </c>
      <c r="ES67" t="e">
        <v>#N/A</v>
      </c>
      <c r="ET67" t="e">
        <v>#N/A</v>
      </c>
      <c r="EU67" t="e">
        <v>#N/A</v>
      </c>
      <c r="EV67" t="e">
        <v>#N/A</v>
      </c>
      <c r="EW67" t="e">
        <v>#N/A</v>
      </c>
      <c r="EX67" t="e">
        <v>#N/A</v>
      </c>
      <c r="EY67" t="e">
        <v>#N/A</v>
      </c>
      <c r="EZ67" t="e">
        <v>#N/A</v>
      </c>
      <c r="FA67" t="e">
        <v>#N/A</v>
      </c>
      <c r="FB67" t="e">
        <v>#N/A</v>
      </c>
      <c r="FC67" t="e">
        <v>#N/A</v>
      </c>
      <c r="FD67" t="e">
        <v>#N/A</v>
      </c>
      <c r="FE67" t="e">
        <v>#N/A</v>
      </c>
      <c r="FF67" t="e">
        <v>#N/A</v>
      </c>
    </row>
    <row r="68" spans="1:162" x14ac:dyDescent="0.35">
      <c r="A68" s="29" t="s">
        <v>147</v>
      </c>
      <c r="B68" s="30">
        <v>0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  <c r="Q68" s="30">
        <v>0</v>
      </c>
      <c r="R68" s="30">
        <v>0</v>
      </c>
      <c r="S68" s="30">
        <v>0</v>
      </c>
      <c r="T68" s="30">
        <v>0</v>
      </c>
      <c r="U68" s="30">
        <v>0</v>
      </c>
      <c r="V68" s="30">
        <v>0</v>
      </c>
      <c r="W68" s="30">
        <v>0</v>
      </c>
      <c r="X68" s="30">
        <v>0</v>
      </c>
      <c r="Y68" s="30">
        <v>0</v>
      </c>
      <c r="Z68" s="30">
        <v>0</v>
      </c>
      <c r="AA68" s="30">
        <v>0</v>
      </c>
      <c r="AB68" s="30">
        <v>0</v>
      </c>
      <c r="AC68" s="30">
        <v>0</v>
      </c>
      <c r="AD68" s="30">
        <v>0</v>
      </c>
      <c r="AE68" s="30">
        <v>0</v>
      </c>
      <c r="AF68" s="30">
        <v>0</v>
      </c>
      <c r="AG68" s="30">
        <v>0</v>
      </c>
      <c r="AH68" s="30">
        <v>0</v>
      </c>
      <c r="AI68" s="30">
        <v>0</v>
      </c>
      <c r="AJ68" s="30">
        <v>0</v>
      </c>
      <c r="AK68" s="30">
        <v>1</v>
      </c>
      <c r="AL68" s="30">
        <v>1</v>
      </c>
      <c r="AM68" s="30">
        <v>1</v>
      </c>
      <c r="AN68" s="30">
        <v>1</v>
      </c>
      <c r="AO68" s="30">
        <v>3</v>
      </c>
      <c r="AP68" s="30">
        <v>3</v>
      </c>
      <c r="AQ68" s="30">
        <v>3</v>
      </c>
      <c r="AR68" s="30">
        <v>3</v>
      </c>
      <c r="AS68" s="30">
        <v>4</v>
      </c>
      <c r="AT68" s="30">
        <v>4</v>
      </c>
      <c r="AU68" s="30">
        <v>4</v>
      </c>
      <c r="AV68" s="30">
        <v>13</v>
      </c>
      <c r="AW68" s="30">
        <v>15</v>
      </c>
      <c r="AX68" s="30">
        <v>15</v>
      </c>
      <c r="AY68" s="30">
        <v>24</v>
      </c>
      <c r="AZ68" s="30">
        <v>24</v>
      </c>
      <c r="BA68" s="30">
        <v>25</v>
      </c>
      <c r="BB68" s="30">
        <v>30</v>
      </c>
      <c r="BC68" s="30">
        <v>33</v>
      </c>
      <c r="BD68" s="30">
        <v>33</v>
      </c>
      <c r="BE68" s="30">
        <v>34</v>
      </c>
      <c r="BF68" s="30">
        <v>38</v>
      </c>
      <c r="BG68" s="30">
        <v>40</v>
      </c>
      <c r="BH68" s="30">
        <v>43</v>
      </c>
      <c r="BI68" s="30">
        <v>49</v>
      </c>
      <c r="BJ68" s="30">
        <v>54</v>
      </c>
      <c r="BK68" s="30">
        <v>61</v>
      </c>
      <c r="BL68" s="30">
        <v>70</v>
      </c>
      <c r="BM68" s="30">
        <v>75</v>
      </c>
      <c r="BN68" s="30">
        <v>79</v>
      </c>
      <c r="BO68" s="30">
        <v>83</v>
      </c>
      <c r="BP68" s="30">
        <v>90</v>
      </c>
      <c r="BQ68" s="30">
        <v>91</v>
      </c>
      <c r="BR68" s="30">
        <v>103</v>
      </c>
      <c r="BS68" s="30">
        <v>110</v>
      </c>
      <c r="BT68" s="30">
        <v>117</v>
      </c>
      <c r="BU68" s="30">
        <v>134</v>
      </c>
      <c r="BV68" s="30">
        <v>155</v>
      </c>
      <c r="BW68" s="30">
        <v>162</v>
      </c>
      <c r="BX68" s="30">
        <v>174</v>
      </c>
      <c r="BY68" s="30">
        <v>188</v>
      </c>
      <c r="BZ68" s="30">
        <v>196</v>
      </c>
      <c r="CA68" s="30">
        <v>211</v>
      </c>
      <c r="CB68" s="30">
        <v>218</v>
      </c>
      <c r="CC68" s="30">
        <v>234</v>
      </c>
      <c r="CD68" s="30">
        <v>242</v>
      </c>
      <c r="CE68" s="30">
        <v>257</v>
      </c>
      <c r="CF68" s="30">
        <v>272</v>
      </c>
      <c r="CG68" s="30">
        <v>300</v>
      </c>
      <c r="CH68" s="30">
        <v>306</v>
      </c>
      <c r="CI68" s="30">
        <v>348</v>
      </c>
      <c r="CJ68" s="30">
        <v>370</v>
      </c>
      <c r="CK68" s="30">
        <v>388</v>
      </c>
      <c r="CL68" s="30">
        <v>394</v>
      </c>
      <c r="CM68" s="30">
        <v>402</v>
      </c>
      <c r="CN68" s="30">
        <v>408</v>
      </c>
      <c r="CO68" s="30">
        <v>416</v>
      </c>
      <c r="CP68" t="e">
        <v>#N/A</v>
      </c>
      <c r="CQ68" t="e">
        <v>#N/A</v>
      </c>
      <c r="CR68" t="e">
        <v>#N/A</v>
      </c>
      <c r="CS68" t="e">
        <v>#N/A</v>
      </c>
      <c r="CT68" t="e">
        <v>#N/A</v>
      </c>
      <c r="CU68" t="e">
        <v>#N/A</v>
      </c>
      <c r="CV68" t="e">
        <v>#N/A</v>
      </c>
      <c r="CW68" t="e">
        <v>#N/A</v>
      </c>
      <c r="CX68" t="e">
        <v>#N/A</v>
      </c>
      <c r="CY68" t="e">
        <v>#N/A</v>
      </c>
      <c r="CZ68" t="e">
        <v>#N/A</v>
      </c>
      <c r="DA68" t="e">
        <v>#N/A</v>
      </c>
      <c r="DB68" t="e">
        <v>#N/A</v>
      </c>
      <c r="DC68" t="e">
        <v>#N/A</v>
      </c>
      <c r="DD68" t="e">
        <v>#N/A</v>
      </c>
      <c r="DE68" t="e">
        <v>#N/A</v>
      </c>
      <c r="DF68" t="e">
        <v>#N/A</v>
      </c>
      <c r="DG68" t="e">
        <v>#N/A</v>
      </c>
      <c r="DH68" t="e">
        <v>#N/A</v>
      </c>
      <c r="DI68" t="e">
        <v>#N/A</v>
      </c>
      <c r="DJ68" t="e">
        <v>#N/A</v>
      </c>
      <c r="DK68" t="e">
        <v>#N/A</v>
      </c>
      <c r="DL68" t="e">
        <v>#N/A</v>
      </c>
      <c r="DM68" t="e">
        <v>#N/A</v>
      </c>
      <c r="DN68" t="e">
        <v>#N/A</v>
      </c>
      <c r="DO68" t="e">
        <v>#N/A</v>
      </c>
      <c r="DP68" t="e">
        <v>#N/A</v>
      </c>
      <c r="DQ68" t="e">
        <v>#N/A</v>
      </c>
      <c r="DR68" t="e">
        <v>#N/A</v>
      </c>
      <c r="DS68" t="e">
        <v>#N/A</v>
      </c>
      <c r="DT68" t="e">
        <v>#N/A</v>
      </c>
      <c r="DU68" t="e">
        <v>#N/A</v>
      </c>
      <c r="DV68" t="e">
        <v>#N/A</v>
      </c>
      <c r="DW68" t="e">
        <v>#N/A</v>
      </c>
      <c r="DX68" t="e">
        <v>#N/A</v>
      </c>
      <c r="DY68" t="e">
        <v>#N/A</v>
      </c>
      <c r="DZ68" t="e">
        <v>#N/A</v>
      </c>
      <c r="EA68" t="e">
        <v>#N/A</v>
      </c>
      <c r="EB68" t="e">
        <v>#N/A</v>
      </c>
      <c r="EC68" t="e">
        <v>#N/A</v>
      </c>
      <c r="ED68" t="e">
        <v>#N/A</v>
      </c>
      <c r="EE68" t="e">
        <v>#N/A</v>
      </c>
      <c r="EF68" t="e">
        <v>#N/A</v>
      </c>
      <c r="EG68" t="e">
        <v>#N/A</v>
      </c>
      <c r="EH68" t="e">
        <v>#N/A</v>
      </c>
      <c r="EI68" t="e">
        <v>#N/A</v>
      </c>
      <c r="EJ68" t="e">
        <v>#N/A</v>
      </c>
      <c r="EK68" t="e">
        <v>#N/A</v>
      </c>
      <c r="EL68" t="e">
        <v>#N/A</v>
      </c>
      <c r="EM68" t="e">
        <v>#N/A</v>
      </c>
      <c r="EN68" t="e">
        <v>#N/A</v>
      </c>
      <c r="EO68" t="e">
        <v>#N/A</v>
      </c>
      <c r="EP68" t="e">
        <v>#N/A</v>
      </c>
      <c r="EQ68" t="e">
        <v>#N/A</v>
      </c>
      <c r="ER68" t="e">
        <v>#N/A</v>
      </c>
      <c r="ES68" t="e">
        <v>#N/A</v>
      </c>
      <c r="ET68" t="e">
        <v>#N/A</v>
      </c>
      <c r="EU68" t="e">
        <v>#N/A</v>
      </c>
      <c r="EV68" t="e">
        <v>#N/A</v>
      </c>
      <c r="EW68" t="e">
        <v>#N/A</v>
      </c>
      <c r="EX68" t="e">
        <v>#N/A</v>
      </c>
      <c r="EY68" t="e">
        <v>#N/A</v>
      </c>
      <c r="EZ68" t="e">
        <v>#N/A</v>
      </c>
      <c r="FA68" t="e">
        <v>#N/A</v>
      </c>
      <c r="FB68" t="e">
        <v>#N/A</v>
      </c>
      <c r="FC68" t="e">
        <v>#N/A</v>
      </c>
      <c r="FD68" t="e">
        <v>#N/A</v>
      </c>
      <c r="FE68" t="e">
        <v>#N/A</v>
      </c>
      <c r="FF68" t="e">
        <v>#N/A</v>
      </c>
    </row>
    <row r="69" spans="1:162" x14ac:dyDescent="0.35">
      <c r="A69" s="29" t="s">
        <v>117</v>
      </c>
      <c r="B69" s="30">
        <v>0</v>
      </c>
      <c r="C69" s="30">
        <v>0</v>
      </c>
      <c r="D69" s="30">
        <v>0</v>
      </c>
      <c r="E69" s="30">
        <v>0</v>
      </c>
      <c r="F69" s="30">
        <v>0</v>
      </c>
      <c r="G69" s="30">
        <v>1</v>
      </c>
      <c r="H69" s="30">
        <v>4</v>
      </c>
      <c r="I69" s="30">
        <v>4</v>
      </c>
      <c r="J69" s="30">
        <v>4</v>
      </c>
      <c r="K69" s="30">
        <v>5</v>
      </c>
      <c r="L69" s="30">
        <v>8</v>
      </c>
      <c r="M69" s="30">
        <v>10</v>
      </c>
      <c r="N69" s="30">
        <v>12</v>
      </c>
      <c r="O69" s="30">
        <v>12</v>
      </c>
      <c r="P69" s="30">
        <v>12</v>
      </c>
      <c r="Q69" s="30">
        <v>12</v>
      </c>
      <c r="R69" s="30">
        <v>13</v>
      </c>
      <c r="S69" s="30">
        <v>13</v>
      </c>
      <c r="T69" s="30">
        <v>14</v>
      </c>
      <c r="U69" s="30">
        <v>14</v>
      </c>
      <c r="V69" s="30">
        <v>16</v>
      </c>
      <c r="W69" s="30">
        <v>16</v>
      </c>
      <c r="X69" s="30">
        <v>16</v>
      </c>
      <c r="Y69" s="30">
        <v>16</v>
      </c>
      <c r="Z69" s="30">
        <v>16</v>
      </c>
      <c r="AA69" s="30">
        <v>16</v>
      </c>
      <c r="AB69" s="30">
        <v>16</v>
      </c>
      <c r="AC69" s="30">
        <v>16</v>
      </c>
      <c r="AD69" s="30">
        <v>16</v>
      </c>
      <c r="AE69" s="30">
        <v>16</v>
      </c>
      <c r="AF69" s="30">
        <v>16</v>
      </c>
      <c r="AG69" s="30">
        <v>16</v>
      </c>
      <c r="AH69" s="30">
        <v>16</v>
      </c>
      <c r="AI69" s="30">
        <v>16</v>
      </c>
      <c r="AJ69" s="30">
        <v>17</v>
      </c>
      <c r="AK69" s="30">
        <v>27</v>
      </c>
      <c r="AL69" s="30">
        <v>46</v>
      </c>
      <c r="AM69" s="30">
        <v>48</v>
      </c>
      <c r="AN69" s="30">
        <v>79</v>
      </c>
      <c r="AO69" s="30">
        <v>130</v>
      </c>
      <c r="AP69" s="30">
        <v>159</v>
      </c>
      <c r="AQ69" s="30">
        <v>196</v>
      </c>
      <c r="AR69" s="30">
        <v>262</v>
      </c>
      <c r="AS69" s="30">
        <v>482</v>
      </c>
      <c r="AT69" s="30">
        <v>670</v>
      </c>
      <c r="AU69" s="30">
        <v>799</v>
      </c>
      <c r="AV69" s="30">
        <v>1040</v>
      </c>
      <c r="AW69" s="30">
        <v>1176</v>
      </c>
      <c r="AX69" s="30">
        <v>1457</v>
      </c>
      <c r="AY69" s="30">
        <v>1908</v>
      </c>
      <c r="AZ69" s="30">
        <v>2078</v>
      </c>
      <c r="BA69" s="30">
        <v>3675</v>
      </c>
      <c r="BB69" s="30">
        <v>4585</v>
      </c>
      <c r="BC69" s="30">
        <v>5795</v>
      </c>
      <c r="BD69" s="30">
        <v>7272</v>
      </c>
      <c r="BE69" s="30">
        <v>9257</v>
      </c>
      <c r="BF69" s="30">
        <v>12327</v>
      </c>
      <c r="BG69" s="30">
        <v>15320</v>
      </c>
      <c r="BH69" s="30">
        <v>19848</v>
      </c>
      <c r="BI69" s="30">
        <v>22213</v>
      </c>
      <c r="BJ69" s="30">
        <v>24873</v>
      </c>
      <c r="BK69" s="30">
        <v>29056</v>
      </c>
      <c r="BL69" s="30">
        <v>32986</v>
      </c>
      <c r="BM69" s="30">
        <v>37323</v>
      </c>
      <c r="BN69" s="30">
        <v>43938</v>
      </c>
      <c r="BO69" s="30">
        <v>50871</v>
      </c>
      <c r="BP69" s="30">
        <v>57695</v>
      </c>
      <c r="BQ69" s="30">
        <v>62095</v>
      </c>
      <c r="BR69" s="30">
        <v>66885</v>
      </c>
      <c r="BS69" s="30">
        <v>71808</v>
      </c>
      <c r="BT69" s="30">
        <v>77872</v>
      </c>
      <c r="BU69" s="30">
        <v>84794</v>
      </c>
      <c r="BV69" s="30">
        <v>91159</v>
      </c>
      <c r="BW69" s="30">
        <v>96092</v>
      </c>
      <c r="BX69" s="30">
        <v>100123</v>
      </c>
      <c r="BY69" s="30">
        <v>103374</v>
      </c>
      <c r="BZ69" s="30">
        <v>107663</v>
      </c>
      <c r="CA69" s="30">
        <v>113296</v>
      </c>
      <c r="CB69" s="30">
        <v>118181</v>
      </c>
      <c r="CC69" s="30">
        <v>122171</v>
      </c>
      <c r="CD69" s="30">
        <v>124908</v>
      </c>
      <c r="CE69" s="30">
        <v>127854</v>
      </c>
      <c r="CF69" s="30">
        <v>130072</v>
      </c>
      <c r="CG69" s="30">
        <v>131359</v>
      </c>
      <c r="CH69" s="30">
        <v>134753</v>
      </c>
      <c r="CI69" s="30">
        <v>137698</v>
      </c>
      <c r="CJ69" s="30">
        <v>141397</v>
      </c>
      <c r="CK69" s="30">
        <v>143342</v>
      </c>
      <c r="CL69" s="30">
        <v>145184</v>
      </c>
      <c r="CM69" s="30">
        <v>147065</v>
      </c>
      <c r="CN69" s="30">
        <v>148291</v>
      </c>
      <c r="CO69" s="30">
        <v>150648</v>
      </c>
      <c r="CP69" t="e">
        <v>#N/A</v>
      </c>
      <c r="CQ69" t="e">
        <v>#N/A</v>
      </c>
      <c r="CR69" t="e">
        <v>#N/A</v>
      </c>
      <c r="CS69" t="e">
        <v>#N/A</v>
      </c>
      <c r="CT69" t="e">
        <v>#N/A</v>
      </c>
      <c r="CU69" t="e">
        <v>#N/A</v>
      </c>
      <c r="CV69" t="e">
        <v>#N/A</v>
      </c>
      <c r="CW69" t="e">
        <v>#N/A</v>
      </c>
      <c r="CX69" t="e">
        <v>#N/A</v>
      </c>
      <c r="CY69" t="e">
        <v>#N/A</v>
      </c>
      <c r="CZ69" t="e">
        <v>#N/A</v>
      </c>
      <c r="DA69" t="e">
        <v>#N/A</v>
      </c>
      <c r="DB69" t="e">
        <v>#N/A</v>
      </c>
      <c r="DC69" t="e">
        <v>#N/A</v>
      </c>
      <c r="DD69" t="e">
        <v>#N/A</v>
      </c>
      <c r="DE69" t="e">
        <v>#N/A</v>
      </c>
      <c r="DF69" t="e">
        <v>#N/A</v>
      </c>
      <c r="DG69" t="e">
        <v>#N/A</v>
      </c>
      <c r="DH69" t="e">
        <v>#N/A</v>
      </c>
      <c r="DI69" t="e">
        <v>#N/A</v>
      </c>
      <c r="DJ69" t="e">
        <v>#N/A</v>
      </c>
      <c r="DK69" t="e">
        <v>#N/A</v>
      </c>
      <c r="DL69" t="e">
        <v>#N/A</v>
      </c>
      <c r="DM69" t="e">
        <v>#N/A</v>
      </c>
      <c r="DN69" t="e">
        <v>#N/A</v>
      </c>
      <c r="DO69" t="e">
        <v>#N/A</v>
      </c>
      <c r="DP69" t="e">
        <v>#N/A</v>
      </c>
      <c r="DQ69" t="e">
        <v>#N/A</v>
      </c>
      <c r="DR69" t="e">
        <v>#N/A</v>
      </c>
      <c r="DS69" t="e">
        <v>#N/A</v>
      </c>
      <c r="DT69" t="e">
        <v>#N/A</v>
      </c>
      <c r="DU69" t="e">
        <v>#N/A</v>
      </c>
      <c r="DV69" t="e">
        <v>#N/A</v>
      </c>
      <c r="DW69" t="e">
        <v>#N/A</v>
      </c>
      <c r="DX69" t="e">
        <v>#N/A</v>
      </c>
      <c r="DY69" t="e">
        <v>#N/A</v>
      </c>
      <c r="DZ69" t="e">
        <v>#N/A</v>
      </c>
      <c r="EA69" t="e">
        <v>#N/A</v>
      </c>
      <c r="EB69" t="e">
        <v>#N/A</v>
      </c>
      <c r="EC69" t="e">
        <v>#N/A</v>
      </c>
      <c r="ED69" t="e">
        <v>#N/A</v>
      </c>
      <c r="EE69" t="e">
        <v>#N/A</v>
      </c>
      <c r="EF69" t="e">
        <v>#N/A</v>
      </c>
      <c r="EG69" t="e">
        <v>#N/A</v>
      </c>
      <c r="EH69" t="e">
        <v>#N/A</v>
      </c>
      <c r="EI69" t="e">
        <v>#N/A</v>
      </c>
      <c r="EJ69" t="e">
        <v>#N/A</v>
      </c>
      <c r="EK69" t="e">
        <v>#N/A</v>
      </c>
      <c r="EL69" t="e">
        <v>#N/A</v>
      </c>
      <c r="EM69" t="e">
        <v>#N/A</v>
      </c>
      <c r="EN69" t="e">
        <v>#N/A</v>
      </c>
      <c r="EO69" t="e">
        <v>#N/A</v>
      </c>
      <c r="EP69" t="e">
        <v>#N/A</v>
      </c>
      <c r="EQ69" t="e">
        <v>#N/A</v>
      </c>
      <c r="ER69" t="e">
        <v>#N/A</v>
      </c>
      <c r="ES69" t="e">
        <v>#N/A</v>
      </c>
      <c r="ET69" t="e">
        <v>#N/A</v>
      </c>
      <c r="EU69" t="e">
        <v>#N/A</v>
      </c>
      <c r="EV69" t="e">
        <v>#N/A</v>
      </c>
      <c r="EW69" t="e">
        <v>#N/A</v>
      </c>
      <c r="EX69" t="e">
        <v>#N/A</v>
      </c>
      <c r="EY69" t="e">
        <v>#N/A</v>
      </c>
      <c r="EZ69" t="e">
        <v>#N/A</v>
      </c>
      <c r="FA69" t="e">
        <v>#N/A</v>
      </c>
      <c r="FB69" t="e">
        <v>#N/A</v>
      </c>
      <c r="FC69" t="e">
        <v>#N/A</v>
      </c>
      <c r="FD69" t="e">
        <v>#N/A</v>
      </c>
      <c r="FE69" t="e">
        <v>#N/A</v>
      </c>
      <c r="FF69" t="e">
        <v>#N/A</v>
      </c>
    </row>
    <row r="70" spans="1:162" x14ac:dyDescent="0.35">
      <c r="A70" s="29" t="s">
        <v>7</v>
      </c>
      <c r="B70" s="30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30">
        <v>0</v>
      </c>
      <c r="Q70" s="30">
        <v>0</v>
      </c>
      <c r="R70" s="30">
        <v>0</v>
      </c>
      <c r="S70" s="30">
        <v>0</v>
      </c>
      <c r="T70" s="30">
        <v>0</v>
      </c>
      <c r="U70" s="30">
        <v>0</v>
      </c>
      <c r="V70" s="30">
        <v>0</v>
      </c>
      <c r="W70" s="30">
        <v>0</v>
      </c>
      <c r="X70" s="30">
        <v>0</v>
      </c>
      <c r="Y70" s="30">
        <v>0</v>
      </c>
      <c r="Z70" s="30">
        <v>0</v>
      </c>
      <c r="AA70" s="30">
        <v>0</v>
      </c>
      <c r="AB70" s="30">
        <v>0</v>
      </c>
      <c r="AC70" s="30">
        <v>0</v>
      </c>
      <c r="AD70" s="30">
        <v>0</v>
      </c>
      <c r="AE70" s="30">
        <v>0</v>
      </c>
      <c r="AF70" s="30">
        <v>0</v>
      </c>
      <c r="AG70" s="30">
        <v>0</v>
      </c>
      <c r="AH70" s="30">
        <v>0</v>
      </c>
      <c r="AI70" s="30">
        <v>0</v>
      </c>
      <c r="AJ70" s="30">
        <v>0</v>
      </c>
      <c r="AK70" s="30">
        <v>0</v>
      </c>
      <c r="AL70" s="30">
        <v>0</v>
      </c>
      <c r="AM70" s="30">
        <v>0</v>
      </c>
      <c r="AN70" s="30">
        <v>0</v>
      </c>
      <c r="AO70" s="30">
        <v>0</v>
      </c>
      <c r="AP70" s="30">
        <v>0</v>
      </c>
      <c r="AQ70" s="30">
        <v>0</v>
      </c>
      <c r="AR70" s="30">
        <v>0</v>
      </c>
      <c r="AS70" s="30">
        <v>0</v>
      </c>
      <c r="AT70" s="30">
        <v>0</v>
      </c>
      <c r="AU70" s="30">
        <v>0</v>
      </c>
      <c r="AV70" s="30">
        <v>0</v>
      </c>
      <c r="AW70" s="30">
        <v>0</v>
      </c>
      <c r="AX70" s="30">
        <v>0</v>
      </c>
      <c r="AY70" s="30">
        <v>0</v>
      </c>
      <c r="AZ70" s="30">
        <v>0</v>
      </c>
      <c r="BA70" s="30">
        <v>0</v>
      </c>
      <c r="BB70" s="30">
        <v>3</v>
      </c>
      <c r="BC70" s="30">
        <v>6</v>
      </c>
      <c r="BD70" s="30">
        <v>6</v>
      </c>
      <c r="BE70" s="30">
        <v>7</v>
      </c>
      <c r="BF70" s="30">
        <v>7</v>
      </c>
      <c r="BG70" s="30">
        <v>11</v>
      </c>
      <c r="BH70" s="30">
        <v>16</v>
      </c>
      <c r="BI70" s="30">
        <v>19</v>
      </c>
      <c r="BJ70" s="30">
        <v>23</v>
      </c>
      <c r="BK70" s="30">
        <v>27</v>
      </c>
      <c r="BL70" s="30">
        <v>53</v>
      </c>
      <c r="BM70" s="30">
        <v>93</v>
      </c>
      <c r="BN70" s="30">
        <v>132</v>
      </c>
      <c r="BO70" s="30">
        <v>137</v>
      </c>
      <c r="BP70" s="30">
        <v>141</v>
      </c>
      <c r="BQ70" s="30">
        <v>152</v>
      </c>
      <c r="BR70" s="30">
        <v>152</v>
      </c>
      <c r="BS70" s="30">
        <v>161</v>
      </c>
      <c r="BT70" s="30">
        <v>195</v>
      </c>
      <c r="BU70" s="30">
        <v>204</v>
      </c>
      <c r="BV70" s="30">
        <v>205</v>
      </c>
      <c r="BW70" s="30">
        <v>205</v>
      </c>
      <c r="BX70" s="30">
        <v>214</v>
      </c>
      <c r="BY70" s="30">
        <v>214</v>
      </c>
      <c r="BZ70" s="30">
        <v>287</v>
      </c>
      <c r="CA70" s="30">
        <v>313</v>
      </c>
      <c r="CB70" s="30">
        <v>378</v>
      </c>
      <c r="CC70" s="30">
        <v>378</v>
      </c>
      <c r="CD70" s="30">
        <v>408</v>
      </c>
      <c r="CE70" s="30">
        <v>566</v>
      </c>
      <c r="CF70" s="30">
        <v>566</v>
      </c>
      <c r="CG70" s="30">
        <v>636</v>
      </c>
      <c r="CH70" s="30">
        <v>636</v>
      </c>
      <c r="CI70" s="30">
        <v>641</v>
      </c>
      <c r="CJ70" s="30">
        <v>641</v>
      </c>
      <c r="CK70" s="30">
        <v>834</v>
      </c>
      <c r="CL70" s="30">
        <v>1042</v>
      </c>
      <c r="CM70" s="30">
        <v>1042</v>
      </c>
      <c r="CN70" s="30">
        <v>1042</v>
      </c>
      <c r="CO70" s="30">
        <v>1154</v>
      </c>
      <c r="CP70" t="e">
        <v>#N/A</v>
      </c>
      <c r="CQ70" t="e">
        <v>#N/A</v>
      </c>
      <c r="CR70" t="e">
        <v>#N/A</v>
      </c>
      <c r="CS70" t="e">
        <v>#N/A</v>
      </c>
      <c r="CT70" t="e">
        <v>#N/A</v>
      </c>
      <c r="CU70" t="e">
        <v>#N/A</v>
      </c>
      <c r="CV70" t="e">
        <v>#N/A</v>
      </c>
      <c r="CW70" t="e">
        <v>#N/A</v>
      </c>
      <c r="CX70" t="e">
        <v>#N/A</v>
      </c>
      <c r="CY70" t="e">
        <v>#N/A</v>
      </c>
      <c r="CZ70" t="e">
        <v>#N/A</v>
      </c>
      <c r="DA70" t="e">
        <v>#N/A</v>
      </c>
      <c r="DB70" t="e">
        <v>#N/A</v>
      </c>
      <c r="DC70" t="e">
        <v>#N/A</v>
      </c>
      <c r="DD70" t="e">
        <v>#N/A</v>
      </c>
      <c r="DE70" t="e">
        <v>#N/A</v>
      </c>
      <c r="DF70" t="e">
        <v>#N/A</v>
      </c>
      <c r="DG70" t="e">
        <v>#N/A</v>
      </c>
      <c r="DH70" t="e">
        <v>#N/A</v>
      </c>
      <c r="DI70" t="e">
        <v>#N/A</v>
      </c>
      <c r="DJ70" t="e">
        <v>#N/A</v>
      </c>
      <c r="DK70" t="e">
        <v>#N/A</v>
      </c>
      <c r="DL70" t="e">
        <v>#N/A</v>
      </c>
      <c r="DM70" t="e">
        <v>#N/A</v>
      </c>
      <c r="DN70" t="e">
        <v>#N/A</v>
      </c>
      <c r="DO70" t="e">
        <v>#N/A</v>
      </c>
      <c r="DP70" t="e">
        <v>#N/A</v>
      </c>
      <c r="DQ70" t="e">
        <v>#N/A</v>
      </c>
      <c r="DR70" t="e">
        <v>#N/A</v>
      </c>
      <c r="DS70" t="e">
        <v>#N/A</v>
      </c>
      <c r="DT70" t="e">
        <v>#N/A</v>
      </c>
      <c r="DU70" t="e">
        <v>#N/A</v>
      </c>
      <c r="DV70" t="e">
        <v>#N/A</v>
      </c>
      <c r="DW70" t="e">
        <v>#N/A</v>
      </c>
      <c r="DX70" t="e">
        <v>#N/A</v>
      </c>
      <c r="DY70" t="e">
        <v>#N/A</v>
      </c>
      <c r="DZ70" t="e">
        <v>#N/A</v>
      </c>
      <c r="EA70" t="e">
        <v>#N/A</v>
      </c>
      <c r="EB70" t="e">
        <v>#N/A</v>
      </c>
      <c r="EC70" t="e">
        <v>#N/A</v>
      </c>
      <c r="ED70" t="e">
        <v>#N/A</v>
      </c>
      <c r="EE70" t="e">
        <v>#N/A</v>
      </c>
      <c r="EF70" t="e">
        <v>#N/A</v>
      </c>
      <c r="EG70" t="e">
        <v>#N/A</v>
      </c>
      <c r="EH70" t="e">
        <v>#N/A</v>
      </c>
      <c r="EI70" t="e">
        <v>#N/A</v>
      </c>
      <c r="EJ70" t="e">
        <v>#N/A</v>
      </c>
      <c r="EK70" t="e">
        <v>#N/A</v>
      </c>
      <c r="EL70" t="e">
        <v>#N/A</v>
      </c>
      <c r="EM70" t="e">
        <v>#N/A</v>
      </c>
      <c r="EN70" t="e">
        <v>#N/A</v>
      </c>
      <c r="EO70" t="e">
        <v>#N/A</v>
      </c>
      <c r="EP70" t="e">
        <v>#N/A</v>
      </c>
      <c r="EQ70" t="e">
        <v>#N/A</v>
      </c>
      <c r="ER70" t="e">
        <v>#N/A</v>
      </c>
      <c r="ES70" t="e">
        <v>#N/A</v>
      </c>
      <c r="ET70" t="e">
        <v>#N/A</v>
      </c>
      <c r="EU70" t="e">
        <v>#N/A</v>
      </c>
      <c r="EV70" t="e">
        <v>#N/A</v>
      </c>
      <c r="EW70" t="e">
        <v>#N/A</v>
      </c>
      <c r="EX70" t="e">
        <v>#N/A</v>
      </c>
      <c r="EY70" t="e">
        <v>#N/A</v>
      </c>
      <c r="EZ70" t="e">
        <v>#N/A</v>
      </c>
      <c r="FA70" t="e">
        <v>#N/A</v>
      </c>
      <c r="FB70" t="e">
        <v>#N/A</v>
      </c>
      <c r="FC70" t="e">
        <v>#N/A</v>
      </c>
      <c r="FD70" t="e">
        <v>#N/A</v>
      </c>
      <c r="FE70" t="e">
        <v>#N/A</v>
      </c>
      <c r="FF70" t="e">
        <v>#N/A</v>
      </c>
    </row>
    <row r="71" spans="1:162" x14ac:dyDescent="0.35">
      <c r="A71" s="29" t="s">
        <v>126</v>
      </c>
      <c r="B71" s="30">
        <v>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30">
        <v>0</v>
      </c>
      <c r="Q71" s="30">
        <v>0</v>
      </c>
      <c r="R71" s="30">
        <v>0</v>
      </c>
      <c r="S71" s="30">
        <v>0</v>
      </c>
      <c r="T71" s="30">
        <v>0</v>
      </c>
      <c r="U71" s="30">
        <v>0</v>
      </c>
      <c r="V71" s="30">
        <v>0</v>
      </c>
      <c r="W71" s="30">
        <v>0</v>
      </c>
      <c r="X71" s="30">
        <v>0</v>
      </c>
      <c r="Y71" s="30">
        <v>0</v>
      </c>
      <c r="Z71" s="30">
        <v>0</v>
      </c>
      <c r="AA71" s="30">
        <v>0</v>
      </c>
      <c r="AB71" s="30">
        <v>0</v>
      </c>
      <c r="AC71" s="30">
        <v>0</v>
      </c>
      <c r="AD71" s="30">
        <v>0</v>
      </c>
      <c r="AE71" s="30">
        <v>0</v>
      </c>
      <c r="AF71" s="30">
        <v>0</v>
      </c>
      <c r="AG71" s="30">
        <v>0</v>
      </c>
      <c r="AH71" s="30">
        <v>0</v>
      </c>
      <c r="AI71" s="30">
        <v>0</v>
      </c>
      <c r="AJ71" s="30">
        <v>0</v>
      </c>
      <c r="AK71" s="30">
        <v>1</v>
      </c>
      <c r="AL71" s="30">
        <v>3</v>
      </c>
      <c r="AM71" s="30">
        <v>4</v>
      </c>
      <c r="AN71" s="30">
        <v>4</v>
      </c>
      <c r="AO71" s="30">
        <v>7</v>
      </c>
      <c r="AP71" s="30">
        <v>7</v>
      </c>
      <c r="AQ71" s="30">
        <v>7</v>
      </c>
      <c r="AR71" s="30">
        <v>9</v>
      </c>
      <c r="AS71" s="30">
        <v>31</v>
      </c>
      <c r="AT71" s="30">
        <v>45</v>
      </c>
      <c r="AU71" s="30">
        <v>46</v>
      </c>
      <c r="AV71" s="30">
        <v>73</v>
      </c>
      <c r="AW71" s="30">
        <v>73</v>
      </c>
      <c r="AX71" s="30">
        <v>89</v>
      </c>
      <c r="AY71" s="30">
        <v>99</v>
      </c>
      <c r="AZ71" s="30">
        <v>99</v>
      </c>
      <c r="BA71" s="30">
        <v>190</v>
      </c>
      <c r="BB71" s="30">
        <v>228</v>
      </c>
      <c r="BC71" s="30">
        <v>331</v>
      </c>
      <c r="BD71" s="30">
        <v>331</v>
      </c>
      <c r="BE71" s="30">
        <v>387</v>
      </c>
      <c r="BF71" s="30">
        <v>418</v>
      </c>
      <c r="BG71" s="30">
        <v>418</v>
      </c>
      <c r="BH71" s="30">
        <v>495</v>
      </c>
      <c r="BI71" s="30">
        <v>530</v>
      </c>
      <c r="BJ71" s="30">
        <v>624</v>
      </c>
      <c r="BK71" s="30">
        <v>695</v>
      </c>
      <c r="BL71" s="30">
        <v>743</v>
      </c>
      <c r="BM71" s="30">
        <v>821</v>
      </c>
      <c r="BN71" s="30">
        <v>892</v>
      </c>
      <c r="BO71" s="30">
        <v>966</v>
      </c>
      <c r="BP71" s="30">
        <v>1061</v>
      </c>
      <c r="BQ71" s="30">
        <v>1156</v>
      </c>
      <c r="BR71" s="30">
        <v>1212</v>
      </c>
      <c r="BS71" s="30">
        <v>1314</v>
      </c>
      <c r="BT71" s="30">
        <v>1415</v>
      </c>
      <c r="BU71" s="30">
        <v>1544</v>
      </c>
      <c r="BV71" s="30">
        <v>1613</v>
      </c>
      <c r="BW71" s="30">
        <v>1673</v>
      </c>
      <c r="BX71" s="30">
        <v>1735</v>
      </c>
      <c r="BY71" s="30">
        <v>1755</v>
      </c>
      <c r="BZ71" s="30">
        <v>1832</v>
      </c>
      <c r="CA71" s="30">
        <v>1884</v>
      </c>
      <c r="CB71" s="30">
        <v>1955</v>
      </c>
      <c r="CC71" s="30">
        <v>2011</v>
      </c>
      <c r="CD71" s="30">
        <v>2081</v>
      </c>
      <c r="CE71" s="30">
        <v>2114</v>
      </c>
      <c r="CF71" s="30">
        <v>2145</v>
      </c>
      <c r="CG71" s="30">
        <v>2170</v>
      </c>
      <c r="CH71" s="30">
        <v>2192</v>
      </c>
      <c r="CI71" s="30">
        <v>2207</v>
      </c>
      <c r="CJ71" s="30">
        <v>2224</v>
      </c>
      <c r="CK71" s="30">
        <v>2235</v>
      </c>
      <c r="CL71" s="30">
        <v>2235</v>
      </c>
      <c r="CM71" s="30">
        <v>2245</v>
      </c>
      <c r="CN71" s="30">
        <v>2401</v>
      </c>
      <c r="CO71" s="30">
        <v>2408</v>
      </c>
      <c r="CP71" t="e">
        <v>#N/A</v>
      </c>
      <c r="CQ71" t="e">
        <v>#N/A</v>
      </c>
      <c r="CR71" t="e">
        <v>#N/A</v>
      </c>
      <c r="CS71" t="e">
        <v>#N/A</v>
      </c>
      <c r="CT71" t="e">
        <v>#N/A</v>
      </c>
      <c r="CU71" t="e">
        <v>#N/A</v>
      </c>
      <c r="CV71" t="e">
        <v>#N/A</v>
      </c>
      <c r="CW71" t="e">
        <v>#N/A</v>
      </c>
      <c r="CX71" t="e">
        <v>#N/A</v>
      </c>
      <c r="CY71" t="e">
        <v>#N/A</v>
      </c>
      <c r="CZ71" t="e">
        <v>#N/A</v>
      </c>
      <c r="DA71" t="e">
        <v>#N/A</v>
      </c>
      <c r="DB71" t="e">
        <v>#N/A</v>
      </c>
      <c r="DC71" t="e">
        <v>#N/A</v>
      </c>
      <c r="DD71" t="e">
        <v>#N/A</v>
      </c>
      <c r="DE71" t="e">
        <v>#N/A</v>
      </c>
      <c r="DF71" t="e">
        <v>#N/A</v>
      </c>
      <c r="DG71" t="e">
        <v>#N/A</v>
      </c>
      <c r="DH71" t="e">
        <v>#N/A</v>
      </c>
      <c r="DI71" t="e">
        <v>#N/A</v>
      </c>
      <c r="DJ71" t="e">
        <v>#N/A</v>
      </c>
      <c r="DK71" t="e">
        <v>#N/A</v>
      </c>
      <c r="DL71" t="e">
        <v>#N/A</v>
      </c>
      <c r="DM71" t="e">
        <v>#N/A</v>
      </c>
      <c r="DN71" t="e">
        <v>#N/A</v>
      </c>
      <c r="DO71" t="e">
        <v>#N/A</v>
      </c>
      <c r="DP71" t="e">
        <v>#N/A</v>
      </c>
      <c r="DQ71" t="e">
        <v>#N/A</v>
      </c>
      <c r="DR71" t="e">
        <v>#N/A</v>
      </c>
      <c r="DS71" t="e">
        <v>#N/A</v>
      </c>
      <c r="DT71" t="e">
        <v>#N/A</v>
      </c>
      <c r="DU71" t="e">
        <v>#N/A</v>
      </c>
      <c r="DV71" t="e">
        <v>#N/A</v>
      </c>
      <c r="DW71" t="e">
        <v>#N/A</v>
      </c>
      <c r="DX71" t="e">
        <v>#N/A</v>
      </c>
      <c r="DY71" t="e">
        <v>#N/A</v>
      </c>
      <c r="DZ71" t="e">
        <v>#N/A</v>
      </c>
      <c r="EA71" t="e">
        <v>#N/A</v>
      </c>
      <c r="EB71" t="e">
        <v>#N/A</v>
      </c>
      <c r="EC71" t="e">
        <v>#N/A</v>
      </c>
      <c r="ED71" t="e">
        <v>#N/A</v>
      </c>
      <c r="EE71" t="e">
        <v>#N/A</v>
      </c>
      <c r="EF71" t="e">
        <v>#N/A</v>
      </c>
      <c r="EG71" t="e">
        <v>#N/A</v>
      </c>
      <c r="EH71" t="e">
        <v>#N/A</v>
      </c>
      <c r="EI71" t="e">
        <v>#N/A</v>
      </c>
      <c r="EJ71" t="e">
        <v>#N/A</v>
      </c>
      <c r="EK71" t="e">
        <v>#N/A</v>
      </c>
      <c r="EL71" t="e">
        <v>#N/A</v>
      </c>
      <c r="EM71" t="e">
        <v>#N/A</v>
      </c>
      <c r="EN71" t="e">
        <v>#N/A</v>
      </c>
      <c r="EO71" t="e">
        <v>#N/A</v>
      </c>
      <c r="EP71" t="e">
        <v>#N/A</v>
      </c>
      <c r="EQ71" t="e">
        <v>#N/A</v>
      </c>
      <c r="ER71" t="e">
        <v>#N/A</v>
      </c>
      <c r="ES71" t="e">
        <v>#N/A</v>
      </c>
      <c r="ET71" t="e">
        <v>#N/A</v>
      </c>
      <c r="EU71" t="e">
        <v>#N/A</v>
      </c>
      <c r="EV71" t="e">
        <v>#N/A</v>
      </c>
      <c r="EW71" t="e">
        <v>#N/A</v>
      </c>
      <c r="EX71" t="e">
        <v>#N/A</v>
      </c>
      <c r="EY71" t="e">
        <v>#N/A</v>
      </c>
      <c r="EZ71" t="e">
        <v>#N/A</v>
      </c>
      <c r="FA71" t="e">
        <v>#N/A</v>
      </c>
      <c r="FB71" t="e">
        <v>#N/A</v>
      </c>
      <c r="FC71" t="e">
        <v>#N/A</v>
      </c>
      <c r="FD71" t="e">
        <v>#N/A</v>
      </c>
      <c r="FE71" t="e">
        <v>#N/A</v>
      </c>
      <c r="FF71" t="e">
        <v>#N/A</v>
      </c>
    </row>
    <row r="72" spans="1:162" x14ac:dyDescent="0.35">
      <c r="A72" s="29" t="s">
        <v>223</v>
      </c>
      <c r="B72" s="30">
        <v>0</v>
      </c>
      <c r="C72" s="30">
        <v>0</v>
      </c>
      <c r="D72" s="30">
        <v>0</v>
      </c>
      <c r="E72" s="30">
        <v>0</v>
      </c>
      <c r="F72" s="30">
        <v>0</v>
      </c>
      <c r="G72" s="30">
        <v>0</v>
      </c>
      <c r="H72" s="30">
        <v>0</v>
      </c>
      <c r="I72" s="30">
        <v>0</v>
      </c>
      <c r="J72" s="30">
        <v>0</v>
      </c>
      <c r="K72" s="30">
        <v>0</v>
      </c>
      <c r="L72" s="30">
        <v>0</v>
      </c>
      <c r="M72" s="30">
        <v>0</v>
      </c>
      <c r="N72" s="30">
        <v>0</v>
      </c>
      <c r="O72" s="30">
        <v>0</v>
      </c>
      <c r="P72" s="30">
        <v>0</v>
      </c>
      <c r="Q72" s="30">
        <v>0</v>
      </c>
      <c r="R72" s="30">
        <v>0</v>
      </c>
      <c r="S72" s="30">
        <v>0</v>
      </c>
      <c r="T72" s="30">
        <v>0</v>
      </c>
      <c r="U72" s="30">
        <v>0</v>
      </c>
      <c r="V72" s="30">
        <v>0</v>
      </c>
      <c r="W72" s="30">
        <v>0</v>
      </c>
      <c r="X72" s="30">
        <v>0</v>
      </c>
      <c r="Y72" s="30">
        <v>0</v>
      </c>
      <c r="Z72" s="30">
        <v>0</v>
      </c>
      <c r="AA72" s="30">
        <v>0</v>
      </c>
      <c r="AB72" s="30">
        <v>0</v>
      </c>
      <c r="AC72" s="30">
        <v>0</v>
      </c>
      <c r="AD72" s="30">
        <v>0</v>
      </c>
      <c r="AE72" s="30">
        <v>0</v>
      </c>
      <c r="AF72" s="30">
        <v>0</v>
      </c>
      <c r="AG72" s="30">
        <v>0</v>
      </c>
      <c r="AH72" s="30">
        <v>0</v>
      </c>
      <c r="AI72" s="30">
        <v>0</v>
      </c>
      <c r="AJ72" s="30">
        <v>0</v>
      </c>
      <c r="AK72" s="30">
        <v>0</v>
      </c>
      <c r="AL72" s="30">
        <v>0</v>
      </c>
      <c r="AM72" s="30">
        <v>0</v>
      </c>
      <c r="AN72" s="30">
        <v>0</v>
      </c>
      <c r="AO72" s="30">
        <v>0</v>
      </c>
      <c r="AP72" s="30">
        <v>0</v>
      </c>
      <c r="AQ72" s="30">
        <v>0</v>
      </c>
      <c r="AR72" s="30">
        <v>0</v>
      </c>
      <c r="AS72" s="30">
        <v>0</v>
      </c>
      <c r="AT72" s="30">
        <v>0</v>
      </c>
      <c r="AU72" s="30">
        <v>0</v>
      </c>
      <c r="AV72" s="30">
        <v>0</v>
      </c>
      <c r="AW72" s="30">
        <v>0</v>
      </c>
      <c r="AX72" s="30">
        <v>0</v>
      </c>
      <c r="AY72" s="30">
        <v>0</v>
      </c>
      <c r="AZ72" s="30">
        <v>0</v>
      </c>
      <c r="BA72" s="30">
        <v>0</v>
      </c>
      <c r="BB72" s="30">
        <v>0</v>
      </c>
      <c r="BC72" s="30">
        <v>0</v>
      </c>
      <c r="BD72" s="30">
        <v>0</v>
      </c>
      <c r="BE72" s="30">
        <v>0</v>
      </c>
      <c r="BF72" s="30">
        <v>0</v>
      </c>
      <c r="BG72" s="30">
        <v>0</v>
      </c>
      <c r="BH72" s="30">
        <v>0</v>
      </c>
      <c r="BI72" s="30">
        <v>0</v>
      </c>
      <c r="BJ72" s="30">
        <v>1</v>
      </c>
      <c r="BK72" s="30">
        <v>1</v>
      </c>
      <c r="BL72" s="30">
        <v>1</v>
      </c>
      <c r="BM72" s="30">
        <v>1</v>
      </c>
      <c r="BN72" s="30">
        <v>7</v>
      </c>
      <c r="BO72" s="30">
        <v>7</v>
      </c>
      <c r="BP72" s="30">
        <v>7</v>
      </c>
      <c r="BQ72" s="30">
        <v>9</v>
      </c>
      <c r="BR72" s="30">
        <v>9</v>
      </c>
      <c r="BS72" s="30">
        <v>9</v>
      </c>
      <c r="BT72" s="30">
        <v>9</v>
      </c>
      <c r="BU72" s="30">
        <v>10</v>
      </c>
      <c r="BV72" s="30">
        <v>12</v>
      </c>
      <c r="BW72" s="30">
        <v>12</v>
      </c>
      <c r="BX72" s="30">
        <v>12</v>
      </c>
      <c r="BY72" s="30">
        <v>12</v>
      </c>
      <c r="BZ72" s="30">
        <v>12</v>
      </c>
      <c r="CA72" s="30">
        <v>12</v>
      </c>
      <c r="CB72" s="30">
        <v>12</v>
      </c>
      <c r="CC72" s="30">
        <v>14</v>
      </c>
      <c r="CD72" s="30">
        <v>14</v>
      </c>
      <c r="CE72" s="30">
        <v>14</v>
      </c>
      <c r="CF72" s="30">
        <v>14</v>
      </c>
      <c r="CG72" s="30">
        <v>14</v>
      </c>
      <c r="CH72" s="30">
        <v>14</v>
      </c>
      <c r="CI72" s="30">
        <v>14</v>
      </c>
      <c r="CJ72" s="30">
        <v>14</v>
      </c>
      <c r="CK72" s="30">
        <v>14</v>
      </c>
      <c r="CL72" s="30">
        <v>14</v>
      </c>
      <c r="CM72" s="30">
        <v>14</v>
      </c>
      <c r="CN72" s="30">
        <v>14</v>
      </c>
      <c r="CO72" s="30">
        <v>15</v>
      </c>
      <c r="CP72" t="e">
        <v>#N/A</v>
      </c>
      <c r="CQ72" t="e">
        <v>#N/A</v>
      </c>
      <c r="CR72" t="e">
        <v>#N/A</v>
      </c>
      <c r="CS72" t="e">
        <v>#N/A</v>
      </c>
      <c r="CT72" t="e">
        <v>#N/A</v>
      </c>
      <c r="CU72" t="e">
        <v>#N/A</v>
      </c>
      <c r="CV72" t="e">
        <v>#N/A</v>
      </c>
      <c r="CW72" t="e">
        <v>#N/A</v>
      </c>
      <c r="CX72" t="e">
        <v>#N/A</v>
      </c>
      <c r="CY72" t="e">
        <v>#N/A</v>
      </c>
      <c r="CZ72" t="e">
        <v>#N/A</v>
      </c>
      <c r="DA72" t="e">
        <v>#N/A</v>
      </c>
      <c r="DB72" t="e">
        <v>#N/A</v>
      </c>
      <c r="DC72" t="e">
        <v>#N/A</v>
      </c>
      <c r="DD72" t="e">
        <v>#N/A</v>
      </c>
      <c r="DE72" t="e">
        <v>#N/A</v>
      </c>
      <c r="DF72" t="e">
        <v>#N/A</v>
      </c>
      <c r="DG72" t="e">
        <v>#N/A</v>
      </c>
      <c r="DH72" t="e">
        <v>#N/A</v>
      </c>
      <c r="DI72" t="e">
        <v>#N/A</v>
      </c>
      <c r="DJ72" t="e">
        <v>#N/A</v>
      </c>
      <c r="DK72" t="e">
        <v>#N/A</v>
      </c>
      <c r="DL72" t="e">
        <v>#N/A</v>
      </c>
      <c r="DM72" t="e">
        <v>#N/A</v>
      </c>
      <c r="DN72" t="e">
        <v>#N/A</v>
      </c>
      <c r="DO72" t="e">
        <v>#N/A</v>
      </c>
      <c r="DP72" t="e">
        <v>#N/A</v>
      </c>
      <c r="DQ72" t="e">
        <v>#N/A</v>
      </c>
      <c r="DR72" t="e">
        <v>#N/A</v>
      </c>
      <c r="DS72" t="e">
        <v>#N/A</v>
      </c>
      <c r="DT72" t="e">
        <v>#N/A</v>
      </c>
      <c r="DU72" t="e">
        <v>#N/A</v>
      </c>
      <c r="DV72" t="e">
        <v>#N/A</v>
      </c>
      <c r="DW72" t="e">
        <v>#N/A</v>
      </c>
      <c r="DX72" t="e">
        <v>#N/A</v>
      </c>
      <c r="DY72" t="e">
        <v>#N/A</v>
      </c>
      <c r="DZ72" t="e">
        <v>#N/A</v>
      </c>
      <c r="EA72" t="e">
        <v>#N/A</v>
      </c>
      <c r="EB72" t="e">
        <v>#N/A</v>
      </c>
      <c r="EC72" t="e">
        <v>#N/A</v>
      </c>
      <c r="ED72" t="e">
        <v>#N/A</v>
      </c>
      <c r="EE72" t="e">
        <v>#N/A</v>
      </c>
      <c r="EF72" t="e">
        <v>#N/A</v>
      </c>
      <c r="EG72" t="e">
        <v>#N/A</v>
      </c>
      <c r="EH72" t="e">
        <v>#N/A</v>
      </c>
      <c r="EI72" t="e">
        <v>#N/A</v>
      </c>
      <c r="EJ72" t="e">
        <v>#N/A</v>
      </c>
      <c r="EK72" t="e">
        <v>#N/A</v>
      </c>
      <c r="EL72" t="e">
        <v>#N/A</v>
      </c>
      <c r="EM72" t="e">
        <v>#N/A</v>
      </c>
      <c r="EN72" t="e">
        <v>#N/A</v>
      </c>
      <c r="EO72" t="e">
        <v>#N/A</v>
      </c>
      <c r="EP72" t="e">
        <v>#N/A</v>
      </c>
      <c r="EQ72" t="e">
        <v>#N/A</v>
      </c>
      <c r="ER72" t="e">
        <v>#N/A</v>
      </c>
      <c r="ES72" t="e">
        <v>#N/A</v>
      </c>
      <c r="ET72" t="e">
        <v>#N/A</v>
      </c>
      <c r="EU72" t="e">
        <v>#N/A</v>
      </c>
      <c r="EV72" t="e">
        <v>#N/A</v>
      </c>
      <c r="EW72" t="e">
        <v>#N/A</v>
      </c>
      <c r="EX72" t="e">
        <v>#N/A</v>
      </c>
      <c r="EY72" t="e">
        <v>#N/A</v>
      </c>
      <c r="EZ72" t="e">
        <v>#N/A</v>
      </c>
      <c r="FA72" t="e">
        <v>#N/A</v>
      </c>
      <c r="FB72" t="e">
        <v>#N/A</v>
      </c>
      <c r="FC72" t="e">
        <v>#N/A</v>
      </c>
      <c r="FD72" t="e">
        <v>#N/A</v>
      </c>
      <c r="FE72" t="e">
        <v>#N/A</v>
      </c>
      <c r="FF72" t="e">
        <v>#N/A</v>
      </c>
    </row>
    <row r="73" spans="1:162" x14ac:dyDescent="0.35">
      <c r="A73" s="29" t="s">
        <v>172</v>
      </c>
      <c r="B73" s="30">
        <v>0</v>
      </c>
      <c r="C73" s="30">
        <v>0</v>
      </c>
      <c r="D73" s="30">
        <v>0</v>
      </c>
      <c r="E73" s="30">
        <v>0</v>
      </c>
      <c r="F73" s="30">
        <v>0</v>
      </c>
      <c r="G73" s="30">
        <v>0</v>
      </c>
      <c r="H73" s="30">
        <v>0</v>
      </c>
      <c r="I73" s="30">
        <v>0</v>
      </c>
      <c r="J73" s="30">
        <v>0</v>
      </c>
      <c r="K73" s="30">
        <v>0</v>
      </c>
      <c r="L73" s="30">
        <v>0</v>
      </c>
      <c r="M73" s="30">
        <v>0</v>
      </c>
      <c r="N73" s="30">
        <v>0</v>
      </c>
      <c r="O73" s="30">
        <v>0</v>
      </c>
      <c r="P73" s="30">
        <v>0</v>
      </c>
      <c r="Q73" s="30">
        <v>0</v>
      </c>
      <c r="R73" s="30">
        <v>0</v>
      </c>
      <c r="S73" s="30">
        <v>0</v>
      </c>
      <c r="T73" s="30">
        <v>0</v>
      </c>
      <c r="U73" s="30">
        <v>0</v>
      </c>
      <c r="V73" s="30">
        <v>0</v>
      </c>
      <c r="W73" s="30">
        <v>0</v>
      </c>
      <c r="X73" s="30">
        <v>0</v>
      </c>
      <c r="Y73" s="30">
        <v>0</v>
      </c>
      <c r="Z73" s="30">
        <v>0</v>
      </c>
      <c r="AA73" s="30">
        <v>0</v>
      </c>
      <c r="AB73" s="30">
        <v>0</v>
      </c>
      <c r="AC73" s="30">
        <v>0</v>
      </c>
      <c r="AD73" s="30">
        <v>0</v>
      </c>
      <c r="AE73" s="30">
        <v>0</v>
      </c>
      <c r="AF73" s="30">
        <v>0</v>
      </c>
      <c r="AG73" s="30">
        <v>0</v>
      </c>
      <c r="AH73" s="30">
        <v>0</v>
      </c>
      <c r="AI73" s="30">
        <v>0</v>
      </c>
      <c r="AJ73" s="30">
        <v>0</v>
      </c>
      <c r="AK73" s="30">
        <v>0</v>
      </c>
      <c r="AL73" s="30">
        <v>0</v>
      </c>
      <c r="AM73" s="30">
        <v>0</v>
      </c>
      <c r="AN73" s="30">
        <v>0</v>
      </c>
      <c r="AO73" s="30">
        <v>0</v>
      </c>
      <c r="AP73" s="30">
        <v>0</v>
      </c>
      <c r="AQ73" s="30">
        <v>0</v>
      </c>
      <c r="AR73" s="30">
        <v>0</v>
      </c>
      <c r="AS73" s="30">
        <v>0</v>
      </c>
      <c r="AT73" s="30">
        <v>0</v>
      </c>
      <c r="AU73" s="30">
        <v>0</v>
      </c>
      <c r="AV73" s="30">
        <v>0</v>
      </c>
      <c r="AW73" s="30">
        <v>0</v>
      </c>
      <c r="AX73" s="30">
        <v>0</v>
      </c>
      <c r="AY73" s="30">
        <v>0</v>
      </c>
      <c r="AZ73" s="30">
        <v>0</v>
      </c>
      <c r="BA73" s="30">
        <v>0</v>
      </c>
      <c r="BB73" s="30">
        <v>1</v>
      </c>
      <c r="BC73" s="30">
        <v>1</v>
      </c>
      <c r="BD73" s="30">
        <v>2</v>
      </c>
      <c r="BE73" s="30">
        <v>6</v>
      </c>
      <c r="BF73" s="30">
        <v>6</v>
      </c>
      <c r="BG73" s="30">
        <v>9</v>
      </c>
      <c r="BH73" s="30">
        <v>12</v>
      </c>
      <c r="BI73" s="30">
        <v>17</v>
      </c>
      <c r="BJ73" s="30">
        <v>19</v>
      </c>
      <c r="BK73" s="30">
        <v>20</v>
      </c>
      <c r="BL73" s="30">
        <v>21</v>
      </c>
      <c r="BM73" s="30">
        <v>24</v>
      </c>
      <c r="BN73" s="30">
        <v>25</v>
      </c>
      <c r="BO73" s="30">
        <v>28</v>
      </c>
      <c r="BP73" s="30">
        <v>34</v>
      </c>
      <c r="BQ73" s="30">
        <v>34</v>
      </c>
      <c r="BR73" s="30">
        <v>36</v>
      </c>
      <c r="BS73" s="30">
        <v>38</v>
      </c>
      <c r="BT73" s="30">
        <v>39</v>
      </c>
      <c r="BU73" s="30">
        <v>47</v>
      </c>
      <c r="BV73" s="30">
        <v>50</v>
      </c>
      <c r="BW73" s="30">
        <v>61</v>
      </c>
      <c r="BX73" s="30">
        <v>61</v>
      </c>
      <c r="BY73" s="30">
        <v>70</v>
      </c>
      <c r="BZ73" s="30">
        <v>77</v>
      </c>
      <c r="CA73" s="30">
        <v>87</v>
      </c>
      <c r="CB73" s="30">
        <v>95</v>
      </c>
      <c r="CC73" s="30">
        <v>126</v>
      </c>
      <c r="CD73" s="30">
        <v>137</v>
      </c>
      <c r="CE73" s="30">
        <v>155</v>
      </c>
      <c r="CF73" s="30">
        <v>156</v>
      </c>
      <c r="CG73" s="30">
        <v>167</v>
      </c>
      <c r="CH73" s="30">
        <v>180</v>
      </c>
      <c r="CI73" s="30">
        <v>196</v>
      </c>
      <c r="CJ73" s="30">
        <v>214</v>
      </c>
      <c r="CK73" s="30">
        <v>235</v>
      </c>
      <c r="CL73" s="30">
        <v>257</v>
      </c>
      <c r="CM73" s="30">
        <v>289</v>
      </c>
      <c r="CN73" s="30">
        <v>294</v>
      </c>
      <c r="CO73" s="30">
        <v>316</v>
      </c>
      <c r="CP73" t="e">
        <v>#N/A</v>
      </c>
      <c r="CQ73" t="e">
        <v>#N/A</v>
      </c>
      <c r="CR73" t="e">
        <v>#N/A</v>
      </c>
      <c r="CS73" t="e">
        <v>#N/A</v>
      </c>
      <c r="CT73" t="e">
        <v>#N/A</v>
      </c>
      <c r="CU73" t="e">
        <v>#N/A</v>
      </c>
      <c r="CV73" t="e">
        <v>#N/A</v>
      </c>
      <c r="CW73" t="e">
        <v>#N/A</v>
      </c>
      <c r="CX73" t="e">
        <v>#N/A</v>
      </c>
      <c r="CY73" t="e">
        <v>#N/A</v>
      </c>
      <c r="CZ73" t="e">
        <v>#N/A</v>
      </c>
      <c r="DA73" t="e">
        <v>#N/A</v>
      </c>
      <c r="DB73" t="e">
        <v>#N/A</v>
      </c>
      <c r="DC73" t="e">
        <v>#N/A</v>
      </c>
      <c r="DD73" t="e">
        <v>#N/A</v>
      </c>
      <c r="DE73" t="e">
        <v>#N/A</v>
      </c>
      <c r="DF73" t="e">
        <v>#N/A</v>
      </c>
      <c r="DG73" t="e">
        <v>#N/A</v>
      </c>
      <c r="DH73" t="e">
        <v>#N/A</v>
      </c>
      <c r="DI73" t="e">
        <v>#N/A</v>
      </c>
      <c r="DJ73" t="e">
        <v>#N/A</v>
      </c>
      <c r="DK73" t="e">
        <v>#N/A</v>
      </c>
      <c r="DL73" t="e">
        <v>#N/A</v>
      </c>
      <c r="DM73" t="e">
        <v>#N/A</v>
      </c>
      <c r="DN73" t="e">
        <v>#N/A</v>
      </c>
      <c r="DO73" t="e">
        <v>#N/A</v>
      </c>
      <c r="DP73" t="e">
        <v>#N/A</v>
      </c>
      <c r="DQ73" t="e">
        <v>#N/A</v>
      </c>
      <c r="DR73" t="e">
        <v>#N/A</v>
      </c>
      <c r="DS73" t="e">
        <v>#N/A</v>
      </c>
      <c r="DT73" t="e">
        <v>#N/A</v>
      </c>
      <c r="DU73" t="e">
        <v>#N/A</v>
      </c>
      <c r="DV73" t="e">
        <v>#N/A</v>
      </c>
      <c r="DW73" t="e">
        <v>#N/A</v>
      </c>
      <c r="DX73" t="e">
        <v>#N/A</v>
      </c>
      <c r="DY73" t="e">
        <v>#N/A</v>
      </c>
      <c r="DZ73" t="e">
        <v>#N/A</v>
      </c>
      <c r="EA73" t="e">
        <v>#N/A</v>
      </c>
      <c r="EB73" t="e">
        <v>#N/A</v>
      </c>
      <c r="EC73" t="e">
        <v>#N/A</v>
      </c>
      <c r="ED73" t="e">
        <v>#N/A</v>
      </c>
      <c r="EE73" t="e">
        <v>#N/A</v>
      </c>
      <c r="EF73" t="e">
        <v>#N/A</v>
      </c>
      <c r="EG73" t="e">
        <v>#N/A</v>
      </c>
      <c r="EH73" t="e">
        <v>#N/A</v>
      </c>
      <c r="EI73" t="e">
        <v>#N/A</v>
      </c>
      <c r="EJ73" t="e">
        <v>#N/A</v>
      </c>
      <c r="EK73" t="e">
        <v>#N/A</v>
      </c>
      <c r="EL73" t="e">
        <v>#N/A</v>
      </c>
      <c r="EM73" t="e">
        <v>#N/A</v>
      </c>
      <c r="EN73" t="e">
        <v>#N/A</v>
      </c>
      <c r="EO73" t="e">
        <v>#N/A</v>
      </c>
      <c r="EP73" t="e">
        <v>#N/A</v>
      </c>
      <c r="EQ73" t="e">
        <v>#N/A</v>
      </c>
      <c r="ER73" t="e">
        <v>#N/A</v>
      </c>
      <c r="ES73" t="e">
        <v>#N/A</v>
      </c>
      <c r="ET73" t="e">
        <v>#N/A</v>
      </c>
      <c r="EU73" t="e">
        <v>#N/A</v>
      </c>
      <c r="EV73" t="e">
        <v>#N/A</v>
      </c>
      <c r="EW73" t="e">
        <v>#N/A</v>
      </c>
      <c r="EX73" t="e">
        <v>#N/A</v>
      </c>
      <c r="EY73" t="e">
        <v>#N/A</v>
      </c>
      <c r="EZ73" t="e">
        <v>#N/A</v>
      </c>
      <c r="FA73" t="e">
        <v>#N/A</v>
      </c>
      <c r="FB73" t="e">
        <v>#N/A</v>
      </c>
      <c r="FC73" t="e">
        <v>#N/A</v>
      </c>
      <c r="FD73" t="e">
        <v>#N/A</v>
      </c>
      <c r="FE73" t="e">
        <v>#N/A</v>
      </c>
      <c r="FF73" t="e">
        <v>#N/A</v>
      </c>
    </row>
    <row r="74" spans="1:162" x14ac:dyDescent="0.35">
      <c r="A74" s="29" t="s">
        <v>192</v>
      </c>
      <c r="B74" s="30">
        <v>0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30">
        <v>0</v>
      </c>
      <c r="Q74" s="30">
        <v>0</v>
      </c>
      <c r="R74" s="30">
        <v>0</v>
      </c>
      <c r="S74" s="30">
        <v>0</v>
      </c>
      <c r="T74" s="30">
        <v>0</v>
      </c>
      <c r="U74" s="30">
        <v>0</v>
      </c>
      <c r="V74" s="30">
        <v>0</v>
      </c>
      <c r="W74" s="30">
        <v>0</v>
      </c>
      <c r="X74" s="30">
        <v>0</v>
      </c>
      <c r="Y74" s="30">
        <v>0</v>
      </c>
      <c r="Z74" s="30">
        <v>0</v>
      </c>
      <c r="AA74" s="30">
        <v>0</v>
      </c>
      <c r="AB74" s="30">
        <v>0</v>
      </c>
      <c r="AC74" s="30">
        <v>0</v>
      </c>
      <c r="AD74" s="30">
        <v>0</v>
      </c>
      <c r="AE74" s="30">
        <v>0</v>
      </c>
      <c r="AF74" s="30">
        <v>0</v>
      </c>
      <c r="AG74" s="30">
        <v>0</v>
      </c>
      <c r="AH74" s="30">
        <v>0</v>
      </c>
      <c r="AI74" s="30">
        <v>0</v>
      </c>
      <c r="AJ74" s="30">
        <v>0</v>
      </c>
      <c r="AK74" s="30">
        <v>0</v>
      </c>
      <c r="AL74" s="30">
        <v>0</v>
      </c>
      <c r="AM74" s="30">
        <v>0</v>
      </c>
      <c r="AN74" s="30">
        <v>0</v>
      </c>
      <c r="AO74" s="30">
        <v>0</v>
      </c>
      <c r="AP74" s="30">
        <v>0</v>
      </c>
      <c r="AQ74" s="30">
        <v>0</v>
      </c>
      <c r="AR74" s="30">
        <v>0</v>
      </c>
      <c r="AS74" s="30">
        <v>0</v>
      </c>
      <c r="AT74" s="30">
        <v>0</v>
      </c>
      <c r="AU74" s="30">
        <v>0</v>
      </c>
      <c r="AV74" s="30">
        <v>0</v>
      </c>
      <c r="AW74" s="30">
        <v>0</v>
      </c>
      <c r="AX74" s="30">
        <v>0</v>
      </c>
      <c r="AY74" s="30">
        <v>0</v>
      </c>
      <c r="AZ74" s="30">
        <v>0</v>
      </c>
      <c r="BA74" s="30">
        <v>1</v>
      </c>
      <c r="BB74" s="30">
        <v>1</v>
      </c>
      <c r="BC74" s="30">
        <v>1</v>
      </c>
      <c r="BD74" s="30">
        <v>1</v>
      </c>
      <c r="BE74" s="30">
        <v>1</v>
      </c>
      <c r="BF74" s="30">
        <v>1</v>
      </c>
      <c r="BG74" s="30">
        <v>1</v>
      </c>
      <c r="BH74" s="30">
        <v>1</v>
      </c>
      <c r="BI74" s="30">
        <v>2</v>
      </c>
      <c r="BJ74" s="30">
        <v>2</v>
      </c>
      <c r="BK74" s="30">
        <v>4</v>
      </c>
      <c r="BL74" s="30">
        <v>4</v>
      </c>
      <c r="BM74" s="30">
        <v>4</v>
      </c>
      <c r="BN74" s="30">
        <v>4</v>
      </c>
      <c r="BO74" s="30">
        <v>8</v>
      </c>
      <c r="BP74" s="30">
        <v>8</v>
      </c>
      <c r="BQ74" s="30">
        <v>16</v>
      </c>
      <c r="BR74" s="30">
        <v>22</v>
      </c>
      <c r="BS74" s="30">
        <v>22</v>
      </c>
      <c r="BT74" s="30">
        <v>30</v>
      </c>
      <c r="BU74" s="30">
        <v>52</v>
      </c>
      <c r="BV74" s="30">
        <v>73</v>
      </c>
      <c r="BW74" s="30">
        <v>111</v>
      </c>
      <c r="BX74" s="30">
        <v>121</v>
      </c>
      <c r="BY74" s="30">
        <v>128</v>
      </c>
      <c r="BZ74" s="30">
        <v>144</v>
      </c>
      <c r="CA74" s="30">
        <v>164</v>
      </c>
      <c r="CB74" s="30">
        <v>194</v>
      </c>
      <c r="CC74" s="30">
        <v>212</v>
      </c>
      <c r="CD74" s="30">
        <v>250</v>
      </c>
      <c r="CE74" s="30">
        <v>250</v>
      </c>
      <c r="CF74" s="30">
        <v>319</v>
      </c>
      <c r="CG74" s="30">
        <v>363</v>
      </c>
      <c r="CH74" s="30">
        <v>404</v>
      </c>
      <c r="CI74" s="30">
        <v>438</v>
      </c>
      <c r="CJ74" s="30">
        <v>477</v>
      </c>
      <c r="CK74" s="30">
        <v>518</v>
      </c>
      <c r="CL74" s="30">
        <v>579</v>
      </c>
      <c r="CM74" s="30">
        <v>622</v>
      </c>
      <c r="CN74" s="30">
        <v>688</v>
      </c>
      <c r="CO74" s="30">
        <v>761</v>
      </c>
      <c r="CP74" t="e">
        <v>#N/A</v>
      </c>
      <c r="CQ74" t="e">
        <v>#N/A</v>
      </c>
      <c r="CR74" t="e">
        <v>#N/A</v>
      </c>
      <c r="CS74" t="e">
        <v>#N/A</v>
      </c>
      <c r="CT74" t="e">
        <v>#N/A</v>
      </c>
      <c r="CU74" t="e">
        <v>#N/A</v>
      </c>
      <c r="CV74" t="e">
        <v>#N/A</v>
      </c>
      <c r="CW74" t="e">
        <v>#N/A</v>
      </c>
      <c r="CX74" t="e">
        <v>#N/A</v>
      </c>
      <c r="CY74" t="e">
        <v>#N/A</v>
      </c>
      <c r="CZ74" t="e">
        <v>#N/A</v>
      </c>
      <c r="DA74" t="e">
        <v>#N/A</v>
      </c>
      <c r="DB74" t="e">
        <v>#N/A</v>
      </c>
      <c r="DC74" t="e">
        <v>#N/A</v>
      </c>
      <c r="DD74" t="e">
        <v>#N/A</v>
      </c>
      <c r="DE74" t="e">
        <v>#N/A</v>
      </c>
      <c r="DF74" t="e">
        <v>#N/A</v>
      </c>
      <c r="DG74" t="e">
        <v>#N/A</v>
      </c>
      <c r="DH74" t="e">
        <v>#N/A</v>
      </c>
      <c r="DI74" t="e">
        <v>#N/A</v>
      </c>
      <c r="DJ74" t="e">
        <v>#N/A</v>
      </c>
      <c r="DK74" t="e">
        <v>#N/A</v>
      </c>
      <c r="DL74" t="e">
        <v>#N/A</v>
      </c>
      <c r="DM74" t="e">
        <v>#N/A</v>
      </c>
      <c r="DN74" t="e">
        <v>#N/A</v>
      </c>
      <c r="DO74" t="e">
        <v>#N/A</v>
      </c>
      <c r="DP74" t="e">
        <v>#N/A</v>
      </c>
      <c r="DQ74" t="e">
        <v>#N/A</v>
      </c>
      <c r="DR74" t="e">
        <v>#N/A</v>
      </c>
      <c r="DS74" t="e">
        <v>#N/A</v>
      </c>
      <c r="DT74" t="e">
        <v>#N/A</v>
      </c>
      <c r="DU74" t="e">
        <v>#N/A</v>
      </c>
      <c r="DV74" t="e">
        <v>#N/A</v>
      </c>
      <c r="DW74" t="e">
        <v>#N/A</v>
      </c>
      <c r="DX74" t="e">
        <v>#N/A</v>
      </c>
      <c r="DY74" t="e">
        <v>#N/A</v>
      </c>
      <c r="DZ74" t="e">
        <v>#N/A</v>
      </c>
      <c r="EA74" t="e">
        <v>#N/A</v>
      </c>
      <c r="EB74" t="e">
        <v>#N/A</v>
      </c>
      <c r="EC74" t="e">
        <v>#N/A</v>
      </c>
      <c r="ED74" t="e">
        <v>#N/A</v>
      </c>
      <c r="EE74" t="e">
        <v>#N/A</v>
      </c>
      <c r="EF74" t="e">
        <v>#N/A</v>
      </c>
      <c r="EG74" t="e">
        <v>#N/A</v>
      </c>
      <c r="EH74" t="e">
        <v>#N/A</v>
      </c>
      <c r="EI74" t="e">
        <v>#N/A</v>
      </c>
      <c r="EJ74" t="e">
        <v>#N/A</v>
      </c>
      <c r="EK74" t="e">
        <v>#N/A</v>
      </c>
      <c r="EL74" t="e">
        <v>#N/A</v>
      </c>
      <c r="EM74" t="e">
        <v>#N/A</v>
      </c>
      <c r="EN74" t="e">
        <v>#N/A</v>
      </c>
      <c r="EO74" t="e">
        <v>#N/A</v>
      </c>
      <c r="EP74" t="e">
        <v>#N/A</v>
      </c>
      <c r="EQ74" t="e">
        <v>#N/A</v>
      </c>
      <c r="ER74" t="e">
        <v>#N/A</v>
      </c>
      <c r="ES74" t="e">
        <v>#N/A</v>
      </c>
      <c r="ET74" t="e">
        <v>#N/A</v>
      </c>
      <c r="EU74" t="e">
        <v>#N/A</v>
      </c>
      <c r="EV74" t="e">
        <v>#N/A</v>
      </c>
      <c r="EW74" t="e">
        <v>#N/A</v>
      </c>
      <c r="EX74" t="e">
        <v>#N/A</v>
      </c>
      <c r="EY74" t="e">
        <v>#N/A</v>
      </c>
      <c r="EZ74" t="e">
        <v>#N/A</v>
      </c>
      <c r="FA74" t="e">
        <v>#N/A</v>
      </c>
      <c r="FB74" t="e">
        <v>#N/A</v>
      </c>
      <c r="FC74" t="e">
        <v>#N/A</v>
      </c>
      <c r="FD74" t="e">
        <v>#N/A</v>
      </c>
      <c r="FE74" t="e">
        <v>#N/A</v>
      </c>
      <c r="FF74" t="e">
        <v>#N/A</v>
      </c>
    </row>
    <row r="75" spans="1:162" x14ac:dyDescent="0.35">
      <c r="A75" s="29" t="s">
        <v>231</v>
      </c>
      <c r="B75" s="30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30">
        <v>0</v>
      </c>
      <c r="Q75" s="30">
        <v>0</v>
      </c>
      <c r="R75" s="30">
        <v>0</v>
      </c>
      <c r="S75" s="30">
        <v>0</v>
      </c>
      <c r="T75" s="30">
        <v>0</v>
      </c>
      <c r="U75" s="30">
        <v>0</v>
      </c>
      <c r="V75" s="30">
        <v>0</v>
      </c>
      <c r="W75" s="30">
        <v>0</v>
      </c>
      <c r="X75" s="30">
        <v>0</v>
      </c>
      <c r="Y75" s="30">
        <v>0</v>
      </c>
      <c r="Z75" s="30">
        <v>0</v>
      </c>
      <c r="AA75" s="30">
        <v>0</v>
      </c>
      <c r="AB75" s="30">
        <v>0</v>
      </c>
      <c r="AC75" s="30">
        <v>0</v>
      </c>
      <c r="AD75" s="30">
        <v>0</v>
      </c>
      <c r="AE75" s="30">
        <v>0</v>
      </c>
      <c r="AF75" s="30">
        <v>0</v>
      </c>
      <c r="AG75" s="30">
        <v>0</v>
      </c>
      <c r="AH75" s="30">
        <v>0</v>
      </c>
      <c r="AI75" s="30">
        <v>0</v>
      </c>
      <c r="AJ75" s="30">
        <v>0</v>
      </c>
      <c r="AK75" s="30">
        <v>0</v>
      </c>
      <c r="AL75" s="30">
        <v>0</v>
      </c>
      <c r="AM75" s="30">
        <v>0</v>
      </c>
      <c r="AN75" s="30">
        <v>0</v>
      </c>
      <c r="AO75" s="30">
        <v>0</v>
      </c>
      <c r="AP75" s="30">
        <v>0</v>
      </c>
      <c r="AQ75" s="30">
        <v>0</v>
      </c>
      <c r="AR75" s="30">
        <v>0</v>
      </c>
      <c r="AS75" s="30">
        <v>0</v>
      </c>
      <c r="AT75" s="30">
        <v>0</v>
      </c>
      <c r="AU75" s="30">
        <v>0</v>
      </c>
      <c r="AV75" s="30">
        <v>0</v>
      </c>
      <c r="AW75" s="30">
        <v>0</v>
      </c>
      <c r="AX75" s="30">
        <v>0</v>
      </c>
      <c r="AY75" s="30">
        <v>0</v>
      </c>
      <c r="AZ75" s="30">
        <v>0</v>
      </c>
      <c r="BA75" s="30">
        <v>0</v>
      </c>
      <c r="BB75" s="30">
        <v>0</v>
      </c>
      <c r="BC75" s="30">
        <v>0</v>
      </c>
      <c r="BD75" s="30">
        <v>0</v>
      </c>
      <c r="BE75" s="30">
        <v>0</v>
      </c>
      <c r="BF75" s="30">
        <v>0</v>
      </c>
      <c r="BG75" s="30">
        <v>0</v>
      </c>
      <c r="BH75" s="30">
        <v>0</v>
      </c>
      <c r="BI75" s="30">
        <v>0</v>
      </c>
      <c r="BJ75" s="30">
        <v>0</v>
      </c>
      <c r="BK75" s="30">
        <v>0</v>
      </c>
      <c r="BL75" s="30">
        <v>0</v>
      </c>
      <c r="BM75" s="30">
        <v>2</v>
      </c>
      <c r="BN75" s="30">
        <v>2</v>
      </c>
      <c r="BO75" s="30">
        <v>2</v>
      </c>
      <c r="BP75" s="30">
        <v>2</v>
      </c>
      <c r="BQ75" s="30">
        <v>2</v>
      </c>
      <c r="BR75" s="30">
        <v>8</v>
      </c>
      <c r="BS75" s="30">
        <v>8</v>
      </c>
      <c r="BT75" s="30">
        <v>9</v>
      </c>
      <c r="BU75" s="30">
        <v>9</v>
      </c>
      <c r="BV75" s="30">
        <v>15</v>
      </c>
      <c r="BW75" s="30">
        <v>18</v>
      </c>
      <c r="BX75" s="30">
        <v>18</v>
      </c>
      <c r="BY75" s="30">
        <v>18</v>
      </c>
      <c r="BZ75" s="30">
        <v>33</v>
      </c>
      <c r="CA75" s="30">
        <v>33</v>
      </c>
      <c r="CB75" s="30">
        <v>36</v>
      </c>
      <c r="CC75" s="30">
        <v>36</v>
      </c>
      <c r="CD75" s="30">
        <v>38</v>
      </c>
      <c r="CE75" s="30">
        <v>38</v>
      </c>
      <c r="CF75" s="30">
        <v>38</v>
      </c>
      <c r="CG75" s="30">
        <v>38</v>
      </c>
      <c r="CH75" s="30">
        <v>43</v>
      </c>
      <c r="CI75" s="30">
        <v>43</v>
      </c>
      <c r="CJ75" s="30">
        <v>43</v>
      </c>
      <c r="CK75" s="30">
        <v>46</v>
      </c>
      <c r="CL75" s="30">
        <v>50</v>
      </c>
      <c r="CM75" s="30">
        <v>50</v>
      </c>
      <c r="CN75" s="30">
        <v>50</v>
      </c>
      <c r="CO75" s="30">
        <v>50</v>
      </c>
      <c r="CP75" t="e">
        <v>#N/A</v>
      </c>
      <c r="CQ75" t="e">
        <v>#N/A</v>
      </c>
      <c r="CR75" t="e">
        <v>#N/A</v>
      </c>
      <c r="CS75" t="e">
        <v>#N/A</v>
      </c>
      <c r="CT75" t="e">
        <v>#N/A</v>
      </c>
      <c r="CU75" t="e">
        <v>#N/A</v>
      </c>
      <c r="CV75" t="e">
        <v>#N/A</v>
      </c>
      <c r="CW75" t="e">
        <v>#N/A</v>
      </c>
      <c r="CX75" t="e">
        <v>#N/A</v>
      </c>
      <c r="CY75" t="e">
        <v>#N/A</v>
      </c>
      <c r="CZ75" t="e">
        <v>#N/A</v>
      </c>
      <c r="DA75" t="e">
        <v>#N/A</v>
      </c>
      <c r="DB75" t="e">
        <v>#N/A</v>
      </c>
      <c r="DC75" t="e">
        <v>#N/A</v>
      </c>
      <c r="DD75" t="e">
        <v>#N/A</v>
      </c>
      <c r="DE75" t="e">
        <v>#N/A</v>
      </c>
      <c r="DF75" t="e">
        <v>#N/A</v>
      </c>
      <c r="DG75" t="e">
        <v>#N/A</v>
      </c>
      <c r="DH75" t="e">
        <v>#N/A</v>
      </c>
      <c r="DI75" t="e">
        <v>#N/A</v>
      </c>
      <c r="DJ75" t="e">
        <v>#N/A</v>
      </c>
      <c r="DK75" t="e">
        <v>#N/A</v>
      </c>
      <c r="DL75" t="e">
        <v>#N/A</v>
      </c>
      <c r="DM75" t="e">
        <v>#N/A</v>
      </c>
      <c r="DN75" t="e">
        <v>#N/A</v>
      </c>
      <c r="DO75" t="e">
        <v>#N/A</v>
      </c>
      <c r="DP75" t="e">
        <v>#N/A</v>
      </c>
      <c r="DQ75" t="e">
        <v>#N/A</v>
      </c>
      <c r="DR75" t="e">
        <v>#N/A</v>
      </c>
      <c r="DS75" t="e">
        <v>#N/A</v>
      </c>
      <c r="DT75" t="e">
        <v>#N/A</v>
      </c>
      <c r="DU75" t="e">
        <v>#N/A</v>
      </c>
      <c r="DV75" t="e">
        <v>#N/A</v>
      </c>
      <c r="DW75" t="e">
        <v>#N/A</v>
      </c>
      <c r="DX75" t="e">
        <v>#N/A</v>
      </c>
      <c r="DY75" t="e">
        <v>#N/A</v>
      </c>
      <c r="DZ75" t="e">
        <v>#N/A</v>
      </c>
      <c r="EA75" t="e">
        <v>#N/A</v>
      </c>
      <c r="EB75" t="e">
        <v>#N/A</v>
      </c>
      <c r="EC75" t="e">
        <v>#N/A</v>
      </c>
      <c r="ED75" t="e">
        <v>#N/A</v>
      </c>
      <c r="EE75" t="e">
        <v>#N/A</v>
      </c>
      <c r="EF75" t="e">
        <v>#N/A</v>
      </c>
      <c r="EG75" t="e">
        <v>#N/A</v>
      </c>
      <c r="EH75" t="e">
        <v>#N/A</v>
      </c>
      <c r="EI75" t="e">
        <v>#N/A</v>
      </c>
      <c r="EJ75" t="e">
        <v>#N/A</v>
      </c>
      <c r="EK75" t="e">
        <v>#N/A</v>
      </c>
      <c r="EL75" t="e">
        <v>#N/A</v>
      </c>
      <c r="EM75" t="e">
        <v>#N/A</v>
      </c>
      <c r="EN75" t="e">
        <v>#N/A</v>
      </c>
      <c r="EO75" t="e">
        <v>#N/A</v>
      </c>
      <c r="EP75" t="e">
        <v>#N/A</v>
      </c>
      <c r="EQ75" t="e">
        <v>#N/A</v>
      </c>
      <c r="ER75" t="e">
        <v>#N/A</v>
      </c>
      <c r="ES75" t="e">
        <v>#N/A</v>
      </c>
      <c r="ET75" t="e">
        <v>#N/A</v>
      </c>
      <c r="EU75" t="e">
        <v>#N/A</v>
      </c>
      <c r="EV75" t="e">
        <v>#N/A</v>
      </c>
      <c r="EW75" t="e">
        <v>#N/A</v>
      </c>
      <c r="EX75" t="e">
        <v>#N/A</v>
      </c>
      <c r="EY75" t="e">
        <v>#N/A</v>
      </c>
      <c r="EZ75" t="e">
        <v>#N/A</v>
      </c>
      <c r="FA75" t="e">
        <v>#N/A</v>
      </c>
      <c r="FB75" t="e">
        <v>#N/A</v>
      </c>
      <c r="FC75" t="e">
        <v>#N/A</v>
      </c>
      <c r="FD75" t="e">
        <v>#N/A</v>
      </c>
      <c r="FE75" t="e">
        <v>#N/A</v>
      </c>
      <c r="FF75" t="e">
        <v>#N/A</v>
      </c>
    </row>
    <row r="76" spans="1:162" x14ac:dyDescent="0.35">
      <c r="A76" s="29" t="s">
        <v>190</v>
      </c>
      <c r="B76" s="30">
        <v>0</v>
      </c>
      <c r="C76" s="30">
        <v>0</v>
      </c>
      <c r="D76" s="30">
        <v>0</v>
      </c>
      <c r="E76" s="30">
        <v>0</v>
      </c>
      <c r="F76" s="30">
        <v>0</v>
      </c>
      <c r="G76" s="30">
        <v>0</v>
      </c>
      <c r="H76" s="30">
        <v>0</v>
      </c>
      <c r="I76" s="30">
        <v>0</v>
      </c>
      <c r="J76" s="30">
        <v>0</v>
      </c>
      <c r="K76" s="30">
        <v>0</v>
      </c>
      <c r="L76" s="30">
        <v>0</v>
      </c>
      <c r="M76" s="30">
        <v>0</v>
      </c>
      <c r="N76" s="30">
        <v>0</v>
      </c>
      <c r="O76" s="30">
        <v>0</v>
      </c>
      <c r="P76" s="30">
        <v>0</v>
      </c>
      <c r="Q76" s="30">
        <v>0</v>
      </c>
      <c r="R76" s="30">
        <v>0</v>
      </c>
      <c r="S76" s="30">
        <v>0</v>
      </c>
      <c r="T76" s="30">
        <v>0</v>
      </c>
      <c r="U76" s="30">
        <v>0</v>
      </c>
      <c r="V76" s="30">
        <v>0</v>
      </c>
      <c r="W76" s="30">
        <v>0</v>
      </c>
      <c r="X76" s="30">
        <v>0</v>
      </c>
      <c r="Y76" s="30">
        <v>0</v>
      </c>
      <c r="Z76" s="30">
        <v>0</v>
      </c>
      <c r="AA76" s="30">
        <v>0</v>
      </c>
      <c r="AB76" s="30">
        <v>0</v>
      </c>
      <c r="AC76" s="30">
        <v>0</v>
      </c>
      <c r="AD76" s="30">
        <v>0</v>
      </c>
      <c r="AE76" s="30">
        <v>0</v>
      </c>
      <c r="AF76" s="30">
        <v>0</v>
      </c>
      <c r="AG76" s="30">
        <v>0</v>
      </c>
      <c r="AH76" s="30">
        <v>0</v>
      </c>
      <c r="AI76" s="30">
        <v>0</v>
      </c>
      <c r="AJ76" s="30">
        <v>0</v>
      </c>
      <c r="AK76" s="30">
        <v>0</v>
      </c>
      <c r="AL76" s="30">
        <v>0</v>
      </c>
      <c r="AM76" s="30">
        <v>0</v>
      </c>
      <c r="AN76" s="30">
        <v>0</v>
      </c>
      <c r="AO76" s="30">
        <v>0</v>
      </c>
      <c r="AP76" s="30">
        <v>0</v>
      </c>
      <c r="AQ76" s="30">
        <v>0</v>
      </c>
      <c r="AR76" s="30">
        <v>0</v>
      </c>
      <c r="AS76" s="30">
        <v>0</v>
      </c>
      <c r="AT76" s="30">
        <v>0</v>
      </c>
      <c r="AU76" s="30">
        <v>0</v>
      </c>
      <c r="AV76" s="30">
        <v>0</v>
      </c>
      <c r="AW76" s="30">
        <v>0</v>
      </c>
      <c r="AX76" s="30">
        <v>0</v>
      </c>
      <c r="AY76" s="30">
        <v>0</v>
      </c>
      <c r="AZ76" s="30">
        <v>1</v>
      </c>
      <c r="BA76" s="30">
        <v>1</v>
      </c>
      <c r="BB76" s="30">
        <v>1</v>
      </c>
      <c r="BC76" s="30">
        <v>4</v>
      </c>
      <c r="BD76" s="30">
        <v>4</v>
      </c>
      <c r="BE76" s="30">
        <v>7</v>
      </c>
      <c r="BF76" s="30">
        <v>7</v>
      </c>
      <c r="BG76" s="30">
        <v>7</v>
      </c>
      <c r="BH76" s="30">
        <v>7</v>
      </c>
      <c r="BI76" s="30">
        <v>7</v>
      </c>
      <c r="BJ76" s="30">
        <v>19</v>
      </c>
      <c r="BK76" s="30">
        <v>20</v>
      </c>
      <c r="BL76" s="30">
        <v>5</v>
      </c>
      <c r="BM76" s="30">
        <v>5</v>
      </c>
      <c r="BN76" s="30">
        <v>5</v>
      </c>
      <c r="BO76" s="30">
        <v>5</v>
      </c>
      <c r="BP76" s="30">
        <v>8</v>
      </c>
      <c r="BQ76" s="30">
        <v>8</v>
      </c>
      <c r="BR76" s="30">
        <v>8</v>
      </c>
      <c r="BS76" s="30">
        <v>12</v>
      </c>
      <c r="BT76" s="30">
        <v>19</v>
      </c>
      <c r="BU76" s="30">
        <v>19</v>
      </c>
      <c r="BV76" s="30">
        <v>23</v>
      </c>
      <c r="BW76" s="30">
        <v>23</v>
      </c>
      <c r="BX76" s="30">
        <v>24</v>
      </c>
      <c r="BY76" s="30">
        <v>31</v>
      </c>
      <c r="BZ76" s="30">
        <v>33</v>
      </c>
      <c r="CA76" s="30">
        <v>37</v>
      </c>
      <c r="CB76" s="30">
        <v>37</v>
      </c>
      <c r="CC76" s="30">
        <v>37</v>
      </c>
      <c r="CD76" s="30">
        <v>45</v>
      </c>
      <c r="CE76" s="30">
        <v>45</v>
      </c>
      <c r="CF76" s="30">
        <v>45</v>
      </c>
      <c r="CG76" s="30">
        <v>47</v>
      </c>
      <c r="CH76" s="30">
        <v>55</v>
      </c>
      <c r="CI76" s="30">
        <v>55</v>
      </c>
      <c r="CJ76" s="30">
        <v>63</v>
      </c>
      <c r="CK76" s="30">
        <v>63</v>
      </c>
      <c r="CL76" s="30">
        <v>65</v>
      </c>
      <c r="CM76" s="30">
        <v>65</v>
      </c>
      <c r="CN76" s="30">
        <v>66</v>
      </c>
      <c r="CO76" s="30">
        <v>67</v>
      </c>
      <c r="CP76" t="e">
        <v>#N/A</v>
      </c>
      <c r="CQ76" t="e">
        <v>#N/A</v>
      </c>
      <c r="CR76" t="e">
        <v>#N/A</v>
      </c>
      <c r="CS76" t="e">
        <v>#N/A</v>
      </c>
      <c r="CT76" t="e">
        <v>#N/A</v>
      </c>
      <c r="CU76" t="e">
        <v>#N/A</v>
      </c>
      <c r="CV76" t="e">
        <v>#N/A</v>
      </c>
      <c r="CW76" t="e">
        <v>#N/A</v>
      </c>
      <c r="CX76" t="e">
        <v>#N/A</v>
      </c>
      <c r="CY76" t="e">
        <v>#N/A</v>
      </c>
      <c r="CZ76" t="e">
        <v>#N/A</v>
      </c>
      <c r="DA76" t="e">
        <v>#N/A</v>
      </c>
      <c r="DB76" t="e">
        <v>#N/A</v>
      </c>
      <c r="DC76" t="e">
        <v>#N/A</v>
      </c>
      <c r="DD76" t="e">
        <v>#N/A</v>
      </c>
      <c r="DE76" t="e">
        <v>#N/A</v>
      </c>
      <c r="DF76" t="e">
        <v>#N/A</v>
      </c>
      <c r="DG76" t="e">
        <v>#N/A</v>
      </c>
      <c r="DH76" t="e">
        <v>#N/A</v>
      </c>
      <c r="DI76" t="e">
        <v>#N/A</v>
      </c>
      <c r="DJ76" t="e">
        <v>#N/A</v>
      </c>
      <c r="DK76" t="e">
        <v>#N/A</v>
      </c>
      <c r="DL76" t="e">
        <v>#N/A</v>
      </c>
      <c r="DM76" t="e">
        <v>#N/A</v>
      </c>
      <c r="DN76" t="e">
        <v>#N/A</v>
      </c>
      <c r="DO76" t="e">
        <v>#N/A</v>
      </c>
      <c r="DP76" t="e">
        <v>#N/A</v>
      </c>
      <c r="DQ76" t="e">
        <v>#N/A</v>
      </c>
      <c r="DR76" t="e">
        <v>#N/A</v>
      </c>
      <c r="DS76" t="e">
        <v>#N/A</v>
      </c>
      <c r="DT76" t="e">
        <v>#N/A</v>
      </c>
      <c r="DU76" t="e">
        <v>#N/A</v>
      </c>
      <c r="DV76" t="e">
        <v>#N/A</v>
      </c>
      <c r="DW76" t="e">
        <v>#N/A</v>
      </c>
      <c r="DX76" t="e">
        <v>#N/A</v>
      </c>
      <c r="DY76" t="e">
        <v>#N/A</v>
      </c>
      <c r="DZ76" t="e">
        <v>#N/A</v>
      </c>
      <c r="EA76" t="e">
        <v>#N/A</v>
      </c>
      <c r="EB76" t="e">
        <v>#N/A</v>
      </c>
      <c r="EC76" t="e">
        <v>#N/A</v>
      </c>
      <c r="ED76" t="e">
        <v>#N/A</v>
      </c>
      <c r="EE76" t="e">
        <v>#N/A</v>
      </c>
      <c r="EF76" t="e">
        <v>#N/A</v>
      </c>
      <c r="EG76" t="e">
        <v>#N/A</v>
      </c>
      <c r="EH76" t="e">
        <v>#N/A</v>
      </c>
      <c r="EI76" t="e">
        <v>#N/A</v>
      </c>
      <c r="EJ76" t="e">
        <v>#N/A</v>
      </c>
      <c r="EK76" t="e">
        <v>#N/A</v>
      </c>
      <c r="EL76" t="e">
        <v>#N/A</v>
      </c>
      <c r="EM76" t="e">
        <v>#N/A</v>
      </c>
      <c r="EN76" t="e">
        <v>#N/A</v>
      </c>
      <c r="EO76" t="e">
        <v>#N/A</v>
      </c>
      <c r="EP76" t="e">
        <v>#N/A</v>
      </c>
      <c r="EQ76" t="e">
        <v>#N/A</v>
      </c>
      <c r="ER76" t="e">
        <v>#N/A</v>
      </c>
      <c r="ES76" t="e">
        <v>#N/A</v>
      </c>
      <c r="ET76" t="e">
        <v>#N/A</v>
      </c>
      <c r="EU76" t="e">
        <v>#N/A</v>
      </c>
      <c r="EV76" t="e">
        <v>#N/A</v>
      </c>
      <c r="EW76" t="e">
        <v>#N/A</v>
      </c>
      <c r="EX76" t="e">
        <v>#N/A</v>
      </c>
      <c r="EY76" t="e">
        <v>#N/A</v>
      </c>
      <c r="EZ76" t="e">
        <v>#N/A</v>
      </c>
      <c r="FA76" t="e">
        <v>#N/A</v>
      </c>
      <c r="FB76" t="e">
        <v>#N/A</v>
      </c>
      <c r="FC76" t="e">
        <v>#N/A</v>
      </c>
      <c r="FD76" t="e">
        <v>#N/A</v>
      </c>
      <c r="FE76" t="e">
        <v>#N/A</v>
      </c>
      <c r="FF76" t="e">
        <v>#N/A</v>
      </c>
    </row>
    <row r="77" spans="1:162" x14ac:dyDescent="0.35">
      <c r="A77" s="29" t="s">
        <v>207</v>
      </c>
      <c r="B77" s="30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30">
        <v>0</v>
      </c>
      <c r="Q77" s="30">
        <v>0</v>
      </c>
      <c r="R77" s="30">
        <v>0</v>
      </c>
      <c r="S77" s="30">
        <v>0</v>
      </c>
      <c r="T77" s="30">
        <v>0</v>
      </c>
      <c r="U77" s="30">
        <v>0</v>
      </c>
      <c r="V77" s="30">
        <v>0</v>
      </c>
      <c r="W77" s="30">
        <v>0</v>
      </c>
      <c r="X77" s="30">
        <v>0</v>
      </c>
      <c r="Y77" s="30">
        <v>0</v>
      </c>
      <c r="Z77" s="30">
        <v>0</v>
      </c>
      <c r="AA77" s="30">
        <v>0</v>
      </c>
      <c r="AB77" s="30">
        <v>0</v>
      </c>
      <c r="AC77" s="30">
        <v>0</v>
      </c>
      <c r="AD77" s="30">
        <v>0</v>
      </c>
      <c r="AE77" s="30">
        <v>0</v>
      </c>
      <c r="AF77" s="30">
        <v>0</v>
      </c>
      <c r="AG77" s="30">
        <v>0</v>
      </c>
      <c r="AH77" s="30">
        <v>0</v>
      </c>
      <c r="AI77" s="30">
        <v>0</v>
      </c>
      <c r="AJ77" s="30">
        <v>0</v>
      </c>
      <c r="AK77" s="30">
        <v>0</v>
      </c>
      <c r="AL77" s="30">
        <v>0</v>
      </c>
      <c r="AM77" s="30">
        <v>0</v>
      </c>
      <c r="AN77" s="30">
        <v>0</v>
      </c>
      <c r="AO77" s="30">
        <v>0</v>
      </c>
      <c r="AP77" s="30">
        <v>0</v>
      </c>
      <c r="AQ77" s="30">
        <v>0</v>
      </c>
      <c r="AR77" s="30">
        <v>0</v>
      </c>
      <c r="AS77" s="30">
        <v>0</v>
      </c>
      <c r="AT77" s="30">
        <v>0</v>
      </c>
      <c r="AU77" s="30">
        <v>0</v>
      </c>
      <c r="AV77" s="30">
        <v>0</v>
      </c>
      <c r="AW77" s="30">
        <v>0</v>
      </c>
      <c r="AX77" s="30">
        <v>0</v>
      </c>
      <c r="AY77" s="30">
        <v>0</v>
      </c>
      <c r="AZ77" s="30">
        <v>0</v>
      </c>
      <c r="BA77" s="30">
        <v>0</v>
      </c>
      <c r="BB77" s="30">
        <v>0</v>
      </c>
      <c r="BC77" s="30">
        <v>0</v>
      </c>
      <c r="BD77" s="30">
        <v>0</v>
      </c>
      <c r="BE77" s="30">
        <v>0</v>
      </c>
      <c r="BF77" s="30">
        <v>0</v>
      </c>
      <c r="BG77" s="30">
        <v>0</v>
      </c>
      <c r="BH77" s="30">
        <v>2</v>
      </c>
      <c r="BI77" s="30">
        <v>2</v>
      </c>
      <c r="BJ77" s="30">
        <v>2</v>
      </c>
      <c r="BK77" s="30">
        <v>6</v>
      </c>
      <c r="BL77" s="30">
        <v>7</v>
      </c>
      <c r="BM77" s="30">
        <v>8</v>
      </c>
      <c r="BN77" s="30">
        <v>8</v>
      </c>
      <c r="BO77" s="30">
        <v>8</v>
      </c>
      <c r="BP77" s="30">
        <v>8</v>
      </c>
      <c r="BQ77" s="30">
        <v>15</v>
      </c>
      <c r="BR77" s="30">
        <v>15</v>
      </c>
      <c r="BS77" s="30">
        <v>15</v>
      </c>
      <c r="BT77" s="30">
        <v>16</v>
      </c>
      <c r="BU77" s="30">
        <v>16</v>
      </c>
      <c r="BV77" s="30">
        <v>18</v>
      </c>
      <c r="BW77" s="30">
        <v>20</v>
      </c>
      <c r="BX77" s="30">
        <v>21</v>
      </c>
      <c r="BY77" s="30">
        <v>24</v>
      </c>
      <c r="BZ77" s="30">
        <v>25</v>
      </c>
      <c r="CA77" s="30">
        <v>27</v>
      </c>
      <c r="CB77" s="30">
        <v>30</v>
      </c>
      <c r="CC77" s="30">
        <v>31</v>
      </c>
      <c r="CD77" s="30">
        <v>33</v>
      </c>
      <c r="CE77" s="30">
        <v>33</v>
      </c>
      <c r="CF77" s="30">
        <v>40</v>
      </c>
      <c r="CG77" s="30">
        <v>40</v>
      </c>
      <c r="CH77" s="30">
        <v>41</v>
      </c>
      <c r="CI77" s="30">
        <v>41</v>
      </c>
      <c r="CJ77" s="30">
        <v>43</v>
      </c>
      <c r="CK77" s="30">
        <v>44</v>
      </c>
      <c r="CL77" s="30">
        <v>47</v>
      </c>
      <c r="CM77" s="30">
        <v>57</v>
      </c>
      <c r="CN77" s="30">
        <v>57</v>
      </c>
      <c r="CO77" s="30">
        <v>62</v>
      </c>
      <c r="CP77" t="e">
        <v>#N/A</v>
      </c>
      <c r="CQ77" t="e">
        <v>#N/A</v>
      </c>
      <c r="CR77" t="e">
        <v>#N/A</v>
      </c>
      <c r="CS77" t="e">
        <v>#N/A</v>
      </c>
      <c r="CT77" t="e">
        <v>#N/A</v>
      </c>
      <c r="CU77" t="e">
        <v>#N/A</v>
      </c>
      <c r="CV77" t="e">
        <v>#N/A</v>
      </c>
      <c r="CW77" t="e">
        <v>#N/A</v>
      </c>
      <c r="CX77" t="e">
        <v>#N/A</v>
      </c>
      <c r="CY77" t="e">
        <v>#N/A</v>
      </c>
      <c r="CZ77" t="e">
        <v>#N/A</v>
      </c>
      <c r="DA77" t="e">
        <v>#N/A</v>
      </c>
      <c r="DB77" t="e">
        <v>#N/A</v>
      </c>
      <c r="DC77" t="e">
        <v>#N/A</v>
      </c>
      <c r="DD77" t="e">
        <v>#N/A</v>
      </c>
      <c r="DE77" t="e">
        <v>#N/A</v>
      </c>
      <c r="DF77" t="e">
        <v>#N/A</v>
      </c>
      <c r="DG77" t="e">
        <v>#N/A</v>
      </c>
      <c r="DH77" t="e">
        <v>#N/A</v>
      </c>
      <c r="DI77" t="e">
        <v>#N/A</v>
      </c>
      <c r="DJ77" t="e">
        <v>#N/A</v>
      </c>
      <c r="DK77" t="e">
        <v>#N/A</v>
      </c>
      <c r="DL77" t="e">
        <v>#N/A</v>
      </c>
      <c r="DM77" t="e">
        <v>#N/A</v>
      </c>
      <c r="DN77" t="e">
        <v>#N/A</v>
      </c>
      <c r="DO77" t="e">
        <v>#N/A</v>
      </c>
      <c r="DP77" t="e">
        <v>#N/A</v>
      </c>
      <c r="DQ77" t="e">
        <v>#N/A</v>
      </c>
      <c r="DR77" t="e">
        <v>#N/A</v>
      </c>
      <c r="DS77" t="e">
        <v>#N/A</v>
      </c>
      <c r="DT77" t="e">
        <v>#N/A</v>
      </c>
      <c r="DU77" t="e">
        <v>#N/A</v>
      </c>
      <c r="DV77" t="e">
        <v>#N/A</v>
      </c>
      <c r="DW77" t="e">
        <v>#N/A</v>
      </c>
      <c r="DX77" t="e">
        <v>#N/A</v>
      </c>
      <c r="DY77" t="e">
        <v>#N/A</v>
      </c>
      <c r="DZ77" t="e">
        <v>#N/A</v>
      </c>
      <c r="EA77" t="e">
        <v>#N/A</v>
      </c>
      <c r="EB77" t="e">
        <v>#N/A</v>
      </c>
      <c r="EC77" t="e">
        <v>#N/A</v>
      </c>
      <c r="ED77" t="e">
        <v>#N/A</v>
      </c>
      <c r="EE77" t="e">
        <v>#N/A</v>
      </c>
      <c r="EF77" t="e">
        <v>#N/A</v>
      </c>
      <c r="EG77" t="e">
        <v>#N/A</v>
      </c>
      <c r="EH77" t="e">
        <v>#N/A</v>
      </c>
      <c r="EI77" t="e">
        <v>#N/A</v>
      </c>
      <c r="EJ77" t="e">
        <v>#N/A</v>
      </c>
      <c r="EK77" t="e">
        <v>#N/A</v>
      </c>
      <c r="EL77" t="e">
        <v>#N/A</v>
      </c>
      <c r="EM77" t="e">
        <v>#N/A</v>
      </c>
      <c r="EN77" t="e">
        <v>#N/A</v>
      </c>
      <c r="EO77" t="e">
        <v>#N/A</v>
      </c>
      <c r="EP77" t="e">
        <v>#N/A</v>
      </c>
      <c r="EQ77" t="e">
        <v>#N/A</v>
      </c>
      <c r="ER77" t="e">
        <v>#N/A</v>
      </c>
      <c r="ES77" t="e">
        <v>#N/A</v>
      </c>
      <c r="ET77" t="e">
        <v>#N/A</v>
      </c>
      <c r="EU77" t="e">
        <v>#N/A</v>
      </c>
      <c r="EV77" t="e">
        <v>#N/A</v>
      </c>
      <c r="EW77" t="e">
        <v>#N/A</v>
      </c>
      <c r="EX77" t="e">
        <v>#N/A</v>
      </c>
      <c r="EY77" t="e">
        <v>#N/A</v>
      </c>
      <c r="EZ77" t="e">
        <v>#N/A</v>
      </c>
      <c r="FA77" t="e">
        <v>#N/A</v>
      </c>
      <c r="FB77" t="e">
        <v>#N/A</v>
      </c>
      <c r="FC77" t="e">
        <v>#N/A</v>
      </c>
      <c r="FD77" t="e">
        <v>#N/A</v>
      </c>
      <c r="FE77" t="e">
        <v>#N/A</v>
      </c>
      <c r="FF77" t="e">
        <v>#N/A</v>
      </c>
    </row>
    <row r="78" spans="1:162" x14ac:dyDescent="0.35">
      <c r="A78" s="29" t="s">
        <v>208</v>
      </c>
      <c r="B78" s="30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30">
        <v>0</v>
      </c>
      <c r="Q78" s="30">
        <v>0</v>
      </c>
      <c r="R78" s="30">
        <v>0</v>
      </c>
      <c r="S78" s="30">
        <v>0</v>
      </c>
      <c r="T78" s="30">
        <v>0</v>
      </c>
      <c r="U78" s="30">
        <v>0</v>
      </c>
      <c r="V78" s="30">
        <v>0</v>
      </c>
      <c r="W78" s="30">
        <v>0</v>
      </c>
      <c r="X78" s="30">
        <v>0</v>
      </c>
      <c r="Y78" s="30">
        <v>0</v>
      </c>
      <c r="Z78" s="30">
        <v>0</v>
      </c>
      <c r="AA78" s="30">
        <v>0</v>
      </c>
      <c r="AB78" s="30">
        <v>0</v>
      </c>
      <c r="AC78" s="30">
        <v>0</v>
      </c>
      <c r="AD78" s="30">
        <v>0</v>
      </c>
      <c r="AE78" s="30">
        <v>0</v>
      </c>
      <c r="AF78" s="30">
        <v>0</v>
      </c>
      <c r="AG78" s="30">
        <v>0</v>
      </c>
      <c r="AH78" s="30">
        <v>0</v>
      </c>
      <c r="AI78" s="30">
        <v>0</v>
      </c>
      <c r="AJ78" s="30">
        <v>0</v>
      </c>
      <c r="AK78" s="30">
        <v>0</v>
      </c>
      <c r="AL78" s="30">
        <v>0</v>
      </c>
      <c r="AM78" s="30">
        <v>0</v>
      </c>
      <c r="AN78" s="30">
        <v>0</v>
      </c>
      <c r="AO78" s="30">
        <v>0</v>
      </c>
      <c r="AP78" s="30">
        <v>0</v>
      </c>
      <c r="AQ78" s="30">
        <v>0</v>
      </c>
      <c r="AR78" s="30">
        <v>0</v>
      </c>
      <c r="AS78" s="30">
        <v>0</v>
      </c>
      <c r="AT78" s="30">
        <v>1</v>
      </c>
      <c r="AU78" s="30">
        <v>1</v>
      </c>
      <c r="AV78" s="30">
        <v>1</v>
      </c>
      <c r="AW78" s="30">
        <v>1</v>
      </c>
      <c r="AX78" s="30">
        <v>1</v>
      </c>
      <c r="AY78" s="30">
        <v>1</v>
      </c>
      <c r="AZ78" s="30">
        <v>1</v>
      </c>
      <c r="BA78" s="30">
        <v>1</v>
      </c>
      <c r="BB78" s="30">
        <v>1</v>
      </c>
      <c r="BC78" s="30">
        <v>1</v>
      </c>
      <c r="BD78" s="30">
        <v>1</v>
      </c>
      <c r="BE78" s="30">
        <v>1</v>
      </c>
      <c r="BF78" s="30">
        <v>1</v>
      </c>
      <c r="BG78" s="30">
        <v>1</v>
      </c>
      <c r="BH78" s="30">
        <v>1</v>
      </c>
      <c r="BI78" s="30">
        <v>1</v>
      </c>
      <c r="BJ78" s="30">
        <v>1</v>
      </c>
      <c r="BK78" s="30">
        <v>1</v>
      </c>
      <c r="BL78" s="30">
        <v>4</v>
      </c>
      <c r="BM78" s="30">
        <v>4</v>
      </c>
      <c r="BN78" s="30">
        <v>4</v>
      </c>
      <c r="BO78" s="30">
        <v>4</v>
      </c>
      <c r="BP78" s="30">
        <v>6</v>
      </c>
      <c r="BQ78" s="30">
        <v>6</v>
      </c>
      <c r="BR78" s="30">
        <v>6</v>
      </c>
      <c r="BS78" s="30">
        <v>6</v>
      </c>
      <c r="BT78" s="30">
        <v>6</v>
      </c>
      <c r="BU78" s="30">
        <v>7</v>
      </c>
      <c r="BV78" s="30">
        <v>7</v>
      </c>
      <c r="BW78" s="30">
        <v>7</v>
      </c>
      <c r="BX78" s="30">
        <v>7</v>
      </c>
      <c r="BY78" s="30">
        <v>7</v>
      </c>
      <c r="BZ78" s="30">
        <v>7</v>
      </c>
      <c r="CA78" s="30">
        <v>8</v>
      </c>
      <c r="CB78" s="30">
        <v>8</v>
      </c>
      <c r="CC78" s="30">
        <v>8</v>
      </c>
      <c r="CD78" s="30">
        <v>8</v>
      </c>
      <c r="CE78" s="30">
        <v>8</v>
      </c>
      <c r="CF78" s="30">
        <v>8</v>
      </c>
      <c r="CG78" s="30">
        <v>8</v>
      </c>
      <c r="CH78" s="30">
        <v>8</v>
      </c>
      <c r="CI78" s="30">
        <v>8</v>
      </c>
      <c r="CJ78" s="30">
        <v>8</v>
      </c>
      <c r="CK78" s="30">
        <v>8</v>
      </c>
      <c r="CL78" s="30">
        <v>8</v>
      </c>
      <c r="CM78" s="30">
        <v>9</v>
      </c>
      <c r="CN78" s="30">
        <v>9</v>
      </c>
      <c r="CO78" s="30">
        <v>9</v>
      </c>
      <c r="CP78" t="e">
        <v>#N/A</v>
      </c>
      <c r="CQ78" t="e">
        <v>#N/A</v>
      </c>
      <c r="CR78" t="e">
        <v>#N/A</v>
      </c>
      <c r="CS78" t="e">
        <v>#N/A</v>
      </c>
      <c r="CT78" t="e">
        <v>#N/A</v>
      </c>
      <c r="CU78" t="e">
        <v>#N/A</v>
      </c>
      <c r="CV78" t="e">
        <v>#N/A</v>
      </c>
      <c r="CW78" t="e">
        <v>#N/A</v>
      </c>
      <c r="CX78" t="e">
        <v>#N/A</v>
      </c>
      <c r="CY78" t="e">
        <v>#N/A</v>
      </c>
      <c r="CZ78" t="e">
        <v>#N/A</v>
      </c>
      <c r="DA78" t="e">
        <v>#N/A</v>
      </c>
      <c r="DB78" t="e">
        <v>#N/A</v>
      </c>
      <c r="DC78" t="e">
        <v>#N/A</v>
      </c>
      <c r="DD78" t="e">
        <v>#N/A</v>
      </c>
      <c r="DE78" t="e">
        <v>#N/A</v>
      </c>
      <c r="DF78" t="e">
        <v>#N/A</v>
      </c>
      <c r="DG78" t="e">
        <v>#N/A</v>
      </c>
      <c r="DH78" t="e">
        <v>#N/A</v>
      </c>
      <c r="DI78" t="e">
        <v>#N/A</v>
      </c>
      <c r="DJ78" t="e">
        <v>#N/A</v>
      </c>
      <c r="DK78" t="e">
        <v>#N/A</v>
      </c>
      <c r="DL78" t="e">
        <v>#N/A</v>
      </c>
      <c r="DM78" t="e">
        <v>#N/A</v>
      </c>
      <c r="DN78" t="e">
        <v>#N/A</v>
      </c>
      <c r="DO78" t="e">
        <v>#N/A</v>
      </c>
      <c r="DP78" t="e">
        <v>#N/A</v>
      </c>
      <c r="DQ78" t="e">
        <v>#N/A</v>
      </c>
      <c r="DR78" t="e">
        <v>#N/A</v>
      </c>
      <c r="DS78" t="e">
        <v>#N/A</v>
      </c>
      <c r="DT78" t="e">
        <v>#N/A</v>
      </c>
      <c r="DU78" t="e">
        <v>#N/A</v>
      </c>
      <c r="DV78" t="e">
        <v>#N/A</v>
      </c>
      <c r="DW78" t="e">
        <v>#N/A</v>
      </c>
      <c r="DX78" t="e">
        <v>#N/A</v>
      </c>
      <c r="DY78" t="e">
        <v>#N/A</v>
      </c>
      <c r="DZ78" t="e">
        <v>#N/A</v>
      </c>
      <c r="EA78" t="e">
        <v>#N/A</v>
      </c>
      <c r="EB78" t="e">
        <v>#N/A</v>
      </c>
      <c r="EC78" t="e">
        <v>#N/A</v>
      </c>
      <c r="ED78" t="e">
        <v>#N/A</v>
      </c>
      <c r="EE78" t="e">
        <v>#N/A</v>
      </c>
      <c r="EF78" t="e">
        <v>#N/A</v>
      </c>
      <c r="EG78" t="e">
        <v>#N/A</v>
      </c>
      <c r="EH78" t="e">
        <v>#N/A</v>
      </c>
      <c r="EI78" t="e">
        <v>#N/A</v>
      </c>
      <c r="EJ78" t="e">
        <v>#N/A</v>
      </c>
      <c r="EK78" t="e">
        <v>#N/A</v>
      </c>
      <c r="EL78" t="e">
        <v>#N/A</v>
      </c>
      <c r="EM78" t="e">
        <v>#N/A</v>
      </c>
      <c r="EN78" t="e">
        <v>#N/A</v>
      </c>
      <c r="EO78" t="e">
        <v>#N/A</v>
      </c>
      <c r="EP78" t="e">
        <v>#N/A</v>
      </c>
      <c r="EQ78" t="e">
        <v>#N/A</v>
      </c>
      <c r="ER78" t="e">
        <v>#N/A</v>
      </c>
      <c r="ES78" t="e">
        <v>#N/A</v>
      </c>
      <c r="ET78" t="e">
        <v>#N/A</v>
      </c>
      <c r="EU78" t="e">
        <v>#N/A</v>
      </c>
      <c r="EV78" t="e">
        <v>#N/A</v>
      </c>
      <c r="EW78" t="e">
        <v>#N/A</v>
      </c>
      <c r="EX78" t="e">
        <v>#N/A</v>
      </c>
      <c r="EY78" t="e">
        <v>#N/A</v>
      </c>
      <c r="EZ78" t="e">
        <v>#N/A</v>
      </c>
      <c r="FA78" t="e">
        <v>#N/A</v>
      </c>
      <c r="FB78" t="e">
        <v>#N/A</v>
      </c>
      <c r="FC78" t="e">
        <v>#N/A</v>
      </c>
      <c r="FD78" t="e">
        <v>#N/A</v>
      </c>
      <c r="FE78" t="e">
        <v>#N/A</v>
      </c>
      <c r="FF78" t="e">
        <v>#N/A</v>
      </c>
    </row>
    <row r="79" spans="1:162" x14ac:dyDescent="0.35">
      <c r="A79" s="29" t="s">
        <v>209</v>
      </c>
      <c r="B79" s="30">
        <v>0</v>
      </c>
      <c r="C79" s="30">
        <v>0</v>
      </c>
      <c r="D79" s="30">
        <v>0</v>
      </c>
      <c r="E79" s="30">
        <v>0</v>
      </c>
      <c r="F79" s="30">
        <v>0</v>
      </c>
      <c r="G79" s="30">
        <v>0</v>
      </c>
      <c r="H79" s="30">
        <v>0</v>
      </c>
      <c r="I79" s="30">
        <v>0</v>
      </c>
      <c r="J79" s="30">
        <v>0</v>
      </c>
      <c r="K79" s="30">
        <v>0</v>
      </c>
      <c r="L79" s="30">
        <v>0</v>
      </c>
      <c r="M79" s="30">
        <v>0</v>
      </c>
      <c r="N79" s="30">
        <v>0</v>
      </c>
      <c r="O79" s="30">
        <v>0</v>
      </c>
      <c r="P79" s="30">
        <v>0</v>
      </c>
      <c r="Q79" s="30">
        <v>0</v>
      </c>
      <c r="R79" s="30">
        <v>0</v>
      </c>
      <c r="S79" s="30">
        <v>0</v>
      </c>
      <c r="T79" s="30">
        <v>0</v>
      </c>
      <c r="U79" s="30">
        <v>0</v>
      </c>
      <c r="V79" s="30">
        <v>0</v>
      </c>
      <c r="W79" s="30">
        <v>0</v>
      </c>
      <c r="X79" s="30">
        <v>0</v>
      </c>
      <c r="Y79" s="30">
        <v>0</v>
      </c>
      <c r="Z79" s="30">
        <v>0</v>
      </c>
      <c r="AA79" s="30">
        <v>0</v>
      </c>
      <c r="AB79" s="30">
        <v>0</v>
      </c>
      <c r="AC79" s="30">
        <v>0</v>
      </c>
      <c r="AD79" s="30">
        <v>0</v>
      </c>
      <c r="AE79" s="30">
        <v>0</v>
      </c>
      <c r="AF79" s="30">
        <v>0</v>
      </c>
      <c r="AG79" s="30">
        <v>0</v>
      </c>
      <c r="AH79" s="30">
        <v>0</v>
      </c>
      <c r="AI79" s="30">
        <v>0</v>
      </c>
      <c r="AJ79" s="30">
        <v>0</v>
      </c>
      <c r="AK79" s="30">
        <v>0</v>
      </c>
      <c r="AL79" s="30">
        <v>0</v>
      </c>
      <c r="AM79" s="30">
        <v>0</v>
      </c>
      <c r="AN79" s="30">
        <v>0</v>
      </c>
      <c r="AO79" s="30">
        <v>0</v>
      </c>
      <c r="AP79" s="30">
        <v>0</v>
      </c>
      <c r="AQ79" s="30">
        <v>0</v>
      </c>
      <c r="AR79" s="30">
        <v>0</v>
      </c>
      <c r="AS79" s="30">
        <v>0</v>
      </c>
      <c r="AT79" s="30">
        <v>0</v>
      </c>
      <c r="AU79" s="30">
        <v>0</v>
      </c>
      <c r="AV79" s="30">
        <v>0</v>
      </c>
      <c r="AW79" s="30">
        <v>0</v>
      </c>
      <c r="AX79" s="30">
        <v>0</v>
      </c>
      <c r="AY79" s="30">
        <v>2</v>
      </c>
      <c r="AZ79" s="30">
        <v>2</v>
      </c>
      <c r="BA79" s="30">
        <v>2</v>
      </c>
      <c r="BB79" s="30">
        <v>2</v>
      </c>
      <c r="BC79" s="30">
        <v>3</v>
      </c>
      <c r="BD79" s="30">
        <v>6</v>
      </c>
      <c r="BE79" s="30">
        <v>8</v>
      </c>
      <c r="BF79" s="30">
        <v>9</v>
      </c>
      <c r="BG79" s="30">
        <v>12</v>
      </c>
      <c r="BH79" s="30">
        <v>24</v>
      </c>
      <c r="BI79" s="30">
        <v>24</v>
      </c>
      <c r="BJ79" s="30">
        <v>26</v>
      </c>
      <c r="BK79" s="30">
        <v>30</v>
      </c>
      <c r="BL79" s="30">
        <v>30</v>
      </c>
      <c r="BM79" s="30">
        <v>36</v>
      </c>
      <c r="BN79" s="30">
        <v>52</v>
      </c>
      <c r="BO79" s="30">
        <v>68</v>
      </c>
      <c r="BP79" s="30">
        <v>95</v>
      </c>
      <c r="BQ79" s="30">
        <v>110</v>
      </c>
      <c r="BR79" s="30">
        <v>139</v>
      </c>
      <c r="BS79" s="30">
        <v>141</v>
      </c>
      <c r="BT79" s="30">
        <v>172</v>
      </c>
      <c r="BU79" s="30">
        <v>219</v>
      </c>
      <c r="BV79" s="30">
        <v>222</v>
      </c>
      <c r="BW79" s="30">
        <v>264</v>
      </c>
      <c r="BX79" s="30">
        <v>268</v>
      </c>
      <c r="BY79" s="30">
        <v>298</v>
      </c>
      <c r="BZ79" s="30">
        <v>305</v>
      </c>
      <c r="CA79" s="30">
        <v>312</v>
      </c>
      <c r="CB79" s="30">
        <v>343</v>
      </c>
      <c r="CC79" s="30">
        <v>382</v>
      </c>
      <c r="CD79" s="30">
        <v>392</v>
      </c>
      <c r="CE79" s="30">
        <v>393</v>
      </c>
      <c r="CF79" s="30">
        <v>397</v>
      </c>
      <c r="CG79" s="30">
        <v>407</v>
      </c>
      <c r="CH79" s="30">
        <v>419</v>
      </c>
      <c r="CI79" s="30">
        <v>426</v>
      </c>
      <c r="CJ79" s="30">
        <v>442</v>
      </c>
      <c r="CK79" s="30">
        <v>457</v>
      </c>
      <c r="CL79" s="30">
        <v>472</v>
      </c>
      <c r="CM79" s="30">
        <v>477</v>
      </c>
      <c r="CN79" s="30">
        <v>494</v>
      </c>
      <c r="CO79" s="30">
        <v>510</v>
      </c>
      <c r="CP79" t="e">
        <v>#N/A</v>
      </c>
      <c r="CQ79" t="e">
        <v>#N/A</v>
      </c>
      <c r="CR79" t="e">
        <v>#N/A</v>
      </c>
      <c r="CS79" t="e">
        <v>#N/A</v>
      </c>
      <c r="CT79" t="e">
        <v>#N/A</v>
      </c>
      <c r="CU79" t="e">
        <v>#N/A</v>
      </c>
      <c r="CV79" t="e">
        <v>#N/A</v>
      </c>
      <c r="CW79" t="e">
        <v>#N/A</v>
      </c>
      <c r="CX79" t="e">
        <v>#N/A</v>
      </c>
      <c r="CY79" t="e">
        <v>#N/A</v>
      </c>
      <c r="CZ79" t="e">
        <v>#N/A</v>
      </c>
      <c r="DA79" t="e">
        <v>#N/A</v>
      </c>
      <c r="DB79" t="e">
        <v>#N/A</v>
      </c>
      <c r="DC79" t="e">
        <v>#N/A</v>
      </c>
      <c r="DD79" t="e">
        <v>#N/A</v>
      </c>
      <c r="DE79" t="e">
        <v>#N/A</v>
      </c>
      <c r="DF79" t="e">
        <v>#N/A</v>
      </c>
      <c r="DG79" t="e">
        <v>#N/A</v>
      </c>
      <c r="DH79" t="e">
        <v>#N/A</v>
      </c>
      <c r="DI79" t="e">
        <v>#N/A</v>
      </c>
      <c r="DJ79" t="e">
        <v>#N/A</v>
      </c>
      <c r="DK79" t="e">
        <v>#N/A</v>
      </c>
      <c r="DL79" t="e">
        <v>#N/A</v>
      </c>
      <c r="DM79" t="e">
        <v>#N/A</v>
      </c>
      <c r="DN79" t="e">
        <v>#N/A</v>
      </c>
      <c r="DO79" t="e">
        <v>#N/A</v>
      </c>
      <c r="DP79" t="e">
        <v>#N/A</v>
      </c>
      <c r="DQ79" t="e">
        <v>#N/A</v>
      </c>
      <c r="DR79" t="e">
        <v>#N/A</v>
      </c>
      <c r="DS79" t="e">
        <v>#N/A</v>
      </c>
      <c r="DT79" t="e">
        <v>#N/A</v>
      </c>
      <c r="DU79" t="e">
        <v>#N/A</v>
      </c>
      <c r="DV79" t="e">
        <v>#N/A</v>
      </c>
      <c r="DW79" t="e">
        <v>#N/A</v>
      </c>
      <c r="DX79" t="e">
        <v>#N/A</v>
      </c>
      <c r="DY79" t="e">
        <v>#N/A</v>
      </c>
      <c r="DZ79" t="e">
        <v>#N/A</v>
      </c>
      <c r="EA79" t="e">
        <v>#N/A</v>
      </c>
      <c r="EB79" t="e">
        <v>#N/A</v>
      </c>
      <c r="EC79" t="e">
        <v>#N/A</v>
      </c>
      <c r="ED79" t="e">
        <v>#N/A</v>
      </c>
      <c r="EE79" t="e">
        <v>#N/A</v>
      </c>
      <c r="EF79" t="e">
        <v>#N/A</v>
      </c>
      <c r="EG79" t="e">
        <v>#N/A</v>
      </c>
      <c r="EH79" t="e">
        <v>#N/A</v>
      </c>
      <c r="EI79" t="e">
        <v>#N/A</v>
      </c>
      <c r="EJ79" t="e">
        <v>#N/A</v>
      </c>
      <c r="EK79" t="e">
        <v>#N/A</v>
      </c>
      <c r="EL79" t="e">
        <v>#N/A</v>
      </c>
      <c r="EM79" t="e">
        <v>#N/A</v>
      </c>
      <c r="EN79" t="e">
        <v>#N/A</v>
      </c>
      <c r="EO79" t="e">
        <v>#N/A</v>
      </c>
      <c r="EP79" t="e">
        <v>#N/A</v>
      </c>
      <c r="EQ79" t="e">
        <v>#N/A</v>
      </c>
      <c r="ER79" t="e">
        <v>#N/A</v>
      </c>
      <c r="ES79" t="e">
        <v>#N/A</v>
      </c>
      <c r="ET79" t="e">
        <v>#N/A</v>
      </c>
      <c r="EU79" t="e">
        <v>#N/A</v>
      </c>
      <c r="EV79" t="e">
        <v>#N/A</v>
      </c>
      <c r="EW79" t="e">
        <v>#N/A</v>
      </c>
      <c r="EX79" t="e">
        <v>#N/A</v>
      </c>
      <c r="EY79" t="e">
        <v>#N/A</v>
      </c>
      <c r="EZ79" t="e">
        <v>#N/A</v>
      </c>
      <c r="FA79" t="e">
        <v>#N/A</v>
      </c>
      <c r="FB79" t="e">
        <v>#N/A</v>
      </c>
      <c r="FC79" t="e">
        <v>#N/A</v>
      </c>
      <c r="FD79" t="e">
        <v>#N/A</v>
      </c>
      <c r="FE79" t="e">
        <v>#N/A</v>
      </c>
      <c r="FF79" t="e">
        <v>#N/A</v>
      </c>
    </row>
    <row r="80" spans="1:162" x14ac:dyDescent="0.35">
      <c r="A80" s="29" t="s">
        <v>144</v>
      </c>
      <c r="B80" s="30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30">
        <v>0</v>
      </c>
      <c r="Q80" s="30">
        <v>0</v>
      </c>
      <c r="R80" s="30">
        <v>0</v>
      </c>
      <c r="S80" s="30">
        <v>0</v>
      </c>
      <c r="T80" s="30">
        <v>0</v>
      </c>
      <c r="U80" s="30">
        <v>0</v>
      </c>
      <c r="V80" s="30">
        <v>0</v>
      </c>
      <c r="W80" s="30">
        <v>0</v>
      </c>
      <c r="X80" s="30">
        <v>0</v>
      </c>
      <c r="Y80" s="30">
        <v>0</v>
      </c>
      <c r="Z80" s="30">
        <v>0</v>
      </c>
      <c r="AA80" s="30">
        <v>0</v>
      </c>
      <c r="AB80" s="30">
        <v>0</v>
      </c>
      <c r="AC80" s="30">
        <v>0</v>
      </c>
      <c r="AD80" s="30">
        <v>0</v>
      </c>
      <c r="AE80" s="30">
        <v>0</v>
      </c>
      <c r="AF80" s="30">
        <v>0</v>
      </c>
      <c r="AG80" s="30">
        <v>0</v>
      </c>
      <c r="AH80" s="30">
        <v>0</v>
      </c>
      <c r="AI80" s="30">
        <v>0</v>
      </c>
      <c r="AJ80" s="30">
        <v>0</v>
      </c>
      <c r="AK80" s="30">
        <v>0</v>
      </c>
      <c r="AL80" s="30">
        <v>0</v>
      </c>
      <c r="AM80" s="30">
        <v>0</v>
      </c>
      <c r="AN80" s="30">
        <v>0</v>
      </c>
      <c r="AO80" s="30">
        <v>0</v>
      </c>
      <c r="AP80" s="30">
        <v>0</v>
      </c>
      <c r="AQ80" s="30">
        <v>0</v>
      </c>
      <c r="AR80" s="30">
        <v>2</v>
      </c>
      <c r="AS80" s="30">
        <v>2</v>
      </c>
      <c r="AT80" s="30">
        <v>2</v>
      </c>
      <c r="AU80" s="30">
        <v>4</v>
      </c>
      <c r="AV80" s="30">
        <v>7</v>
      </c>
      <c r="AW80" s="30">
        <v>9</v>
      </c>
      <c r="AX80" s="30">
        <v>9</v>
      </c>
      <c r="AY80" s="30">
        <v>13</v>
      </c>
      <c r="AZ80" s="30">
        <v>13</v>
      </c>
      <c r="BA80" s="30">
        <v>19</v>
      </c>
      <c r="BB80" s="30">
        <v>30</v>
      </c>
      <c r="BC80" s="30">
        <v>32</v>
      </c>
      <c r="BD80" s="30">
        <v>39</v>
      </c>
      <c r="BE80" s="30">
        <v>50</v>
      </c>
      <c r="BF80" s="30">
        <v>58</v>
      </c>
      <c r="BG80" s="30">
        <v>73</v>
      </c>
      <c r="BH80" s="30">
        <v>85</v>
      </c>
      <c r="BI80" s="30">
        <v>103</v>
      </c>
      <c r="BJ80" s="30">
        <v>131</v>
      </c>
      <c r="BK80" s="30">
        <v>167</v>
      </c>
      <c r="BL80" s="30">
        <v>187</v>
      </c>
      <c r="BM80" s="30">
        <v>226</v>
      </c>
      <c r="BN80" s="30">
        <v>261</v>
      </c>
      <c r="BO80" s="30">
        <v>300</v>
      </c>
      <c r="BP80" s="30">
        <v>343</v>
      </c>
      <c r="BQ80" s="30">
        <v>408</v>
      </c>
      <c r="BR80" s="30">
        <v>447</v>
      </c>
      <c r="BS80" s="30">
        <v>492</v>
      </c>
      <c r="BT80" s="30">
        <v>525</v>
      </c>
      <c r="BU80" s="30">
        <v>585</v>
      </c>
      <c r="BV80" s="30">
        <v>623</v>
      </c>
      <c r="BW80" s="30">
        <v>678</v>
      </c>
      <c r="BX80" s="30">
        <v>733</v>
      </c>
      <c r="BY80" s="30">
        <v>744</v>
      </c>
      <c r="BZ80" s="30">
        <v>817</v>
      </c>
      <c r="CA80" s="30">
        <v>895</v>
      </c>
      <c r="CB80" s="30">
        <v>980</v>
      </c>
      <c r="CC80" s="30">
        <v>1190</v>
      </c>
      <c r="CD80" s="30">
        <v>1310</v>
      </c>
      <c r="CE80" s="30">
        <v>1410</v>
      </c>
      <c r="CF80" s="30">
        <v>1458</v>
      </c>
      <c r="CG80" s="30">
        <v>1512</v>
      </c>
      <c r="CH80" s="30">
        <v>1579</v>
      </c>
      <c r="CI80" s="30">
        <v>1652</v>
      </c>
      <c r="CJ80" s="30">
        <v>1763</v>
      </c>
      <c r="CK80" s="30">
        <v>1834</v>
      </c>
      <c r="CL80" s="30">
        <v>1916</v>
      </c>
      <c r="CM80" s="30">
        <v>1984</v>
      </c>
      <c r="CN80" s="30">
        <v>2098</v>
      </c>
      <c r="CO80" s="30">
        <v>2168</v>
      </c>
      <c r="CP80" t="e">
        <v>#N/A</v>
      </c>
      <c r="CQ80" t="e">
        <v>#N/A</v>
      </c>
      <c r="CR80" t="e">
        <v>#N/A</v>
      </c>
      <c r="CS80" t="e">
        <v>#N/A</v>
      </c>
      <c r="CT80" t="e">
        <v>#N/A</v>
      </c>
      <c r="CU80" t="e">
        <v>#N/A</v>
      </c>
      <c r="CV80" t="e">
        <v>#N/A</v>
      </c>
      <c r="CW80" t="e">
        <v>#N/A</v>
      </c>
      <c r="CX80" t="e">
        <v>#N/A</v>
      </c>
      <c r="CY80" t="e">
        <v>#N/A</v>
      </c>
      <c r="CZ80" t="e">
        <v>#N/A</v>
      </c>
      <c r="DA80" t="e">
        <v>#N/A</v>
      </c>
      <c r="DB80" t="e">
        <v>#N/A</v>
      </c>
      <c r="DC80" t="e">
        <v>#N/A</v>
      </c>
      <c r="DD80" t="e">
        <v>#N/A</v>
      </c>
      <c r="DE80" t="e">
        <v>#N/A</v>
      </c>
      <c r="DF80" t="e">
        <v>#N/A</v>
      </c>
      <c r="DG80" t="e">
        <v>#N/A</v>
      </c>
      <c r="DH80" t="e">
        <v>#N/A</v>
      </c>
      <c r="DI80" t="e">
        <v>#N/A</v>
      </c>
      <c r="DJ80" t="e">
        <v>#N/A</v>
      </c>
      <c r="DK80" t="e">
        <v>#N/A</v>
      </c>
      <c r="DL80" t="e">
        <v>#N/A</v>
      </c>
      <c r="DM80" t="e">
        <v>#N/A</v>
      </c>
      <c r="DN80" t="e">
        <v>#N/A</v>
      </c>
      <c r="DO80" t="e">
        <v>#N/A</v>
      </c>
      <c r="DP80" t="e">
        <v>#N/A</v>
      </c>
      <c r="DQ80" t="e">
        <v>#N/A</v>
      </c>
      <c r="DR80" t="e">
        <v>#N/A</v>
      </c>
      <c r="DS80" t="e">
        <v>#N/A</v>
      </c>
      <c r="DT80" t="e">
        <v>#N/A</v>
      </c>
      <c r="DU80" t="e">
        <v>#N/A</v>
      </c>
      <c r="DV80" t="e">
        <v>#N/A</v>
      </c>
      <c r="DW80" t="e">
        <v>#N/A</v>
      </c>
      <c r="DX80" t="e">
        <v>#N/A</v>
      </c>
      <c r="DY80" t="e">
        <v>#N/A</v>
      </c>
      <c r="DZ80" t="e">
        <v>#N/A</v>
      </c>
      <c r="EA80" t="e">
        <v>#N/A</v>
      </c>
      <c r="EB80" t="e">
        <v>#N/A</v>
      </c>
      <c r="EC80" t="e">
        <v>#N/A</v>
      </c>
      <c r="ED80" t="e">
        <v>#N/A</v>
      </c>
      <c r="EE80" t="e">
        <v>#N/A</v>
      </c>
      <c r="EF80" t="e">
        <v>#N/A</v>
      </c>
      <c r="EG80" t="e">
        <v>#N/A</v>
      </c>
      <c r="EH80" t="e">
        <v>#N/A</v>
      </c>
      <c r="EI80" t="e">
        <v>#N/A</v>
      </c>
      <c r="EJ80" t="e">
        <v>#N/A</v>
      </c>
      <c r="EK80" t="e">
        <v>#N/A</v>
      </c>
      <c r="EL80" t="e">
        <v>#N/A</v>
      </c>
      <c r="EM80" t="e">
        <v>#N/A</v>
      </c>
      <c r="EN80" t="e">
        <v>#N/A</v>
      </c>
      <c r="EO80" t="e">
        <v>#N/A</v>
      </c>
      <c r="EP80" t="e">
        <v>#N/A</v>
      </c>
      <c r="EQ80" t="e">
        <v>#N/A</v>
      </c>
      <c r="ER80" t="e">
        <v>#N/A</v>
      </c>
      <c r="ES80" t="e">
        <v>#N/A</v>
      </c>
      <c r="ET80" t="e">
        <v>#N/A</v>
      </c>
      <c r="EU80" t="e">
        <v>#N/A</v>
      </c>
      <c r="EV80" t="e">
        <v>#N/A</v>
      </c>
      <c r="EW80" t="e">
        <v>#N/A</v>
      </c>
      <c r="EX80" t="e">
        <v>#N/A</v>
      </c>
      <c r="EY80" t="e">
        <v>#N/A</v>
      </c>
      <c r="EZ80" t="e">
        <v>#N/A</v>
      </c>
      <c r="FA80" t="e">
        <v>#N/A</v>
      </c>
      <c r="FB80" t="e">
        <v>#N/A</v>
      </c>
      <c r="FC80" t="e">
        <v>#N/A</v>
      </c>
      <c r="FD80" t="e">
        <v>#N/A</v>
      </c>
      <c r="FE80" t="e">
        <v>#N/A</v>
      </c>
      <c r="FF80" t="e">
        <v>#N/A</v>
      </c>
    </row>
    <row r="81" spans="1:162" x14ac:dyDescent="0.35">
      <c r="A81" s="29" t="s">
        <v>132</v>
      </c>
      <c r="B81" s="30">
        <v>0</v>
      </c>
      <c r="C81" s="30">
        <v>0</v>
      </c>
      <c r="D81" s="30">
        <v>0</v>
      </c>
      <c r="E81" s="30">
        <v>0</v>
      </c>
      <c r="F81" s="30">
        <v>0</v>
      </c>
      <c r="G81" s="30">
        <v>0</v>
      </c>
      <c r="H81" s="30">
        <v>0</v>
      </c>
      <c r="I81" s="30">
        <v>0</v>
      </c>
      <c r="J81" s="30">
        <v>0</v>
      </c>
      <c r="K81" s="30">
        <v>0</v>
      </c>
      <c r="L81" s="30">
        <v>0</v>
      </c>
      <c r="M81" s="30">
        <v>0</v>
      </c>
      <c r="N81" s="30">
        <v>0</v>
      </c>
      <c r="O81" s="30">
        <v>0</v>
      </c>
      <c r="P81" s="30">
        <v>0</v>
      </c>
      <c r="Q81" s="30">
        <v>0</v>
      </c>
      <c r="R81" s="30">
        <v>0</v>
      </c>
      <c r="S81" s="30">
        <v>0</v>
      </c>
      <c r="T81" s="30">
        <v>0</v>
      </c>
      <c r="U81" s="30">
        <v>0</v>
      </c>
      <c r="V81" s="30">
        <v>0</v>
      </c>
      <c r="W81" s="30">
        <v>0</v>
      </c>
      <c r="X81" s="30">
        <v>0</v>
      </c>
      <c r="Y81" s="30">
        <v>0</v>
      </c>
      <c r="Z81" s="30">
        <v>0</v>
      </c>
      <c r="AA81" s="30">
        <v>0</v>
      </c>
      <c r="AB81" s="30">
        <v>0</v>
      </c>
      <c r="AC81" s="30">
        <v>0</v>
      </c>
      <c r="AD81" s="30">
        <v>0</v>
      </c>
      <c r="AE81" s="30">
        <v>0</v>
      </c>
      <c r="AF81" s="30">
        <v>0</v>
      </c>
      <c r="AG81" s="30">
        <v>0</v>
      </c>
      <c r="AH81" s="30">
        <v>0</v>
      </c>
      <c r="AI81" s="30">
        <v>0</v>
      </c>
      <c r="AJ81" s="30">
        <v>0</v>
      </c>
      <c r="AK81" s="30">
        <v>0</v>
      </c>
      <c r="AL81" s="30">
        <v>0</v>
      </c>
      <c r="AM81" s="30">
        <v>1</v>
      </c>
      <c r="AN81" s="30">
        <v>1</v>
      </c>
      <c r="AO81" s="30">
        <v>3</v>
      </c>
      <c r="AP81" s="30">
        <v>6</v>
      </c>
      <c r="AQ81" s="30">
        <v>11</v>
      </c>
      <c r="AR81" s="30">
        <v>26</v>
      </c>
      <c r="AS81" s="30">
        <v>34</v>
      </c>
      <c r="AT81" s="30">
        <v>43</v>
      </c>
      <c r="AU81" s="30">
        <v>50</v>
      </c>
      <c r="AV81" s="30">
        <v>50</v>
      </c>
      <c r="AW81" s="30">
        <v>58</v>
      </c>
      <c r="AX81" s="30">
        <v>69</v>
      </c>
      <c r="AY81" s="30">
        <v>85</v>
      </c>
      <c r="AZ81" s="30">
        <v>103</v>
      </c>
      <c r="BA81" s="30">
        <v>134</v>
      </c>
      <c r="BB81" s="30">
        <v>156</v>
      </c>
      <c r="BC81" s="30">
        <v>171</v>
      </c>
      <c r="BD81" s="30">
        <v>180</v>
      </c>
      <c r="BE81" s="30">
        <v>220</v>
      </c>
      <c r="BF81" s="30">
        <v>250</v>
      </c>
      <c r="BG81" s="30">
        <v>330</v>
      </c>
      <c r="BH81" s="30">
        <v>409</v>
      </c>
      <c r="BI81" s="30">
        <v>473</v>
      </c>
      <c r="BJ81" s="30">
        <v>568</v>
      </c>
      <c r="BK81" s="30">
        <v>588</v>
      </c>
      <c r="BL81" s="30">
        <v>648</v>
      </c>
      <c r="BM81" s="30">
        <v>737</v>
      </c>
      <c r="BN81" s="30">
        <v>802</v>
      </c>
      <c r="BO81" s="30">
        <v>890</v>
      </c>
      <c r="BP81" s="30">
        <v>963</v>
      </c>
      <c r="BQ81" s="30">
        <v>1020</v>
      </c>
      <c r="BR81" s="30">
        <v>1086</v>
      </c>
      <c r="BS81" s="30">
        <v>1135</v>
      </c>
      <c r="BT81" s="30">
        <v>1220</v>
      </c>
      <c r="BU81" s="30">
        <v>1319</v>
      </c>
      <c r="BV81" s="30">
        <v>1364</v>
      </c>
      <c r="BW81" s="30">
        <v>1417</v>
      </c>
      <c r="BX81" s="30">
        <v>1486</v>
      </c>
      <c r="BY81" s="30">
        <v>1562</v>
      </c>
      <c r="BZ81" s="30">
        <v>1586</v>
      </c>
      <c r="CA81" s="30">
        <v>1616</v>
      </c>
      <c r="CB81" s="30">
        <v>1648</v>
      </c>
      <c r="CC81" s="30">
        <v>1675</v>
      </c>
      <c r="CD81" s="30">
        <v>1689</v>
      </c>
      <c r="CE81" s="30">
        <v>1701</v>
      </c>
      <c r="CF81" s="30">
        <v>1711</v>
      </c>
      <c r="CG81" s="30">
        <v>1720</v>
      </c>
      <c r="CH81" s="30">
        <v>1727</v>
      </c>
      <c r="CI81" s="30">
        <v>1739</v>
      </c>
      <c r="CJ81" s="30">
        <v>1754</v>
      </c>
      <c r="CK81" s="30">
        <v>1760</v>
      </c>
      <c r="CL81" s="30">
        <v>1771</v>
      </c>
      <c r="CM81" s="30">
        <v>1773</v>
      </c>
      <c r="CN81" s="30">
        <v>1778</v>
      </c>
      <c r="CO81" s="30">
        <v>1785</v>
      </c>
      <c r="CP81" t="e">
        <v>#N/A</v>
      </c>
      <c r="CQ81" t="e">
        <v>#N/A</v>
      </c>
      <c r="CR81" t="e">
        <v>#N/A</v>
      </c>
      <c r="CS81" t="e">
        <v>#N/A</v>
      </c>
      <c r="CT81" t="e">
        <v>#N/A</v>
      </c>
      <c r="CU81" t="e">
        <v>#N/A</v>
      </c>
      <c r="CV81" t="e">
        <v>#N/A</v>
      </c>
      <c r="CW81" t="e">
        <v>#N/A</v>
      </c>
      <c r="CX81" t="e">
        <v>#N/A</v>
      </c>
      <c r="CY81" t="e">
        <v>#N/A</v>
      </c>
      <c r="CZ81" t="e">
        <v>#N/A</v>
      </c>
      <c r="DA81" t="e">
        <v>#N/A</v>
      </c>
      <c r="DB81" t="e">
        <v>#N/A</v>
      </c>
      <c r="DC81" t="e">
        <v>#N/A</v>
      </c>
      <c r="DD81" t="e">
        <v>#N/A</v>
      </c>
      <c r="DE81" t="e">
        <v>#N/A</v>
      </c>
      <c r="DF81" t="e">
        <v>#N/A</v>
      </c>
      <c r="DG81" t="e">
        <v>#N/A</v>
      </c>
      <c r="DH81" t="e">
        <v>#N/A</v>
      </c>
      <c r="DI81" t="e">
        <v>#N/A</v>
      </c>
      <c r="DJ81" t="e">
        <v>#N/A</v>
      </c>
      <c r="DK81" t="e">
        <v>#N/A</v>
      </c>
      <c r="DL81" t="e">
        <v>#N/A</v>
      </c>
      <c r="DM81" t="e">
        <v>#N/A</v>
      </c>
      <c r="DN81" t="e">
        <v>#N/A</v>
      </c>
      <c r="DO81" t="e">
        <v>#N/A</v>
      </c>
      <c r="DP81" t="e">
        <v>#N/A</v>
      </c>
      <c r="DQ81" t="e">
        <v>#N/A</v>
      </c>
      <c r="DR81" t="e">
        <v>#N/A</v>
      </c>
      <c r="DS81" t="e">
        <v>#N/A</v>
      </c>
      <c r="DT81" t="e">
        <v>#N/A</v>
      </c>
      <c r="DU81" t="e">
        <v>#N/A</v>
      </c>
      <c r="DV81" t="e">
        <v>#N/A</v>
      </c>
      <c r="DW81" t="e">
        <v>#N/A</v>
      </c>
      <c r="DX81" t="e">
        <v>#N/A</v>
      </c>
      <c r="DY81" t="e">
        <v>#N/A</v>
      </c>
      <c r="DZ81" t="e">
        <v>#N/A</v>
      </c>
      <c r="EA81" t="e">
        <v>#N/A</v>
      </c>
      <c r="EB81" t="e">
        <v>#N/A</v>
      </c>
      <c r="EC81" t="e">
        <v>#N/A</v>
      </c>
      <c r="ED81" t="e">
        <v>#N/A</v>
      </c>
      <c r="EE81" t="e">
        <v>#N/A</v>
      </c>
      <c r="EF81" t="e">
        <v>#N/A</v>
      </c>
      <c r="EG81" t="e">
        <v>#N/A</v>
      </c>
      <c r="EH81" t="e">
        <v>#N/A</v>
      </c>
      <c r="EI81" t="e">
        <v>#N/A</v>
      </c>
      <c r="EJ81" t="e">
        <v>#N/A</v>
      </c>
      <c r="EK81" t="e">
        <v>#N/A</v>
      </c>
      <c r="EL81" t="e">
        <v>#N/A</v>
      </c>
      <c r="EM81" t="e">
        <v>#N/A</v>
      </c>
      <c r="EN81" t="e">
        <v>#N/A</v>
      </c>
      <c r="EO81" t="e">
        <v>#N/A</v>
      </c>
      <c r="EP81" t="e">
        <v>#N/A</v>
      </c>
      <c r="EQ81" t="e">
        <v>#N/A</v>
      </c>
      <c r="ER81" t="e">
        <v>#N/A</v>
      </c>
      <c r="ES81" t="e">
        <v>#N/A</v>
      </c>
      <c r="ET81" t="e">
        <v>#N/A</v>
      </c>
      <c r="EU81" t="e">
        <v>#N/A</v>
      </c>
      <c r="EV81" t="e">
        <v>#N/A</v>
      </c>
      <c r="EW81" t="e">
        <v>#N/A</v>
      </c>
      <c r="EX81" t="e">
        <v>#N/A</v>
      </c>
      <c r="EY81" t="e">
        <v>#N/A</v>
      </c>
      <c r="EZ81" t="e">
        <v>#N/A</v>
      </c>
      <c r="FA81" t="e">
        <v>#N/A</v>
      </c>
      <c r="FB81" t="e">
        <v>#N/A</v>
      </c>
      <c r="FC81" t="e">
        <v>#N/A</v>
      </c>
      <c r="FD81" t="e">
        <v>#N/A</v>
      </c>
      <c r="FE81" t="e">
        <v>#N/A</v>
      </c>
      <c r="FF81" t="e">
        <v>#N/A</v>
      </c>
    </row>
    <row r="82" spans="1:162" x14ac:dyDescent="0.35">
      <c r="A82" s="29" t="s">
        <v>54</v>
      </c>
      <c r="B82" s="30">
        <v>0</v>
      </c>
      <c r="C82" s="30">
        <v>0</v>
      </c>
      <c r="D82" s="30">
        <v>0</v>
      </c>
      <c r="E82" s="30">
        <v>0</v>
      </c>
      <c r="F82" s="30">
        <v>0</v>
      </c>
      <c r="G82" s="30">
        <v>0</v>
      </c>
      <c r="H82" s="30">
        <v>0</v>
      </c>
      <c r="I82" s="30">
        <v>0</v>
      </c>
      <c r="J82" s="30">
        <v>1</v>
      </c>
      <c r="K82" s="30">
        <v>1</v>
      </c>
      <c r="L82" s="30">
        <v>1</v>
      </c>
      <c r="M82" s="30">
        <v>2</v>
      </c>
      <c r="N82" s="30">
        <v>3</v>
      </c>
      <c r="O82" s="30">
        <v>3</v>
      </c>
      <c r="P82" s="30">
        <v>3</v>
      </c>
      <c r="Q82" s="30">
        <v>3</v>
      </c>
      <c r="R82" s="30">
        <v>3</v>
      </c>
      <c r="S82" s="30">
        <v>3</v>
      </c>
      <c r="T82" s="30">
        <v>3</v>
      </c>
      <c r="U82" s="30">
        <v>3</v>
      </c>
      <c r="V82" s="30">
        <v>3</v>
      </c>
      <c r="W82" s="30">
        <v>3</v>
      </c>
      <c r="X82" s="30">
        <v>3</v>
      </c>
      <c r="Y82" s="30">
        <v>3</v>
      </c>
      <c r="Z82" s="30">
        <v>3</v>
      </c>
      <c r="AA82" s="30">
        <v>3</v>
      </c>
      <c r="AB82" s="30">
        <v>3</v>
      </c>
      <c r="AC82" s="30">
        <v>3</v>
      </c>
      <c r="AD82" s="30">
        <v>3</v>
      </c>
      <c r="AE82" s="30">
        <v>3</v>
      </c>
      <c r="AF82" s="30">
        <v>3</v>
      </c>
      <c r="AG82" s="30">
        <v>3</v>
      </c>
      <c r="AH82" s="30">
        <v>3</v>
      </c>
      <c r="AI82" s="30">
        <v>3</v>
      </c>
      <c r="AJ82" s="30">
        <v>3</v>
      </c>
      <c r="AK82" s="30">
        <v>3</v>
      </c>
      <c r="AL82" s="30">
        <v>3</v>
      </c>
      <c r="AM82" s="30">
        <v>3</v>
      </c>
      <c r="AN82" s="30">
        <v>3</v>
      </c>
      <c r="AO82" s="30">
        <v>3</v>
      </c>
      <c r="AP82" s="30">
        <v>5</v>
      </c>
      <c r="AQ82" s="30">
        <v>5</v>
      </c>
      <c r="AR82" s="30">
        <v>28</v>
      </c>
      <c r="AS82" s="30">
        <v>30</v>
      </c>
      <c r="AT82" s="30">
        <v>31</v>
      </c>
      <c r="AU82" s="30">
        <v>34</v>
      </c>
      <c r="AV82" s="30">
        <v>39</v>
      </c>
      <c r="AW82" s="30">
        <v>43</v>
      </c>
      <c r="AX82" s="30">
        <v>56</v>
      </c>
      <c r="AY82" s="30">
        <v>62</v>
      </c>
      <c r="AZ82" s="30">
        <v>73</v>
      </c>
      <c r="BA82" s="30">
        <v>82</v>
      </c>
      <c r="BB82" s="30">
        <v>102</v>
      </c>
      <c r="BC82" s="30">
        <v>113</v>
      </c>
      <c r="BD82" s="30">
        <v>119</v>
      </c>
      <c r="BE82" s="30">
        <v>142</v>
      </c>
      <c r="BF82" s="30">
        <v>156</v>
      </c>
      <c r="BG82" s="30">
        <v>194</v>
      </c>
      <c r="BH82" s="30">
        <v>244</v>
      </c>
      <c r="BI82" s="30">
        <v>330</v>
      </c>
      <c r="BJ82" s="30">
        <v>396</v>
      </c>
      <c r="BK82" s="30">
        <v>499</v>
      </c>
      <c r="BL82" s="30">
        <v>536</v>
      </c>
      <c r="BM82" s="30">
        <v>657</v>
      </c>
      <c r="BN82" s="30">
        <v>727</v>
      </c>
      <c r="BO82" s="30">
        <v>887</v>
      </c>
      <c r="BP82" s="30">
        <v>987</v>
      </c>
      <c r="BQ82" s="30">
        <v>1024</v>
      </c>
      <c r="BR82" s="30">
        <v>1251</v>
      </c>
      <c r="BS82" s="30">
        <v>1397</v>
      </c>
      <c r="BT82" s="30">
        <v>1998</v>
      </c>
      <c r="BU82" s="30">
        <v>2543</v>
      </c>
      <c r="BV82" s="30">
        <v>2567</v>
      </c>
      <c r="BW82" s="30">
        <v>3082</v>
      </c>
      <c r="BX82" s="30">
        <v>3588</v>
      </c>
      <c r="BY82" s="30">
        <v>4778</v>
      </c>
      <c r="BZ82" s="30">
        <v>5311</v>
      </c>
      <c r="CA82" s="30">
        <v>5916</v>
      </c>
      <c r="CB82" s="30">
        <v>6725</v>
      </c>
      <c r="CC82" s="30">
        <v>7598</v>
      </c>
      <c r="CD82" s="30">
        <v>8446</v>
      </c>
      <c r="CE82" s="30">
        <v>9205</v>
      </c>
      <c r="CF82" s="30">
        <v>10453</v>
      </c>
      <c r="CG82" s="30">
        <v>11487</v>
      </c>
      <c r="CH82" s="30">
        <v>12322</v>
      </c>
      <c r="CI82" s="30">
        <v>13430</v>
      </c>
      <c r="CJ82" s="30">
        <v>14352</v>
      </c>
      <c r="CK82" s="30">
        <v>15722</v>
      </c>
      <c r="CL82" s="30">
        <v>17615</v>
      </c>
      <c r="CM82" s="30">
        <v>18539</v>
      </c>
      <c r="CN82" s="30">
        <v>20080</v>
      </c>
      <c r="CO82" s="30">
        <v>21370</v>
      </c>
      <c r="CP82" t="e">
        <v>#N/A</v>
      </c>
      <c r="CQ82" t="e">
        <v>#N/A</v>
      </c>
      <c r="CR82" t="e">
        <v>#N/A</v>
      </c>
      <c r="CS82" t="e">
        <v>#N/A</v>
      </c>
      <c r="CT82" t="e">
        <v>#N/A</v>
      </c>
      <c r="CU82" t="e">
        <v>#N/A</v>
      </c>
      <c r="CV82" t="e">
        <v>#N/A</v>
      </c>
      <c r="CW82" t="e">
        <v>#N/A</v>
      </c>
      <c r="CX82" t="e">
        <v>#N/A</v>
      </c>
      <c r="CY82" t="e">
        <v>#N/A</v>
      </c>
      <c r="CZ82" t="e">
        <v>#N/A</v>
      </c>
      <c r="DA82" t="e">
        <v>#N/A</v>
      </c>
      <c r="DB82" t="e">
        <v>#N/A</v>
      </c>
      <c r="DC82" t="e">
        <v>#N/A</v>
      </c>
      <c r="DD82" t="e">
        <v>#N/A</v>
      </c>
      <c r="DE82" t="e">
        <v>#N/A</v>
      </c>
      <c r="DF82" t="e">
        <v>#N/A</v>
      </c>
      <c r="DG82" t="e">
        <v>#N/A</v>
      </c>
      <c r="DH82" t="e">
        <v>#N/A</v>
      </c>
      <c r="DI82" t="e">
        <v>#N/A</v>
      </c>
      <c r="DJ82" t="e">
        <v>#N/A</v>
      </c>
      <c r="DK82" t="e">
        <v>#N/A</v>
      </c>
      <c r="DL82" t="e">
        <v>#N/A</v>
      </c>
      <c r="DM82" t="e">
        <v>#N/A</v>
      </c>
      <c r="DN82" t="e">
        <v>#N/A</v>
      </c>
      <c r="DO82" t="e">
        <v>#N/A</v>
      </c>
      <c r="DP82" t="e">
        <v>#N/A</v>
      </c>
      <c r="DQ82" t="e">
        <v>#N/A</v>
      </c>
      <c r="DR82" t="e">
        <v>#N/A</v>
      </c>
      <c r="DS82" t="e">
        <v>#N/A</v>
      </c>
      <c r="DT82" t="e">
        <v>#N/A</v>
      </c>
      <c r="DU82" t="e">
        <v>#N/A</v>
      </c>
      <c r="DV82" t="e">
        <v>#N/A</v>
      </c>
      <c r="DW82" t="e">
        <v>#N/A</v>
      </c>
      <c r="DX82" t="e">
        <v>#N/A</v>
      </c>
      <c r="DY82" t="e">
        <v>#N/A</v>
      </c>
      <c r="DZ82" t="e">
        <v>#N/A</v>
      </c>
      <c r="EA82" t="e">
        <v>#N/A</v>
      </c>
      <c r="EB82" t="e">
        <v>#N/A</v>
      </c>
      <c r="EC82" t="e">
        <v>#N/A</v>
      </c>
      <c r="ED82" t="e">
        <v>#N/A</v>
      </c>
      <c r="EE82" t="e">
        <v>#N/A</v>
      </c>
      <c r="EF82" t="e">
        <v>#N/A</v>
      </c>
      <c r="EG82" t="e">
        <v>#N/A</v>
      </c>
      <c r="EH82" t="e">
        <v>#N/A</v>
      </c>
      <c r="EI82" t="e">
        <v>#N/A</v>
      </c>
      <c r="EJ82" t="e">
        <v>#N/A</v>
      </c>
      <c r="EK82" t="e">
        <v>#N/A</v>
      </c>
      <c r="EL82" t="e">
        <v>#N/A</v>
      </c>
      <c r="EM82" t="e">
        <v>#N/A</v>
      </c>
      <c r="EN82" t="e">
        <v>#N/A</v>
      </c>
      <c r="EO82" t="e">
        <v>#N/A</v>
      </c>
      <c r="EP82" t="e">
        <v>#N/A</v>
      </c>
      <c r="EQ82" t="e">
        <v>#N/A</v>
      </c>
      <c r="ER82" t="e">
        <v>#N/A</v>
      </c>
      <c r="ES82" t="e">
        <v>#N/A</v>
      </c>
      <c r="ET82" t="e">
        <v>#N/A</v>
      </c>
      <c r="EU82" t="e">
        <v>#N/A</v>
      </c>
      <c r="EV82" t="e">
        <v>#N/A</v>
      </c>
      <c r="EW82" t="e">
        <v>#N/A</v>
      </c>
      <c r="EX82" t="e">
        <v>#N/A</v>
      </c>
      <c r="EY82" t="e">
        <v>#N/A</v>
      </c>
      <c r="EZ82" t="e">
        <v>#N/A</v>
      </c>
      <c r="FA82" t="e">
        <v>#N/A</v>
      </c>
      <c r="FB82" t="e">
        <v>#N/A</v>
      </c>
      <c r="FC82" t="e">
        <v>#N/A</v>
      </c>
      <c r="FD82" t="e">
        <v>#N/A</v>
      </c>
      <c r="FE82" t="e">
        <v>#N/A</v>
      </c>
      <c r="FF82" t="e">
        <v>#N/A</v>
      </c>
    </row>
    <row r="83" spans="1:162" x14ac:dyDescent="0.35">
      <c r="A83" s="29" t="s">
        <v>53</v>
      </c>
      <c r="B83" s="30">
        <v>0</v>
      </c>
      <c r="C83" s="30">
        <v>0</v>
      </c>
      <c r="D83" s="30">
        <v>0</v>
      </c>
      <c r="E83" s="30">
        <v>0</v>
      </c>
      <c r="F83" s="30">
        <v>0</v>
      </c>
      <c r="G83" s="30">
        <v>0</v>
      </c>
      <c r="H83" s="30">
        <v>0</v>
      </c>
      <c r="I83" s="30">
        <v>0</v>
      </c>
      <c r="J83" s="30">
        <v>0</v>
      </c>
      <c r="K83" s="30">
        <v>0</v>
      </c>
      <c r="L83" s="30">
        <v>0</v>
      </c>
      <c r="M83" s="30">
        <v>0</v>
      </c>
      <c r="N83" s="30">
        <v>0</v>
      </c>
      <c r="O83" s="30">
        <v>0</v>
      </c>
      <c r="P83" s="30">
        <v>0</v>
      </c>
      <c r="Q83" s="30">
        <v>0</v>
      </c>
      <c r="R83" s="30">
        <v>0</v>
      </c>
      <c r="S83" s="30">
        <v>0</v>
      </c>
      <c r="T83" s="30">
        <v>0</v>
      </c>
      <c r="U83" s="30">
        <v>0</v>
      </c>
      <c r="V83" s="30">
        <v>0</v>
      </c>
      <c r="W83" s="30">
        <v>0</v>
      </c>
      <c r="X83" s="30">
        <v>0</v>
      </c>
      <c r="Y83" s="30">
        <v>0</v>
      </c>
      <c r="Z83" s="30">
        <v>0</v>
      </c>
      <c r="AA83" s="30">
        <v>0</v>
      </c>
      <c r="AB83" s="30">
        <v>0</v>
      </c>
      <c r="AC83" s="30">
        <v>0</v>
      </c>
      <c r="AD83" s="30">
        <v>0</v>
      </c>
      <c r="AE83" s="30">
        <v>0</v>
      </c>
      <c r="AF83" s="30">
        <v>0</v>
      </c>
      <c r="AG83" s="30">
        <v>0</v>
      </c>
      <c r="AH83" s="30">
        <v>0</v>
      </c>
      <c r="AI83" s="30">
        <v>0</v>
      </c>
      <c r="AJ83" s="30">
        <v>0</v>
      </c>
      <c r="AK83" s="30">
        <v>0</v>
      </c>
      <c r="AL83" s="30">
        <v>0</v>
      </c>
      <c r="AM83" s="30">
        <v>0</v>
      </c>
      <c r="AN83" s="30">
        <v>0</v>
      </c>
      <c r="AO83" s="30">
        <v>0</v>
      </c>
      <c r="AP83" s="30">
        <v>2</v>
      </c>
      <c r="AQ83" s="30">
        <v>2</v>
      </c>
      <c r="AR83" s="30">
        <v>2</v>
      </c>
      <c r="AS83" s="30">
        <v>2</v>
      </c>
      <c r="AT83" s="30">
        <v>4</v>
      </c>
      <c r="AU83" s="30">
        <v>4</v>
      </c>
      <c r="AV83" s="30">
        <v>6</v>
      </c>
      <c r="AW83" s="30">
        <v>19</v>
      </c>
      <c r="AX83" s="30">
        <v>27</v>
      </c>
      <c r="AY83" s="30">
        <v>34</v>
      </c>
      <c r="AZ83" s="30">
        <v>34</v>
      </c>
      <c r="BA83" s="30">
        <v>69</v>
      </c>
      <c r="BB83" s="30">
        <v>96</v>
      </c>
      <c r="BC83" s="30">
        <v>117</v>
      </c>
      <c r="BD83" s="30">
        <v>134</v>
      </c>
      <c r="BE83" s="30">
        <v>172</v>
      </c>
      <c r="BF83" s="30">
        <v>227</v>
      </c>
      <c r="BG83" s="30">
        <v>311</v>
      </c>
      <c r="BH83" s="30">
        <v>369</v>
      </c>
      <c r="BI83" s="30">
        <v>450</v>
      </c>
      <c r="BJ83" s="30">
        <v>514</v>
      </c>
      <c r="BK83" s="30">
        <v>579</v>
      </c>
      <c r="BL83" s="30">
        <v>686</v>
      </c>
      <c r="BM83" s="30">
        <v>790</v>
      </c>
      <c r="BN83" s="30">
        <v>893</v>
      </c>
      <c r="BO83" s="30">
        <v>1046</v>
      </c>
      <c r="BP83" s="30">
        <v>1155</v>
      </c>
      <c r="BQ83" s="30">
        <v>1285</v>
      </c>
      <c r="BR83" s="30">
        <v>1414</v>
      </c>
      <c r="BS83" s="30">
        <v>1528</v>
      </c>
      <c r="BT83" s="30">
        <v>1677</v>
      </c>
      <c r="BU83" s="30">
        <v>1790</v>
      </c>
      <c r="BV83" s="30">
        <v>1986</v>
      </c>
      <c r="BW83" s="30">
        <v>2092</v>
      </c>
      <c r="BX83" s="30">
        <v>2273</v>
      </c>
      <c r="BY83" s="30">
        <v>2491</v>
      </c>
      <c r="BZ83" s="30">
        <v>2738</v>
      </c>
      <c r="CA83" s="30">
        <v>2956</v>
      </c>
      <c r="CB83" s="30">
        <v>3293</v>
      </c>
      <c r="CC83" s="30">
        <v>3512</v>
      </c>
      <c r="CD83" s="30">
        <v>3842</v>
      </c>
      <c r="CE83" s="30">
        <v>4241</v>
      </c>
      <c r="CF83" s="30">
        <v>4557</v>
      </c>
      <c r="CG83" s="30">
        <v>4839</v>
      </c>
      <c r="CH83" s="30">
        <v>5136</v>
      </c>
      <c r="CI83" s="30">
        <v>5516</v>
      </c>
      <c r="CJ83" s="30">
        <v>5923</v>
      </c>
      <c r="CK83" s="30">
        <v>6248</v>
      </c>
      <c r="CL83" s="30">
        <v>6575</v>
      </c>
      <c r="CM83" s="30">
        <v>6760</v>
      </c>
      <c r="CN83" s="30">
        <v>7135</v>
      </c>
      <c r="CO83" s="30">
        <v>7418</v>
      </c>
      <c r="CP83" t="e">
        <v>#N/A</v>
      </c>
      <c r="CQ83" t="e">
        <v>#N/A</v>
      </c>
      <c r="CR83" t="e">
        <v>#N/A</v>
      </c>
      <c r="CS83" t="e">
        <v>#N/A</v>
      </c>
      <c r="CT83" t="e">
        <v>#N/A</v>
      </c>
      <c r="CU83" t="e">
        <v>#N/A</v>
      </c>
      <c r="CV83" t="e">
        <v>#N/A</v>
      </c>
      <c r="CW83" t="e">
        <v>#N/A</v>
      </c>
      <c r="CX83" t="e">
        <v>#N/A</v>
      </c>
      <c r="CY83" t="e">
        <v>#N/A</v>
      </c>
      <c r="CZ83" t="e">
        <v>#N/A</v>
      </c>
      <c r="DA83" t="e">
        <v>#N/A</v>
      </c>
      <c r="DB83" t="e">
        <v>#N/A</v>
      </c>
      <c r="DC83" t="e">
        <v>#N/A</v>
      </c>
      <c r="DD83" t="e">
        <v>#N/A</v>
      </c>
      <c r="DE83" t="e">
        <v>#N/A</v>
      </c>
      <c r="DF83" t="e">
        <v>#N/A</v>
      </c>
      <c r="DG83" t="e">
        <v>#N/A</v>
      </c>
      <c r="DH83" t="e">
        <v>#N/A</v>
      </c>
      <c r="DI83" t="e">
        <v>#N/A</v>
      </c>
      <c r="DJ83" t="e">
        <v>#N/A</v>
      </c>
      <c r="DK83" t="e">
        <v>#N/A</v>
      </c>
      <c r="DL83" t="e">
        <v>#N/A</v>
      </c>
      <c r="DM83" t="e">
        <v>#N/A</v>
      </c>
      <c r="DN83" t="e">
        <v>#N/A</v>
      </c>
      <c r="DO83" t="e">
        <v>#N/A</v>
      </c>
      <c r="DP83" t="e">
        <v>#N/A</v>
      </c>
      <c r="DQ83" t="e">
        <v>#N/A</v>
      </c>
      <c r="DR83" t="e">
        <v>#N/A</v>
      </c>
      <c r="DS83" t="e">
        <v>#N/A</v>
      </c>
      <c r="DT83" t="e">
        <v>#N/A</v>
      </c>
      <c r="DU83" t="e">
        <v>#N/A</v>
      </c>
      <c r="DV83" t="e">
        <v>#N/A</v>
      </c>
      <c r="DW83" t="e">
        <v>#N/A</v>
      </c>
      <c r="DX83" t="e">
        <v>#N/A</v>
      </c>
      <c r="DY83" t="e">
        <v>#N/A</v>
      </c>
      <c r="DZ83" t="e">
        <v>#N/A</v>
      </c>
      <c r="EA83" t="e">
        <v>#N/A</v>
      </c>
      <c r="EB83" t="e">
        <v>#N/A</v>
      </c>
      <c r="EC83" t="e">
        <v>#N/A</v>
      </c>
      <c r="ED83" t="e">
        <v>#N/A</v>
      </c>
      <c r="EE83" t="e">
        <v>#N/A</v>
      </c>
      <c r="EF83" t="e">
        <v>#N/A</v>
      </c>
      <c r="EG83" t="e">
        <v>#N/A</v>
      </c>
      <c r="EH83" t="e">
        <v>#N/A</v>
      </c>
      <c r="EI83" t="e">
        <v>#N/A</v>
      </c>
      <c r="EJ83" t="e">
        <v>#N/A</v>
      </c>
      <c r="EK83" t="e">
        <v>#N/A</v>
      </c>
      <c r="EL83" t="e">
        <v>#N/A</v>
      </c>
      <c r="EM83" t="e">
        <v>#N/A</v>
      </c>
      <c r="EN83" t="e">
        <v>#N/A</v>
      </c>
      <c r="EO83" t="e">
        <v>#N/A</v>
      </c>
      <c r="EP83" t="e">
        <v>#N/A</v>
      </c>
      <c r="EQ83" t="e">
        <v>#N/A</v>
      </c>
      <c r="ER83" t="e">
        <v>#N/A</v>
      </c>
      <c r="ES83" t="e">
        <v>#N/A</v>
      </c>
      <c r="ET83" t="e">
        <v>#N/A</v>
      </c>
      <c r="EU83" t="e">
        <v>#N/A</v>
      </c>
      <c r="EV83" t="e">
        <v>#N/A</v>
      </c>
      <c r="EW83" t="e">
        <v>#N/A</v>
      </c>
      <c r="EX83" t="e">
        <v>#N/A</v>
      </c>
      <c r="EY83" t="e">
        <v>#N/A</v>
      </c>
      <c r="EZ83" t="e">
        <v>#N/A</v>
      </c>
      <c r="FA83" t="e">
        <v>#N/A</v>
      </c>
      <c r="FB83" t="e">
        <v>#N/A</v>
      </c>
      <c r="FC83" t="e">
        <v>#N/A</v>
      </c>
      <c r="FD83" t="e">
        <v>#N/A</v>
      </c>
      <c r="FE83" t="e">
        <v>#N/A</v>
      </c>
      <c r="FF83" t="e">
        <v>#N/A</v>
      </c>
    </row>
    <row r="84" spans="1:162" x14ac:dyDescent="0.35">
      <c r="A84" s="29" t="s">
        <v>32</v>
      </c>
      <c r="B84" s="30">
        <v>0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0</v>
      </c>
      <c r="O84" s="30">
        <v>0</v>
      </c>
      <c r="P84" s="30">
        <v>0</v>
      </c>
      <c r="Q84" s="30">
        <v>0</v>
      </c>
      <c r="R84" s="30">
        <v>0</v>
      </c>
      <c r="S84" s="30">
        <v>0</v>
      </c>
      <c r="T84" s="30">
        <v>0</v>
      </c>
      <c r="U84" s="30">
        <v>0</v>
      </c>
      <c r="V84" s="30">
        <v>0</v>
      </c>
      <c r="W84" s="30">
        <v>0</v>
      </c>
      <c r="X84" s="30">
        <v>0</v>
      </c>
      <c r="Y84" s="30">
        <v>0</v>
      </c>
      <c r="Z84" s="30">
        <v>0</v>
      </c>
      <c r="AA84" s="30">
        <v>0</v>
      </c>
      <c r="AB84" s="30">
        <v>0</v>
      </c>
      <c r="AC84" s="30">
        <v>0</v>
      </c>
      <c r="AD84" s="30">
        <v>2</v>
      </c>
      <c r="AE84" s="30">
        <v>5</v>
      </c>
      <c r="AF84" s="30">
        <v>18</v>
      </c>
      <c r="AG84" s="30">
        <v>28</v>
      </c>
      <c r="AH84" s="30">
        <v>43</v>
      </c>
      <c r="AI84" s="30">
        <v>61</v>
      </c>
      <c r="AJ84" s="30">
        <v>95</v>
      </c>
      <c r="AK84" s="30">
        <v>139</v>
      </c>
      <c r="AL84" s="30">
        <v>245</v>
      </c>
      <c r="AM84" s="30">
        <v>388</v>
      </c>
      <c r="AN84" s="30">
        <v>593</v>
      </c>
      <c r="AO84" s="30">
        <v>978</v>
      </c>
      <c r="AP84" s="30">
        <v>1501</v>
      </c>
      <c r="AQ84" s="30">
        <v>2336</v>
      </c>
      <c r="AR84" s="30">
        <v>2922</v>
      </c>
      <c r="AS84" s="30">
        <v>3513</v>
      </c>
      <c r="AT84" s="30">
        <v>4747</v>
      </c>
      <c r="AU84" s="30">
        <v>5823</v>
      </c>
      <c r="AV84" s="30">
        <v>6566</v>
      </c>
      <c r="AW84" s="30">
        <v>7161</v>
      </c>
      <c r="AX84" s="30">
        <v>8042</v>
      </c>
      <c r="AY84" s="30">
        <v>9000</v>
      </c>
      <c r="AZ84" s="30">
        <v>10075</v>
      </c>
      <c r="BA84" s="30">
        <v>11364</v>
      </c>
      <c r="BB84" s="30">
        <v>12729</v>
      </c>
      <c r="BC84" s="30">
        <v>13938</v>
      </c>
      <c r="BD84" s="30">
        <v>14991</v>
      </c>
      <c r="BE84" s="30">
        <v>16169</v>
      </c>
      <c r="BF84" s="30">
        <v>17361</v>
      </c>
      <c r="BG84" s="30">
        <v>18407</v>
      </c>
      <c r="BH84" s="30">
        <v>19644</v>
      </c>
      <c r="BI84" s="30">
        <v>20610</v>
      </c>
      <c r="BJ84" s="30">
        <v>21638</v>
      </c>
      <c r="BK84" s="30">
        <v>23049</v>
      </c>
      <c r="BL84" s="30">
        <v>24811</v>
      </c>
      <c r="BM84" s="30">
        <v>27017</v>
      </c>
      <c r="BN84" s="30">
        <v>29406</v>
      </c>
      <c r="BO84" s="30">
        <v>32332</v>
      </c>
      <c r="BP84" s="30">
        <v>35408</v>
      </c>
      <c r="BQ84" s="30">
        <v>38309</v>
      </c>
      <c r="BR84" s="30">
        <v>41495</v>
      </c>
      <c r="BS84" s="30">
        <v>44605</v>
      </c>
      <c r="BT84" s="30">
        <v>47593</v>
      </c>
      <c r="BU84" s="30">
        <v>50468</v>
      </c>
      <c r="BV84" s="30">
        <v>53183</v>
      </c>
      <c r="BW84" s="30">
        <v>55743</v>
      </c>
      <c r="BX84" s="30">
        <v>58226</v>
      </c>
      <c r="BY84" s="30">
        <v>60500</v>
      </c>
      <c r="BZ84" s="30">
        <v>62589</v>
      </c>
      <c r="CA84" s="30">
        <v>64586</v>
      </c>
      <c r="CB84" s="30">
        <v>66220</v>
      </c>
      <c r="CC84" s="30">
        <v>68192</v>
      </c>
      <c r="CD84" s="30">
        <v>70029</v>
      </c>
      <c r="CE84" s="30">
        <v>71686</v>
      </c>
      <c r="CF84" s="30">
        <v>73303</v>
      </c>
      <c r="CG84" s="30">
        <v>74877</v>
      </c>
      <c r="CH84" s="30">
        <v>76389</v>
      </c>
      <c r="CI84" s="30">
        <v>77995</v>
      </c>
      <c r="CJ84" s="30">
        <v>79494</v>
      </c>
      <c r="CK84" s="30">
        <v>80868</v>
      </c>
      <c r="CL84" s="30">
        <v>82211</v>
      </c>
      <c r="CM84" s="30">
        <v>83505</v>
      </c>
      <c r="CN84" s="30">
        <v>84802</v>
      </c>
      <c r="CO84" s="30">
        <v>85996</v>
      </c>
      <c r="CP84" t="e">
        <v>#N/A</v>
      </c>
      <c r="CQ84" t="e">
        <v>#N/A</v>
      </c>
      <c r="CR84" t="e">
        <v>#N/A</v>
      </c>
      <c r="CS84" t="e">
        <v>#N/A</v>
      </c>
      <c r="CT84" t="e">
        <v>#N/A</v>
      </c>
      <c r="CU84" t="e">
        <v>#N/A</v>
      </c>
      <c r="CV84" t="e">
        <v>#N/A</v>
      </c>
      <c r="CW84" t="e">
        <v>#N/A</v>
      </c>
      <c r="CX84" t="e">
        <v>#N/A</v>
      </c>
      <c r="CY84" t="e">
        <v>#N/A</v>
      </c>
      <c r="CZ84" t="e">
        <v>#N/A</v>
      </c>
      <c r="DA84" t="e">
        <v>#N/A</v>
      </c>
      <c r="DB84" t="e">
        <v>#N/A</v>
      </c>
      <c r="DC84" t="e">
        <v>#N/A</v>
      </c>
      <c r="DD84" t="e">
        <v>#N/A</v>
      </c>
      <c r="DE84" t="e">
        <v>#N/A</v>
      </c>
      <c r="DF84" t="e">
        <v>#N/A</v>
      </c>
      <c r="DG84" t="e">
        <v>#N/A</v>
      </c>
      <c r="DH84" t="e">
        <v>#N/A</v>
      </c>
      <c r="DI84" t="e">
        <v>#N/A</v>
      </c>
      <c r="DJ84" t="e">
        <v>#N/A</v>
      </c>
      <c r="DK84" t="e">
        <v>#N/A</v>
      </c>
      <c r="DL84" t="e">
        <v>#N/A</v>
      </c>
      <c r="DM84" t="e">
        <v>#N/A</v>
      </c>
      <c r="DN84" t="e">
        <v>#N/A</v>
      </c>
      <c r="DO84" t="e">
        <v>#N/A</v>
      </c>
      <c r="DP84" t="e">
        <v>#N/A</v>
      </c>
      <c r="DQ84" t="e">
        <v>#N/A</v>
      </c>
      <c r="DR84" t="e">
        <v>#N/A</v>
      </c>
      <c r="DS84" t="e">
        <v>#N/A</v>
      </c>
      <c r="DT84" t="e">
        <v>#N/A</v>
      </c>
      <c r="DU84" t="e">
        <v>#N/A</v>
      </c>
      <c r="DV84" t="e">
        <v>#N/A</v>
      </c>
      <c r="DW84" t="e">
        <v>#N/A</v>
      </c>
      <c r="DX84" t="e">
        <v>#N/A</v>
      </c>
      <c r="DY84" t="e">
        <v>#N/A</v>
      </c>
      <c r="DZ84" t="e">
        <v>#N/A</v>
      </c>
      <c r="EA84" t="e">
        <v>#N/A</v>
      </c>
      <c r="EB84" t="e">
        <v>#N/A</v>
      </c>
      <c r="EC84" t="e">
        <v>#N/A</v>
      </c>
      <c r="ED84" t="e">
        <v>#N/A</v>
      </c>
      <c r="EE84" t="e">
        <v>#N/A</v>
      </c>
      <c r="EF84" t="e">
        <v>#N/A</v>
      </c>
      <c r="EG84" t="e">
        <v>#N/A</v>
      </c>
      <c r="EH84" t="e">
        <v>#N/A</v>
      </c>
      <c r="EI84" t="e">
        <v>#N/A</v>
      </c>
      <c r="EJ84" t="e">
        <v>#N/A</v>
      </c>
      <c r="EK84" t="e">
        <v>#N/A</v>
      </c>
      <c r="EL84" t="e">
        <v>#N/A</v>
      </c>
      <c r="EM84" t="e">
        <v>#N/A</v>
      </c>
      <c r="EN84" t="e">
        <v>#N/A</v>
      </c>
      <c r="EO84" t="e">
        <v>#N/A</v>
      </c>
      <c r="EP84" t="e">
        <v>#N/A</v>
      </c>
      <c r="EQ84" t="e">
        <v>#N/A</v>
      </c>
      <c r="ER84" t="e">
        <v>#N/A</v>
      </c>
      <c r="ES84" t="e">
        <v>#N/A</v>
      </c>
      <c r="ET84" t="e">
        <v>#N/A</v>
      </c>
      <c r="EU84" t="e">
        <v>#N/A</v>
      </c>
      <c r="EV84" t="e">
        <v>#N/A</v>
      </c>
      <c r="EW84" t="e">
        <v>#N/A</v>
      </c>
      <c r="EX84" t="e">
        <v>#N/A</v>
      </c>
      <c r="EY84" t="e">
        <v>#N/A</v>
      </c>
      <c r="EZ84" t="e">
        <v>#N/A</v>
      </c>
      <c r="FA84" t="e">
        <v>#N/A</v>
      </c>
      <c r="FB84" t="e">
        <v>#N/A</v>
      </c>
      <c r="FC84" t="e">
        <v>#N/A</v>
      </c>
      <c r="FD84" t="e">
        <v>#N/A</v>
      </c>
      <c r="FE84" t="e">
        <v>#N/A</v>
      </c>
      <c r="FF84" t="e">
        <v>#N/A</v>
      </c>
    </row>
    <row r="85" spans="1:162" x14ac:dyDescent="0.35">
      <c r="A85" s="29" t="s">
        <v>37</v>
      </c>
      <c r="B85" s="30">
        <v>0</v>
      </c>
      <c r="C85" s="30">
        <v>0</v>
      </c>
      <c r="D85" s="30">
        <v>0</v>
      </c>
      <c r="E85" s="30">
        <v>0</v>
      </c>
      <c r="F85" s="30">
        <v>0</v>
      </c>
      <c r="G85" s="30">
        <v>0</v>
      </c>
      <c r="H85" s="30">
        <v>0</v>
      </c>
      <c r="I85" s="30">
        <v>0</v>
      </c>
      <c r="J85" s="30">
        <v>0</v>
      </c>
      <c r="K85" s="30">
        <v>0</v>
      </c>
      <c r="L85" s="30">
        <v>0</v>
      </c>
      <c r="M85" s="30">
        <v>0</v>
      </c>
      <c r="N85" s="30">
        <v>0</v>
      </c>
      <c r="O85" s="30">
        <v>0</v>
      </c>
      <c r="P85" s="30">
        <v>0</v>
      </c>
      <c r="Q85" s="30">
        <v>0</v>
      </c>
      <c r="R85" s="30">
        <v>0</v>
      </c>
      <c r="S85" s="30">
        <v>0</v>
      </c>
      <c r="T85" s="30">
        <v>0</v>
      </c>
      <c r="U85" s="30">
        <v>0</v>
      </c>
      <c r="V85" s="30">
        <v>0</v>
      </c>
      <c r="W85" s="30">
        <v>0</v>
      </c>
      <c r="X85" s="30">
        <v>0</v>
      </c>
      <c r="Y85" s="30">
        <v>0</v>
      </c>
      <c r="Z85" s="30">
        <v>0</v>
      </c>
      <c r="AA85" s="30">
        <v>0</v>
      </c>
      <c r="AB85" s="30">
        <v>0</v>
      </c>
      <c r="AC85" s="30">
        <v>0</v>
      </c>
      <c r="AD85" s="30">
        <v>0</v>
      </c>
      <c r="AE85" s="30">
        <v>0</v>
      </c>
      <c r="AF85" s="30">
        <v>0</v>
      </c>
      <c r="AG85" s="30">
        <v>0</v>
      </c>
      <c r="AH85" s="30">
        <v>0</v>
      </c>
      <c r="AI85" s="30">
        <v>1</v>
      </c>
      <c r="AJ85" s="30">
        <v>1</v>
      </c>
      <c r="AK85" s="30">
        <v>5</v>
      </c>
      <c r="AL85" s="30">
        <v>7</v>
      </c>
      <c r="AM85" s="30">
        <v>7</v>
      </c>
      <c r="AN85" s="30">
        <v>13</v>
      </c>
      <c r="AO85" s="30">
        <v>19</v>
      </c>
      <c r="AP85" s="30">
        <v>26</v>
      </c>
      <c r="AQ85" s="30">
        <v>32</v>
      </c>
      <c r="AR85" s="30">
        <v>35</v>
      </c>
      <c r="AS85" s="30">
        <v>35</v>
      </c>
      <c r="AT85" s="30">
        <v>40</v>
      </c>
      <c r="AU85" s="30">
        <v>54</v>
      </c>
      <c r="AV85" s="30">
        <v>60</v>
      </c>
      <c r="AW85" s="30">
        <v>60</v>
      </c>
      <c r="AX85" s="30">
        <v>71</v>
      </c>
      <c r="AY85" s="30">
        <v>71</v>
      </c>
      <c r="AZ85" s="30">
        <v>71</v>
      </c>
      <c r="BA85" s="30">
        <v>101</v>
      </c>
      <c r="BB85" s="30">
        <v>110</v>
      </c>
      <c r="BC85" s="30">
        <v>116</v>
      </c>
      <c r="BD85" s="30">
        <v>124</v>
      </c>
      <c r="BE85" s="30">
        <v>154</v>
      </c>
      <c r="BF85" s="30">
        <v>164</v>
      </c>
      <c r="BG85" s="30">
        <v>192</v>
      </c>
      <c r="BH85" s="30">
        <v>208</v>
      </c>
      <c r="BI85" s="30">
        <v>214</v>
      </c>
      <c r="BJ85" s="30">
        <v>233</v>
      </c>
      <c r="BK85" s="30">
        <v>266</v>
      </c>
      <c r="BL85" s="30">
        <v>316</v>
      </c>
      <c r="BM85" s="30">
        <v>346</v>
      </c>
      <c r="BN85" s="30">
        <v>382</v>
      </c>
      <c r="BO85" s="30">
        <v>458</v>
      </c>
      <c r="BP85" s="30">
        <v>506</v>
      </c>
      <c r="BQ85" s="30">
        <v>547</v>
      </c>
      <c r="BR85" s="30">
        <v>630</v>
      </c>
      <c r="BS85" s="30">
        <v>694</v>
      </c>
      <c r="BT85" s="30">
        <v>728</v>
      </c>
      <c r="BU85" s="30">
        <v>772</v>
      </c>
      <c r="BV85" s="30">
        <v>820</v>
      </c>
      <c r="BW85" s="30">
        <v>878</v>
      </c>
      <c r="BX85" s="30">
        <v>961</v>
      </c>
      <c r="BY85" s="30">
        <v>1031</v>
      </c>
      <c r="BZ85" s="30">
        <v>1122</v>
      </c>
      <c r="CA85" s="30">
        <v>1202</v>
      </c>
      <c r="CB85" s="30">
        <v>1232</v>
      </c>
      <c r="CC85" s="30">
        <v>1279</v>
      </c>
      <c r="CD85" s="30">
        <v>1318</v>
      </c>
      <c r="CE85" s="30">
        <v>1352</v>
      </c>
      <c r="CF85" s="30">
        <v>1378</v>
      </c>
      <c r="CG85" s="30">
        <v>1400</v>
      </c>
      <c r="CH85" s="30">
        <v>1415</v>
      </c>
      <c r="CI85" s="30">
        <v>1434</v>
      </c>
      <c r="CJ85" s="30">
        <v>1482</v>
      </c>
      <c r="CK85" s="30">
        <v>1513</v>
      </c>
      <c r="CL85" s="30">
        <v>1539</v>
      </c>
      <c r="CM85" s="30">
        <v>1574</v>
      </c>
      <c r="CN85" s="30">
        <v>1602</v>
      </c>
      <c r="CO85" s="30">
        <v>1631</v>
      </c>
      <c r="CP85" t="e">
        <v>#N/A</v>
      </c>
      <c r="CQ85" t="e">
        <v>#N/A</v>
      </c>
      <c r="CR85" t="e">
        <v>#N/A</v>
      </c>
      <c r="CS85" t="e">
        <v>#N/A</v>
      </c>
      <c r="CT85" t="e">
        <v>#N/A</v>
      </c>
      <c r="CU85" t="e">
        <v>#N/A</v>
      </c>
      <c r="CV85" t="e">
        <v>#N/A</v>
      </c>
      <c r="CW85" t="e">
        <v>#N/A</v>
      </c>
      <c r="CX85" t="e">
        <v>#N/A</v>
      </c>
      <c r="CY85" t="e">
        <v>#N/A</v>
      </c>
      <c r="CZ85" t="e">
        <v>#N/A</v>
      </c>
      <c r="DA85" t="e">
        <v>#N/A</v>
      </c>
      <c r="DB85" t="e">
        <v>#N/A</v>
      </c>
      <c r="DC85" t="e">
        <v>#N/A</v>
      </c>
      <c r="DD85" t="e">
        <v>#N/A</v>
      </c>
      <c r="DE85" t="e">
        <v>#N/A</v>
      </c>
      <c r="DF85" t="e">
        <v>#N/A</v>
      </c>
      <c r="DG85" t="e">
        <v>#N/A</v>
      </c>
      <c r="DH85" t="e">
        <v>#N/A</v>
      </c>
      <c r="DI85" t="e">
        <v>#N/A</v>
      </c>
      <c r="DJ85" t="e">
        <v>#N/A</v>
      </c>
      <c r="DK85" t="e">
        <v>#N/A</v>
      </c>
      <c r="DL85" t="e">
        <v>#N/A</v>
      </c>
      <c r="DM85" t="e">
        <v>#N/A</v>
      </c>
      <c r="DN85" t="e">
        <v>#N/A</v>
      </c>
      <c r="DO85" t="e">
        <v>#N/A</v>
      </c>
      <c r="DP85" t="e">
        <v>#N/A</v>
      </c>
      <c r="DQ85" t="e">
        <v>#N/A</v>
      </c>
      <c r="DR85" t="e">
        <v>#N/A</v>
      </c>
      <c r="DS85" t="e">
        <v>#N/A</v>
      </c>
      <c r="DT85" t="e">
        <v>#N/A</v>
      </c>
      <c r="DU85" t="e">
        <v>#N/A</v>
      </c>
      <c r="DV85" t="e">
        <v>#N/A</v>
      </c>
      <c r="DW85" t="e">
        <v>#N/A</v>
      </c>
      <c r="DX85" t="e">
        <v>#N/A</v>
      </c>
      <c r="DY85" t="e">
        <v>#N/A</v>
      </c>
      <c r="DZ85" t="e">
        <v>#N/A</v>
      </c>
      <c r="EA85" t="e">
        <v>#N/A</v>
      </c>
      <c r="EB85" t="e">
        <v>#N/A</v>
      </c>
      <c r="EC85" t="e">
        <v>#N/A</v>
      </c>
      <c r="ED85" t="e">
        <v>#N/A</v>
      </c>
      <c r="EE85" t="e">
        <v>#N/A</v>
      </c>
      <c r="EF85" t="e">
        <v>#N/A</v>
      </c>
      <c r="EG85" t="e">
        <v>#N/A</v>
      </c>
      <c r="EH85" t="e">
        <v>#N/A</v>
      </c>
      <c r="EI85" t="e">
        <v>#N/A</v>
      </c>
      <c r="EJ85" t="e">
        <v>#N/A</v>
      </c>
      <c r="EK85" t="e">
        <v>#N/A</v>
      </c>
      <c r="EL85" t="e">
        <v>#N/A</v>
      </c>
      <c r="EM85" t="e">
        <v>#N/A</v>
      </c>
      <c r="EN85" t="e">
        <v>#N/A</v>
      </c>
      <c r="EO85" t="e">
        <v>#N/A</v>
      </c>
      <c r="EP85" t="e">
        <v>#N/A</v>
      </c>
      <c r="EQ85" t="e">
        <v>#N/A</v>
      </c>
      <c r="ER85" t="e">
        <v>#N/A</v>
      </c>
      <c r="ES85" t="e">
        <v>#N/A</v>
      </c>
      <c r="ET85" t="e">
        <v>#N/A</v>
      </c>
      <c r="EU85" t="e">
        <v>#N/A</v>
      </c>
      <c r="EV85" t="e">
        <v>#N/A</v>
      </c>
      <c r="EW85" t="e">
        <v>#N/A</v>
      </c>
      <c r="EX85" t="e">
        <v>#N/A</v>
      </c>
      <c r="EY85" t="e">
        <v>#N/A</v>
      </c>
      <c r="EZ85" t="e">
        <v>#N/A</v>
      </c>
      <c r="FA85" t="e">
        <v>#N/A</v>
      </c>
      <c r="FB85" t="e">
        <v>#N/A</v>
      </c>
      <c r="FC85" t="e">
        <v>#N/A</v>
      </c>
      <c r="FD85" t="e">
        <v>#N/A</v>
      </c>
      <c r="FE85" t="e">
        <v>#N/A</v>
      </c>
      <c r="FF85" t="e">
        <v>#N/A</v>
      </c>
    </row>
    <row r="86" spans="1:162" x14ac:dyDescent="0.35">
      <c r="A86" s="29" t="s">
        <v>134</v>
      </c>
      <c r="B86" s="30">
        <v>0</v>
      </c>
      <c r="C86" s="30">
        <v>0</v>
      </c>
      <c r="D86" s="30">
        <v>0</v>
      </c>
      <c r="E86" s="30">
        <v>0</v>
      </c>
      <c r="F86" s="30">
        <v>0</v>
      </c>
      <c r="G86" s="30">
        <v>0</v>
      </c>
      <c r="H86" s="30">
        <v>0</v>
      </c>
      <c r="I86" s="30">
        <v>0</v>
      </c>
      <c r="J86" s="30">
        <v>0</v>
      </c>
      <c r="K86" s="30">
        <v>0</v>
      </c>
      <c r="L86" s="30">
        <v>0</v>
      </c>
      <c r="M86" s="30">
        <v>0</v>
      </c>
      <c r="N86" s="30">
        <v>0</v>
      </c>
      <c r="O86" s="30">
        <v>0</v>
      </c>
      <c r="P86" s="30">
        <v>0</v>
      </c>
      <c r="Q86" s="30">
        <v>0</v>
      </c>
      <c r="R86" s="30">
        <v>0</v>
      </c>
      <c r="S86" s="30">
        <v>0</v>
      </c>
      <c r="T86" s="30">
        <v>0</v>
      </c>
      <c r="U86" s="30">
        <v>0</v>
      </c>
      <c r="V86" s="30">
        <v>0</v>
      </c>
      <c r="W86" s="30">
        <v>0</v>
      </c>
      <c r="X86" s="30">
        <v>0</v>
      </c>
      <c r="Y86" s="30">
        <v>0</v>
      </c>
      <c r="Z86" s="30">
        <v>0</v>
      </c>
      <c r="AA86" s="30">
        <v>0</v>
      </c>
      <c r="AB86" s="30">
        <v>0</v>
      </c>
      <c r="AC86" s="30">
        <v>0</v>
      </c>
      <c r="AD86" s="30">
        <v>0</v>
      </c>
      <c r="AE86" s="30">
        <v>0</v>
      </c>
      <c r="AF86" s="30">
        <v>0</v>
      </c>
      <c r="AG86" s="30">
        <v>0</v>
      </c>
      <c r="AH86" s="30">
        <v>0</v>
      </c>
      <c r="AI86" s="30">
        <v>0</v>
      </c>
      <c r="AJ86" s="30">
        <v>0</v>
      </c>
      <c r="AK86" s="30">
        <v>0</v>
      </c>
      <c r="AL86" s="30">
        <v>0</v>
      </c>
      <c r="AM86" s="30">
        <v>0</v>
      </c>
      <c r="AN86" s="30">
        <v>1</v>
      </c>
      <c r="AO86" s="30">
        <v>1</v>
      </c>
      <c r="AP86" s="30">
        <v>1</v>
      </c>
      <c r="AQ86" s="30">
        <v>2</v>
      </c>
      <c r="AR86" s="30">
        <v>6</v>
      </c>
      <c r="AS86" s="30">
        <v>6</v>
      </c>
      <c r="AT86" s="30">
        <v>18</v>
      </c>
      <c r="AU86" s="30">
        <v>18</v>
      </c>
      <c r="AV86" s="30">
        <v>19</v>
      </c>
      <c r="AW86" s="30">
        <v>21</v>
      </c>
      <c r="AX86" s="30">
        <v>34</v>
      </c>
      <c r="AY86" s="30">
        <v>43</v>
      </c>
      <c r="AZ86" s="30">
        <v>43</v>
      </c>
      <c r="BA86" s="30">
        <v>90</v>
      </c>
      <c r="BB86" s="30">
        <v>129</v>
      </c>
      <c r="BC86" s="30">
        <v>129</v>
      </c>
      <c r="BD86" s="30">
        <v>169</v>
      </c>
      <c r="BE86" s="30">
        <v>223</v>
      </c>
      <c r="BF86" s="30">
        <v>292</v>
      </c>
      <c r="BG86" s="30">
        <v>557</v>
      </c>
      <c r="BH86" s="30">
        <v>683</v>
      </c>
      <c r="BI86" s="30">
        <v>785</v>
      </c>
      <c r="BJ86" s="30">
        <v>906</v>
      </c>
      <c r="BK86" s="30">
        <v>1125</v>
      </c>
      <c r="BL86" s="30">
        <v>1329</v>
      </c>
      <c r="BM86" s="30">
        <v>1564</v>
      </c>
      <c r="BN86" s="30">
        <v>1819</v>
      </c>
      <c r="BO86" s="30">
        <v>2121</v>
      </c>
      <c r="BP86" s="30">
        <v>2415</v>
      </c>
      <c r="BQ86" s="30">
        <v>2615</v>
      </c>
      <c r="BR86" s="30">
        <v>2910</v>
      </c>
      <c r="BS86" s="30">
        <v>3235</v>
      </c>
      <c r="BT86" s="30">
        <v>3447</v>
      </c>
      <c r="BU86" s="30">
        <v>3849</v>
      </c>
      <c r="BV86" s="30">
        <v>4273</v>
      </c>
      <c r="BW86" s="30">
        <v>4604</v>
      </c>
      <c r="BX86" s="30">
        <v>4994</v>
      </c>
      <c r="BY86" s="30">
        <v>5364</v>
      </c>
      <c r="BZ86" s="30">
        <v>5709</v>
      </c>
      <c r="CA86" s="30">
        <v>6074</v>
      </c>
      <c r="CB86" s="30">
        <v>6574</v>
      </c>
      <c r="CC86" s="30">
        <v>8089</v>
      </c>
      <c r="CD86" s="30">
        <v>8928</v>
      </c>
      <c r="CE86" s="30">
        <v>9655</v>
      </c>
      <c r="CF86" s="30">
        <v>10647</v>
      </c>
      <c r="CG86" s="30">
        <v>11479</v>
      </c>
      <c r="CH86" s="30">
        <v>12547</v>
      </c>
      <c r="CI86" s="30">
        <v>13271</v>
      </c>
      <c r="CJ86" s="30">
        <v>13980</v>
      </c>
      <c r="CK86" s="30">
        <v>14758</v>
      </c>
      <c r="CL86" s="30">
        <v>15251</v>
      </c>
      <c r="CM86" s="30">
        <v>15652</v>
      </c>
      <c r="CN86" s="30">
        <v>16040</v>
      </c>
      <c r="CO86" s="30">
        <v>16671</v>
      </c>
      <c r="CP86" t="e">
        <v>#N/A</v>
      </c>
      <c r="CQ86" t="e">
        <v>#N/A</v>
      </c>
      <c r="CR86" t="e">
        <v>#N/A</v>
      </c>
      <c r="CS86" t="e">
        <v>#N/A</v>
      </c>
      <c r="CT86" t="e">
        <v>#N/A</v>
      </c>
      <c r="CU86" t="e">
        <v>#N/A</v>
      </c>
      <c r="CV86" t="e">
        <v>#N/A</v>
      </c>
      <c r="CW86" t="e">
        <v>#N/A</v>
      </c>
      <c r="CX86" t="e">
        <v>#N/A</v>
      </c>
      <c r="CY86" t="e">
        <v>#N/A</v>
      </c>
      <c r="CZ86" t="e">
        <v>#N/A</v>
      </c>
      <c r="DA86" t="e">
        <v>#N/A</v>
      </c>
      <c r="DB86" t="e">
        <v>#N/A</v>
      </c>
      <c r="DC86" t="e">
        <v>#N/A</v>
      </c>
      <c r="DD86" t="e">
        <v>#N/A</v>
      </c>
      <c r="DE86" t="e">
        <v>#N/A</v>
      </c>
      <c r="DF86" t="e">
        <v>#N/A</v>
      </c>
      <c r="DG86" t="e">
        <v>#N/A</v>
      </c>
      <c r="DH86" t="e">
        <v>#N/A</v>
      </c>
      <c r="DI86" t="e">
        <v>#N/A</v>
      </c>
      <c r="DJ86" t="e">
        <v>#N/A</v>
      </c>
      <c r="DK86" t="e">
        <v>#N/A</v>
      </c>
      <c r="DL86" t="e">
        <v>#N/A</v>
      </c>
      <c r="DM86" t="e">
        <v>#N/A</v>
      </c>
      <c r="DN86" t="e">
        <v>#N/A</v>
      </c>
      <c r="DO86" t="e">
        <v>#N/A</v>
      </c>
      <c r="DP86" t="e">
        <v>#N/A</v>
      </c>
      <c r="DQ86" t="e">
        <v>#N/A</v>
      </c>
      <c r="DR86" t="e">
        <v>#N/A</v>
      </c>
      <c r="DS86" t="e">
        <v>#N/A</v>
      </c>
      <c r="DT86" t="e">
        <v>#N/A</v>
      </c>
      <c r="DU86" t="e">
        <v>#N/A</v>
      </c>
      <c r="DV86" t="e">
        <v>#N/A</v>
      </c>
      <c r="DW86" t="e">
        <v>#N/A</v>
      </c>
      <c r="DX86" t="e">
        <v>#N/A</v>
      </c>
      <c r="DY86" t="e">
        <v>#N/A</v>
      </c>
      <c r="DZ86" t="e">
        <v>#N/A</v>
      </c>
      <c r="EA86" t="e">
        <v>#N/A</v>
      </c>
      <c r="EB86" t="e">
        <v>#N/A</v>
      </c>
      <c r="EC86" t="e">
        <v>#N/A</v>
      </c>
      <c r="ED86" t="e">
        <v>#N/A</v>
      </c>
      <c r="EE86" t="e">
        <v>#N/A</v>
      </c>
      <c r="EF86" t="e">
        <v>#N/A</v>
      </c>
      <c r="EG86" t="e">
        <v>#N/A</v>
      </c>
      <c r="EH86" t="e">
        <v>#N/A</v>
      </c>
      <c r="EI86" t="e">
        <v>#N/A</v>
      </c>
      <c r="EJ86" t="e">
        <v>#N/A</v>
      </c>
      <c r="EK86" t="e">
        <v>#N/A</v>
      </c>
      <c r="EL86" t="e">
        <v>#N/A</v>
      </c>
      <c r="EM86" t="e">
        <v>#N/A</v>
      </c>
      <c r="EN86" t="e">
        <v>#N/A</v>
      </c>
      <c r="EO86" t="e">
        <v>#N/A</v>
      </c>
      <c r="EP86" t="e">
        <v>#N/A</v>
      </c>
      <c r="EQ86" t="e">
        <v>#N/A</v>
      </c>
      <c r="ER86" t="e">
        <v>#N/A</v>
      </c>
      <c r="ES86" t="e">
        <v>#N/A</v>
      </c>
      <c r="ET86" t="e">
        <v>#N/A</v>
      </c>
      <c r="EU86" t="e">
        <v>#N/A</v>
      </c>
      <c r="EV86" t="e">
        <v>#N/A</v>
      </c>
      <c r="EW86" t="e">
        <v>#N/A</v>
      </c>
      <c r="EX86" t="e">
        <v>#N/A</v>
      </c>
      <c r="EY86" t="e">
        <v>#N/A</v>
      </c>
      <c r="EZ86" t="e">
        <v>#N/A</v>
      </c>
      <c r="FA86" t="e">
        <v>#N/A</v>
      </c>
      <c r="FB86" t="e">
        <v>#N/A</v>
      </c>
      <c r="FC86" t="e">
        <v>#N/A</v>
      </c>
      <c r="FD86" t="e">
        <v>#N/A</v>
      </c>
      <c r="FE86" t="e">
        <v>#N/A</v>
      </c>
      <c r="FF86" t="e">
        <v>#N/A</v>
      </c>
    </row>
    <row r="87" spans="1:162" x14ac:dyDescent="0.35">
      <c r="A87" s="29" t="s">
        <v>34</v>
      </c>
      <c r="B87" s="30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30">
        <v>0</v>
      </c>
      <c r="Q87" s="30">
        <v>0</v>
      </c>
      <c r="R87" s="30">
        <v>0</v>
      </c>
      <c r="S87" s="30">
        <v>0</v>
      </c>
      <c r="T87" s="30">
        <v>0</v>
      </c>
      <c r="U87" s="30">
        <v>0</v>
      </c>
      <c r="V87" s="30">
        <v>0</v>
      </c>
      <c r="W87" s="30">
        <v>0</v>
      </c>
      <c r="X87" s="30">
        <v>0</v>
      </c>
      <c r="Y87" s="30">
        <v>0</v>
      </c>
      <c r="Z87" s="30">
        <v>0</v>
      </c>
      <c r="AA87" s="30">
        <v>0</v>
      </c>
      <c r="AB87" s="30">
        <v>0</v>
      </c>
      <c r="AC87" s="30">
        <v>0</v>
      </c>
      <c r="AD87" s="30">
        <v>0</v>
      </c>
      <c r="AE87" s="30">
        <v>0</v>
      </c>
      <c r="AF87" s="30">
        <v>1</v>
      </c>
      <c r="AG87" s="30">
        <v>1</v>
      </c>
      <c r="AH87" s="30">
        <v>1</v>
      </c>
      <c r="AI87" s="30">
        <v>1</v>
      </c>
      <c r="AJ87" s="30">
        <v>1</v>
      </c>
      <c r="AK87" s="30">
        <v>2</v>
      </c>
      <c r="AL87" s="30">
        <v>3</v>
      </c>
      <c r="AM87" s="30">
        <v>4</v>
      </c>
      <c r="AN87" s="30">
        <v>7</v>
      </c>
      <c r="AO87" s="30">
        <v>10</v>
      </c>
      <c r="AP87" s="30">
        <v>10</v>
      </c>
      <c r="AQ87" s="30">
        <v>12</v>
      </c>
      <c r="AR87" s="30">
        <v>15</v>
      </c>
      <c r="AS87" s="30">
        <v>20</v>
      </c>
      <c r="AT87" s="30">
        <v>37</v>
      </c>
      <c r="AU87" s="30">
        <v>43</v>
      </c>
      <c r="AV87" s="30">
        <v>61</v>
      </c>
      <c r="AW87" s="30">
        <v>61</v>
      </c>
      <c r="AX87" s="30">
        <v>75</v>
      </c>
      <c r="AY87" s="30">
        <v>79</v>
      </c>
      <c r="AZ87" s="30">
        <v>100</v>
      </c>
      <c r="BA87" s="30">
        <v>126</v>
      </c>
      <c r="BB87" s="30">
        <v>155</v>
      </c>
      <c r="BC87" s="30">
        <v>213</v>
      </c>
      <c r="BD87" s="30">
        <v>218</v>
      </c>
      <c r="BE87" s="30">
        <v>250</v>
      </c>
      <c r="BF87" s="30">
        <v>304</v>
      </c>
      <c r="BG87" s="30">
        <v>427</v>
      </c>
      <c r="BH87" s="30">
        <v>529</v>
      </c>
      <c r="BI87" s="30">
        <v>712</v>
      </c>
      <c r="BJ87" s="30">
        <v>883</v>
      </c>
      <c r="BK87" s="30">
        <v>1071</v>
      </c>
      <c r="BL87" s="30">
        <v>1238</v>
      </c>
      <c r="BM87" s="30">
        <v>2369</v>
      </c>
      <c r="BN87" s="30">
        <v>2693</v>
      </c>
      <c r="BO87" s="30">
        <v>3035</v>
      </c>
      <c r="BP87" s="30">
        <v>3619</v>
      </c>
      <c r="BQ87" s="30">
        <v>4247</v>
      </c>
      <c r="BR87" s="30">
        <v>4695</v>
      </c>
      <c r="BS87" s="30">
        <v>5358</v>
      </c>
      <c r="BT87" s="30">
        <v>6092</v>
      </c>
      <c r="BU87" s="30">
        <v>6857</v>
      </c>
      <c r="BV87" s="30">
        <v>7428</v>
      </c>
      <c r="BW87" s="30">
        <v>7851</v>
      </c>
      <c r="BX87" s="30">
        <v>8430</v>
      </c>
      <c r="BY87" s="30">
        <v>8904</v>
      </c>
      <c r="BZ87" s="30">
        <v>9248</v>
      </c>
      <c r="CA87" s="30">
        <v>9404</v>
      </c>
      <c r="CB87" s="30">
        <v>9968</v>
      </c>
      <c r="CC87" s="30">
        <v>10408</v>
      </c>
      <c r="CD87" s="30">
        <v>10743</v>
      </c>
      <c r="CE87" s="30">
        <v>11145</v>
      </c>
      <c r="CF87" s="30">
        <v>11586</v>
      </c>
      <c r="CG87" s="30">
        <v>12046</v>
      </c>
      <c r="CH87" s="30">
        <v>12501</v>
      </c>
      <c r="CI87" s="30">
        <v>12758</v>
      </c>
      <c r="CJ87" s="30">
        <v>12982</v>
      </c>
      <c r="CK87" s="30">
        <v>13265</v>
      </c>
      <c r="CL87" s="30">
        <v>13491</v>
      </c>
      <c r="CM87" s="30">
        <v>13713</v>
      </c>
      <c r="CN87" s="30">
        <v>13942</v>
      </c>
      <c r="CO87" s="30">
        <v>14498</v>
      </c>
      <c r="CP87" t="e">
        <v>#N/A</v>
      </c>
      <c r="CQ87" t="e">
        <v>#N/A</v>
      </c>
      <c r="CR87" t="e">
        <v>#N/A</v>
      </c>
      <c r="CS87" t="e">
        <v>#N/A</v>
      </c>
      <c r="CT87" t="e">
        <v>#N/A</v>
      </c>
      <c r="CU87" t="e">
        <v>#N/A</v>
      </c>
      <c r="CV87" t="e">
        <v>#N/A</v>
      </c>
      <c r="CW87" t="e">
        <v>#N/A</v>
      </c>
      <c r="CX87" t="e">
        <v>#N/A</v>
      </c>
      <c r="CY87" t="e">
        <v>#N/A</v>
      </c>
      <c r="CZ87" t="e">
        <v>#N/A</v>
      </c>
      <c r="DA87" t="e">
        <v>#N/A</v>
      </c>
      <c r="DB87" t="e">
        <v>#N/A</v>
      </c>
      <c r="DC87" t="e">
        <v>#N/A</v>
      </c>
      <c r="DD87" t="e">
        <v>#N/A</v>
      </c>
      <c r="DE87" t="e">
        <v>#N/A</v>
      </c>
      <c r="DF87" t="e">
        <v>#N/A</v>
      </c>
      <c r="DG87" t="e">
        <v>#N/A</v>
      </c>
      <c r="DH87" t="e">
        <v>#N/A</v>
      </c>
      <c r="DI87" t="e">
        <v>#N/A</v>
      </c>
      <c r="DJ87" t="e">
        <v>#N/A</v>
      </c>
      <c r="DK87" t="e">
        <v>#N/A</v>
      </c>
      <c r="DL87" t="e">
        <v>#N/A</v>
      </c>
      <c r="DM87" t="e">
        <v>#N/A</v>
      </c>
      <c r="DN87" t="e">
        <v>#N/A</v>
      </c>
      <c r="DO87" t="e">
        <v>#N/A</v>
      </c>
      <c r="DP87" t="e">
        <v>#N/A</v>
      </c>
      <c r="DQ87" t="e">
        <v>#N/A</v>
      </c>
      <c r="DR87" t="e">
        <v>#N/A</v>
      </c>
      <c r="DS87" t="e">
        <v>#N/A</v>
      </c>
      <c r="DT87" t="e">
        <v>#N/A</v>
      </c>
      <c r="DU87" t="e">
        <v>#N/A</v>
      </c>
      <c r="DV87" t="e">
        <v>#N/A</v>
      </c>
      <c r="DW87" t="e">
        <v>#N/A</v>
      </c>
      <c r="DX87" t="e">
        <v>#N/A</v>
      </c>
      <c r="DY87" t="e">
        <v>#N/A</v>
      </c>
      <c r="DZ87" t="e">
        <v>#N/A</v>
      </c>
      <c r="EA87" t="e">
        <v>#N/A</v>
      </c>
      <c r="EB87" t="e">
        <v>#N/A</v>
      </c>
      <c r="EC87" t="e">
        <v>#N/A</v>
      </c>
      <c r="ED87" t="e">
        <v>#N/A</v>
      </c>
      <c r="EE87" t="e">
        <v>#N/A</v>
      </c>
      <c r="EF87" t="e">
        <v>#N/A</v>
      </c>
      <c r="EG87" t="e">
        <v>#N/A</v>
      </c>
      <c r="EH87" t="e">
        <v>#N/A</v>
      </c>
      <c r="EI87" t="e">
        <v>#N/A</v>
      </c>
      <c r="EJ87" t="e">
        <v>#N/A</v>
      </c>
      <c r="EK87" t="e">
        <v>#N/A</v>
      </c>
      <c r="EL87" t="e">
        <v>#N/A</v>
      </c>
      <c r="EM87" t="e">
        <v>#N/A</v>
      </c>
      <c r="EN87" t="e">
        <v>#N/A</v>
      </c>
      <c r="EO87" t="e">
        <v>#N/A</v>
      </c>
      <c r="EP87" t="e">
        <v>#N/A</v>
      </c>
      <c r="EQ87" t="e">
        <v>#N/A</v>
      </c>
      <c r="ER87" t="e">
        <v>#N/A</v>
      </c>
      <c r="ES87" t="e">
        <v>#N/A</v>
      </c>
      <c r="ET87" t="e">
        <v>#N/A</v>
      </c>
      <c r="EU87" t="e">
        <v>#N/A</v>
      </c>
      <c r="EV87" t="e">
        <v>#N/A</v>
      </c>
      <c r="EW87" t="e">
        <v>#N/A</v>
      </c>
      <c r="EX87" t="e">
        <v>#N/A</v>
      </c>
      <c r="EY87" t="e">
        <v>#N/A</v>
      </c>
      <c r="EZ87" t="e">
        <v>#N/A</v>
      </c>
      <c r="FA87" t="e">
        <v>#N/A</v>
      </c>
      <c r="FB87" t="e">
        <v>#N/A</v>
      </c>
      <c r="FC87" t="e">
        <v>#N/A</v>
      </c>
      <c r="FD87" t="e">
        <v>#N/A</v>
      </c>
      <c r="FE87" t="e">
        <v>#N/A</v>
      </c>
      <c r="FF87" t="e">
        <v>#N/A</v>
      </c>
    </row>
    <row r="88" spans="1:162" x14ac:dyDescent="0.35">
      <c r="A88" s="29" t="s">
        <v>115</v>
      </c>
      <c r="B88" s="30">
        <v>0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30">
        <v>0</v>
      </c>
      <c r="I88" s="30">
        <v>0</v>
      </c>
      <c r="J88" s="30">
        <v>0</v>
      </c>
      <c r="K88" s="30">
        <v>2</v>
      </c>
      <c r="L88" s="30">
        <v>2</v>
      </c>
      <c r="M88" s="30">
        <v>2</v>
      </c>
      <c r="N88" s="30">
        <v>2</v>
      </c>
      <c r="O88" s="30">
        <v>2</v>
      </c>
      <c r="P88" s="30">
        <v>2</v>
      </c>
      <c r="Q88" s="30">
        <v>2</v>
      </c>
      <c r="R88" s="30">
        <v>3</v>
      </c>
      <c r="S88" s="30">
        <v>3</v>
      </c>
      <c r="T88" s="30">
        <v>3</v>
      </c>
      <c r="U88" s="30">
        <v>3</v>
      </c>
      <c r="V88" s="30">
        <v>3</v>
      </c>
      <c r="W88" s="30">
        <v>3</v>
      </c>
      <c r="X88" s="30">
        <v>3</v>
      </c>
      <c r="Y88" s="30">
        <v>3</v>
      </c>
      <c r="Z88" s="30">
        <v>3</v>
      </c>
      <c r="AA88" s="30">
        <v>3</v>
      </c>
      <c r="AB88" s="30">
        <v>3</v>
      </c>
      <c r="AC88" s="30">
        <v>3</v>
      </c>
      <c r="AD88" s="30">
        <v>3</v>
      </c>
      <c r="AE88" s="30">
        <v>3</v>
      </c>
      <c r="AF88" s="30">
        <v>20</v>
      </c>
      <c r="AG88" s="30">
        <v>62</v>
      </c>
      <c r="AH88" s="30">
        <v>155</v>
      </c>
      <c r="AI88" s="30">
        <v>229</v>
      </c>
      <c r="AJ88" s="30">
        <v>322</v>
      </c>
      <c r="AK88" s="30">
        <v>453</v>
      </c>
      <c r="AL88" s="30">
        <v>655</v>
      </c>
      <c r="AM88" s="30">
        <v>888</v>
      </c>
      <c r="AN88" s="30">
        <v>1128</v>
      </c>
      <c r="AO88" s="30">
        <v>1694</v>
      </c>
      <c r="AP88" s="30">
        <v>2036</v>
      </c>
      <c r="AQ88" s="30">
        <v>2502</v>
      </c>
      <c r="AR88" s="30">
        <v>3089</v>
      </c>
      <c r="AS88" s="30">
        <v>3858</v>
      </c>
      <c r="AT88" s="30">
        <v>4636</v>
      </c>
      <c r="AU88" s="30">
        <v>5883</v>
      </c>
      <c r="AV88" s="30">
        <v>7375</v>
      </c>
      <c r="AW88" s="30">
        <v>9172</v>
      </c>
      <c r="AX88" s="30">
        <v>10149</v>
      </c>
      <c r="AY88" s="30">
        <v>12462</v>
      </c>
      <c r="AZ88" s="30">
        <v>12462</v>
      </c>
      <c r="BA88" s="30">
        <v>17660</v>
      </c>
      <c r="BB88" s="30">
        <v>21157</v>
      </c>
      <c r="BC88" s="30">
        <v>24747</v>
      </c>
      <c r="BD88" s="30">
        <v>27980</v>
      </c>
      <c r="BE88" s="30">
        <v>31506</v>
      </c>
      <c r="BF88" s="30">
        <v>35713</v>
      </c>
      <c r="BG88" s="30">
        <v>41035</v>
      </c>
      <c r="BH88" s="30">
        <v>47021</v>
      </c>
      <c r="BI88" s="30">
        <v>53578</v>
      </c>
      <c r="BJ88" s="30">
        <v>59138</v>
      </c>
      <c r="BK88" s="30">
        <v>63927</v>
      </c>
      <c r="BL88" s="30">
        <v>69176</v>
      </c>
      <c r="BM88" s="30">
        <v>74386</v>
      </c>
      <c r="BN88" s="30">
        <v>80589</v>
      </c>
      <c r="BO88" s="30">
        <v>86498</v>
      </c>
      <c r="BP88" s="30">
        <v>92472</v>
      </c>
      <c r="BQ88" s="30">
        <v>97689</v>
      </c>
      <c r="BR88" s="30">
        <v>101739</v>
      </c>
      <c r="BS88" s="30">
        <v>105792</v>
      </c>
      <c r="BT88" s="30">
        <v>110574</v>
      </c>
      <c r="BU88" s="30">
        <v>115242</v>
      </c>
      <c r="BV88" s="30">
        <v>119827</v>
      </c>
      <c r="BW88" s="30">
        <v>124632</v>
      </c>
      <c r="BX88" s="30">
        <v>128948</v>
      </c>
      <c r="BY88" s="30">
        <v>132547</v>
      </c>
      <c r="BZ88" s="30">
        <v>135586</v>
      </c>
      <c r="CA88" s="30">
        <v>139422</v>
      </c>
      <c r="CB88" s="30">
        <v>143626</v>
      </c>
      <c r="CC88" s="30">
        <v>147577</v>
      </c>
      <c r="CD88" s="30">
        <v>152271</v>
      </c>
      <c r="CE88" s="30">
        <v>156363</v>
      </c>
      <c r="CF88" s="30">
        <v>159516</v>
      </c>
      <c r="CG88" s="30">
        <v>162488</v>
      </c>
      <c r="CH88" s="30">
        <v>165155</v>
      </c>
      <c r="CI88" s="30">
        <v>168941</v>
      </c>
      <c r="CJ88" s="30">
        <v>172434</v>
      </c>
      <c r="CK88" s="30">
        <v>175925</v>
      </c>
      <c r="CL88" s="30">
        <v>178972</v>
      </c>
      <c r="CM88" s="30">
        <v>181228</v>
      </c>
      <c r="CN88" s="30">
        <v>183957</v>
      </c>
      <c r="CO88" s="30">
        <v>187327</v>
      </c>
      <c r="CP88" t="e">
        <v>#N/A</v>
      </c>
      <c r="CQ88" t="e">
        <v>#N/A</v>
      </c>
      <c r="CR88" t="e">
        <v>#N/A</v>
      </c>
      <c r="CS88" t="e">
        <v>#N/A</v>
      </c>
      <c r="CT88" t="e">
        <v>#N/A</v>
      </c>
      <c r="CU88" t="e">
        <v>#N/A</v>
      </c>
      <c r="CV88" t="e">
        <v>#N/A</v>
      </c>
      <c r="CW88" t="e">
        <v>#N/A</v>
      </c>
      <c r="CX88" t="e">
        <v>#N/A</v>
      </c>
      <c r="CY88" t="e">
        <v>#N/A</v>
      </c>
      <c r="CZ88" t="e">
        <v>#N/A</v>
      </c>
      <c r="DA88" t="e">
        <v>#N/A</v>
      </c>
      <c r="DB88" t="e">
        <v>#N/A</v>
      </c>
      <c r="DC88" t="e">
        <v>#N/A</v>
      </c>
      <c r="DD88" t="e">
        <v>#N/A</v>
      </c>
      <c r="DE88" t="e">
        <v>#N/A</v>
      </c>
      <c r="DF88" t="e">
        <v>#N/A</v>
      </c>
      <c r="DG88" t="e">
        <v>#N/A</v>
      </c>
      <c r="DH88" t="e">
        <v>#N/A</v>
      </c>
      <c r="DI88" t="e">
        <v>#N/A</v>
      </c>
      <c r="DJ88" t="e">
        <v>#N/A</v>
      </c>
      <c r="DK88" t="e">
        <v>#N/A</v>
      </c>
      <c r="DL88" t="e">
        <v>#N/A</v>
      </c>
      <c r="DM88" t="e">
        <v>#N/A</v>
      </c>
      <c r="DN88" t="e">
        <v>#N/A</v>
      </c>
      <c r="DO88" t="e">
        <v>#N/A</v>
      </c>
      <c r="DP88" t="e">
        <v>#N/A</v>
      </c>
      <c r="DQ88" t="e">
        <v>#N/A</v>
      </c>
      <c r="DR88" t="e">
        <v>#N/A</v>
      </c>
      <c r="DS88" t="e">
        <v>#N/A</v>
      </c>
      <c r="DT88" t="e">
        <v>#N/A</v>
      </c>
      <c r="DU88" t="e">
        <v>#N/A</v>
      </c>
      <c r="DV88" t="e">
        <v>#N/A</v>
      </c>
      <c r="DW88" t="e">
        <v>#N/A</v>
      </c>
      <c r="DX88" t="e">
        <v>#N/A</v>
      </c>
      <c r="DY88" t="e">
        <v>#N/A</v>
      </c>
      <c r="DZ88" t="e">
        <v>#N/A</v>
      </c>
      <c r="EA88" t="e">
        <v>#N/A</v>
      </c>
      <c r="EB88" t="e">
        <v>#N/A</v>
      </c>
      <c r="EC88" t="e">
        <v>#N/A</v>
      </c>
      <c r="ED88" t="e">
        <v>#N/A</v>
      </c>
      <c r="EE88" t="e">
        <v>#N/A</v>
      </c>
      <c r="EF88" t="e">
        <v>#N/A</v>
      </c>
      <c r="EG88" t="e">
        <v>#N/A</v>
      </c>
      <c r="EH88" t="e">
        <v>#N/A</v>
      </c>
      <c r="EI88" t="e">
        <v>#N/A</v>
      </c>
      <c r="EJ88" t="e">
        <v>#N/A</v>
      </c>
      <c r="EK88" t="e">
        <v>#N/A</v>
      </c>
      <c r="EL88" t="e">
        <v>#N/A</v>
      </c>
      <c r="EM88" t="e">
        <v>#N/A</v>
      </c>
      <c r="EN88" t="e">
        <v>#N/A</v>
      </c>
      <c r="EO88" t="e">
        <v>#N/A</v>
      </c>
      <c r="EP88" t="e">
        <v>#N/A</v>
      </c>
      <c r="EQ88" t="e">
        <v>#N/A</v>
      </c>
      <c r="ER88" t="e">
        <v>#N/A</v>
      </c>
      <c r="ES88" t="e">
        <v>#N/A</v>
      </c>
      <c r="ET88" t="e">
        <v>#N/A</v>
      </c>
      <c r="EU88" t="e">
        <v>#N/A</v>
      </c>
      <c r="EV88" t="e">
        <v>#N/A</v>
      </c>
      <c r="EW88" t="e">
        <v>#N/A</v>
      </c>
      <c r="EX88" t="e">
        <v>#N/A</v>
      </c>
      <c r="EY88" t="e">
        <v>#N/A</v>
      </c>
      <c r="EZ88" t="e">
        <v>#N/A</v>
      </c>
      <c r="FA88" t="e">
        <v>#N/A</v>
      </c>
      <c r="FB88" t="e">
        <v>#N/A</v>
      </c>
      <c r="FC88" t="e">
        <v>#N/A</v>
      </c>
      <c r="FD88" t="e">
        <v>#N/A</v>
      </c>
      <c r="FE88" t="e">
        <v>#N/A</v>
      </c>
      <c r="FF88" t="e">
        <v>#N/A</v>
      </c>
    </row>
    <row r="89" spans="1:162" x14ac:dyDescent="0.35">
      <c r="A89" s="29" t="s">
        <v>210</v>
      </c>
      <c r="B89" s="30">
        <v>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30">
        <v>0</v>
      </c>
      <c r="Q89" s="30">
        <v>0</v>
      </c>
      <c r="R89" s="30">
        <v>0</v>
      </c>
      <c r="S89" s="30">
        <v>0</v>
      </c>
      <c r="T89" s="30">
        <v>0</v>
      </c>
      <c r="U89" s="30">
        <v>0</v>
      </c>
      <c r="V89" s="30">
        <v>0</v>
      </c>
      <c r="W89" s="30">
        <v>0</v>
      </c>
      <c r="X89" s="30">
        <v>0</v>
      </c>
      <c r="Y89" s="30">
        <v>0</v>
      </c>
      <c r="Z89" s="30">
        <v>0</v>
      </c>
      <c r="AA89" s="30">
        <v>0</v>
      </c>
      <c r="AB89" s="30">
        <v>0</v>
      </c>
      <c r="AC89" s="30">
        <v>0</v>
      </c>
      <c r="AD89" s="30">
        <v>0</v>
      </c>
      <c r="AE89" s="30">
        <v>0</v>
      </c>
      <c r="AF89" s="30">
        <v>0</v>
      </c>
      <c r="AG89" s="30">
        <v>0</v>
      </c>
      <c r="AH89" s="30">
        <v>0</v>
      </c>
      <c r="AI89" s="30">
        <v>0</v>
      </c>
      <c r="AJ89" s="30">
        <v>0</v>
      </c>
      <c r="AK89" s="30">
        <v>0</v>
      </c>
      <c r="AL89" s="30">
        <v>0</v>
      </c>
      <c r="AM89" s="30">
        <v>0</v>
      </c>
      <c r="AN89" s="30">
        <v>0</v>
      </c>
      <c r="AO89" s="30">
        <v>0</v>
      </c>
      <c r="AP89" s="30">
        <v>0</v>
      </c>
      <c r="AQ89" s="30">
        <v>0</v>
      </c>
      <c r="AR89" s="30">
        <v>0</v>
      </c>
      <c r="AS89" s="30">
        <v>0</v>
      </c>
      <c r="AT89" s="30">
        <v>0</v>
      </c>
      <c r="AU89" s="30">
        <v>0</v>
      </c>
      <c r="AV89" s="30">
        <v>0</v>
      </c>
      <c r="AW89" s="30">
        <v>0</v>
      </c>
      <c r="AX89" s="30">
        <v>0</v>
      </c>
      <c r="AY89" s="30">
        <v>1</v>
      </c>
      <c r="AZ89" s="30">
        <v>2</v>
      </c>
      <c r="BA89" s="30">
        <v>8</v>
      </c>
      <c r="BB89" s="30">
        <v>8</v>
      </c>
      <c r="BC89" s="30">
        <v>10</v>
      </c>
      <c r="BD89" s="30">
        <v>10</v>
      </c>
      <c r="BE89" s="30">
        <v>12</v>
      </c>
      <c r="BF89" s="30">
        <v>13</v>
      </c>
      <c r="BG89" s="30">
        <v>15</v>
      </c>
      <c r="BH89" s="30">
        <v>16</v>
      </c>
      <c r="BI89" s="30">
        <v>16</v>
      </c>
      <c r="BJ89" s="30">
        <v>19</v>
      </c>
      <c r="BK89" s="30">
        <v>19</v>
      </c>
      <c r="BL89" s="30">
        <v>21</v>
      </c>
      <c r="BM89" s="30">
        <v>26</v>
      </c>
      <c r="BN89" s="30">
        <v>26</v>
      </c>
      <c r="BO89" s="30">
        <v>26</v>
      </c>
      <c r="BP89" s="30">
        <v>30</v>
      </c>
      <c r="BQ89" s="30">
        <v>32</v>
      </c>
      <c r="BR89" s="30">
        <v>36</v>
      </c>
      <c r="BS89" s="30">
        <v>36</v>
      </c>
      <c r="BT89" s="30">
        <v>44</v>
      </c>
      <c r="BU89" s="30">
        <v>47</v>
      </c>
      <c r="BV89" s="30">
        <v>47</v>
      </c>
      <c r="BW89" s="30">
        <v>53</v>
      </c>
      <c r="BX89" s="30">
        <v>58</v>
      </c>
      <c r="BY89" s="30">
        <v>58</v>
      </c>
      <c r="BZ89" s="30">
        <v>63</v>
      </c>
      <c r="CA89" s="30">
        <v>63</v>
      </c>
      <c r="CB89" s="30">
        <v>63</v>
      </c>
      <c r="CC89" s="30">
        <v>63</v>
      </c>
      <c r="CD89" s="30">
        <v>65</v>
      </c>
      <c r="CE89" s="30">
        <v>69</v>
      </c>
      <c r="CF89" s="30">
        <v>73</v>
      </c>
      <c r="CG89" s="30">
        <v>73</v>
      </c>
      <c r="CH89" s="30">
        <v>125</v>
      </c>
      <c r="CI89" s="30">
        <v>143</v>
      </c>
      <c r="CJ89" s="30">
        <v>143</v>
      </c>
      <c r="CK89" s="30">
        <v>163</v>
      </c>
      <c r="CL89" s="30">
        <v>173</v>
      </c>
      <c r="CM89" s="30">
        <v>223</v>
      </c>
      <c r="CN89" s="30">
        <v>223</v>
      </c>
      <c r="CO89" s="30">
        <v>233</v>
      </c>
      <c r="CP89" t="e">
        <v>#N/A</v>
      </c>
      <c r="CQ89" t="e">
        <v>#N/A</v>
      </c>
      <c r="CR89" t="e">
        <v>#N/A</v>
      </c>
      <c r="CS89" t="e">
        <v>#N/A</v>
      </c>
      <c r="CT89" t="e">
        <v>#N/A</v>
      </c>
      <c r="CU89" t="e">
        <v>#N/A</v>
      </c>
      <c r="CV89" t="e">
        <v>#N/A</v>
      </c>
      <c r="CW89" t="e">
        <v>#N/A</v>
      </c>
      <c r="CX89" t="e">
        <v>#N/A</v>
      </c>
      <c r="CY89" t="e">
        <v>#N/A</v>
      </c>
      <c r="CZ89" t="e">
        <v>#N/A</v>
      </c>
      <c r="DA89" t="e">
        <v>#N/A</v>
      </c>
      <c r="DB89" t="e">
        <v>#N/A</v>
      </c>
      <c r="DC89" t="e">
        <v>#N/A</v>
      </c>
      <c r="DD89" t="e">
        <v>#N/A</v>
      </c>
      <c r="DE89" t="e">
        <v>#N/A</v>
      </c>
      <c r="DF89" t="e">
        <v>#N/A</v>
      </c>
      <c r="DG89" t="e">
        <v>#N/A</v>
      </c>
      <c r="DH89" t="e">
        <v>#N/A</v>
      </c>
      <c r="DI89" t="e">
        <v>#N/A</v>
      </c>
      <c r="DJ89" t="e">
        <v>#N/A</v>
      </c>
      <c r="DK89" t="e">
        <v>#N/A</v>
      </c>
      <c r="DL89" t="e">
        <v>#N/A</v>
      </c>
      <c r="DM89" t="e">
        <v>#N/A</v>
      </c>
      <c r="DN89" t="e">
        <v>#N/A</v>
      </c>
      <c r="DO89" t="e">
        <v>#N/A</v>
      </c>
      <c r="DP89" t="e">
        <v>#N/A</v>
      </c>
      <c r="DQ89" t="e">
        <v>#N/A</v>
      </c>
      <c r="DR89" t="e">
        <v>#N/A</v>
      </c>
      <c r="DS89" t="e">
        <v>#N/A</v>
      </c>
      <c r="DT89" t="e">
        <v>#N/A</v>
      </c>
      <c r="DU89" t="e">
        <v>#N/A</v>
      </c>
      <c r="DV89" t="e">
        <v>#N/A</v>
      </c>
      <c r="DW89" t="e">
        <v>#N/A</v>
      </c>
      <c r="DX89" t="e">
        <v>#N/A</v>
      </c>
      <c r="DY89" t="e">
        <v>#N/A</v>
      </c>
      <c r="DZ89" t="e">
        <v>#N/A</v>
      </c>
      <c r="EA89" t="e">
        <v>#N/A</v>
      </c>
      <c r="EB89" t="e">
        <v>#N/A</v>
      </c>
      <c r="EC89" t="e">
        <v>#N/A</v>
      </c>
      <c r="ED89" t="e">
        <v>#N/A</v>
      </c>
      <c r="EE89" t="e">
        <v>#N/A</v>
      </c>
      <c r="EF89" t="e">
        <v>#N/A</v>
      </c>
      <c r="EG89" t="e">
        <v>#N/A</v>
      </c>
      <c r="EH89" t="e">
        <v>#N/A</v>
      </c>
      <c r="EI89" t="e">
        <v>#N/A</v>
      </c>
      <c r="EJ89" t="e">
        <v>#N/A</v>
      </c>
      <c r="EK89" t="e">
        <v>#N/A</v>
      </c>
      <c r="EL89" t="e">
        <v>#N/A</v>
      </c>
      <c r="EM89" t="e">
        <v>#N/A</v>
      </c>
      <c r="EN89" t="e">
        <v>#N/A</v>
      </c>
      <c r="EO89" t="e">
        <v>#N/A</v>
      </c>
      <c r="EP89" t="e">
        <v>#N/A</v>
      </c>
      <c r="EQ89" t="e">
        <v>#N/A</v>
      </c>
      <c r="ER89" t="e">
        <v>#N/A</v>
      </c>
      <c r="ES89" t="e">
        <v>#N/A</v>
      </c>
      <c r="ET89" t="e">
        <v>#N/A</v>
      </c>
      <c r="EU89" t="e">
        <v>#N/A</v>
      </c>
      <c r="EV89" t="e">
        <v>#N/A</v>
      </c>
      <c r="EW89" t="e">
        <v>#N/A</v>
      </c>
      <c r="EX89" t="e">
        <v>#N/A</v>
      </c>
      <c r="EY89" t="e">
        <v>#N/A</v>
      </c>
      <c r="EZ89" t="e">
        <v>#N/A</v>
      </c>
      <c r="FA89" t="e">
        <v>#N/A</v>
      </c>
      <c r="FB89" t="e">
        <v>#N/A</v>
      </c>
      <c r="FC89" t="e">
        <v>#N/A</v>
      </c>
      <c r="FD89" t="e">
        <v>#N/A</v>
      </c>
      <c r="FE89" t="e">
        <v>#N/A</v>
      </c>
      <c r="FF89" t="e">
        <v>#N/A</v>
      </c>
    </row>
    <row r="90" spans="1:162" x14ac:dyDescent="0.35">
      <c r="A90" s="29" t="s">
        <v>47</v>
      </c>
      <c r="B90" s="30">
        <v>2</v>
      </c>
      <c r="C90" s="30">
        <v>2</v>
      </c>
      <c r="D90" s="30">
        <v>2</v>
      </c>
      <c r="E90" s="30">
        <v>2</v>
      </c>
      <c r="F90" s="30">
        <v>4</v>
      </c>
      <c r="G90" s="30">
        <v>4</v>
      </c>
      <c r="H90" s="30">
        <v>7</v>
      </c>
      <c r="I90" s="30">
        <v>7</v>
      </c>
      <c r="J90" s="30">
        <v>11</v>
      </c>
      <c r="K90" s="30">
        <v>15</v>
      </c>
      <c r="L90" s="30">
        <v>20</v>
      </c>
      <c r="M90" s="30">
        <v>20</v>
      </c>
      <c r="N90" s="30">
        <v>20</v>
      </c>
      <c r="O90" s="30">
        <v>22</v>
      </c>
      <c r="P90" s="30">
        <v>22</v>
      </c>
      <c r="Q90" s="30">
        <v>22</v>
      </c>
      <c r="R90" s="30">
        <v>25</v>
      </c>
      <c r="S90" s="30">
        <v>25</v>
      </c>
      <c r="T90" s="30">
        <v>26</v>
      </c>
      <c r="U90" s="30">
        <v>26</v>
      </c>
      <c r="V90" s="30">
        <v>26</v>
      </c>
      <c r="W90" s="30">
        <v>28</v>
      </c>
      <c r="X90" s="30">
        <v>28</v>
      </c>
      <c r="Y90" s="30">
        <v>29</v>
      </c>
      <c r="Z90" s="30">
        <v>43</v>
      </c>
      <c r="AA90" s="30">
        <v>59</v>
      </c>
      <c r="AB90" s="30">
        <v>66</v>
      </c>
      <c r="AC90" s="30">
        <v>74</v>
      </c>
      <c r="AD90" s="30">
        <v>84</v>
      </c>
      <c r="AE90" s="30">
        <v>94</v>
      </c>
      <c r="AF90" s="30">
        <v>105</v>
      </c>
      <c r="AG90" s="30">
        <v>122</v>
      </c>
      <c r="AH90" s="30">
        <v>147</v>
      </c>
      <c r="AI90" s="30">
        <v>159</v>
      </c>
      <c r="AJ90" s="30">
        <v>170</v>
      </c>
      <c r="AK90" s="30">
        <v>189</v>
      </c>
      <c r="AL90" s="30">
        <v>214</v>
      </c>
      <c r="AM90" s="30">
        <v>228</v>
      </c>
      <c r="AN90" s="30">
        <v>241</v>
      </c>
      <c r="AO90" s="30">
        <v>256</v>
      </c>
      <c r="AP90" s="30">
        <v>274</v>
      </c>
      <c r="AQ90" s="30">
        <v>293</v>
      </c>
      <c r="AR90" s="30">
        <v>331</v>
      </c>
      <c r="AS90" s="30">
        <v>360</v>
      </c>
      <c r="AT90" s="30">
        <v>420</v>
      </c>
      <c r="AU90" s="30">
        <v>461</v>
      </c>
      <c r="AV90" s="30">
        <v>502</v>
      </c>
      <c r="AW90" s="30">
        <v>511</v>
      </c>
      <c r="AX90" s="30">
        <v>581</v>
      </c>
      <c r="AY90" s="30">
        <v>639</v>
      </c>
      <c r="AZ90" s="30">
        <v>639</v>
      </c>
      <c r="BA90" s="30">
        <v>701</v>
      </c>
      <c r="BB90" s="30">
        <v>773</v>
      </c>
      <c r="BC90" s="30">
        <v>839</v>
      </c>
      <c r="BD90" s="30">
        <v>839</v>
      </c>
      <c r="BE90" s="30">
        <v>878</v>
      </c>
      <c r="BF90" s="30">
        <v>889</v>
      </c>
      <c r="BG90" s="30">
        <v>924</v>
      </c>
      <c r="BH90" s="30">
        <v>963</v>
      </c>
      <c r="BI90" s="30">
        <v>1007</v>
      </c>
      <c r="BJ90" s="30">
        <v>1101</v>
      </c>
      <c r="BK90" s="30">
        <v>1128</v>
      </c>
      <c r="BL90" s="30">
        <v>1193</v>
      </c>
      <c r="BM90" s="30">
        <v>1307</v>
      </c>
      <c r="BN90" s="30">
        <v>1387</v>
      </c>
      <c r="BO90" s="30">
        <v>1468</v>
      </c>
      <c r="BP90" s="30">
        <v>1693</v>
      </c>
      <c r="BQ90" s="30">
        <v>1866</v>
      </c>
      <c r="BR90" s="30">
        <v>1866</v>
      </c>
      <c r="BS90" s="30">
        <v>1953</v>
      </c>
      <c r="BT90" s="30">
        <v>2178</v>
      </c>
      <c r="BU90" s="30">
        <v>2495</v>
      </c>
      <c r="BV90" s="30">
        <v>2617</v>
      </c>
      <c r="BW90" s="30">
        <v>3139</v>
      </c>
      <c r="BX90" s="30">
        <v>3139</v>
      </c>
      <c r="BY90" s="30">
        <v>3654</v>
      </c>
      <c r="BZ90" s="30">
        <v>3906</v>
      </c>
      <c r="CA90" s="30">
        <v>4257</v>
      </c>
      <c r="CB90" s="30">
        <v>4667</v>
      </c>
      <c r="CC90" s="30">
        <v>5530</v>
      </c>
      <c r="CD90" s="30">
        <v>6005</v>
      </c>
      <c r="CE90" s="30">
        <v>6748</v>
      </c>
      <c r="CF90" s="30">
        <v>7370</v>
      </c>
      <c r="CG90" s="30">
        <v>7645</v>
      </c>
      <c r="CH90" s="30">
        <v>8100</v>
      </c>
      <c r="CI90" s="30">
        <v>8626</v>
      </c>
      <c r="CJ90" s="30">
        <v>9787</v>
      </c>
      <c r="CK90" s="30">
        <v>10296</v>
      </c>
      <c r="CL90" s="30">
        <v>10797</v>
      </c>
      <c r="CM90" s="30">
        <v>10797</v>
      </c>
      <c r="CN90" s="30">
        <v>11135</v>
      </c>
      <c r="CO90" s="30">
        <v>11512</v>
      </c>
      <c r="CP90" t="e">
        <v>#N/A</v>
      </c>
      <c r="CQ90" t="e">
        <v>#N/A</v>
      </c>
      <c r="CR90" t="e">
        <v>#N/A</v>
      </c>
      <c r="CS90" t="e">
        <v>#N/A</v>
      </c>
      <c r="CT90" t="e">
        <v>#N/A</v>
      </c>
      <c r="CU90" t="e">
        <v>#N/A</v>
      </c>
      <c r="CV90" t="e">
        <v>#N/A</v>
      </c>
      <c r="CW90" t="e">
        <v>#N/A</v>
      </c>
      <c r="CX90" t="e">
        <v>#N/A</v>
      </c>
      <c r="CY90" t="e">
        <v>#N/A</v>
      </c>
      <c r="CZ90" t="e">
        <v>#N/A</v>
      </c>
      <c r="DA90" t="e">
        <v>#N/A</v>
      </c>
      <c r="DB90" t="e">
        <v>#N/A</v>
      </c>
      <c r="DC90" t="e">
        <v>#N/A</v>
      </c>
      <c r="DD90" t="e">
        <v>#N/A</v>
      </c>
      <c r="DE90" t="e">
        <v>#N/A</v>
      </c>
      <c r="DF90" t="e">
        <v>#N/A</v>
      </c>
      <c r="DG90" t="e">
        <v>#N/A</v>
      </c>
      <c r="DH90" t="e">
        <v>#N/A</v>
      </c>
      <c r="DI90" t="e">
        <v>#N/A</v>
      </c>
      <c r="DJ90" t="e">
        <v>#N/A</v>
      </c>
      <c r="DK90" t="e">
        <v>#N/A</v>
      </c>
      <c r="DL90" t="e">
        <v>#N/A</v>
      </c>
      <c r="DM90" t="e">
        <v>#N/A</v>
      </c>
      <c r="DN90" t="e">
        <v>#N/A</v>
      </c>
      <c r="DO90" t="e">
        <v>#N/A</v>
      </c>
      <c r="DP90" t="e">
        <v>#N/A</v>
      </c>
      <c r="DQ90" t="e">
        <v>#N/A</v>
      </c>
      <c r="DR90" t="e">
        <v>#N/A</v>
      </c>
      <c r="DS90" t="e">
        <v>#N/A</v>
      </c>
      <c r="DT90" t="e">
        <v>#N/A</v>
      </c>
      <c r="DU90" t="e">
        <v>#N/A</v>
      </c>
      <c r="DV90" t="e">
        <v>#N/A</v>
      </c>
      <c r="DW90" t="e">
        <v>#N/A</v>
      </c>
      <c r="DX90" t="e">
        <v>#N/A</v>
      </c>
      <c r="DY90" t="e">
        <v>#N/A</v>
      </c>
      <c r="DZ90" t="e">
        <v>#N/A</v>
      </c>
      <c r="EA90" t="e">
        <v>#N/A</v>
      </c>
      <c r="EB90" t="e">
        <v>#N/A</v>
      </c>
      <c r="EC90" t="e">
        <v>#N/A</v>
      </c>
      <c r="ED90" t="e">
        <v>#N/A</v>
      </c>
      <c r="EE90" t="e">
        <v>#N/A</v>
      </c>
      <c r="EF90" t="e">
        <v>#N/A</v>
      </c>
      <c r="EG90" t="e">
        <v>#N/A</v>
      </c>
      <c r="EH90" t="e">
        <v>#N/A</v>
      </c>
      <c r="EI90" t="e">
        <v>#N/A</v>
      </c>
      <c r="EJ90" t="e">
        <v>#N/A</v>
      </c>
      <c r="EK90" t="e">
        <v>#N/A</v>
      </c>
      <c r="EL90" t="e">
        <v>#N/A</v>
      </c>
      <c r="EM90" t="e">
        <v>#N/A</v>
      </c>
      <c r="EN90" t="e">
        <v>#N/A</v>
      </c>
      <c r="EO90" t="e">
        <v>#N/A</v>
      </c>
      <c r="EP90" t="e">
        <v>#N/A</v>
      </c>
      <c r="EQ90" t="e">
        <v>#N/A</v>
      </c>
      <c r="ER90" t="e">
        <v>#N/A</v>
      </c>
      <c r="ES90" t="e">
        <v>#N/A</v>
      </c>
      <c r="ET90" t="e">
        <v>#N/A</v>
      </c>
      <c r="EU90" t="e">
        <v>#N/A</v>
      </c>
      <c r="EV90" t="e">
        <v>#N/A</v>
      </c>
      <c r="EW90" t="e">
        <v>#N/A</v>
      </c>
      <c r="EX90" t="e">
        <v>#N/A</v>
      </c>
      <c r="EY90" t="e">
        <v>#N/A</v>
      </c>
      <c r="EZ90" t="e">
        <v>#N/A</v>
      </c>
      <c r="FA90" t="e">
        <v>#N/A</v>
      </c>
      <c r="FB90" t="e">
        <v>#N/A</v>
      </c>
      <c r="FC90" t="e">
        <v>#N/A</v>
      </c>
      <c r="FD90" t="e">
        <v>#N/A</v>
      </c>
      <c r="FE90" t="e">
        <v>#N/A</v>
      </c>
      <c r="FF90" t="e">
        <v>#N/A</v>
      </c>
    </row>
    <row r="91" spans="1:162" x14ac:dyDescent="0.35">
      <c r="A91" s="29" t="s">
        <v>45</v>
      </c>
      <c r="B91" s="30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30">
        <v>0</v>
      </c>
      <c r="Q91" s="30">
        <v>0</v>
      </c>
      <c r="R91" s="30">
        <v>0</v>
      </c>
      <c r="S91" s="30">
        <v>0</v>
      </c>
      <c r="T91" s="30">
        <v>0</v>
      </c>
      <c r="U91" s="30">
        <v>0</v>
      </c>
      <c r="V91" s="30">
        <v>0</v>
      </c>
      <c r="W91" s="30">
        <v>0</v>
      </c>
      <c r="X91" s="30">
        <v>0</v>
      </c>
      <c r="Y91" s="30">
        <v>0</v>
      </c>
      <c r="Z91" s="30">
        <v>0</v>
      </c>
      <c r="AA91" s="30">
        <v>0</v>
      </c>
      <c r="AB91" s="30">
        <v>0</v>
      </c>
      <c r="AC91" s="30">
        <v>0</v>
      </c>
      <c r="AD91" s="30">
        <v>0</v>
      </c>
      <c r="AE91" s="30">
        <v>0</v>
      </c>
      <c r="AF91" s="30">
        <v>0</v>
      </c>
      <c r="AG91" s="30">
        <v>0</v>
      </c>
      <c r="AH91" s="30">
        <v>0</v>
      </c>
      <c r="AI91" s="30">
        <v>0</v>
      </c>
      <c r="AJ91" s="30">
        <v>0</v>
      </c>
      <c r="AK91" s="30">
        <v>0</v>
      </c>
      <c r="AL91" s="30">
        <v>0</v>
      </c>
      <c r="AM91" s="30">
        <v>0</v>
      </c>
      <c r="AN91" s="30">
        <v>0</v>
      </c>
      <c r="AO91" s="30">
        <v>0</v>
      </c>
      <c r="AP91" s="30">
        <v>0</v>
      </c>
      <c r="AQ91" s="30">
        <v>1</v>
      </c>
      <c r="AR91" s="30">
        <v>1</v>
      </c>
      <c r="AS91" s="30">
        <v>1</v>
      </c>
      <c r="AT91" s="30">
        <v>1</v>
      </c>
      <c r="AU91" s="30">
        <v>1</v>
      </c>
      <c r="AV91" s="30">
        <v>1</v>
      </c>
      <c r="AW91" s="30">
        <v>1</v>
      </c>
      <c r="AX91" s="30">
        <v>1</v>
      </c>
      <c r="AY91" s="30">
        <v>1</v>
      </c>
      <c r="AZ91" s="30">
        <v>1</v>
      </c>
      <c r="BA91" s="30">
        <v>1</v>
      </c>
      <c r="BB91" s="30">
        <v>1</v>
      </c>
      <c r="BC91" s="30">
        <v>8</v>
      </c>
      <c r="BD91" s="30">
        <v>17</v>
      </c>
      <c r="BE91" s="30">
        <v>34</v>
      </c>
      <c r="BF91" s="30">
        <v>52</v>
      </c>
      <c r="BG91" s="30">
        <v>69</v>
      </c>
      <c r="BH91" s="30">
        <v>85</v>
      </c>
      <c r="BI91" s="30">
        <v>85</v>
      </c>
      <c r="BJ91" s="30">
        <v>112</v>
      </c>
      <c r="BK91" s="30">
        <v>127</v>
      </c>
      <c r="BL91" s="30">
        <v>154</v>
      </c>
      <c r="BM91" s="30">
        <v>172</v>
      </c>
      <c r="BN91" s="30">
        <v>212</v>
      </c>
      <c r="BO91" s="30">
        <v>235</v>
      </c>
      <c r="BP91" s="30">
        <v>246</v>
      </c>
      <c r="BQ91" s="30">
        <v>259</v>
      </c>
      <c r="BR91" s="30">
        <v>268</v>
      </c>
      <c r="BS91" s="30">
        <v>274</v>
      </c>
      <c r="BT91" s="30">
        <v>278</v>
      </c>
      <c r="BU91" s="30">
        <v>299</v>
      </c>
      <c r="BV91" s="30">
        <v>310</v>
      </c>
      <c r="BW91" s="30">
        <v>323</v>
      </c>
      <c r="BX91" s="30">
        <v>345</v>
      </c>
      <c r="BY91" s="30">
        <v>349</v>
      </c>
      <c r="BZ91" s="30">
        <v>353</v>
      </c>
      <c r="CA91" s="30">
        <v>358</v>
      </c>
      <c r="CB91" s="30">
        <v>372</v>
      </c>
      <c r="CC91" s="30">
        <v>372</v>
      </c>
      <c r="CD91" s="30">
        <v>381</v>
      </c>
      <c r="CE91" s="30">
        <v>389</v>
      </c>
      <c r="CF91" s="30">
        <v>391</v>
      </c>
      <c r="CG91" s="30">
        <v>397</v>
      </c>
      <c r="CH91" s="30">
        <v>401</v>
      </c>
      <c r="CI91" s="30">
        <v>402</v>
      </c>
      <c r="CJ91" s="30">
        <v>407</v>
      </c>
      <c r="CK91" s="30">
        <v>413</v>
      </c>
      <c r="CL91" s="30">
        <v>417</v>
      </c>
      <c r="CM91" s="30">
        <v>425</v>
      </c>
      <c r="CN91" s="30">
        <v>428</v>
      </c>
      <c r="CO91" s="30">
        <v>435</v>
      </c>
      <c r="CP91" t="e">
        <v>#N/A</v>
      </c>
      <c r="CQ91" t="e">
        <v>#N/A</v>
      </c>
      <c r="CR91" t="e">
        <v>#N/A</v>
      </c>
      <c r="CS91" t="e">
        <v>#N/A</v>
      </c>
      <c r="CT91" t="e">
        <v>#N/A</v>
      </c>
      <c r="CU91" t="e">
        <v>#N/A</v>
      </c>
      <c r="CV91" t="e">
        <v>#N/A</v>
      </c>
      <c r="CW91" t="e">
        <v>#N/A</v>
      </c>
      <c r="CX91" t="e">
        <v>#N/A</v>
      </c>
      <c r="CY91" t="e">
        <v>#N/A</v>
      </c>
      <c r="CZ91" t="e">
        <v>#N/A</v>
      </c>
      <c r="DA91" t="e">
        <v>#N/A</v>
      </c>
      <c r="DB91" t="e">
        <v>#N/A</v>
      </c>
      <c r="DC91" t="e">
        <v>#N/A</v>
      </c>
      <c r="DD91" t="e">
        <v>#N/A</v>
      </c>
      <c r="DE91" t="e">
        <v>#N/A</v>
      </c>
      <c r="DF91" t="e">
        <v>#N/A</v>
      </c>
      <c r="DG91" t="e">
        <v>#N/A</v>
      </c>
      <c r="DH91" t="e">
        <v>#N/A</v>
      </c>
      <c r="DI91" t="e">
        <v>#N/A</v>
      </c>
      <c r="DJ91" t="e">
        <v>#N/A</v>
      </c>
      <c r="DK91" t="e">
        <v>#N/A</v>
      </c>
      <c r="DL91" t="e">
        <v>#N/A</v>
      </c>
      <c r="DM91" t="e">
        <v>#N/A</v>
      </c>
      <c r="DN91" t="e">
        <v>#N/A</v>
      </c>
      <c r="DO91" t="e">
        <v>#N/A</v>
      </c>
      <c r="DP91" t="e">
        <v>#N/A</v>
      </c>
      <c r="DQ91" t="e">
        <v>#N/A</v>
      </c>
      <c r="DR91" t="e">
        <v>#N/A</v>
      </c>
      <c r="DS91" t="e">
        <v>#N/A</v>
      </c>
      <c r="DT91" t="e">
        <v>#N/A</v>
      </c>
      <c r="DU91" t="e">
        <v>#N/A</v>
      </c>
      <c r="DV91" t="e">
        <v>#N/A</v>
      </c>
      <c r="DW91" t="e">
        <v>#N/A</v>
      </c>
      <c r="DX91" t="e">
        <v>#N/A</v>
      </c>
      <c r="DY91" t="e">
        <v>#N/A</v>
      </c>
      <c r="DZ91" t="e">
        <v>#N/A</v>
      </c>
      <c r="EA91" t="e">
        <v>#N/A</v>
      </c>
      <c r="EB91" t="e">
        <v>#N/A</v>
      </c>
      <c r="EC91" t="e">
        <v>#N/A</v>
      </c>
      <c r="ED91" t="e">
        <v>#N/A</v>
      </c>
      <c r="EE91" t="e">
        <v>#N/A</v>
      </c>
      <c r="EF91" t="e">
        <v>#N/A</v>
      </c>
      <c r="EG91" t="e">
        <v>#N/A</v>
      </c>
      <c r="EH91" t="e">
        <v>#N/A</v>
      </c>
      <c r="EI91" t="e">
        <v>#N/A</v>
      </c>
      <c r="EJ91" t="e">
        <v>#N/A</v>
      </c>
      <c r="EK91" t="e">
        <v>#N/A</v>
      </c>
      <c r="EL91" t="e">
        <v>#N/A</v>
      </c>
      <c r="EM91" t="e">
        <v>#N/A</v>
      </c>
      <c r="EN91" t="e">
        <v>#N/A</v>
      </c>
      <c r="EO91" t="e">
        <v>#N/A</v>
      </c>
      <c r="EP91" t="e">
        <v>#N/A</v>
      </c>
      <c r="EQ91" t="e">
        <v>#N/A</v>
      </c>
      <c r="ER91" t="e">
        <v>#N/A</v>
      </c>
      <c r="ES91" t="e">
        <v>#N/A</v>
      </c>
      <c r="ET91" t="e">
        <v>#N/A</v>
      </c>
      <c r="EU91" t="e">
        <v>#N/A</v>
      </c>
      <c r="EV91" t="e">
        <v>#N/A</v>
      </c>
      <c r="EW91" t="e">
        <v>#N/A</v>
      </c>
      <c r="EX91" t="e">
        <v>#N/A</v>
      </c>
      <c r="EY91" t="e">
        <v>#N/A</v>
      </c>
      <c r="EZ91" t="e">
        <v>#N/A</v>
      </c>
      <c r="FA91" t="e">
        <v>#N/A</v>
      </c>
      <c r="FB91" t="e">
        <v>#N/A</v>
      </c>
      <c r="FC91" t="e">
        <v>#N/A</v>
      </c>
      <c r="FD91" t="e">
        <v>#N/A</v>
      </c>
      <c r="FE91" t="e">
        <v>#N/A</v>
      </c>
      <c r="FF91" t="e">
        <v>#N/A</v>
      </c>
    </row>
    <row r="92" spans="1:162" x14ac:dyDescent="0.35">
      <c r="A92" s="29" t="s">
        <v>63</v>
      </c>
      <c r="B92" s="30">
        <v>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30">
        <v>0</v>
      </c>
      <c r="Q92" s="30">
        <v>0</v>
      </c>
      <c r="R92" s="30">
        <v>0</v>
      </c>
      <c r="S92" s="30">
        <v>0</v>
      </c>
      <c r="T92" s="30">
        <v>0</v>
      </c>
      <c r="U92" s="30">
        <v>0</v>
      </c>
      <c r="V92" s="30">
        <v>0</v>
      </c>
      <c r="W92" s="30">
        <v>0</v>
      </c>
      <c r="X92" s="30">
        <v>0</v>
      </c>
      <c r="Y92" s="30">
        <v>0</v>
      </c>
      <c r="Z92" s="30">
        <v>0</v>
      </c>
      <c r="AA92" s="30">
        <v>0</v>
      </c>
      <c r="AB92" s="30">
        <v>0</v>
      </c>
      <c r="AC92" s="30">
        <v>0</v>
      </c>
      <c r="AD92" s="30">
        <v>0</v>
      </c>
      <c r="AE92" s="30">
        <v>0</v>
      </c>
      <c r="AF92" s="30">
        <v>0</v>
      </c>
      <c r="AG92" s="30">
        <v>0</v>
      </c>
      <c r="AH92" s="30">
        <v>0</v>
      </c>
      <c r="AI92" s="30">
        <v>0</v>
      </c>
      <c r="AJ92" s="30">
        <v>0</v>
      </c>
      <c r="AK92" s="30">
        <v>0</v>
      </c>
      <c r="AL92" s="30">
        <v>0</v>
      </c>
      <c r="AM92" s="30">
        <v>0</v>
      </c>
      <c r="AN92" s="30">
        <v>0</v>
      </c>
      <c r="AO92" s="30">
        <v>0</v>
      </c>
      <c r="AP92" s="30">
        <v>0</v>
      </c>
      <c r="AQ92" s="30">
        <v>0</v>
      </c>
      <c r="AR92" s="30">
        <v>0</v>
      </c>
      <c r="AS92" s="30">
        <v>0</v>
      </c>
      <c r="AT92" s="30">
        <v>0</v>
      </c>
      <c r="AU92" s="30">
        <v>0</v>
      </c>
      <c r="AV92" s="30">
        <v>0</v>
      </c>
      <c r="AW92" s="30">
        <v>0</v>
      </c>
      <c r="AX92" s="30">
        <v>0</v>
      </c>
      <c r="AY92" s="30">
        <v>0</v>
      </c>
      <c r="AZ92" s="30">
        <v>0</v>
      </c>
      <c r="BA92" s="30">
        <v>4</v>
      </c>
      <c r="BB92" s="30">
        <v>6</v>
      </c>
      <c r="BC92" s="30">
        <v>9</v>
      </c>
      <c r="BD92" s="30">
        <v>10</v>
      </c>
      <c r="BE92" s="30">
        <v>33</v>
      </c>
      <c r="BF92" s="30">
        <v>35</v>
      </c>
      <c r="BG92" s="30">
        <v>44</v>
      </c>
      <c r="BH92" s="30">
        <v>49</v>
      </c>
      <c r="BI92" s="30">
        <v>53</v>
      </c>
      <c r="BJ92" s="30">
        <v>60</v>
      </c>
      <c r="BK92" s="30">
        <v>62</v>
      </c>
      <c r="BL92" s="30">
        <v>72</v>
      </c>
      <c r="BM92" s="30">
        <v>81</v>
      </c>
      <c r="BN92" s="30">
        <v>111</v>
      </c>
      <c r="BO92" s="30">
        <v>150</v>
      </c>
      <c r="BP92" s="30">
        <v>228</v>
      </c>
      <c r="BQ92" s="30">
        <v>284</v>
      </c>
      <c r="BR92" s="30">
        <v>302</v>
      </c>
      <c r="BS92" s="30">
        <v>343</v>
      </c>
      <c r="BT92" s="30">
        <v>380</v>
      </c>
      <c r="BU92" s="30">
        <v>435</v>
      </c>
      <c r="BV92" s="30">
        <v>464</v>
      </c>
      <c r="BW92" s="30">
        <v>531</v>
      </c>
      <c r="BX92" s="30">
        <v>584</v>
      </c>
      <c r="BY92" s="30">
        <v>662</v>
      </c>
      <c r="BZ92" s="30">
        <v>697</v>
      </c>
      <c r="CA92" s="30">
        <v>727</v>
      </c>
      <c r="CB92" s="30">
        <v>781</v>
      </c>
      <c r="CC92" s="30">
        <v>812</v>
      </c>
      <c r="CD92" s="30">
        <v>865</v>
      </c>
      <c r="CE92" s="30">
        <v>951</v>
      </c>
      <c r="CF92" s="30">
        <v>1091</v>
      </c>
      <c r="CG92" s="30">
        <v>1232</v>
      </c>
      <c r="CH92" s="30">
        <v>1295</v>
      </c>
      <c r="CI92" s="30">
        <v>1402</v>
      </c>
      <c r="CJ92" s="30">
        <v>1546</v>
      </c>
      <c r="CK92" s="30">
        <v>1615</v>
      </c>
      <c r="CL92" s="30">
        <v>1676</v>
      </c>
      <c r="CM92" s="30">
        <v>1852</v>
      </c>
      <c r="CN92" s="30">
        <v>1995</v>
      </c>
      <c r="CO92" s="30">
        <v>2135</v>
      </c>
      <c r="CP92" t="e">
        <v>#N/A</v>
      </c>
      <c r="CQ92" t="e">
        <v>#N/A</v>
      </c>
      <c r="CR92" t="e">
        <v>#N/A</v>
      </c>
      <c r="CS92" t="e">
        <v>#N/A</v>
      </c>
      <c r="CT92" t="e">
        <v>#N/A</v>
      </c>
      <c r="CU92" t="e">
        <v>#N/A</v>
      </c>
      <c r="CV92" t="e">
        <v>#N/A</v>
      </c>
      <c r="CW92" t="e">
        <v>#N/A</v>
      </c>
      <c r="CX92" t="e">
        <v>#N/A</v>
      </c>
      <c r="CY92" t="e">
        <v>#N/A</v>
      </c>
      <c r="CZ92" t="e">
        <v>#N/A</v>
      </c>
      <c r="DA92" t="e">
        <v>#N/A</v>
      </c>
      <c r="DB92" t="e">
        <v>#N/A</v>
      </c>
      <c r="DC92" t="e">
        <v>#N/A</v>
      </c>
      <c r="DD92" t="e">
        <v>#N/A</v>
      </c>
      <c r="DE92" t="e">
        <v>#N/A</v>
      </c>
      <c r="DF92" t="e">
        <v>#N/A</v>
      </c>
      <c r="DG92" t="e">
        <v>#N/A</v>
      </c>
      <c r="DH92" t="e">
        <v>#N/A</v>
      </c>
      <c r="DI92" t="e">
        <v>#N/A</v>
      </c>
      <c r="DJ92" t="e">
        <v>#N/A</v>
      </c>
      <c r="DK92" t="e">
        <v>#N/A</v>
      </c>
      <c r="DL92" t="e">
        <v>#N/A</v>
      </c>
      <c r="DM92" t="e">
        <v>#N/A</v>
      </c>
      <c r="DN92" t="e">
        <v>#N/A</v>
      </c>
      <c r="DO92" t="e">
        <v>#N/A</v>
      </c>
      <c r="DP92" t="e">
        <v>#N/A</v>
      </c>
      <c r="DQ92" t="e">
        <v>#N/A</v>
      </c>
      <c r="DR92" t="e">
        <v>#N/A</v>
      </c>
      <c r="DS92" t="e">
        <v>#N/A</v>
      </c>
      <c r="DT92" t="e">
        <v>#N/A</v>
      </c>
      <c r="DU92" t="e">
        <v>#N/A</v>
      </c>
      <c r="DV92" t="e">
        <v>#N/A</v>
      </c>
      <c r="DW92" t="e">
        <v>#N/A</v>
      </c>
      <c r="DX92" t="e">
        <v>#N/A</v>
      </c>
      <c r="DY92" t="e">
        <v>#N/A</v>
      </c>
      <c r="DZ92" t="e">
        <v>#N/A</v>
      </c>
      <c r="EA92" t="e">
        <v>#N/A</v>
      </c>
      <c r="EB92" t="e">
        <v>#N/A</v>
      </c>
      <c r="EC92" t="e">
        <v>#N/A</v>
      </c>
      <c r="ED92" t="e">
        <v>#N/A</v>
      </c>
      <c r="EE92" t="e">
        <v>#N/A</v>
      </c>
      <c r="EF92" t="e">
        <v>#N/A</v>
      </c>
      <c r="EG92" t="e">
        <v>#N/A</v>
      </c>
      <c r="EH92" t="e">
        <v>#N/A</v>
      </c>
      <c r="EI92" t="e">
        <v>#N/A</v>
      </c>
      <c r="EJ92" t="e">
        <v>#N/A</v>
      </c>
      <c r="EK92" t="e">
        <v>#N/A</v>
      </c>
      <c r="EL92" t="e">
        <v>#N/A</v>
      </c>
      <c r="EM92" t="e">
        <v>#N/A</v>
      </c>
      <c r="EN92" t="e">
        <v>#N/A</v>
      </c>
      <c r="EO92" t="e">
        <v>#N/A</v>
      </c>
      <c r="EP92" t="e">
        <v>#N/A</v>
      </c>
      <c r="EQ92" t="e">
        <v>#N/A</v>
      </c>
      <c r="ER92" t="e">
        <v>#N/A</v>
      </c>
      <c r="ES92" t="e">
        <v>#N/A</v>
      </c>
      <c r="ET92" t="e">
        <v>#N/A</v>
      </c>
      <c r="EU92" t="e">
        <v>#N/A</v>
      </c>
      <c r="EV92" t="e">
        <v>#N/A</v>
      </c>
      <c r="EW92" t="e">
        <v>#N/A</v>
      </c>
      <c r="EX92" t="e">
        <v>#N/A</v>
      </c>
      <c r="EY92" t="e">
        <v>#N/A</v>
      </c>
      <c r="EZ92" t="e">
        <v>#N/A</v>
      </c>
      <c r="FA92" t="e">
        <v>#N/A</v>
      </c>
      <c r="FB92" t="e">
        <v>#N/A</v>
      </c>
      <c r="FC92" t="e">
        <v>#N/A</v>
      </c>
      <c r="FD92" t="e">
        <v>#N/A</v>
      </c>
      <c r="FE92" t="e">
        <v>#N/A</v>
      </c>
      <c r="FF92" t="e">
        <v>#N/A</v>
      </c>
    </row>
    <row r="93" spans="1:162" x14ac:dyDescent="0.35">
      <c r="A93" s="29" t="s">
        <v>13</v>
      </c>
      <c r="B93" s="30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30">
        <v>0</v>
      </c>
      <c r="L93" s="30">
        <v>0</v>
      </c>
      <c r="M93" s="30">
        <v>0</v>
      </c>
      <c r="N93" s="30">
        <v>0</v>
      </c>
      <c r="O93" s="30">
        <v>0</v>
      </c>
      <c r="P93" s="30">
        <v>0</v>
      </c>
      <c r="Q93" s="30">
        <v>0</v>
      </c>
      <c r="R93" s="30">
        <v>0</v>
      </c>
      <c r="S93" s="30">
        <v>0</v>
      </c>
      <c r="T93" s="30">
        <v>0</v>
      </c>
      <c r="U93" s="30">
        <v>0</v>
      </c>
      <c r="V93" s="30">
        <v>0</v>
      </c>
      <c r="W93" s="30">
        <v>0</v>
      </c>
      <c r="X93" s="30">
        <v>0</v>
      </c>
      <c r="Y93" s="30">
        <v>0</v>
      </c>
      <c r="Z93" s="30">
        <v>0</v>
      </c>
      <c r="AA93" s="30">
        <v>0</v>
      </c>
      <c r="AB93" s="30">
        <v>0</v>
      </c>
      <c r="AC93" s="30">
        <v>0</v>
      </c>
      <c r="AD93" s="30">
        <v>0</v>
      </c>
      <c r="AE93" s="30">
        <v>0</v>
      </c>
      <c r="AF93" s="30">
        <v>0</v>
      </c>
      <c r="AG93" s="30">
        <v>0</v>
      </c>
      <c r="AH93" s="30">
        <v>0</v>
      </c>
      <c r="AI93" s="30">
        <v>0</v>
      </c>
      <c r="AJ93" s="30">
        <v>0</v>
      </c>
      <c r="AK93" s="30">
        <v>0</v>
      </c>
      <c r="AL93" s="30">
        <v>0</v>
      </c>
      <c r="AM93" s="30">
        <v>0</v>
      </c>
      <c r="AN93" s="30">
        <v>0</v>
      </c>
      <c r="AO93" s="30">
        <v>0</v>
      </c>
      <c r="AP93" s="30">
        <v>0</v>
      </c>
      <c r="AQ93" s="30">
        <v>0</v>
      </c>
      <c r="AR93" s="30">
        <v>0</v>
      </c>
      <c r="AS93" s="30">
        <v>0</v>
      </c>
      <c r="AT93" s="30">
        <v>0</v>
      </c>
      <c r="AU93" s="30">
        <v>0</v>
      </c>
      <c r="AV93" s="30">
        <v>0</v>
      </c>
      <c r="AW93" s="30">
        <v>0</v>
      </c>
      <c r="AX93" s="30">
        <v>0</v>
      </c>
      <c r="AY93" s="30">
        <v>0</v>
      </c>
      <c r="AZ93" s="30">
        <v>0</v>
      </c>
      <c r="BA93" s="30">
        <v>1</v>
      </c>
      <c r="BB93" s="30">
        <v>1</v>
      </c>
      <c r="BC93" s="30">
        <v>3</v>
      </c>
      <c r="BD93" s="30">
        <v>3</v>
      </c>
      <c r="BE93" s="30">
        <v>3</v>
      </c>
      <c r="BF93" s="30">
        <v>3</v>
      </c>
      <c r="BG93" s="30">
        <v>7</v>
      </c>
      <c r="BH93" s="30">
        <v>7</v>
      </c>
      <c r="BI93" s="30">
        <v>7</v>
      </c>
      <c r="BJ93" s="30">
        <v>15</v>
      </c>
      <c r="BK93" s="30">
        <v>16</v>
      </c>
      <c r="BL93" s="30">
        <v>25</v>
      </c>
      <c r="BM93" s="30">
        <v>28</v>
      </c>
      <c r="BN93" s="30">
        <v>31</v>
      </c>
      <c r="BO93" s="30">
        <v>31</v>
      </c>
      <c r="BP93" s="30">
        <v>38</v>
      </c>
      <c r="BQ93" s="30">
        <v>42</v>
      </c>
      <c r="BR93" s="30">
        <v>50</v>
      </c>
      <c r="BS93" s="30">
        <v>59</v>
      </c>
      <c r="BT93" s="30">
        <v>81</v>
      </c>
      <c r="BU93" s="30">
        <v>110</v>
      </c>
      <c r="BV93" s="30">
        <v>122</v>
      </c>
      <c r="BW93" s="30">
        <v>126</v>
      </c>
      <c r="BX93" s="30">
        <v>142</v>
      </c>
      <c r="BY93" s="30">
        <v>158</v>
      </c>
      <c r="BZ93" s="30">
        <v>172</v>
      </c>
      <c r="CA93" s="30">
        <v>179</v>
      </c>
      <c r="CB93" s="30">
        <v>184</v>
      </c>
      <c r="CC93" s="30">
        <v>189</v>
      </c>
      <c r="CD93" s="30">
        <v>191</v>
      </c>
      <c r="CE93" s="30">
        <v>197</v>
      </c>
      <c r="CF93" s="30">
        <v>208</v>
      </c>
      <c r="CG93" s="30">
        <v>216</v>
      </c>
      <c r="CH93" s="30">
        <v>225</v>
      </c>
      <c r="CI93" s="30">
        <v>234</v>
      </c>
      <c r="CJ93" s="30">
        <v>246</v>
      </c>
      <c r="CK93" s="30">
        <v>262</v>
      </c>
      <c r="CL93" s="30">
        <v>270</v>
      </c>
      <c r="CM93" s="30">
        <v>281</v>
      </c>
      <c r="CN93" s="30">
        <v>296</v>
      </c>
      <c r="CO93" s="30">
        <v>303</v>
      </c>
      <c r="CP93" t="e">
        <v>#N/A</v>
      </c>
      <c r="CQ93" t="e">
        <v>#N/A</v>
      </c>
      <c r="CR93" t="e">
        <v>#N/A</v>
      </c>
      <c r="CS93" t="e">
        <v>#N/A</v>
      </c>
      <c r="CT93" t="e">
        <v>#N/A</v>
      </c>
      <c r="CU93" t="e">
        <v>#N/A</v>
      </c>
      <c r="CV93" t="e">
        <v>#N/A</v>
      </c>
      <c r="CW93" t="e">
        <v>#N/A</v>
      </c>
      <c r="CX93" t="e">
        <v>#N/A</v>
      </c>
      <c r="CY93" t="e">
        <v>#N/A</v>
      </c>
      <c r="CZ93" t="e">
        <v>#N/A</v>
      </c>
      <c r="DA93" t="e">
        <v>#N/A</v>
      </c>
      <c r="DB93" t="e">
        <v>#N/A</v>
      </c>
      <c r="DC93" t="e">
        <v>#N/A</v>
      </c>
      <c r="DD93" t="e">
        <v>#N/A</v>
      </c>
      <c r="DE93" t="e">
        <v>#N/A</v>
      </c>
      <c r="DF93" t="e">
        <v>#N/A</v>
      </c>
      <c r="DG93" t="e">
        <v>#N/A</v>
      </c>
      <c r="DH93" t="e">
        <v>#N/A</v>
      </c>
      <c r="DI93" t="e">
        <v>#N/A</v>
      </c>
      <c r="DJ93" t="e">
        <v>#N/A</v>
      </c>
      <c r="DK93" t="e">
        <v>#N/A</v>
      </c>
      <c r="DL93" t="e">
        <v>#N/A</v>
      </c>
      <c r="DM93" t="e">
        <v>#N/A</v>
      </c>
      <c r="DN93" t="e">
        <v>#N/A</v>
      </c>
      <c r="DO93" t="e">
        <v>#N/A</v>
      </c>
      <c r="DP93" t="e">
        <v>#N/A</v>
      </c>
      <c r="DQ93" t="e">
        <v>#N/A</v>
      </c>
      <c r="DR93" t="e">
        <v>#N/A</v>
      </c>
      <c r="DS93" t="e">
        <v>#N/A</v>
      </c>
      <c r="DT93" t="e">
        <v>#N/A</v>
      </c>
      <c r="DU93" t="e">
        <v>#N/A</v>
      </c>
      <c r="DV93" t="e">
        <v>#N/A</v>
      </c>
      <c r="DW93" t="e">
        <v>#N/A</v>
      </c>
      <c r="DX93" t="e">
        <v>#N/A</v>
      </c>
      <c r="DY93" t="e">
        <v>#N/A</v>
      </c>
      <c r="DZ93" t="e">
        <v>#N/A</v>
      </c>
      <c r="EA93" t="e">
        <v>#N/A</v>
      </c>
      <c r="EB93" t="e">
        <v>#N/A</v>
      </c>
      <c r="EC93" t="e">
        <v>#N/A</v>
      </c>
      <c r="ED93" t="e">
        <v>#N/A</v>
      </c>
      <c r="EE93" t="e">
        <v>#N/A</v>
      </c>
      <c r="EF93" t="e">
        <v>#N/A</v>
      </c>
      <c r="EG93" t="e">
        <v>#N/A</v>
      </c>
      <c r="EH93" t="e">
        <v>#N/A</v>
      </c>
      <c r="EI93" t="e">
        <v>#N/A</v>
      </c>
      <c r="EJ93" t="e">
        <v>#N/A</v>
      </c>
      <c r="EK93" t="e">
        <v>#N/A</v>
      </c>
      <c r="EL93" t="e">
        <v>#N/A</v>
      </c>
      <c r="EM93" t="e">
        <v>#N/A</v>
      </c>
      <c r="EN93" t="e">
        <v>#N/A</v>
      </c>
      <c r="EO93" t="e">
        <v>#N/A</v>
      </c>
      <c r="EP93" t="e">
        <v>#N/A</v>
      </c>
      <c r="EQ93" t="e">
        <v>#N/A</v>
      </c>
      <c r="ER93" t="e">
        <v>#N/A</v>
      </c>
      <c r="ES93" t="e">
        <v>#N/A</v>
      </c>
      <c r="ET93" t="e">
        <v>#N/A</v>
      </c>
      <c r="EU93" t="e">
        <v>#N/A</v>
      </c>
      <c r="EV93" t="e">
        <v>#N/A</v>
      </c>
      <c r="EW93" t="e">
        <v>#N/A</v>
      </c>
      <c r="EX93" t="e">
        <v>#N/A</v>
      </c>
      <c r="EY93" t="e">
        <v>#N/A</v>
      </c>
      <c r="EZ93" t="e">
        <v>#N/A</v>
      </c>
      <c r="FA93" t="e">
        <v>#N/A</v>
      </c>
      <c r="FB93" t="e">
        <v>#N/A</v>
      </c>
      <c r="FC93" t="e">
        <v>#N/A</v>
      </c>
      <c r="FD93" t="e">
        <v>#N/A</v>
      </c>
      <c r="FE93" t="e">
        <v>#N/A</v>
      </c>
      <c r="FF93" t="e">
        <v>#N/A</v>
      </c>
    </row>
    <row r="94" spans="1:162" x14ac:dyDescent="0.35">
      <c r="A94" s="29" t="s">
        <v>46</v>
      </c>
      <c r="B94" s="30">
        <v>1</v>
      </c>
      <c r="C94" s="30">
        <v>1</v>
      </c>
      <c r="D94" s="30">
        <v>2</v>
      </c>
      <c r="E94" s="30">
        <v>2</v>
      </c>
      <c r="F94" s="30">
        <v>3</v>
      </c>
      <c r="G94" s="30">
        <v>4</v>
      </c>
      <c r="H94" s="30">
        <v>4</v>
      </c>
      <c r="I94" s="30">
        <v>4</v>
      </c>
      <c r="J94" s="30">
        <v>4</v>
      </c>
      <c r="K94" s="30">
        <v>11</v>
      </c>
      <c r="L94" s="30">
        <v>12</v>
      </c>
      <c r="M94" s="30">
        <v>15</v>
      </c>
      <c r="N94" s="30">
        <v>15</v>
      </c>
      <c r="O94" s="30">
        <v>16</v>
      </c>
      <c r="P94" s="30">
        <v>19</v>
      </c>
      <c r="Q94" s="30">
        <v>23</v>
      </c>
      <c r="R94" s="30">
        <v>24</v>
      </c>
      <c r="S94" s="30">
        <v>24</v>
      </c>
      <c r="T94" s="30">
        <v>25</v>
      </c>
      <c r="U94" s="30">
        <v>27</v>
      </c>
      <c r="V94" s="30">
        <v>28</v>
      </c>
      <c r="W94" s="30">
        <v>28</v>
      </c>
      <c r="X94" s="30">
        <v>28</v>
      </c>
      <c r="Y94" s="30">
        <v>28</v>
      </c>
      <c r="Z94" s="30">
        <v>28</v>
      </c>
      <c r="AA94" s="30">
        <v>29</v>
      </c>
      <c r="AB94" s="30">
        <v>30</v>
      </c>
      <c r="AC94" s="30">
        <v>31</v>
      </c>
      <c r="AD94" s="30">
        <v>31</v>
      </c>
      <c r="AE94" s="30">
        <v>104</v>
      </c>
      <c r="AF94" s="30">
        <v>204</v>
      </c>
      <c r="AG94" s="30">
        <v>433</v>
      </c>
      <c r="AH94" s="30">
        <v>602</v>
      </c>
      <c r="AI94" s="30">
        <v>833</v>
      </c>
      <c r="AJ94" s="30">
        <v>977</v>
      </c>
      <c r="AK94" s="30">
        <v>1261</v>
      </c>
      <c r="AL94" s="30">
        <v>1766</v>
      </c>
      <c r="AM94" s="30">
        <v>2337</v>
      </c>
      <c r="AN94" s="30">
        <v>3150</v>
      </c>
      <c r="AO94" s="30">
        <v>3736</v>
      </c>
      <c r="AP94" s="30">
        <v>4335</v>
      </c>
      <c r="AQ94" s="30">
        <v>5186</v>
      </c>
      <c r="AR94" s="30">
        <v>5621</v>
      </c>
      <c r="AS94" s="30">
        <v>6088</v>
      </c>
      <c r="AT94" s="30">
        <v>6593</v>
      </c>
      <c r="AU94" s="30">
        <v>7041</v>
      </c>
      <c r="AV94" s="30">
        <v>7314</v>
      </c>
      <c r="AW94" s="30">
        <v>7478</v>
      </c>
      <c r="AX94" s="30">
        <v>7513</v>
      </c>
      <c r="AY94" s="30">
        <v>7755</v>
      </c>
      <c r="AZ94" s="30">
        <v>7869</v>
      </c>
      <c r="BA94" s="30">
        <v>7979</v>
      </c>
      <c r="BB94" s="30">
        <v>8086</v>
      </c>
      <c r="BC94" s="30">
        <v>8162</v>
      </c>
      <c r="BD94" s="30">
        <v>8236</v>
      </c>
      <c r="BE94" s="30">
        <v>8320</v>
      </c>
      <c r="BF94" s="30">
        <v>8413</v>
      </c>
      <c r="BG94" s="30">
        <v>8565</v>
      </c>
      <c r="BH94" s="30">
        <v>8652</v>
      </c>
      <c r="BI94" s="30">
        <v>8799</v>
      </c>
      <c r="BJ94" s="30">
        <v>8961</v>
      </c>
      <c r="BK94" s="30">
        <v>8961</v>
      </c>
      <c r="BL94" s="30">
        <v>9037</v>
      </c>
      <c r="BM94" s="30">
        <v>9137</v>
      </c>
      <c r="BN94" s="30">
        <v>9241</v>
      </c>
      <c r="BO94" s="30">
        <v>9332</v>
      </c>
      <c r="BP94" s="30">
        <v>9478</v>
      </c>
      <c r="BQ94" s="30">
        <v>9583</v>
      </c>
      <c r="BR94" s="30">
        <v>9661</v>
      </c>
      <c r="BS94" s="30">
        <v>9786</v>
      </c>
      <c r="BT94" s="30">
        <v>9887</v>
      </c>
      <c r="BU94" s="30">
        <v>9976</v>
      </c>
      <c r="BV94" s="30">
        <v>10062</v>
      </c>
      <c r="BW94" s="30">
        <v>10156</v>
      </c>
      <c r="BX94" s="30">
        <v>10237</v>
      </c>
      <c r="BY94" s="30">
        <v>10284</v>
      </c>
      <c r="BZ94" s="30">
        <v>10331</v>
      </c>
      <c r="CA94" s="30">
        <v>10384</v>
      </c>
      <c r="CB94" s="30">
        <v>10423</v>
      </c>
      <c r="CC94" s="30">
        <v>10450</v>
      </c>
      <c r="CD94" s="30">
        <v>10480</v>
      </c>
      <c r="CE94" s="30">
        <v>10512</v>
      </c>
      <c r="CF94" s="30">
        <v>10537</v>
      </c>
      <c r="CG94" s="30">
        <v>10564</v>
      </c>
      <c r="CH94" s="30">
        <v>10591</v>
      </c>
      <c r="CI94" s="30">
        <v>10613</v>
      </c>
      <c r="CJ94" s="30">
        <v>10635</v>
      </c>
      <c r="CK94" s="30">
        <v>10653</v>
      </c>
      <c r="CL94" s="30">
        <v>10661</v>
      </c>
      <c r="CM94" s="30">
        <v>10674</v>
      </c>
      <c r="CN94" s="30">
        <v>10683</v>
      </c>
      <c r="CO94" s="30">
        <v>10694</v>
      </c>
      <c r="CP94" t="e">
        <v>#N/A</v>
      </c>
      <c r="CQ94" t="e">
        <v>#N/A</v>
      </c>
      <c r="CR94" t="e">
        <v>#N/A</v>
      </c>
      <c r="CS94" t="e">
        <v>#N/A</v>
      </c>
      <c r="CT94" t="e">
        <v>#N/A</v>
      </c>
      <c r="CU94" t="e">
        <v>#N/A</v>
      </c>
      <c r="CV94" t="e">
        <v>#N/A</v>
      </c>
      <c r="CW94" t="e">
        <v>#N/A</v>
      </c>
      <c r="CX94" t="e">
        <v>#N/A</v>
      </c>
      <c r="CY94" t="e">
        <v>#N/A</v>
      </c>
      <c r="CZ94" t="e">
        <v>#N/A</v>
      </c>
      <c r="DA94" t="e">
        <v>#N/A</v>
      </c>
      <c r="DB94" t="e">
        <v>#N/A</v>
      </c>
      <c r="DC94" t="e">
        <v>#N/A</v>
      </c>
      <c r="DD94" t="e">
        <v>#N/A</v>
      </c>
      <c r="DE94" t="e">
        <v>#N/A</v>
      </c>
      <c r="DF94" t="e">
        <v>#N/A</v>
      </c>
      <c r="DG94" t="e">
        <v>#N/A</v>
      </c>
      <c r="DH94" t="e">
        <v>#N/A</v>
      </c>
      <c r="DI94" t="e">
        <v>#N/A</v>
      </c>
      <c r="DJ94" t="e">
        <v>#N/A</v>
      </c>
      <c r="DK94" t="e">
        <v>#N/A</v>
      </c>
      <c r="DL94" t="e">
        <v>#N/A</v>
      </c>
      <c r="DM94" t="e">
        <v>#N/A</v>
      </c>
      <c r="DN94" t="e">
        <v>#N/A</v>
      </c>
      <c r="DO94" t="e">
        <v>#N/A</v>
      </c>
      <c r="DP94" t="e">
        <v>#N/A</v>
      </c>
      <c r="DQ94" t="e">
        <v>#N/A</v>
      </c>
      <c r="DR94" t="e">
        <v>#N/A</v>
      </c>
      <c r="DS94" t="e">
        <v>#N/A</v>
      </c>
      <c r="DT94" t="e">
        <v>#N/A</v>
      </c>
      <c r="DU94" t="e">
        <v>#N/A</v>
      </c>
      <c r="DV94" t="e">
        <v>#N/A</v>
      </c>
      <c r="DW94" t="e">
        <v>#N/A</v>
      </c>
      <c r="DX94" t="e">
        <v>#N/A</v>
      </c>
      <c r="DY94" t="e">
        <v>#N/A</v>
      </c>
      <c r="DZ94" t="e">
        <v>#N/A</v>
      </c>
      <c r="EA94" t="e">
        <v>#N/A</v>
      </c>
      <c r="EB94" t="e">
        <v>#N/A</v>
      </c>
      <c r="EC94" t="e">
        <v>#N/A</v>
      </c>
      <c r="ED94" t="e">
        <v>#N/A</v>
      </c>
      <c r="EE94" t="e">
        <v>#N/A</v>
      </c>
      <c r="EF94" t="e">
        <v>#N/A</v>
      </c>
      <c r="EG94" t="e">
        <v>#N/A</v>
      </c>
      <c r="EH94" t="e">
        <v>#N/A</v>
      </c>
      <c r="EI94" t="e">
        <v>#N/A</v>
      </c>
      <c r="EJ94" t="e">
        <v>#N/A</v>
      </c>
      <c r="EK94" t="e">
        <v>#N/A</v>
      </c>
      <c r="EL94" t="e">
        <v>#N/A</v>
      </c>
      <c r="EM94" t="e">
        <v>#N/A</v>
      </c>
      <c r="EN94" t="e">
        <v>#N/A</v>
      </c>
      <c r="EO94" t="e">
        <v>#N/A</v>
      </c>
      <c r="EP94" t="e">
        <v>#N/A</v>
      </c>
      <c r="EQ94" t="e">
        <v>#N/A</v>
      </c>
      <c r="ER94" t="e">
        <v>#N/A</v>
      </c>
      <c r="ES94" t="e">
        <v>#N/A</v>
      </c>
      <c r="ET94" t="e">
        <v>#N/A</v>
      </c>
      <c r="EU94" t="e">
        <v>#N/A</v>
      </c>
      <c r="EV94" t="e">
        <v>#N/A</v>
      </c>
      <c r="EW94" t="e">
        <v>#N/A</v>
      </c>
      <c r="EX94" t="e">
        <v>#N/A</v>
      </c>
      <c r="EY94" t="e">
        <v>#N/A</v>
      </c>
      <c r="EZ94" t="e">
        <v>#N/A</v>
      </c>
      <c r="FA94" t="e">
        <v>#N/A</v>
      </c>
      <c r="FB94" t="e">
        <v>#N/A</v>
      </c>
      <c r="FC94" t="e">
        <v>#N/A</v>
      </c>
      <c r="FD94" t="e">
        <v>#N/A</v>
      </c>
      <c r="FE94" t="e">
        <v>#N/A</v>
      </c>
      <c r="FF94" t="e">
        <v>#N/A</v>
      </c>
    </row>
    <row r="95" spans="1:162" x14ac:dyDescent="0.35">
      <c r="A95" s="29" t="s">
        <v>234</v>
      </c>
      <c r="B95" s="30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30">
        <v>0</v>
      </c>
      <c r="Q95" s="30">
        <v>0</v>
      </c>
      <c r="R95" s="30">
        <v>0</v>
      </c>
      <c r="S95" s="30">
        <v>0</v>
      </c>
      <c r="T95" s="30">
        <v>0</v>
      </c>
      <c r="U95" s="30">
        <v>0</v>
      </c>
      <c r="V95" s="30">
        <v>0</v>
      </c>
      <c r="W95" s="30">
        <v>0</v>
      </c>
      <c r="X95" s="30">
        <v>0</v>
      </c>
      <c r="Y95" s="30">
        <v>0</v>
      </c>
      <c r="Z95" s="30">
        <v>0</v>
      </c>
      <c r="AA95" s="30">
        <v>0</v>
      </c>
      <c r="AB95" s="30">
        <v>0</v>
      </c>
      <c r="AC95" s="30">
        <v>0</v>
      </c>
      <c r="AD95" s="30">
        <v>0</v>
      </c>
      <c r="AE95" s="30">
        <v>0</v>
      </c>
      <c r="AF95" s="30">
        <v>0</v>
      </c>
      <c r="AG95" s="30">
        <v>0</v>
      </c>
      <c r="AH95" s="30">
        <v>0</v>
      </c>
      <c r="AI95" s="30">
        <v>0</v>
      </c>
      <c r="AJ95" s="30">
        <v>0</v>
      </c>
      <c r="AK95" s="30">
        <v>0</v>
      </c>
      <c r="AL95" s="30">
        <v>0</v>
      </c>
      <c r="AM95" s="30">
        <v>0</v>
      </c>
      <c r="AN95" s="30">
        <v>0</v>
      </c>
      <c r="AO95" s="30">
        <v>0</v>
      </c>
      <c r="AP95" s="30">
        <v>0</v>
      </c>
      <c r="AQ95" s="30">
        <v>0</v>
      </c>
      <c r="AR95" s="30">
        <v>0</v>
      </c>
      <c r="AS95" s="30">
        <v>0</v>
      </c>
      <c r="AT95" s="30">
        <v>0</v>
      </c>
      <c r="AU95" s="30">
        <v>0</v>
      </c>
      <c r="AV95" s="30">
        <v>0</v>
      </c>
      <c r="AW95" s="30">
        <v>0</v>
      </c>
      <c r="AX95" s="30">
        <v>0</v>
      </c>
      <c r="AY95" s="30">
        <v>0</v>
      </c>
      <c r="AZ95" s="30">
        <v>0</v>
      </c>
      <c r="BA95" s="30">
        <v>0</v>
      </c>
      <c r="BB95" s="30">
        <v>0</v>
      </c>
      <c r="BC95" s="30">
        <v>0</v>
      </c>
      <c r="BD95" s="30">
        <v>0</v>
      </c>
      <c r="BE95" s="30">
        <v>0</v>
      </c>
      <c r="BF95" s="30">
        <v>0</v>
      </c>
      <c r="BG95" s="30">
        <v>0</v>
      </c>
      <c r="BH95" s="30">
        <v>0</v>
      </c>
      <c r="BI95" s="30">
        <v>0</v>
      </c>
      <c r="BJ95" s="30">
        <v>0</v>
      </c>
      <c r="BK95" s="30">
        <v>0</v>
      </c>
      <c r="BL95" s="30">
        <v>0</v>
      </c>
      <c r="BM95" s="30">
        <v>0</v>
      </c>
      <c r="BN95" s="30">
        <v>71</v>
      </c>
      <c r="BO95" s="30">
        <v>86</v>
      </c>
      <c r="BP95" s="30">
        <v>91</v>
      </c>
      <c r="BQ95" s="30">
        <v>94</v>
      </c>
      <c r="BR95" s="30">
        <v>94</v>
      </c>
      <c r="BS95" s="30">
        <v>112</v>
      </c>
      <c r="BT95" s="30">
        <v>125</v>
      </c>
      <c r="BU95" s="30">
        <v>125</v>
      </c>
      <c r="BV95" s="30">
        <v>126</v>
      </c>
      <c r="BW95" s="30">
        <v>135</v>
      </c>
      <c r="BX95" s="30">
        <v>145</v>
      </c>
      <c r="BY95" s="30">
        <v>145</v>
      </c>
      <c r="BZ95" s="30">
        <v>170</v>
      </c>
      <c r="CA95" s="30">
        <v>184</v>
      </c>
      <c r="CB95" s="30">
        <v>184</v>
      </c>
      <c r="CC95" s="30">
        <v>250</v>
      </c>
      <c r="CD95" s="30">
        <v>283</v>
      </c>
      <c r="CE95" s="30">
        <v>283</v>
      </c>
      <c r="CF95" s="30">
        <v>283</v>
      </c>
      <c r="CG95" s="30">
        <v>387</v>
      </c>
      <c r="CH95" s="30">
        <v>387</v>
      </c>
      <c r="CI95" s="30">
        <v>449</v>
      </c>
      <c r="CJ95" s="30">
        <v>480</v>
      </c>
      <c r="CK95" s="30">
        <v>510</v>
      </c>
      <c r="CL95" s="30">
        <v>510</v>
      </c>
      <c r="CM95" s="30">
        <v>510</v>
      </c>
      <c r="CN95" s="30">
        <v>510</v>
      </c>
      <c r="CO95" s="30">
        <v>510</v>
      </c>
      <c r="CP95" t="e">
        <v>#N/A</v>
      </c>
      <c r="CQ95" t="e">
        <v>#N/A</v>
      </c>
      <c r="CR95" t="e">
        <v>#N/A</v>
      </c>
      <c r="CS95" t="e">
        <v>#N/A</v>
      </c>
      <c r="CT95" t="e">
        <v>#N/A</v>
      </c>
      <c r="CU95" t="e">
        <v>#N/A</v>
      </c>
      <c r="CV95" t="e">
        <v>#N/A</v>
      </c>
      <c r="CW95" t="e">
        <v>#N/A</v>
      </c>
      <c r="CX95" t="e">
        <v>#N/A</v>
      </c>
      <c r="CY95" t="e">
        <v>#N/A</v>
      </c>
      <c r="CZ95" t="e">
        <v>#N/A</v>
      </c>
      <c r="DA95" t="e">
        <v>#N/A</v>
      </c>
      <c r="DB95" t="e">
        <v>#N/A</v>
      </c>
      <c r="DC95" t="e">
        <v>#N/A</v>
      </c>
      <c r="DD95" t="e">
        <v>#N/A</v>
      </c>
      <c r="DE95" t="e">
        <v>#N/A</v>
      </c>
      <c r="DF95" t="e">
        <v>#N/A</v>
      </c>
      <c r="DG95" t="e">
        <v>#N/A</v>
      </c>
      <c r="DH95" t="e">
        <v>#N/A</v>
      </c>
      <c r="DI95" t="e">
        <v>#N/A</v>
      </c>
      <c r="DJ95" t="e">
        <v>#N/A</v>
      </c>
      <c r="DK95" t="e">
        <v>#N/A</v>
      </c>
      <c r="DL95" t="e">
        <v>#N/A</v>
      </c>
      <c r="DM95" t="e">
        <v>#N/A</v>
      </c>
      <c r="DN95" t="e">
        <v>#N/A</v>
      </c>
      <c r="DO95" t="e">
        <v>#N/A</v>
      </c>
      <c r="DP95" t="e">
        <v>#N/A</v>
      </c>
      <c r="DQ95" t="e">
        <v>#N/A</v>
      </c>
      <c r="DR95" t="e">
        <v>#N/A</v>
      </c>
      <c r="DS95" t="e">
        <v>#N/A</v>
      </c>
      <c r="DT95" t="e">
        <v>#N/A</v>
      </c>
      <c r="DU95" t="e">
        <v>#N/A</v>
      </c>
      <c r="DV95" t="e">
        <v>#N/A</v>
      </c>
      <c r="DW95" t="e">
        <v>#N/A</v>
      </c>
      <c r="DX95" t="e">
        <v>#N/A</v>
      </c>
      <c r="DY95" t="e">
        <v>#N/A</v>
      </c>
      <c r="DZ95" t="e">
        <v>#N/A</v>
      </c>
      <c r="EA95" t="e">
        <v>#N/A</v>
      </c>
      <c r="EB95" t="e">
        <v>#N/A</v>
      </c>
      <c r="EC95" t="e">
        <v>#N/A</v>
      </c>
      <c r="ED95" t="e">
        <v>#N/A</v>
      </c>
      <c r="EE95" t="e">
        <v>#N/A</v>
      </c>
      <c r="EF95" t="e">
        <v>#N/A</v>
      </c>
      <c r="EG95" t="e">
        <v>#N/A</v>
      </c>
      <c r="EH95" t="e">
        <v>#N/A</v>
      </c>
      <c r="EI95" t="e">
        <v>#N/A</v>
      </c>
      <c r="EJ95" t="e">
        <v>#N/A</v>
      </c>
      <c r="EK95" t="e">
        <v>#N/A</v>
      </c>
      <c r="EL95" t="e">
        <v>#N/A</v>
      </c>
      <c r="EM95" t="e">
        <v>#N/A</v>
      </c>
      <c r="EN95" t="e">
        <v>#N/A</v>
      </c>
      <c r="EO95" t="e">
        <v>#N/A</v>
      </c>
      <c r="EP95" t="e">
        <v>#N/A</v>
      </c>
      <c r="EQ95" t="e">
        <v>#N/A</v>
      </c>
      <c r="ER95" t="e">
        <v>#N/A</v>
      </c>
      <c r="ES95" t="e">
        <v>#N/A</v>
      </c>
      <c r="ET95" t="e">
        <v>#N/A</v>
      </c>
      <c r="EU95" t="e">
        <v>#N/A</v>
      </c>
      <c r="EV95" t="e">
        <v>#N/A</v>
      </c>
      <c r="EW95" t="e">
        <v>#N/A</v>
      </c>
      <c r="EX95" t="e">
        <v>#N/A</v>
      </c>
      <c r="EY95" t="e">
        <v>#N/A</v>
      </c>
      <c r="EZ95" t="e">
        <v>#N/A</v>
      </c>
      <c r="FA95" t="e">
        <v>#N/A</v>
      </c>
      <c r="FB95" t="e">
        <v>#N/A</v>
      </c>
      <c r="FC95" t="e">
        <v>#N/A</v>
      </c>
      <c r="FD95" t="e">
        <v>#N/A</v>
      </c>
      <c r="FE95" t="e">
        <v>#N/A</v>
      </c>
      <c r="FF95" t="e">
        <v>#N/A</v>
      </c>
    </row>
    <row r="96" spans="1:162" x14ac:dyDescent="0.35">
      <c r="A96" s="29" t="s">
        <v>38</v>
      </c>
      <c r="B96" s="30">
        <v>0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30">
        <v>0</v>
      </c>
      <c r="I96" s="30">
        <v>0</v>
      </c>
      <c r="J96" s="30">
        <v>0</v>
      </c>
      <c r="K96" s="30">
        <v>0</v>
      </c>
      <c r="L96" s="30">
        <v>0</v>
      </c>
      <c r="M96" s="30">
        <v>0</v>
      </c>
      <c r="N96" s="30">
        <v>0</v>
      </c>
      <c r="O96" s="30">
        <v>0</v>
      </c>
      <c r="P96" s="30">
        <v>0</v>
      </c>
      <c r="Q96" s="30">
        <v>0</v>
      </c>
      <c r="R96" s="30">
        <v>0</v>
      </c>
      <c r="S96" s="30">
        <v>0</v>
      </c>
      <c r="T96" s="30">
        <v>0</v>
      </c>
      <c r="U96" s="30">
        <v>0</v>
      </c>
      <c r="V96" s="30">
        <v>0</v>
      </c>
      <c r="W96" s="30">
        <v>0</v>
      </c>
      <c r="X96" s="30">
        <v>0</v>
      </c>
      <c r="Y96" s="30">
        <v>0</v>
      </c>
      <c r="Z96" s="30">
        <v>0</v>
      </c>
      <c r="AA96" s="30">
        <v>0</v>
      </c>
      <c r="AB96" s="30">
        <v>0</v>
      </c>
      <c r="AC96" s="30">
        <v>0</v>
      </c>
      <c r="AD96" s="30">
        <v>0</v>
      </c>
      <c r="AE96" s="30">
        <v>0</v>
      </c>
      <c r="AF96" s="30">
        <v>0</v>
      </c>
      <c r="AG96" s="30">
        <v>0</v>
      </c>
      <c r="AH96" s="30">
        <v>0</v>
      </c>
      <c r="AI96" s="30">
        <v>1</v>
      </c>
      <c r="AJ96" s="30">
        <v>11</v>
      </c>
      <c r="AK96" s="30">
        <v>26</v>
      </c>
      <c r="AL96" s="30">
        <v>43</v>
      </c>
      <c r="AM96" s="30">
        <v>45</v>
      </c>
      <c r="AN96" s="30">
        <v>45</v>
      </c>
      <c r="AO96" s="30">
        <v>45</v>
      </c>
      <c r="AP96" s="30">
        <v>56</v>
      </c>
      <c r="AQ96" s="30">
        <v>56</v>
      </c>
      <c r="AR96" s="30">
        <v>56</v>
      </c>
      <c r="AS96" s="30">
        <v>58</v>
      </c>
      <c r="AT96" s="30">
        <v>58</v>
      </c>
      <c r="AU96" s="30">
        <v>61</v>
      </c>
      <c r="AV96" s="30">
        <v>64</v>
      </c>
      <c r="AW96" s="30">
        <v>64</v>
      </c>
      <c r="AX96" s="30">
        <v>69</v>
      </c>
      <c r="AY96" s="30">
        <v>72</v>
      </c>
      <c r="AZ96" s="30">
        <v>80</v>
      </c>
      <c r="BA96" s="30">
        <v>80</v>
      </c>
      <c r="BB96" s="30">
        <v>104</v>
      </c>
      <c r="BC96" s="30">
        <v>112</v>
      </c>
      <c r="BD96" s="30">
        <v>123</v>
      </c>
      <c r="BE96" s="30">
        <v>130</v>
      </c>
      <c r="BF96" s="30">
        <v>142</v>
      </c>
      <c r="BG96" s="30">
        <v>148</v>
      </c>
      <c r="BH96" s="30">
        <v>159</v>
      </c>
      <c r="BI96" s="30">
        <v>176</v>
      </c>
      <c r="BJ96" s="30">
        <v>188</v>
      </c>
      <c r="BK96" s="30">
        <v>189</v>
      </c>
      <c r="BL96" s="30">
        <v>191</v>
      </c>
      <c r="BM96" s="30">
        <v>195</v>
      </c>
      <c r="BN96" s="30">
        <v>208</v>
      </c>
      <c r="BO96" s="30">
        <v>225</v>
      </c>
      <c r="BP96" s="30">
        <v>235</v>
      </c>
      <c r="BQ96" s="30">
        <v>255</v>
      </c>
      <c r="BR96" s="30">
        <v>266</v>
      </c>
      <c r="BS96" s="30">
        <v>289</v>
      </c>
      <c r="BT96" s="30">
        <v>317</v>
      </c>
      <c r="BU96" s="30">
        <v>342</v>
      </c>
      <c r="BV96" s="30">
        <v>417</v>
      </c>
      <c r="BW96" s="30">
        <v>479</v>
      </c>
      <c r="BX96" s="30">
        <v>556</v>
      </c>
      <c r="BY96" s="30">
        <v>665</v>
      </c>
      <c r="BZ96" s="30">
        <v>743</v>
      </c>
      <c r="CA96" s="30">
        <v>855</v>
      </c>
      <c r="CB96" s="30">
        <v>910</v>
      </c>
      <c r="CC96" s="30">
        <v>993</v>
      </c>
      <c r="CD96" s="30">
        <v>1154</v>
      </c>
      <c r="CE96" s="30">
        <v>1234</v>
      </c>
      <c r="CF96" s="30">
        <v>1300</v>
      </c>
      <c r="CG96" s="30">
        <v>1355</v>
      </c>
      <c r="CH96" s="30">
        <v>1405</v>
      </c>
      <c r="CI96" s="30">
        <v>1524</v>
      </c>
      <c r="CJ96" s="30">
        <v>1658</v>
      </c>
      <c r="CK96" s="30">
        <v>1751</v>
      </c>
      <c r="CL96" s="30">
        <v>1915</v>
      </c>
      <c r="CM96" s="30">
        <v>1995</v>
      </c>
      <c r="CN96" s="30">
        <v>2080</v>
      </c>
      <c r="CO96" s="30">
        <v>2248</v>
      </c>
      <c r="CP96" t="e">
        <v>#N/A</v>
      </c>
      <c r="CQ96" t="e">
        <v>#N/A</v>
      </c>
      <c r="CR96" t="e">
        <v>#N/A</v>
      </c>
      <c r="CS96" t="e">
        <v>#N/A</v>
      </c>
      <c r="CT96" t="e">
        <v>#N/A</v>
      </c>
      <c r="CU96" t="e">
        <v>#N/A</v>
      </c>
      <c r="CV96" t="e">
        <v>#N/A</v>
      </c>
      <c r="CW96" t="e">
        <v>#N/A</v>
      </c>
      <c r="CX96" t="e">
        <v>#N/A</v>
      </c>
      <c r="CY96" t="e">
        <v>#N/A</v>
      </c>
      <c r="CZ96" t="e">
        <v>#N/A</v>
      </c>
      <c r="DA96" t="e">
        <v>#N/A</v>
      </c>
      <c r="DB96" t="e">
        <v>#N/A</v>
      </c>
      <c r="DC96" t="e">
        <v>#N/A</v>
      </c>
      <c r="DD96" t="e">
        <v>#N/A</v>
      </c>
      <c r="DE96" t="e">
        <v>#N/A</v>
      </c>
      <c r="DF96" t="e">
        <v>#N/A</v>
      </c>
      <c r="DG96" t="e">
        <v>#N/A</v>
      </c>
      <c r="DH96" t="e">
        <v>#N/A</v>
      </c>
      <c r="DI96" t="e">
        <v>#N/A</v>
      </c>
      <c r="DJ96" t="e">
        <v>#N/A</v>
      </c>
      <c r="DK96" t="e">
        <v>#N/A</v>
      </c>
      <c r="DL96" t="e">
        <v>#N/A</v>
      </c>
      <c r="DM96" t="e">
        <v>#N/A</v>
      </c>
      <c r="DN96" t="e">
        <v>#N/A</v>
      </c>
      <c r="DO96" t="e">
        <v>#N/A</v>
      </c>
      <c r="DP96" t="e">
        <v>#N/A</v>
      </c>
      <c r="DQ96" t="e">
        <v>#N/A</v>
      </c>
      <c r="DR96" t="e">
        <v>#N/A</v>
      </c>
      <c r="DS96" t="e">
        <v>#N/A</v>
      </c>
      <c r="DT96" t="e">
        <v>#N/A</v>
      </c>
      <c r="DU96" t="e">
        <v>#N/A</v>
      </c>
      <c r="DV96" t="e">
        <v>#N/A</v>
      </c>
      <c r="DW96" t="e">
        <v>#N/A</v>
      </c>
      <c r="DX96" t="e">
        <v>#N/A</v>
      </c>
      <c r="DY96" t="e">
        <v>#N/A</v>
      </c>
      <c r="DZ96" t="e">
        <v>#N/A</v>
      </c>
      <c r="EA96" t="e">
        <v>#N/A</v>
      </c>
      <c r="EB96" t="e">
        <v>#N/A</v>
      </c>
      <c r="EC96" t="e">
        <v>#N/A</v>
      </c>
      <c r="ED96" t="e">
        <v>#N/A</v>
      </c>
      <c r="EE96" t="e">
        <v>#N/A</v>
      </c>
      <c r="EF96" t="e">
        <v>#N/A</v>
      </c>
      <c r="EG96" t="e">
        <v>#N/A</v>
      </c>
      <c r="EH96" t="e">
        <v>#N/A</v>
      </c>
      <c r="EI96" t="e">
        <v>#N/A</v>
      </c>
      <c r="EJ96" t="e">
        <v>#N/A</v>
      </c>
      <c r="EK96" t="e">
        <v>#N/A</v>
      </c>
      <c r="EL96" t="e">
        <v>#N/A</v>
      </c>
      <c r="EM96" t="e">
        <v>#N/A</v>
      </c>
      <c r="EN96" t="e">
        <v>#N/A</v>
      </c>
      <c r="EO96" t="e">
        <v>#N/A</v>
      </c>
      <c r="EP96" t="e">
        <v>#N/A</v>
      </c>
      <c r="EQ96" t="e">
        <v>#N/A</v>
      </c>
      <c r="ER96" t="e">
        <v>#N/A</v>
      </c>
      <c r="ES96" t="e">
        <v>#N/A</v>
      </c>
      <c r="ET96" t="e">
        <v>#N/A</v>
      </c>
      <c r="EU96" t="e">
        <v>#N/A</v>
      </c>
      <c r="EV96" t="e">
        <v>#N/A</v>
      </c>
      <c r="EW96" t="e">
        <v>#N/A</v>
      </c>
      <c r="EX96" t="e">
        <v>#N/A</v>
      </c>
      <c r="EY96" t="e">
        <v>#N/A</v>
      </c>
      <c r="EZ96" t="e">
        <v>#N/A</v>
      </c>
      <c r="FA96" t="e">
        <v>#N/A</v>
      </c>
      <c r="FB96" t="e">
        <v>#N/A</v>
      </c>
      <c r="FC96" t="e">
        <v>#N/A</v>
      </c>
      <c r="FD96" t="e">
        <v>#N/A</v>
      </c>
      <c r="FE96" t="e">
        <v>#N/A</v>
      </c>
      <c r="FF96" t="e">
        <v>#N/A</v>
      </c>
    </row>
    <row r="97" spans="1:162" x14ac:dyDescent="0.35">
      <c r="A97" s="29" t="s">
        <v>211</v>
      </c>
      <c r="B97" s="30">
        <v>0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30">
        <v>0</v>
      </c>
      <c r="I97" s="30">
        <v>0</v>
      </c>
      <c r="J97" s="30">
        <v>0</v>
      </c>
      <c r="K97" s="30">
        <v>0</v>
      </c>
      <c r="L97" s="30">
        <v>0</v>
      </c>
      <c r="M97" s="30">
        <v>0</v>
      </c>
      <c r="N97" s="30">
        <v>0</v>
      </c>
      <c r="O97" s="30">
        <v>0</v>
      </c>
      <c r="P97" s="30">
        <v>0</v>
      </c>
      <c r="Q97" s="30">
        <v>0</v>
      </c>
      <c r="R97" s="30">
        <v>0</v>
      </c>
      <c r="S97" s="30">
        <v>0</v>
      </c>
      <c r="T97" s="30">
        <v>0</v>
      </c>
      <c r="U97" s="30">
        <v>0</v>
      </c>
      <c r="V97" s="30">
        <v>0</v>
      </c>
      <c r="W97" s="30">
        <v>0</v>
      </c>
      <c r="X97" s="30">
        <v>0</v>
      </c>
      <c r="Y97" s="30">
        <v>0</v>
      </c>
      <c r="Z97" s="30">
        <v>0</v>
      </c>
      <c r="AA97" s="30">
        <v>0</v>
      </c>
      <c r="AB97" s="30">
        <v>0</v>
      </c>
      <c r="AC97" s="30">
        <v>0</v>
      </c>
      <c r="AD97" s="30">
        <v>0</v>
      </c>
      <c r="AE97" s="30">
        <v>0</v>
      </c>
      <c r="AF97" s="30">
        <v>0</v>
      </c>
      <c r="AG97" s="30">
        <v>0</v>
      </c>
      <c r="AH97" s="30">
        <v>0</v>
      </c>
      <c r="AI97" s="30">
        <v>0</v>
      </c>
      <c r="AJ97" s="30">
        <v>0</v>
      </c>
      <c r="AK97" s="30">
        <v>0</v>
      </c>
      <c r="AL97" s="30">
        <v>0</v>
      </c>
      <c r="AM97" s="30">
        <v>0</v>
      </c>
      <c r="AN97" s="30">
        <v>0</v>
      </c>
      <c r="AO97" s="30">
        <v>0</v>
      </c>
      <c r="AP97" s="30">
        <v>0</v>
      </c>
      <c r="AQ97" s="30">
        <v>0</v>
      </c>
      <c r="AR97" s="30">
        <v>0</v>
      </c>
      <c r="AS97" s="30">
        <v>0</v>
      </c>
      <c r="AT97" s="30">
        <v>0</v>
      </c>
      <c r="AU97" s="30">
        <v>0</v>
      </c>
      <c r="AV97" s="30">
        <v>0</v>
      </c>
      <c r="AW97" s="30">
        <v>0</v>
      </c>
      <c r="AX97" s="30">
        <v>0</v>
      </c>
      <c r="AY97" s="30">
        <v>0</v>
      </c>
      <c r="AZ97" s="30">
        <v>0</v>
      </c>
      <c r="BA97" s="30">
        <v>0</v>
      </c>
      <c r="BB97" s="30">
        <v>0</v>
      </c>
      <c r="BC97" s="30">
        <v>0</v>
      </c>
      <c r="BD97" s="30">
        <v>0</v>
      </c>
      <c r="BE97" s="30">
        <v>0</v>
      </c>
      <c r="BF97" s="30">
        <v>3</v>
      </c>
      <c r="BG97" s="30">
        <v>3</v>
      </c>
      <c r="BH97" s="30">
        <v>6</v>
      </c>
      <c r="BI97" s="30">
        <v>14</v>
      </c>
      <c r="BJ97" s="30">
        <v>14</v>
      </c>
      <c r="BK97" s="30">
        <v>16</v>
      </c>
      <c r="BL97" s="30">
        <v>42</v>
      </c>
      <c r="BM97" s="30">
        <v>44</v>
      </c>
      <c r="BN97" s="30">
        <v>44</v>
      </c>
      <c r="BO97" s="30">
        <v>58</v>
      </c>
      <c r="BP97" s="30">
        <v>58</v>
      </c>
      <c r="BQ97" s="30">
        <v>84</v>
      </c>
      <c r="BR97" s="30">
        <v>94</v>
      </c>
      <c r="BS97" s="30">
        <v>107</v>
      </c>
      <c r="BT97" s="30">
        <v>111</v>
      </c>
      <c r="BU97" s="30">
        <v>116</v>
      </c>
      <c r="BV97" s="30">
        <v>130</v>
      </c>
      <c r="BW97" s="30">
        <v>144</v>
      </c>
      <c r="BX97" s="30">
        <v>147</v>
      </c>
      <c r="BY97" s="30">
        <v>216</v>
      </c>
      <c r="BZ97" s="30">
        <v>228</v>
      </c>
      <c r="CA97" s="30">
        <v>270</v>
      </c>
      <c r="CB97" s="30">
        <v>280</v>
      </c>
      <c r="CC97" s="30">
        <v>298</v>
      </c>
      <c r="CD97" s="30">
        <v>339</v>
      </c>
      <c r="CE97" s="30">
        <v>377</v>
      </c>
      <c r="CF97" s="30">
        <v>419</v>
      </c>
      <c r="CG97" s="30">
        <v>430</v>
      </c>
      <c r="CH97" s="30">
        <v>449</v>
      </c>
      <c r="CI97" s="30">
        <v>466</v>
      </c>
      <c r="CJ97" s="30">
        <v>489</v>
      </c>
      <c r="CK97" s="30">
        <v>506</v>
      </c>
      <c r="CL97" s="30">
        <v>554</v>
      </c>
      <c r="CM97" s="30">
        <v>568</v>
      </c>
      <c r="CN97" s="30">
        <v>590</v>
      </c>
      <c r="CO97" s="30">
        <v>612</v>
      </c>
      <c r="CP97" t="e">
        <v>#N/A</v>
      </c>
      <c r="CQ97" t="e">
        <v>#N/A</v>
      </c>
      <c r="CR97" t="e">
        <v>#N/A</v>
      </c>
      <c r="CS97" t="e">
        <v>#N/A</v>
      </c>
      <c r="CT97" t="e">
        <v>#N/A</v>
      </c>
      <c r="CU97" t="e">
        <v>#N/A</v>
      </c>
      <c r="CV97" t="e">
        <v>#N/A</v>
      </c>
      <c r="CW97" t="e">
        <v>#N/A</v>
      </c>
      <c r="CX97" t="e">
        <v>#N/A</v>
      </c>
      <c r="CY97" t="e">
        <v>#N/A</v>
      </c>
      <c r="CZ97" t="e">
        <v>#N/A</v>
      </c>
      <c r="DA97" t="e">
        <v>#N/A</v>
      </c>
      <c r="DB97" t="e">
        <v>#N/A</v>
      </c>
      <c r="DC97" t="e">
        <v>#N/A</v>
      </c>
      <c r="DD97" t="e">
        <v>#N/A</v>
      </c>
      <c r="DE97" t="e">
        <v>#N/A</v>
      </c>
      <c r="DF97" t="e">
        <v>#N/A</v>
      </c>
      <c r="DG97" t="e">
        <v>#N/A</v>
      </c>
      <c r="DH97" t="e">
        <v>#N/A</v>
      </c>
      <c r="DI97" t="e">
        <v>#N/A</v>
      </c>
      <c r="DJ97" t="e">
        <v>#N/A</v>
      </c>
      <c r="DK97" t="e">
        <v>#N/A</v>
      </c>
      <c r="DL97" t="e">
        <v>#N/A</v>
      </c>
      <c r="DM97" t="e">
        <v>#N/A</v>
      </c>
      <c r="DN97" t="e">
        <v>#N/A</v>
      </c>
      <c r="DO97" t="e">
        <v>#N/A</v>
      </c>
      <c r="DP97" t="e">
        <v>#N/A</v>
      </c>
      <c r="DQ97" t="e">
        <v>#N/A</v>
      </c>
      <c r="DR97" t="e">
        <v>#N/A</v>
      </c>
      <c r="DS97" t="e">
        <v>#N/A</v>
      </c>
      <c r="DT97" t="e">
        <v>#N/A</v>
      </c>
      <c r="DU97" t="e">
        <v>#N/A</v>
      </c>
      <c r="DV97" t="e">
        <v>#N/A</v>
      </c>
      <c r="DW97" t="e">
        <v>#N/A</v>
      </c>
      <c r="DX97" t="e">
        <v>#N/A</v>
      </c>
      <c r="DY97" t="e">
        <v>#N/A</v>
      </c>
      <c r="DZ97" t="e">
        <v>#N/A</v>
      </c>
      <c r="EA97" t="e">
        <v>#N/A</v>
      </c>
      <c r="EB97" t="e">
        <v>#N/A</v>
      </c>
      <c r="EC97" t="e">
        <v>#N/A</v>
      </c>
      <c r="ED97" t="e">
        <v>#N/A</v>
      </c>
      <c r="EE97" t="e">
        <v>#N/A</v>
      </c>
      <c r="EF97" t="e">
        <v>#N/A</v>
      </c>
      <c r="EG97" t="e">
        <v>#N/A</v>
      </c>
      <c r="EH97" t="e">
        <v>#N/A</v>
      </c>
      <c r="EI97" t="e">
        <v>#N/A</v>
      </c>
      <c r="EJ97" t="e">
        <v>#N/A</v>
      </c>
      <c r="EK97" t="e">
        <v>#N/A</v>
      </c>
      <c r="EL97" t="e">
        <v>#N/A</v>
      </c>
      <c r="EM97" t="e">
        <v>#N/A</v>
      </c>
      <c r="EN97" t="e">
        <v>#N/A</v>
      </c>
      <c r="EO97" t="e">
        <v>#N/A</v>
      </c>
      <c r="EP97" t="e">
        <v>#N/A</v>
      </c>
      <c r="EQ97" t="e">
        <v>#N/A</v>
      </c>
      <c r="ER97" t="e">
        <v>#N/A</v>
      </c>
      <c r="ES97" t="e">
        <v>#N/A</v>
      </c>
      <c r="ET97" t="e">
        <v>#N/A</v>
      </c>
      <c r="EU97" t="e">
        <v>#N/A</v>
      </c>
      <c r="EV97" t="e">
        <v>#N/A</v>
      </c>
      <c r="EW97" t="e">
        <v>#N/A</v>
      </c>
      <c r="EX97" t="e">
        <v>#N/A</v>
      </c>
      <c r="EY97" t="e">
        <v>#N/A</v>
      </c>
      <c r="EZ97" t="e">
        <v>#N/A</v>
      </c>
      <c r="FA97" t="e">
        <v>#N/A</v>
      </c>
      <c r="FB97" t="e">
        <v>#N/A</v>
      </c>
      <c r="FC97" t="e">
        <v>#N/A</v>
      </c>
      <c r="FD97" t="e">
        <v>#N/A</v>
      </c>
      <c r="FE97" t="e">
        <v>#N/A</v>
      </c>
      <c r="FF97" t="e">
        <v>#N/A</v>
      </c>
    </row>
    <row r="98" spans="1:162" x14ac:dyDescent="0.35">
      <c r="A98" s="29" t="s">
        <v>228</v>
      </c>
      <c r="B98" s="30">
        <v>0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0</v>
      </c>
      <c r="I98" s="30">
        <v>0</v>
      </c>
      <c r="J98" s="30">
        <v>0</v>
      </c>
      <c r="K98" s="30">
        <v>0</v>
      </c>
      <c r="L98" s="30">
        <v>0</v>
      </c>
      <c r="M98" s="30">
        <v>0</v>
      </c>
      <c r="N98" s="30">
        <v>0</v>
      </c>
      <c r="O98" s="30">
        <v>0</v>
      </c>
      <c r="P98" s="30">
        <v>0</v>
      </c>
      <c r="Q98" s="30">
        <v>0</v>
      </c>
      <c r="R98" s="30">
        <v>0</v>
      </c>
      <c r="S98" s="30">
        <v>0</v>
      </c>
      <c r="T98" s="30">
        <v>0</v>
      </c>
      <c r="U98" s="30">
        <v>0</v>
      </c>
      <c r="V98" s="30">
        <v>0</v>
      </c>
      <c r="W98" s="30">
        <v>0</v>
      </c>
      <c r="X98" s="30">
        <v>0</v>
      </c>
      <c r="Y98" s="30">
        <v>0</v>
      </c>
      <c r="Z98" s="30">
        <v>0</v>
      </c>
      <c r="AA98" s="30">
        <v>0</v>
      </c>
      <c r="AB98" s="30">
        <v>0</v>
      </c>
      <c r="AC98" s="30">
        <v>0</v>
      </c>
      <c r="AD98" s="30">
        <v>0</v>
      </c>
      <c r="AE98" s="30">
        <v>0</v>
      </c>
      <c r="AF98" s="30">
        <v>0</v>
      </c>
      <c r="AG98" s="30">
        <v>0</v>
      </c>
      <c r="AH98" s="30">
        <v>0</v>
      </c>
      <c r="AI98" s="30">
        <v>0</v>
      </c>
      <c r="AJ98" s="30">
        <v>0</v>
      </c>
      <c r="AK98" s="30">
        <v>0</v>
      </c>
      <c r="AL98" s="30">
        <v>0</v>
      </c>
      <c r="AM98" s="30">
        <v>0</v>
      </c>
      <c r="AN98" s="30">
        <v>0</v>
      </c>
      <c r="AO98" s="30">
        <v>0</v>
      </c>
      <c r="AP98" s="30">
        <v>0</v>
      </c>
      <c r="AQ98" s="30">
        <v>0</v>
      </c>
      <c r="AR98" s="30">
        <v>0</v>
      </c>
      <c r="AS98" s="30">
        <v>0</v>
      </c>
      <c r="AT98" s="30">
        <v>0</v>
      </c>
      <c r="AU98" s="30">
        <v>0</v>
      </c>
      <c r="AV98" s="30">
        <v>0</v>
      </c>
      <c r="AW98" s="30">
        <v>0</v>
      </c>
      <c r="AX98" s="30">
        <v>0</v>
      </c>
      <c r="AY98" s="30">
        <v>0</v>
      </c>
      <c r="AZ98" s="30">
        <v>0</v>
      </c>
      <c r="BA98" s="30">
        <v>0</v>
      </c>
      <c r="BB98" s="30">
        <v>0</v>
      </c>
      <c r="BC98" s="30">
        <v>0</v>
      </c>
      <c r="BD98" s="30">
        <v>0</v>
      </c>
      <c r="BE98" s="30">
        <v>0</v>
      </c>
      <c r="BF98" s="30">
        <v>0</v>
      </c>
      <c r="BG98" s="30">
        <v>0</v>
      </c>
      <c r="BH98" s="30">
        <v>0</v>
      </c>
      <c r="BI98" s="30">
        <v>0</v>
      </c>
      <c r="BJ98" s="30">
        <v>0</v>
      </c>
      <c r="BK98" s="30">
        <v>0</v>
      </c>
      <c r="BL98" s="30">
        <v>2</v>
      </c>
      <c r="BM98" s="30">
        <v>3</v>
      </c>
      <c r="BN98" s="30">
        <v>6</v>
      </c>
      <c r="BO98" s="30">
        <v>6</v>
      </c>
      <c r="BP98" s="30">
        <v>8</v>
      </c>
      <c r="BQ98" s="30">
        <v>8</v>
      </c>
      <c r="BR98" s="30">
        <v>8</v>
      </c>
      <c r="BS98" s="30">
        <v>9</v>
      </c>
      <c r="BT98" s="30">
        <v>10</v>
      </c>
      <c r="BU98" s="30">
        <v>10</v>
      </c>
      <c r="BV98" s="30">
        <v>10</v>
      </c>
      <c r="BW98" s="30">
        <v>10</v>
      </c>
      <c r="BX98" s="30">
        <v>11</v>
      </c>
      <c r="BY98" s="30">
        <v>12</v>
      </c>
      <c r="BZ98" s="30">
        <v>14</v>
      </c>
      <c r="CA98" s="30">
        <v>15</v>
      </c>
      <c r="CB98" s="30">
        <v>16</v>
      </c>
      <c r="CC98" s="30">
        <v>16</v>
      </c>
      <c r="CD98" s="30">
        <v>18</v>
      </c>
      <c r="CE98" s="30">
        <v>19</v>
      </c>
      <c r="CF98" s="30">
        <v>19</v>
      </c>
      <c r="CG98" s="30">
        <v>19</v>
      </c>
      <c r="CH98" s="30">
        <v>19</v>
      </c>
      <c r="CI98" s="30">
        <v>19</v>
      </c>
      <c r="CJ98" s="30">
        <v>19</v>
      </c>
      <c r="CK98" s="30">
        <v>19</v>
      </c>
      <c r="CL98" s="30">
        <v>19</v>
      </c>
      <c r="CM98" s="30">
        <v>19</v>
      </c>
      <c r="CN98" s="30">
        <v>19</v>
      </c>
      <c r="CO98" s="30">
        <v>19</v>
      </c>
      <c r="CP98" t="e">
        <v>#N/A</v>
      </c>
      <c r="CQ98" t="e">
        <v>#N/A</v>
      </c>
      <c r="CR98" t="e">
        <v>#N/A</v>
      </c>
      <c r="CS98" t="e">
        <v>#N/A</v>
      </c>
      <c r="CT98" t="e">
        <v>#N/A</v>
      </c>
      <c r="CU98" t="e">
        <v>#N/A</v>
      </c>
      <c r="CV98" t="e">
        <v>#N/A</v>
      </c>
      <c r="CW98" t="e">
        <v>#N/A</v>
      </c>
      <c r="CX98" t="e">
        <v>#N/A</v>
      </c>
      <c r="CY98" t="e">
        <v>#N/A</v>
      </c>
      <c r="CZ98" t="e">
        <v>#N/A</v>
      </c>
      <c r="DA98" t="e">
        <v>#N/A</v>
      </c>
      <c r="DB98" t="e">
        <v>#N/A</v>
      </c>
      <c r="DC98" t="e">
        <v>#N/A</v>
      </c>
      <c r="DD98" t="e">
        <v>#N/A</v>
      </c>
      <c r="DE98" t="e">
        <v>#N/A</v>
      </c>
      <c r="DF98" t="e">
        <v>#N/A</v>
      </c>
      <c r="DG98" t="e">
        <v>#N/A</v>
      </c>
      <c r="DH98" t="e">
        <v>#N/A</v>
      </c>
      <c r="DI98" t="e">
        <v>#N/A</v>
      </c>
      <c r="DJ98" t="e">
        <v>#N/A</v>
      </c>
      <c r="DK98" t="e">
        <v>#N/A</v>
      </c>
      <c r="DL98" t="e">
        <v>#N/A</v>
      </c>
      <c r="DM98" t="e">
        <v>#N/A</v>
      </c>
      <c r="DN98" t="e">
        <v>#N/A</v>
      </c>
      <c r="DO98" t="e">
        <v>#N/A</v>
      </c>
      <c r="DP98" t="e">
        <v>#N/A</v>
      </c>
      <c r="DQ98" t="e">
        <v>#N/A</v>
      </c>
      <c r="DR98" t="e">
        <v>#N/A</v>
      </c>
      <c r="DS98" t="e">
        <v>#N/A</v>
      </c>
      <c r="DT98" t="e">
        <v>#N/A</v>
      </c>
      <c r="DU98" t="e">
        <v>#N/A</v>
      </c>
      <c r="DV98" t="e">
        <v>#N/A</v>
      </c>
      <c r="DW98" t="e">
        <v>#N/A</v>
      </c>
      <c r="DX98" t="e">
        <v>#N/A</v>
      </c>
      <c r="DY98" t="e">
        <v>#N/A</v>
      </c>
      <c r="DZ98" t="e">
        <v>#N/A</v>
      </c>
      <c r="EA98" t="e">
        <v>#N/A</v>
      </c>
      <c r="EB98" t="e">
        <v>#N/A</v>
      </c>
      <c r="EC98" t="e">
        <v>#N/A</v>
      </c>
      <c r="ED98" t="e">
        <v>#N/A</v>
      </c>
      <c r="EE98" t="e">
        <v>#N/A</v>
      </c>
      <c r="EF98" t="e">
        <v>#N/A</v>
      </c>
      <c r="EG98" t="e">
        <v>#N/A</v>
      </c>
      <c r="EH98" t="e">
        <v>#N/A</v>
      </c>
      <c r="EI98" t="e">
        <v>#N/A</v>
      </c>
      <c r="EJ98" t="e">
        <v>#N/A</v>
      </c>
      <c r="EK98" t="e">
        <v>#N/A</v>
      </c>
      <c r="EL98" t="e">
        <v>#N/A</v>
      </c>
      <c r="EM98" t="e">
        <v>#N/A</v>
      </c>
      <c r="EN98" t="e">
        <v>#N/A</v>
      </c>
      <c r="EO98" t="e">
        <v>#N/A</v>
      </c>
      <c r="EP98" t="e">
        <v>#N/A</v>
      </c>
      <c r="EQ98" t="e">
        <v>#N/A</v>
      </c>
      <c r="ER98" t="e">
        <v>#N/A</v>
      </c>
      <c r="ES98" t="e">
        <v>#N/A</v>
      </c>
      <c r="ET98" t="e">
        <v>#N/A</v>
      </c>
      <c r="EU98" t="e">
        <v>#N/A</v>
      </c>
      <c r="EV98" t="e">
        <v>#N/A</v>
      </c>
      <c r="EW98" t="e">
        <v>#N/A</v>
      </c>
      <c r="EX98" t="e">
        <v>#N/A</v>
      </c>
      <c r="EY98" t="e">
        <v>#N/A</v>
      </c>
      <c r="EZ98" t="e">
        <v>#N/A</v>
      </c>
      <c r="FA98" t="e">
        <v>#N/A</v>
      </c>
      <c r="FB98" t="e">
        <v>#N/A</v>
      </c>
      <c r="FC98" t="e">
        <v>#N/A</v>
      </c>
      <c r="FD98" t="e">
        <v>#N/A</v>
      </c>
      <c r="FE98" t="e">
        <v>#N/A</v>
      </c>
      <c r="FF98" t="e">
        <v>#N/A</v>
      </c>
    </row>
    <row r="99" spans="1:162" x14ac:dyDescent="0.35">
      <c r="A99" s="29" t="s">
        <v>146</v>
      </c>
      <c r="B99" s="30">
        <v>0</v>
      </c>
      <c r="C99" s="30">
        <v>0</v>
      </c>
      <c r="D99" s="30">
        <v>0</v>
      </c>
      <c r="E99" s="30">
        <v>0</v>
      </c>
      <c r="F99" s="30">
        <v>0</v>
      </c>
      <c r="G99" s="30">
        <v>0</v>
      </c>
      <c r="H99" s="30">
        <v>0</v>
      </c>
      <c r="I99" s="30">
        <v>0</v>
      </c>
      <c r="J99" s="30">
        <v>0</v>
      </c>
      <c r="K99" s="30">
        <v>0</v>
      </c>
      <c r="L99" s="30">
        <v>0</v>
      </c>
      <c r="M99" s="30">
        <v>0</v>
      </c>
      <c r="N99" s="30">
        <v>0</v>
      </c>
      <c r="O99" s="30">
        <v>0</v>
      </c>
      <c r="P99" s="30">
        <v>0</v>
      </c>
      <c r="Q99" s="30">
        <v>0</v>
      </c>
      <c r="R99" s="30">
        <v>0</v>
      </c>
      <c r="S99" s="30">
        <v>0</v>
      </c>
      <c r="T99" s="30">
        <v>0</v>
      </c>
      <c r="U99" s="30">
        <v>0</v>
      </c>
      <c r="V99" s="30">
        <v>0</v>
      </c>
      <c r="W99" s="30">
        <v>0</v>
      </c>
      <c r="X99" s="30">
        <v>0</v>
      </c>
      <c r="Y99" s="30">
        <v>0</v>
      </c>
      <c r="Z99" s="30">
        <v>0</v>
      </c>
      <c r="AA99" s="30">
        <v>0</v>
      </c>
      <c r="AB99" s="30">
        <v>0</v>
      </c>
      <c r="AC99" s="30">
        <v>0</v>
      </c>
      <c r="AD99" s="30">
        <v>0</v>
      </c>
      <c r="AE99" s="30">
        <v>0</v>
      </c>
      <c r="AF99" s="30">
        <v>0</v>
      </c>
      <c r="AG99" s="30">
        <v>0</v>
      </c>
      <c r="AH99" s="30">
        <v>0</v>
      </c>
      <c r="AI99" s="30">
        <v>0</v>
      </c>
      <c r="AJ99" s="30">
        <v>0</v>
      </c>
      <c r="AK99" s="30">
        <v>0</v>
      </c>
      <c r="AL99" s="30">
        <v>0</v>
      </c>
      <c r="AM99" s="30">
        <v>0</v>
      </c>
      <c r="AN99" s="30">
        <v>0</v>
      </c>
      <c r="AO99" s="30">
        <v>0</v>
      </c>
      <c r="AP99" s="30">
        <v>1</v>
      </c>
      <c r="AQ99" s="30">
        <v>1</v>
      </c>
      <c r="AR99" s="30">
        <v>1</v>
      </c>
      <c r="AS99" s="30">
        <v>1</v>
      </c>
      <c r="AT99" s="30">
        <v>1</v>
      </c>
      <c r="AU99" s="30">
        <v>1</v>
      </c>
      <c r="AV99" s="30">
        <v>2</v>
      </c>
      <c r="AW99" s="30">
        <v>6</v>
      </c>
      <c r="AX99" s="30">
        <v>8</v>
      </c>
      <c r="AY99" s="30">
        <v>10</v>
      </c>
      <c r="AZ99" s="30">
        <v>10</v>
      </c>
      <c r="BA99" s="30">
        <v>17</v>
      </c>
      <c r="BB99" s="30">
        <v>26</v>
      </c>
      <c r="BC99" s="30">
        <v>30</v>
      </c>
      <c r="BD99" s="30">
        <v>34</v>
      </c>
      <c r="BE99" s="30">
        <v>49</v>
      </c>
      <c r="BF99" s="30">
        <v>71</v>
      </c>
      <c r="BG99" s="30">
        <v>86</v>
      </c>
      <c r="BH99" s="30">
        <v>111</v>
      </c>
      <c r="BI99" s="30">
        <v>124</v>
      </c>
      <c r="BJ99" s="30">
        <v>139</v>
      </c>
      <c r="BK99" s="30">
        <v>180</v>
      </c>
      <c r="BL99" s="30">
        <v>197</v>
      </c>
      <c r="BM99" s="30">
        <v>221</v>
      </c>
      <c r="BN99" s="30">
        <v>244</v>
      </c>
      <c r="BO99" s="30">
        <v>280</v>
      </c>
      <c r="BP99" s="30">
        <v>305</v>
      </c>
      <c r="BQ99" s="30">
        <v>347</v>
      </c>
      <c r="BR99" s="30">
        <v>376</v>
      </c>
      <c r="BS99" s="30">
        <v>398</v>
      </c>
      <c r="BT99" s="30">
        <v>446</v>
      </c>
      <c r="BU99" s="30">
        <v>458</v>
      </c>
      <c r="BV99" s="30">
        <v>493</v>
      </c>
      <c r="BW99" s="30">
        <v>509</v>
      </c>
      <c r="BX99" s="30">
        <v>533</v>
      </c>
      <c r="BY99" s="30">
        <v>542</v>
      </c>
      <c r="BZ99" s="30">
        <v>548</v>
      </c>
      <c r="CA99" s="30">
        <v>577</v>
      </c>
      <c r="CB99" s="30">
        <v>589</v>
      </c>
      <c r="CC99" s="30">
        <v>612</v>
      </c>
      <c r="CD99" s="30">
        <v>630</v>
      </c>
      <c r="CE99" s="30">
        <v>651</v>
      </c>
      <c r="CF99" s="30">
        <v>655</v>
      </c>
      <c r="CG99" s="30">
        <v>657</v>
      </c>
      <c r="CH99" s="30">
        <v>666</v>
      </c>
      <c r="CI99" s="30">
        <v>675</v>
      </c>
      <c r="CJ99" s="30">
        <v>682</v>
      </c>
      <c r="CK99" s="30">
        <v>712</v>
      </c>
      <c r="CL99" s="30">
        <v>727</v>
      </c>
      <c r="CM99" s="30">
        <v>739</v>
      </c>
      <c r="CN99" s="30">
        <v>748</v>
      </c>
      <c r="CO99" s="30">
        <v>761</v>
      </c>
      <c r="CP99" t="e">
        <v>#N/A</v>
      </c>
      <c r="CQ99" t="e">
        <v>#N/A</v>
      </c>
      <c r="CR99" t="e">
        <v>#N/A</v>
      </c>
      <c r="CS99" t="e">
        <v>#N/A</v>
      </c>
      <c r="CT99" t="e">
        <v>#N/A</v>
      </c>
      <c r="CU99" t="e">
        <v>#N/A</v>
      </c>
      <c r="CV99" t="e">
        <v>#N/A</v>
      </c>
      <c r="CW99" t="e">
        <v>#N/A</v>
      </c>
      <c r="CX99" t="e">
        <v>#N/A</v>
      </c>
      <c r="CY99" t="e">
        <v>#N/A</v>
      </c>
      <c r="CZ99" t="e">
        <v>#N/A</v>
      </c>
      <c r="DA99" t="e">
        <v>#N/A</v>
      </c>
      <c r="DB99" t="e">
        <v>#N/A</v>
      </c>
      <c r="DC99" t="e">
        <v>#N/A</v>
      </c>
      <c r="DD99" t="e">
        <v>#N/A</v>
      </c>
      <c r="DE99" t="e">
        <v>#N/A</v>
      </c>
      <c r="DF99" t="e">
        <v>#N/A</v>
      </c>
      <c r="DG99" t="e">
        <v>#N/A</v>
      </c>
      <c r="DH99" t="e">
        <v>#N/A</v>
      </c>
      <c r="DI99" t="e">
        <v>#N/A</v>
      </c>
      <c r="DJ99" t="e">
        <v>#N/A</v>
      </c>
      <c r="DK99" t="e">
        <v>#N/A</v>
      </c>
      <c r="DL99" t="e">
        <v>#N/A</v>
      </c>
      <c r="DM99" t="e">
        <v>#N/A</v>
      </c>
      <c r="DN99" t="e">
        <v>#N/A</v>
      </c>
      <c r="DO99" t="e">
        <v>#N/A</v>
      </c>
      <c r="DP99" t="e">
        <v>#N/A</v>
      </c>
      <c r="DQ99" t="e">
        <v>#N/A</v>
      </c>
      <c r="DR99" t="e">
        <v>#N/A</v>
      </c>
      <c r="DS99" t="e">
        <v>#N/A</v>
      </c>
      <c r="DT99" t="e">
        <v>#N/A</v>
      </c>
      <c r="DU99" t="e">
        <v>#N/A</v>
      </c>
      <c r="DV99" t="e">
        <v>#N/A</v>
      </c>
      <c r="DW99" t="e">
        <v>#N/A</v>
      </c>
      <c r="DX99" t="e">
        <v>#N/A</v>
      </c>
      <c r="DY99" t="e">
        <v>#N/A</v>
      </c>
      <c r="DZ99" t="e">
        <v>#N/A</v>
      </c>
      <c r="EA99" t="e">
        <v>#N/A</v>
      </c>
      <c r="EB99" t="e">
        <v>#N/A</v>
      </c>
      <c r="EC99" t="e">
        <v>#N/A</v>
      </c>
      <c r="ED99" t="e">
        <v>#N/A</v>
      </c>
      <c r="EE99" t="e">
        <v>#N/A</v>
      </c>
      <c r="EF99" t="e">
        <v>#N/A</v>
      </c>
      <c r="EG99" t="e">
        <v>#N/A</v>
      </c>
      <c r="EH99" t="e">
        <v>#N/A</v>
      </c>
      <c r="EI99" t="e">
        <v>#N/A</v>
      </c>
      <c r="EJ99" t="e">
        <v>#N/A</v>
      </c>
      <c r="EK99" t="e">
        <v>#N/A</v>
      </c>
      <c r="EL99" t="e">
        <v>#N/A</v>
      </c>
      <c r="EM99" t="e">
        <v>#N/A</v>
      </c>
      <c r="EN99" t="e">
        <v>#N/A</v>
      </c>
      <c r="EO99" t="e">
        <v>#N/A</v>
      </c>
      <c r="EP99" t="e">
        <v>#N/A</v>
      </c>
      <c r="EQ99" t="e">
        <v>#N/A</v>
      </c>
      <c r="ER99" t="e">
        <v>#N/A</v>
      </c>
      <c r="ES99" t="e">
        <v>#N/A</v>
      </c>
      <c r="ET99" t="e">
        <v>#N/A</v>
      </c>
      <c r="EU99" t="e">
        <v>#N/A</v>
      </c>
      <c r="EV99" t="e">
        <v>#N/A</v>
      </c>
      <c r="EW99" t="e">
        <v>#N/A</v>
      </c>
      <c r="EX99" t="e">
        <v>#N/A</v>
      </c>
      <c r="EY99" t="e">
        <v>#N/A</v>
      </c>
      <c r="EZ99" t="e">
        <v>#N/A</v>
      </c>
      <c r="FA99" t="e">
        <v>#N/A</v>
      </c>
      <c r="FB99" t="e">
        <v>#N/A</v>
      </c>
      <c r="FC99" t="e">
        <v>#N/A</v>
      </c>
      <c r="FD99" t="e">
        <v>#N/A</v>
      </c>
      <c r="FE99" t="e">
        <v>#N/A</v>
      </c>
      <c r="FF99" t="e">
        <v>#N/A</v>
      </c>
    </row>
    <row r="100" spans="1:162" x14ac:dyDescent="0.35">
      <c r="A100" s="29" t="s">
        <v>39</v>
      </c>
      <c r="B100" s="30">
        <v>0</v>
      </c>
      <c r="C100" s="30">
        <v>0</v>
      </c>
      <c r="D100" s="30">
        <v>0</v>
      </c>
      <c r="E100" s="30">
        <v>0</v>
      </c>
      <c r="F100" s="30">
        <v>0</v>
      </c>
      <c r="G100" s="30">
        <v>0</v>
      </c>
      <c r="H100" s="30">
        <v>0</v>
      </c>
      <c r="I100" s="30">
        <v>0</v>
      </c>
      <c r="J100" s="30">
        <v>0</v>
      </c>
      <c r="K100" s="30">
        <v>0</v>
      </c>
      <c r="L100" s="30">
        <v>0</v>
      </c>
      <c r="M100" s="30">
        <v>0</v>
      </c>
      <c r="N100" s="30">
        <v>0</v>
      </c>
      <c r="O100" s="30">
        <v>0</v>
      </c>
      <c r="P100" s="30">
        <v>0</v>
      </c>
      <c r="Q100" s="30">
        <v>0</v>
      </c>
      <c r="R100" s="30">
        <v>0</v>
      </c>
      <c r="S100" s="30">
        <v>0</v>
      </c>
      <c r="T100" s="30">
        <v>0</v>
      </c>
      <c r="U100" s="30">
        <v>0</v>
      </c>
      <c r="V100" s="30">
        <v>0</v>
      </c>
      <c r="W100" s="30">
        <v>0</v>
      </c>
      <c r="X100" s="30">
        <v>0</v>
      </c>
      <c r="Y100" s="30">
        <v>0</v>
      </c>
      <c r="Z100" s="30">
        <v>0</v>
      </c>
      <c r="AA100" s="30">
        <v>0</v>
      </c>
      <c r="AB100" s="30">
        <v>0</v>
      </c>
      <c r="AC100" s="30">
        <v>0</v>
      </c>
      <c r="AD100" s="30">
        <v>0</v>
      </c>
      <c r="AE100" s="30">
        <v>0</v>
      </c>
      <c r="AF100" s="30">
        <v>1</v>
      </c>
      <c r="AG100" s="30">
        <v>1</v>
      </c>
      <c r="AH100" s="30">
        <v>1</v>
      </c>
      <c r="AI100" s="30">
        <v>1</v>
      </c>
      <c r="AJ100" s="30">
        <v>1</v>
      </c>
      <c r="AK100" s="30">
        <v>2</v>
      </c>
      <c r="AL100" s="30">
        <v>2</v>
      </c>
      <c r="AM100" s="30">
        <v>2</v>
      </c>
      <c r="AN100" s="30">
        <v>4</v>
      </c>
      <c r="AO100" s="30">
        <v>10</v>
      </c>
      <c r="AP100" s="30">
        <v>13</v>
      </c>
      <c r="AQ100" s="30">
        <v>13</v>
      </c>
      <c r="AR100" s="30">
        <v>13</v>
      </c>
      <c r="AS100" s="30">
        <v>16</v>
      </c>
      <c r="AT100" s="30">
        <v>22</v>
      </c>
      <c r="AU100" s="30">
        <v>22</v>
      </c>
      <c r="AV100" s="30">
        <v>32</v>
      </c>
      <c r="AW100" s="30">
        <v>32</v>
      </c>
      <c r="AX100" s="30">
        <v>41</v>
      </c>
      <c r="AY100" s="30">
        <v>61</v>
      </c>
      <c r="AZ100" s="30">
        <v>61</v>
      </c>
      <c r="BA100" s="30">
        <v>77</v>
      </c>
      <c r="BB100" s="30">
        <v>93</v>
      </c>
      <c r="BC100" s="30">
        <v>110</v>
      </c>
      <c r="BD100" s="30">
        <v>110</v>
      </c>
      <c r="BE100" s="30">
        <v>120</v>
      </c>
      <c r="BF100" s="30">
        <v>133</v>
      </c>
      <c r="BG100" s="30">
        <v>157</v>
      </c>
      <c r="BH100" s="30">
        <v>163</v>
      </c>
      <c r="BI100" s="30">
        <v>187</v>
      </c>
      <c r="BJ100" s="30">
        <v>248</v>
      </c>
      <c r="BK100" s="30">
        <v>267</v>
      </c>
      <c r="BL100" s="30">
        <v>318</v>
      </c>
      <c r="BM100" s="30">
        <v>333</v>
      </c>
      <c r="BN100" s="30">
        <v>368</v>
      </c>
      <c r="BO100" s="30">
        <v>391</v>
      </c>
      <c r="BP100" s="30">
        <v>412</v>
      </c>
      <c r="BQ100" s="30">
        <v>438</v>
      </c>
      <c r="BR100" s="30">
        <v>446</v>
      </c>
      <c r="BS100" s="30">
        <v>470</v>
      </c>
      <c r="BT100" s="30">
        <v>479</v>
      </c>
      <c r="BU100" s="30">
        <v>494</v>
      </c>
      <c r="BV100" s="30">
        <v>508</v>
      </c>
      <c r="BW100" s="30">
        <v>520</v>
      </c>
      <c r="BX100" s="30">
        <v>527</v>
      </c>
      <c r="BY100" s="30">
        <v>541</v>
      </c>
      <c r="BZ100" s="30">
        <v>548</v>
      </c>
      <c r="CA100" s="30">
        <v>576</v>
      </c>
      <c r="CB100" s="30">
        <v>582</v>
      </c>
      <c r="CC100" s="30">
        <v>609</v>
      </c>
      <c r="CD100" s="30">
        <v>619</v>
      </c>
      <c r="CE100" s="30">
        <v>630</v>
      </c>
      <c r="CF100" s="30">
        <v>632</v>
      </c>
      <c r="CG100" s="30">
        <v>641</v>
      </c>
      <c r="CH100" s="30">
        <v>658</v>
      </c>
      <c r="CI100" s="30">
        <v>663</v>
      </c>
      <c r="CJ100" s="30">
        <v>668</v>
      </c>
      <c r="CK100" s="30">
        <v>672</v>
      </c>
      <c r="CL100" s="30">
        <v>673</v>
      </c>
      <c r="CM100" s="30">
        <v>677</v>
      </c>
      <c r="CN100" s="30">
        <v>677</v>
      </c>
      <c r="CO100" s="30">
        <v>682</v>
      </c>
      <c r="CP100" t="e">
        <v>#N/A</v>
      </c>
      <c r="CQ100" t="e">
        <v>#N/A</v>
      </c>
      <c r="CR100" t="e">
        <v>#N/A</v>
      </c>
      <c r="CS100" t="e">
        <v>#N/A</v>
      </c>
      <c r="CT100" t="e">
        <v>#N/A</v>
      </c>
      <c r="CU100" t="e">
        <v>#N/A</v>
      </c>
      <c r="CV100" t="e">
        <v>#N/A</v>
      </c>
      <c r="CW100" t="e">
        <v>#N/A</v>
      </c>
      <c r="CX100" t="e">
        <v>#N/A</v>
      </c>
      <c r="CY100" t="e">
        <v>#N/A</v>
      </c>
      <c r="CZ100" t="e">
        <v>#N/A</v>
      </c>
      <c r="DA100" t="e">
        <v>#N/A</v>
      </c>
      <c r="DB100" t="e">
        <v>#N/A</v>
      </c>
      <c r="DC100" t="e">
        <v>#N/A</v>
      </c>
      <c r="DD100" t="e">
        <v>#N/A</v>
      </c>
      <c r="DE100" t="e">
        <v>#N/A</v>
      </c>
      <c r="DF100" t="e">
        <v>#N/A</v>
      </c>
      <c r="DG100" t="e">
        <v>#N/A</v>
      </c>
      <c r="DH100" t="e">
        <v>#N/A</v>
      </c>
      <c r="DI100" t="e">
        <v>#N/A</v>
      </c>
      <c r="DJ100" t="e">
        <v>#N/A</v>
      </c>
      <c r="DK100" t="e">
        <v>#N/A</v>
      </c>
      <c r="DL100" t="e">
        <v>#N/A</v>
      </c>
      <c r="DM100" t="e">
        <v>#N/A</v>
      </c>
      <c r="DN100" t="e">
        <v>#N/A</v>
      </c>
      <c r="DO100" t="e">
        <v>#N/A</v>
      </c>
      <c r="DP100" t="e">
        <v>#N/A</v>
      </c>
      <c r="DQ100" t="e">
        <v>#N/A</v>
      </c>
      <c r="DR100" t="e">
        <v>#N/A</v>
      </c>
      <c r="DS100" t="e">
        <v>#N/A</v>
      </c>
      <c r="DT100" t="e">
        <v>#N/A</v>
      </c>
      <c r="DU100" t="e">
        <v>#N/A</v>
      </c>
      <c r="DV100" t="e">
        <v>#N/A</v>
      </c>
      <c r="DW100" t="e">
        <v>#N/A</v>
      </c>
      <c r="DX100" t="e">
        <v>#N/A</v>
      </c>
      <c r="DY100" t="e">
        <v>#N/A</v>
      </c>
      <c r="DZ100" t="e">
        <v>#N/A</v>
      </c>
      <c r="EA100" t="e">
        <v>#N/A</v>
      </c>
      <c r="EB100" t="e">
        <v>#N/A</v>
      </c>
      <c r="EC100" t="e">
        <v>#N/A</v>
      </c>
      <c r="ED100" t="e">
        <v>#N/A</v>
      </c>
      <c r="EE100" t="e">
        <v>#N/A</v>
      </c>
      <c r="EF100" t="e">
        <v>#N/A</v>
      </c>
      <c r="EG100" t="e">
        <v>#N/A</v>
      </c>
      <c r="EH100" t="e">
        <v>#N/A</v>
      </c>
      <c r="EI100" t="e">
        <v>#N/A</v>
      </c>
      <c r="EJ100" t="e">
        <v>#N/A</v>
      </c>
      <c r="EK100" t="e">
        <v>#N/A</v>
      </c>
      <c r="EL100" t="e">
        <v>#N/A</v>
      </c>
      <c r="EM100" t="e">
        <v>#N/A</v>
      </c>
      <c r="EN100" t="e">
        <v>#N/A</v>
      </c>
      <c r="EO100" t="e">
        <v>#N/A</v>
      </c>
      <c r="EP100" t="e">
        <v>#N/A</v>
      </c>
      <c r="EQ100" t="e">
        <v>#N/A</v>
      </c>
      <c r="ER100" t="e">
        <v>#N/A</v>
      </c>
      <c r="ES100" t="e">
        <v>#N/A</v>
      </c>
      <c r="ET100" t="e">
        <v>#N/A</v>
      </c>
      <c r="EU100" t="e">
        <v>#N/A</v>
      </c>
      <c r="EV100" t="e">
        <v>#N/A</v>
      </c>
      <c r="EW100" t="e">
        <v>#N/A</v>
      </c>
      <c r="EX100" t="e">
        <v>#N/A</v>
      </c>
      <c r="EY100" t="e">
        <v>#N/A</v>
      </c>
      <c r="EZ100" t="e">
        <v>#N/A</v>
      </c>
      <c r="FA100" t="e">
        <v>#N/A</v>
      </c>
      <c r="FB100" t="e">
        <v>#N/A</v>
      </c>
      <c r="FC100" t="e">
        <v>#N/A</v>
      </c>
      <c r="FD100" t="e">
        <v>#N/A</v>
      </c>
      <c r="FE100" t="e">
        <v>#N/A</v>
      </c>
      <c r="FF100" t="e">
        <v>#N/A</v>
      </c>
    </row>
    <row r="101" spans="1:162" x14ac:dyDescent="0.35">
      <c r="A101" s="29" t="s">
        <v>29</v>
      </c>
      <c r="B101" s="30">
        <v>0</v>
      </c>
      <c r="C101" s="30">
        <v>0</v>
      </c>
      <c r="D101" s="30">
        <v>0</v>
      </c>
      <c r="E101" s="30">
        <v>0</v>
      </c>
      <c r="F101" s="30">
        <v>0</v>
      </c>
      <c r="G101" s="30">
        <v>0</v>
      </c>
      <c r="H101" s="30">
        <v>0</v>
      </c>
      <c r="I101" s="30">
        <v>0</v>
      </c>
      <c r="J101" s="30">
        <v>0</v>
      </c>
      <c r="K101" s="30">
        <v>0</v>
      </c>
      <c r="L101" s="30">
        <v>0</v>
      </c>
      <c r="M101" s="30">
        <v>0</v>
      </c>
      <c r="N101" s="30">
        <v>0</v>
      </c>
      <c r="O101" s="30">
        <v>0</v>
      </c>
      <c r="P101" s="30">
        <v>0</v>
      </c>
      <c r="Q101" s="30">
        <v>0</v>
      </c>
      <c r="R101" s="30">
        <v>0</v>
      </c>
      <c r="S101" s="30">
        <v>0</v>
      </c>
      <c r="T101" s="30">
        <v>0</v>
      </c>
      <c r="U101" s="30">
        <v>0</v>
      </c>
      <c r="V101" s="30">
        <v>0</v>
      </c>
      <c r="W101" s="30">
        <v>0</v>
      </c>
      <c r="X101" s="30">
        <v>0</v>
      </c>
      <c r="Y101" s="30">
        <v>0</v>
      </c>
      <c r="Z101" s="30">
        <v>0</v>
      </c>
      <c r="AA101" s="30">
        <v>0</v>
      </c>
      <c r="AB101" s="30">
        <v>0</v>
      </c>
      <c r="AC101" s="30">
        <v>0</v>
      </c>
      <c r="AD101" s="30">
        <v>0</v>
      </c>
      <c r="AE101" s="30">
        <v>0</v>
      </c>
      <c r="AF101" s="30">
        <v>0</v>
      </c>
      <c r="AG101" s="30">
        <v>0</v>
      </c>
      <c r="AH101" s="30">
        <v>0</v>
      </c>
      <c r="AI101" s="30">
        <v>0</v>
      </c>
      <c r="AJ101" s="30">
        <v>0</v>
      </c>
      <c r="AK101" s="30">
        <v>0</v>
      </c>
      <c r="AL101" s="30">
        <v>0</v>
      </c>
      <c r="AM101" s="30">
        <v>0</v>
      </c>
      <c r="AN101" s="30">
        <v>0</v>
      </c>
      <c r="AO101" s="30">
        <v>0</v>
      </c>
      <c r="AP101" s="30">
        <v>0</v>
      </c>
      <c r="AQ101" s="30">
        <v>0</v>
      </c>
      <c r="AR101" s="30">
        <v>0</v>
      </c>
      <c r="AS101" s="30">
        <v>0</v>
      </c>
      <c r="AT101" s="30">
        <v>0</v>
      </c>
      <c r="AU101" s="30">
        <v>0</v>
      </c>
      <c r="AV101" s="30">
        <v>0</v>
      </c>
      <c r="AW101" s="30">
        <v>0</v>
      </c>
      <c r="AX101" s="30">
        <v>0</v>
      </c>
      <c r="AY101" s="30">
        <v>0</v>
      </c>
      <c r="AZ101" s="30">
        <v>0</v>
      </c>
      <c r="BA101" s="30">
        <v>0</v>
      </c>
      <c r="BB101" s="30">
        <v>0</v>
      </c>
      <c r="BC101" s="30">
        <v>0</v>
      </c>
      <c r="BD101" s="30">
        <v>1</v>
      </c>
      <c r="BE101" s="30">
        <v>1</v>
      </c>
      <c r="BF101" s="30">
        <v>2</v>
      </c>
      <c r="BG101" s="30">
        <v>2</v>
      </c>
      <c r="BH101" s="30">
        <v>2</v>
      </c>
      <c r="BI101" s="30">
        <v>3</v>
      </c>
      <c r="BJ101" s="30">
        <v>3</v>
      </c>
      <c r="BK101" s="30">
        <v>3</v>
      </c>
      <c r="BL101" s="30">
        <v>3</v>
      </c>
      <c r="BM101" s="30">
        <v>3</v>
      </c>
      <c r="BN101" s="30">
        <v>3</v>
      </c>
      <c r="BO101" s="30">
        <v>3</v>
      </c>
      <c r="BP101" s="30">
        <v>3</v>
      </c>
      <c r="BQ101" s="30">
        <v>3</v>
      </c>
      <c r="BR101" s="30">
        <v>3</v>
      </c>
      <c r="BS101" s="30">
        <v>3</v>
      </c>
      <c r="BT101" s="30">
        <v>6</v>
      </c>
      <c r="BU101" s="30">
        <v>6</v>
      </c>
      <c r="BV101" s="30">
        <v>7</v>
      </c>
      <c r="BW101" s="30">
        <v>10</v>
      </c>
      <c r="BX101" s="30">
        <v>13</v>
      </c>
      <c r="BY101" s="30">
        <v>14</v>
      </c>
      <c r="BZ101" s="30">
        <v>14</v>
      </c>
      <c r="CA101" s="30">
        <v>31</v>
      </c>
      <c r="CB101" s="30">
        <v>31</v>
      </c>
      <c r="CC101" s="30">
        <v>37</v>
      </c>
      <c r="CD101" s="30">
        <v>48</v>
      </c>
      <c r="CE101" s="30">
        <v>50</v>
      </c>
      <c r="CF101" s="30">
        <v>59</v>
      </c>
      <c r="CG101" s="30">
        <v>59</v>
      </c>
      <c r="CH101" s="30">
        <v>59</v>
      </c>
      <c r="CI101" s="30">
        <v>59</v>
      </c>
      <c r="CJ101" s="30">
        <v>76</v>
      </c>
      <c r="CK101" s="30">
        <v>76</v>
      </c>
      <c r="CL101" s="30">
        <v>91</v>
      </c>
      <c r="CM101" s="30">
        <v>99</v>
      </c>
      <c r="CN101" s="30">
        <v>101</v>
      </c>
      <c r="CO101" s="30">
        <v>101</v>
      </c>
      <c r="CP101" t="e">
        <v>#N/A</v>
      </c>
      <c r="CQ101" t="e">
        <v>#N/A</v>
      </c>
      <c r="CR101" t="e">
        <v>#N/A</v>
      </c>
      <c r="CS101" t="e">
        <v>#N/A</v>
      </c>
      <c r="CT101" t="e">
        <v>#N/A</v>
      </c>
      <c r="CU101" t="e">
        <v>#N/A</v>
      </c>
      <c r="CV101" t="e">
        <v>#N/A</v>
      </c>
      <c r="CW101" t="e">
        <v>#N/A</v>
      </c>
      <c r="CX101" t="e">
        <v>#N/A</v>
      </c>
      <c r="CY101" t="e">
        <v>#N/A</v>
      </c>
      <c r="CZ101" t="e">
        <v>#N/A</v>
      </c>
      <c r="DA101" t="e">
        <v>#N/A</v>
      </c>
      <c r="DB101" t="e">
        <v>#N/A</v>
      </c>
      <c r="DC101" t="e">
        <v>#N/A</v>
      </c>
      <c r="DD101" t="e">
        <v>#N/A</v>
      </c>
      <c r="DE101" t="e">
        <v>#N/A</v>
      </c>
      <c r="DF101" t="e">
        <v>#N/A</v>
      </c>
      <c r="DG101" t="e">
        <v>#N/A</v>
      </c>
      <c r="DH101" t="e">
        <v>#N/A</v>
      </c>
      <c r="DI101" t="e">
        <v>#N/A</v>
      </c>
      <c r="DJ101" t="e">
        <v>#N/A</v>
      </c>
      <c r="DK101" t="e">
        <v>#N/A</v>
      </c>
      <c r="DL101" t="e">
        <v>#N/A</v>
      </c>
      <c r="DM101" t="e">
        <v>#N/A</v>
      </c>
      <c r="DN101" t="e">
        <v>#N/A</v>
      </c>
      <c r="DO101" t="e">
        <v>#N/A</v>
      </c>
      <c r="DP101" t="e">
        <v>#N/A</v>
      </c>
      <c r="DQ101" t="e">
        <v>#N/A</v>
      </c>
      <c r="DR101" t="e">
        <v>#N/A</v>
      </c>
      <c r="DS101" t="e">
        <v>#N/A</v>
      </c>
      <c r="DT101" t="e">
        <v>#N/A</v>
      </c>
      <c r="DU101" t="e">
        <v>#N/A</v>
      </c>
      <c r="DV101" t="e">
        <v>#N/A</v>
      </c>
      <c r="DW101" t="e">
        <v>#N/A</v>
      </c>
      <c r="DX101" t="e">
        <v>#N/A</v>
      </c>
      <c r="DY101" t="e">
        <v>#N/A</v>
      </c>
      <c r="DZ101" t="e">
        <v>#N/A</v>
      </c>
      <c r="EA101" t="e">
        <v>#N/A</v>
      </c>
      <c r="EB101" t="e">
        <v>#N/A</v>
      </c>
      <c r="EC101" t="e">
        <v>#N/A</v>
      </c>
      <c r="ED101" t="e">
        <v>#N/A</v>
      </c>
      <c r="EE101" t="e">
        <v>#N/A</v>
      </c>
      <c r="EF101" t="e">
        <v>#N/A</v>
      </c>
      <c r="EG101" t="e">
        <v>#N/A</v>
      </c>
      <c r="EH101" t="e">
        <v>#N/A</v>
      </c>
      <c r="EI101" t="e">
        <v>#N/A</v>
      </c>
      <c r="EJ101" t="e">
        <v>#N/A</v>
      </c>
      <c r="EK101" t="e">
        <v>#N/A</v>
      </c>
      <c r="EL101" t="e">
        <v>#N/A</v>
      </c>
      <c r="EM101" t="e">
        <v>#N/A</v>
      </c>
      <c r="EN101" t="e">
        <v>#N/A</v>
      </c>
      <c r="EO101" t="e">
        <v>#N/A</v>
      </c>
      <c r="EP101" t="e">
        <v>#N/A</v>
      </c>
      <c r="EQ101" t="e">
        <v>#N/A</v>
      </c>
      <c r="ER101" t="e">
        <v>#N/A</v>
      </c>
      <c r="ES101" t="e">
        <v>#N/A</v>
      </c>
      <c r="ET101" t="e">
        <v>#N/A</v>
      </c>
      <c r="EU101" t="e">
        <v>#N/A</v>
      </c>
      <c r="EV101" t="e">
        <v>#N/A</v>
      </c>
      <c r="EW101" t="e">
        <v>#N/A</v>
      </c>
      <c r="EX101" t="e">
        <v>#N/A</v>
      </c>
      <c r="EY101" t="e">
        <v>#N/A</v>
      </c>
      <c r="EZ101" t="e">
        <v>#N/A</v>
      </c>
      <c r="FA101" t="e">
        <v>#N/A</v>
      </c>
      <c r="FB101" t="e">
        <v>#N/A</v>
      </c>
      <c r="FC101" t="e">
        <v>#N/A</v>
      </c>
      <c r="FD101" t="e">
        <v>#N/A</v>
      </c>
      <c r="FE101" t="e">
        <v>#N/A</v>
      </c>
      <c r="FF101" t="e">
        <v>#N/A</v>
      </c>
    </row>
    <row r="102" spans="1:162" x14ac:dyDescent="0.35">
      <c r="A102" s="29" t="s">
        <v>229</v>
      </c>
      <c r="B102" s="30">
        <v>0</v>
      </c>
      <c r="C102" s="30">
        <v>0</v>
      </c>
      <c r="D102" s="30">
        <v>0</v>
      </c>
      <c r="E102" s="30">
        <v>0</v>
      </c>
      <c r="F102" s="30">
        <v>0</v>
      </c>
      <c r="G102" s="30">
        <v>0</v>
      </c>
      <c r="H102" s="30">
        <v>0</v>
      </c>
      <c r="I102" s="30">
        <v>0</v>
      </c>
      <c r="J102" s="30">
        <v>0</v>
      </c>
      <c r="K102" s="30">
        <v>0</v>
      </c>
      <c r="L102" s="30">
        <v>0</v>
      </c>
      <c r="M102" s="30">
        <v>0</v>
      </c>
      <c r="N102" s="30">
        <v>0</v>
      </c>
      <c r="O102" s="30">
        <v>0</v>
      </c>
      <c r="P102" s="30">
        <v>0</v>
      </c>
      <c r="Q102" s="30">
        <v>0</v>
      </c>
      <c r="R102" s="30">
        <v>0</v>
      </c>
      <c r="S102" s="30">
        <v>0</v>
      </c>
      <c r="T102" s="30">
        <v>0</v>
      </c>
      <c r="U102" s="30">
        <v>0</v>
      </c>
      <c r="V102" s="30">
        <v>0</v>
      </c>
      <c r="W102" s="30">
        <v>0</v>
      </c>
      <c r="X102" s="30">
        <v>0</v>
      </c>
      <c r="Y102" s="30">
        <v>0</v>
      </c>
      <c r="Z102" s="30">
        <v>0</v>
      </c>
      <c r="AA102" s="30">
        <v>0</v>
      </c>
      <c r="AB102" s="30">
        <v>0</v>
      </c>
      <c r="AC102" s="30">
        <v>0</v>
      </c>
      <c r="AD102" s="30">
        <v>0</v>
      </c>
      <c r="AE102" s="30">
        <v>0</v>
      </c>
      <c r="AF102" s="30">
        <v>0</v>
      </c>
      <c r="AG102" s="30">
        <v>0</v>
      </c>
      <c r="AH102" s="30">
        <v>0</v>
      </c>
      <c r="AI102" s="30">
        <v>0</v>
      </c>
      <c r="AJ102" s="30">
        <v>0</v>
      </c>
      <c r="AK102" s="30">
        <v>0</v>
      </c>
      <c r="AL102" s="30">
        <v>0</v>
      </c>
      <c r="AM102" s="30">
        <v>0</v>
      </c>
      <c r="AN102" s="30">
        <v>0</v>
      </c>
      <c r="AO102" s="30">
        <v>0</v>
      </c>
      <c r="AP102" s="30">
        <v>0</v>
      </c>
      <c r="AQ102" s="30">
        <v>0</v>
      </c>
      <c r="AR102" s="30">
        <v>0</v>
      </c>
      <c r="AS102" s="30">
        <v>0</v>
      </c>
      <c r="AT102" s="30">
        <v>0</v>
      </c>
      <c r="AU102" s="30">
        <v>0</v>
      </c>
      <c r="AV102" s="30">
        <v>0</v>
      </c>
      <c r="AW102" s="30">
        <v>0</v>
      </c>
      <c r="AX102" s="30">
        <v>0</v>
      </c>
      <c r="AY102" s="30">
        <v>0</v>
      </c>
      <c r="AZ102" s="30">
        <v>0</v>
      </c>
      <c r="BA102" s="30">
        <v>0</v>
      </c>
      <c r="BB102" s="30">
        <v>0</v>
      </c>
      <c r="BC102" s="30">
        <v>0</v>
      </c>
      <c r="BD102" s="30">
        <v>0</v>
      </c>
      <c r="BE102" s="30">
        <v>0</v>
      </c>
      <c r="BF102" s="30">
        <v>0</v>
      </c>
      <c r="BG102" s="30">
        <v>0</v>
      </c>
      <c r="BH102" s="30">
        <v>0</v>
      </c>
      <c r="BI102" s="30">
        <v>0</v>
      </c>
      <c r="BJ102" s="30">
        <v>0</v>
      </c>
      <c r="BK102" s="30">
        <v>0</v>
      </c>
      <c r="BL102" s="30">
        <v>1</v>
      </c>
      <c r="BM102" s="30">
        <v>1</v>
      </c>
      <c r="BN102" s="30">
        <v>1</v>
      </c>
      <c r="BO102" s="30">
        <v>1</v>
      </c>
      <c r="BP102" s="30">
        <v>3</v>
      </c>
      <c r="BQ102" s="30">
        <v>8</v>
      </c>
      <c r="BR102" s="30">
        <v>8</v>
      </c>
      <c r="BS102" s="30">
        <v>10</v>
      </c>
      <c r="BT102" s="30">
        <v>10</v>
      </c>
      <c r="BU102" s="30">
        <v>11</v>
      </c>
      <c r="BV102" s="30">
        <v>11</v>
      </c>
      <c r="BW102" s="30">
        <v>18</v>
      </c>
      <c r="BX102" s="30">
        <v>18</v>
      </c>
      <c r="BY102" s="30">
        <v>19</v>
      </c>
      <c r="BZ102" s="30">
        <v>20</v>
      </c>
      <c r="CA102" s="30">
        <v>21</v>
      </c>
      <c r="CB102" s="30">
        <v>24</v>
      </c>
      <c r="CC102" s="30">
        <v>24</v>
      </c>
      <c r="CD102" s="30">
        <v>24</v>
      </c>
      <c r="CE102" s="30">
        <v>25</v>
      </c>
      <c r="CF102" s="30">
        <v>26</v>
      </c>
      <c r="CG102" s="30">
        <v>35</v>
      </c>
      <c r="CH102" s="30">
        <v>48</v>
      </c>
      <c r="CI102" s="30">
        <v>49</v>
      </c>
      <c r="CJ102" s="30">
        <v>49</v>
      </c>
      <c r="CK102" s="30">
        <v>49</v>
      </c>
      <c r="CL102" s="30">
        <v>51</v>
      </c>
      <c r="CM102" s="30">
        <v>51</v>
      </c>
      <c r="CN102" s="30">
        <v>51</v>
      </c>
      <c r="CO102" s="30">
        <v>59</v>
      </c>
      <c r="CP102" t="e">
        <v>#N/A</v>
      </c>
      <c r="CQ102" t="e">
        <v>#N/A</v>
      </c>
      <c r="CR102" t="e">
        <v>#N/A</v>
      </c>
      <c r="CS102" t="e">
        <v>#N/A</v>
      </c>
      <c r="CT102" t="e">
        <v>#N/A</v>
      </c>
      <c r="CU102" t="e">
        <v>#N/A</v>
      </c>
      <c r="CV102" t="e">
        <v>#N/A</v>
      </c>
      <c r="CW102" t="e">
        <v>#N/A</v>
      </c>
      <c r="CX102" t="e">
        <v>#N/A</v>
      </c>
      <c r="CY102" t="e">
        <v>#N/A</v>
      </c>
      <c r="CZ102" t="e">
        <v>#N/A</v>
      </c>
      <c r="DA102" t="e">
        <v>#N/A</v>
      </c>
      <c r="DB102" t="e">
        <v>#N/A</v>
      </c>
      <c r="DC102" t="e">
        <v>#N/A</v>
      </c>
      <c r="DD102" t="e">
        <v>#N/A</v>
      </c>
      <c r="DE102" t="e">
        <v>#N/A</v>
      </c>
      <c r="DF102" t="e">
        <v>#N/A</v>
      </c>
      <c r="DG102" t="e">
        <v>#N/A</v>
      </c>
      <c r="DH102" t="e">
        <v>#N/A</v>
      </c>
      <c r="DI102" t="e">
        <v>#N/A</v>
      </c>
      <c r="DJ102" t="e">
        <v>#N/A</v>
      </c>
      <c r="DK102" t="e">
        <v>#N/A</v>
      </c>
      <c r="DL102" t="e">
        <v>#N/A</v>
      </c>
      <c r="DM102" t="e">
        <v>#N/A</v>
      </c>
      <c r="DN102" t="e">
        <v>#N/A</v>
      </c>
      <c r="DO102" t="e">
        <v>#N/A</v>
      </c>
      <c r="DP102" t="e">
        <v>#N/A</v>
      </c>
      <c r="DQ102" t="e">
        <v>#N/A</v>
      </c>
      <c r="DR102" t="e">
        <v>#N/A</v>
      </c>
      <c r="DS102" t="e">
        <v>#N/A</v>
      </c>
      <c r="DT102" t="e">
        <v>#N/A</v>
      </c>
      <c r="DU102" t="e">
        <v>#N/A</v>
      </c>
      <c r="DV102" t="e">
        <v>#N/A</v>
      </c>
      <c r="DW102" t="e">
        <v>#N/A</v>
      </c>
      <c r="DX102" t="e">
        <v>#N/A</v>
      </c>
      <c r="DY102" t="e">
        <v>#N/A</v>
      </c>
      <c r="DZ102" t="e">
        <v>#N/A</v>
      </c>
      <c r="EA102" t="e">
        <v>#N/A</v>
      </c>
      <c r="EB102" t="e">
        <v>#N/A</v>
      </c>
      <c r="EC102" t="e">
        <v>#N/A</v>
      </c>
      <c r="ED102" t="e">
        <v>#N/A</v>
      </c>
      <c r="EE102" t="e">
        <v>#N/A</v>
      </c>
      <c r="EF102" t="e">
        <v>#N/A</v>
      </c>
      <c r="EG102" t="e">
        <v>#N/A</v>
      </c>
      <c r="EH102" t="e">
        <v>#N/A</v>
      </c>
      <c r="EI102" t="e">
        <v>#N/A</v>
      </c>
      <c r="EJ102" t="e">
        <v>#N/A</v>
      </c>
      <c r="EK102" t="e">
        <v>#N/A</v>
      </c>
      <c r="EL102" t="e">
        <v>#N/A</v>
      </c>
      <c r="EM102" t="e">
        <v>#N/A</v>
      </c>
      <c r="EN102" t="e">
        <v>#N/A</v>
      </c>
      <c r="EO102" t="e">
        <v>#N/A</v>
      </c>
      <c r="EP102" t="e">
        <v>#N/A</v>
      </c>
      <c r="EQ102" t="e">
        <v>#N/A</v>
      </c>
      <c r="ER102" t="e">
        <v>#N/A</v>
      </c>
      <c r="ES102" t="e">
        <v>#N/A</v>
      </c>
      <c r="ET102" t="e">
        <v>#N/A</v>
      </c>
      <c r="EU102" t="e">
        <v>#N/A</v>
      </c>
      <c r="EV102" t="e">
        <v>#N/A</v>
      </c>
      <c r="EW102" t="e">
        <v>#N/A</v>
      </c>
      <c r="EX102" t="e">
        <v>#N/A</v>
      </c>
      <c r="EY102" t="e">
        <v>#N/A</v>
      </c>
      <c r="EZ102" t="e">
        <v>#N/A</v>
      </c>
      <c r="FA102" t="e">
        <v>#N/A</v>
      </c>
      <c r="FB102" t="e">
        <v>#N/A</v>
      </c>
      <c r="FC102" t="e">
        <v>#N/A</v>
      </c>
      <c r="FD102" t="e">
        <v>#N/A</v>
      </c>
      <c r="FE102" t="e">
        <v>#N/A</v>
      </c>
      <c r="FF102" t="e">
        <v>#N/A</v>
      </c>
    </row>
    <row r="103" spans="1:162" x14ac:dyDescent="0.35">
      <c r="A103" s="29" t="s">
        <v>159</v>
      </c>
      <c r="B103" s="30">
        <v>0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0</v>
      </c>
      <c r="I103" s="30">
        <v>0</v>
      </c>
      <c r="J103" s="30">
        <v>0</v>
      </c>
      <c r="K103" s="30">
        <v>0</v>
      </c>
      <c r="L103" s="30">
        <v>0</v>
      </c>
      <c r="M103" s="30">
        <v>0</v>
      </c>
      <c r="N103" s="30">
        <v>0</v>
      </c>
      <c r="O103" s="30">
        <v>0</v>
      </c>
      <c r="P103" s="30">
        <v>0</v>
      </c>
      <c r="Q103" s="30">
        <v>0</v>
      </c>
      <c r="R103" s="30">
        <v>0</v>
      </c>
      <c r="S103" s="30">
        <v>0</v>
      </c>
      <c r="T103" s="30">
        <v>0</v>
      </c>
      <c r="U103" s="30">
        <v>0</v>
      </c>
      <c r="V103" s="30">
        <v>0</v>
      </c>
      <c r="W103" s="30">
        <v>0</v>
      </c>
      <c r="X103" s="30">
        <v>0</v>
      </c>
      <c r="Y103" s="30">
        <v>0</v>
      </c>
      <c r="Z103" s="30">
        <v>0</v>
      </c>
      <c r="AA103" s="30">
        <v>0</v>
      </c>
      <c r="AB103" s="30">
        <v>0</v>
      </c>
      <c r="AC103" s="30">
        <v>0</v>
      </c>
      <c r="AD103" s="30">
        <v>0</v>
      </c>
      <c r="AE103" s="30">
        <v>0</v>
      </c>
      <c r="AF103" s="30">
        <v>0</v>
      </c>
      <c r="AG103" s="30">
        <v>0</v>
      </c>
      <c r="AH103" s="30">
        <v>0</v>
      </c>
      <c r="AI103" s="30">
        <v>0</v>
      </c>
      <c r="AJ103" s="30">
        <v>0</v>
      </c>
      <c r="AK103" s="30">
        <v>0</v>
      </c>
      <c r="AL103" s="30">
        <v>0</v>
      </c>
      <c r="AM103" s="30">
        <v>0</v>
      </c>
      <c r="AN103" s="30">
        <v>0</v>
      </c>
      <c r="AO103" s="30">
        <v>0</v>
      </c>
      <c r="AP103" s="30">
        <v>0</v>
      </c>
      <c r="AQ103" s="30">
        <v>0</v>
      </c>
      <c r="AR103" s="30">
        <v>1</v>
      </c>
      <c r="AS103" s="30">
        <v>1</v>
      </c>
      <c r="AT103" s="30">
        <v>1</v>
      </c>
      <c r="AU103" s="30">
        <v>1</v>
      </c>
      <c r="AV103" s="30">
        <v>1</v>
      </c>
      <c r="AW103" s="30">
        <v>1</v>
      </c>
      <c r="AX103" s="30">
        <v>1</v>
      </c>
      <c r="AY103" s="30">
        <v>1</v>
      </c>
      <c r="AZ103" s="30">
        <v>1</v>
      </c>
      <c r="BA103" s="30">
        <v>1</v>
      </c>
      <c r="BB103" s="30">
        <v>4</v>
      </c>
      <c r="BC103" s="30">
        <v>4</v>
      </c>
      <c r="BD103" s="30">
        <v>4</v>
      </c>
      <c r="BE103" s="30">
        <v>7</v>
      </c>
      <c r="BF103" s="30">
        <v>28</v>
      </c>
      <c r="BG103" s="30">
        <v>28</v>
      </c>
      <c r="BH103" s="30">
        <v>28</v>
      </c>
      <c r="BI103" s="30">
        <v>37</v>
      </c>
      <c r="BJ103" s="30">
        <v>37</v>
      </c>
      <c r="BK103" s="30">
        <v>51</v>
      </c>
      <c r="BL103" s="30">
        <v>51</v>
      </c>
      <c r="BM103" s="30">
        <v>51</v>
      </c>
      <c r="BN103" s="30">
        <v>56</v>
      </c>
      <c r="BO103" s="30">
        <v>56</v>
      </c>
      <c r="BP103" s="30">
        <v>56</v>
      </c>
      <c r="BQ103" s="30">
        <v>56</v>
      </c>
      <c r="BR103" s="30">
        <v>62</v>
      </c>
      <c r="BS103" s="30">
        <v>68</v>
      </c>
      <c r="BT103" s="30">
        <v>68</v>
      </c>
      <c r="BU103" s="30">
        <v>75</v>
      </c>
      <c r="BV103" s="30">
        <v>75</v>
      </c>
      <c r="BW103" s="30">
        <v>77</v>
      </c>
      <c r="BX103" s="30">
        <v>77</v>
      </c>
      <c r="BY103" s="30">
        <v>77</v>
      </c>
      <c r="BZ103" s="30">
        <v>78</v>
      </c>
      <c r="CA103" s="30">
        <v>78</v>
      </c>
      <c r="CB103" s="30">
        <v>78</v>
      </c>
      <c r="CC103" s="30">
        <v>79</v>
      </c>
      <c r="CD103" s="30">
        <v>79</v>
      </c>
      <c r="CE103" s="30">
        <v>79</v>
      </c>
      <c r="CF103" s="30">
        <v>79</v>
      </c>
      <c r="CG103" s="30">
        <v>79</v>
      </c>
      <c r="CH103" s="30">
        <v>79</v>
      </c>
      <c r="CI103" s="30">
        <v>79</v>
      </c>
      <c r="CJ103" s="30">
        <v>79</v>
      </c>
      <c r="CK103" s="30">
        <v>79</v>
      </c>
      <c r="CL103" s="30">
        <v>81</v>
      </c>
      <c r="CM103" s="30">
        <v>81</v>
      </c>
      <c r="CN103" s="30">
        <v>81</v>
      </c>
      <c r="CO103" s="30">
        <v>81</v>
      </c>
      <c r="CP103" t="e">
        <v>#N/A</v>
      </c>
      <c r="CQ103" t="e">
        <v>#N/A</v>
      </c>
      <c r="CR103" t="e">
        <v>#N/A</v>
      </c>
      <c r="CS103" t="e">
        <v>#N/A</v>
      </c>
      <c r="CT103" t="e">
        <v>#N/A</v>
      </c>
      <c r="CU103" t="e">
        <v>#N/A</v>
      </c>
      <c r="CV103" t="e">
        <v>#N/A</v>
      </c>
      <c r="CW103" t="e">
        <v>#N/A</v>
      </c>
      <c r="CX103" t="e">
        <v>#N/A</v>
      </c>
      <c r="CY103" t="e">
        <v>#N/A</v>
      </c>
      <c r="CZ103" t="e">
        <v>#N/A</v>
      </c>
      <c r="DA103" t="e">
        <v>#N/A</v>
      </c>
      <c r="DB103" t="e">
        <v>#N/A</v>
      </c>
      <c r="DC103" t="e">
        <v>#N/A</v>
      </c>
      <c r="DD103" t="e">
        <v>#N/A</v>
      </c>
      <c r="DE103" t="e">
        <v>#N/A</v>
      </c>
      <c r="DF103" t="e">
        <v>#N/A</v>
      </c>
      <c r="DG103" t="e">
        <v>#N/A</v>
      </c>
      <c r="DH103" t="e">
        <v>#N/A</v>
      </c>
      <c r="DI103" t="e">
        <v>#N/A</v>
      </c>
      <c r="DJ103" t="e">
        <v>#N/A</v>
      </c>
      <c r="DK103" t="e">
        <v>#N/A</v>
      </c>
      <c r="DL103" t="e">
        <v>#N/A</v>
      </c>
      <c r="DM103" t="e">
        <v>#N/A</v>
      </c>
      <c r="DN103" t="e">
        <v>#N/A</v>
      </c>
      <c r="DO103" t="e">
        <v>#N/A</v>
      </c>
      <c r="DP103" t="e">
        <v>#N/A</v>
      </c>
      <c r="DQ103" t="e">
        <v>#N/A</v>
      </c>
      <c r="DR103" t="e">
        <v>#N/A</v>
      </c>
      <c r="DS103" t="e">
        <v>#N/A</v>
      </c>
      <c r="DT103" t="e">
        <v>#N/A</v>
      </c>
      <c r="DU103" t="e">
        <v>#N/A</v>
      </c>
      <c r="DV103" t="e">
        <v>#N/A</v>
      </c>
      <c r="DW103" t="e">
        <v>#N/A</v>
      </c>
      <c r="DX103" t="e">
        <v>#N/A</v>
      </c>
      <c r="DY103" t="e">
        <v>#N/A</v>
      </c>
      <c r="DZ103" t="e">
        <v>#N/A</v>
      </c>
      <c r="EA103" t="e">
        <v>#N/A</v>
      </c>
      <c r="EB103" t="e">
        <v>#N/A</v>
      </c>
      <c r="EC103" t="e">
        <v>#N/A</v>
      </c>
      <c r="ED103" t="e">
        <v>#N/A</v>
      </c>
      <c r="EE103" t="e">
        <v>#N/A</v>
      </c>
      <c r="EF103" t="e">
        <v>#N/A</v>
      </c>
      <c r="EG103" t="e">
        <v>#N/A</v>
      </c>
      <c r="EH103" t="e">
        <v>#N/A</v>
      </c>
      <c r="EI103" t="e">
        <v>#N/A</v>
      </c>
      <c r="EJ103" t="e">
        <v>#N/A</v>
      </c>
      <c r="EK103" t="e">
        <v>#N/A</v>
      </c>
      <c r="EL103" t="e">
        <v>#N/A</v>
      </c>
      <c r="EM103" t="e">
        <v>#N/A</v>
      </c>
      <c r="EN103" t="e">
        <v>#N/A</v>
      </c>
      <c r="EO103" t="e">
        <v>#N/A</v>
      </c>
      <c r="EP103" t="e">
        <v>#N/A</v>
      </c>
      <c r="EQ103" t="e">
        <v>#N/A</v>
      </c>
      <c r="ER103" t="e">
        <v>#N/A</v>
      </c>
      <c r="ES103" t="e">
        <v>#N/A</v>
      </c>
      <c r="ET103" t="e">
        <v>#N/A</v>
      </c>
      <c r="EU103" t="e">
        <v>#N/A</v>
      </c>
      <c r="EV103" t="e">
        <v>#N/A</v>
      </c>
      <c r="EW103" t="e">
        <v>#N/A</v>
      </c>
      <c r="EX103" t="e">
        <v>#N/A</v>
      </c>
      <c r="EY103" t="e">
        <v>#N/A</v>
      </c>
      <c r="EZ103" t="e">
        <v>#N/A</v>
      </c>
      <c r="FA103" t="e">
        <v>#N/A</v>
      </c>
      <c r="FB103" t="e">
        <v>#N/A</v>
      </c>
      <c r="FC103" t="e">
        <v>#N/A</v>
      </c>
      <c r="FD103" t="e">
        <v>#N/A</v>
      </c>
      <c r="FE103" t="e">
        <v>#N/A</v>
      </c>
      <c r="FF103" t="e">
        <v>#N/A</v>
      </c>
    </row>
    <row r="104" spans="1:162" x14ac:dyDescent="0.35">
      <c r="A104" s="29" t="s">
        <v>154</v>
      </c>
      <c r="B104" s="30">
        <v>0</v>
      </c>
      <c r="C104" s="30">
        <v>0</v>
      </c>
      <c r="D104" s="30">
        <v>0</v>
      </c>
      <c r="E104" s="30">
        <v>0</v>
      </c>
      <c r="F104" s="30">
        <v>0</v>
      </c>
      <c r="G104" s="30">
        <v>0</v>
      </c>
      <c r="H104" s="30">
        <v>0</v>
      </c>
      <c r="I104" s="30">
        <v>0</v>
      </c>
      <c r="J104" s="30">
        <v>0</v>
      </c>
      <c r="K104" s="30">
        <v>0</v>
      </c>
      <c r="L104" s="30">
        <v>0</v>
      </c>
      <c r="M104" s="30">
        <v>0</v>
      </c>
      <c r="N104" s="30">
        <v>0</v>
      </c>
      <c r="O104" s="30">
        <v>0</v>
      </c>
      <c r="P104" s="30">
        <v>0</v>
      </c>
      <c r="Q104" s="30">
        <v>0</v>
      </c>
      <c r="R104" s="30">
        <v>0</v>
      </c>
      <c r="S104" s="30">
        <v>0</v>
      </c>
      <c r="T104" s="30">
        <v>0</v>
      </c>
      <c r="U104" s="30">
        <v>0</v>
      </c>
      <c r="V104" s="30">
        <v>0</v>
      </c>
      <c r="W104" s="30">
        <v>0</v>
      </c>
      <c r="X104" s="30">
        <v>0</v>
      </c>
      <c r="Y104" s="30">
        <v>0</v>
      </c>
      <c r="Z104" s="30">
        <v>0</v>
      </c>
      <c r="AA104" s="30">
        <v>0</v>
      </c>
      <c r="AB104" s="30">
        <v>0</v>
      </c>
      <c r="AC104" s="30">
        <v>0</v>
      </c>
      <c r="AD104" s="30">
        <v>0</v>
      </c>
      <c r="AE104" s="30">
        <v>0</v>
      </c>
      <c r="AF104" s="30">
        <v>0</v>
      </c>
      <c r="AG104" s="30">
        <v>0</v>
      </c>
      <c r="AH104" s="30">
        <v>0</v>
      </c>
      <c r="AI104" s="30">
        <v>0</v>
      </c>
      <c r="AJ104" s="30">
        <v>0</v>
      </c>
      <c r="AK104" s="30">
        <v>0</v>
      </c>
      <c r="AL104" s="30">
        <v>0</v>
      </c>
      <c r="AM104" s="30">
        <v>1</v>
      </c>
      <c r="AN104" s="30">
        <v>1</v>
      </c>
      <c r="AO104" s="30">
        <v>1</v>
      </c>
      <c r="AP104" s="30">
        <v>1</v>
      </c>
      <c r="AQ104" s="30">
        <v>1</v>
      </c>
      <c r="AR104" s="30">
        <v>1</v>
      </c>
      <c r="AS104" s="30">
        <v>1</v>
      </c>
      <c r="AT104" s="30">
        <v>1</v>
      </c>
      <c r="AU104" s="30">
        <v>1</v>
      </c>
      <c r="AV104" s="30">
        <v>1</v>
      </c>
      <c r="AW104" s="30">
        <v>1</v>
      </c>
      <c r="AX104" s="30">
        <v>1</v>
      </c>
      <c r="AY104" s="30">
        <v>3</v>
      </c>
      <c r="AZ104" s="30">
        <v>3</v>
      </c>
      <c r="BA104" s="30">
        <v>6</v>
      </c>
      <c r="BB104" s="30">
        <v>8</v>
      </c>
      <c r="BC104" s="30">
        <v>12</v>
      </c>
      <c r="BD104" s="30">
        <v>17</v>
      </c>
      <c r="BE104" s="30">
        <v>25</v>
      </c>
      <c r="BF104" s="30">
        <v>27</v>
      </c>
      <c r="BG104" s="30">
        <v>36</v>
      </c>
      <c r="BH104" s="30">
        <v>49</v>
      </c>
      <c r="BI104" s="30">
        <v>83</v>
      </c>
      <c r="BJ104" s="30">
        <v>143</v>
      </c>
      <c r="BK104" s="30">
        <v>179</v>
      </c>
      <c r="BL104" s="30">
        <v>209</v>
      </c>
      <c r="BM104" s="30">
        <v>274</v>
      </c>
      <c r="BN104" s="30">
        <v>299</v>
      </c>
      <c r="BO104" s="30">
        <v>358</v>
      </c>
      <c r="BP104" s="30">
        <v>394</v>
      </c>
      <c r="BQ104" s="30">
        <v>460</v>
      </c>
      <c r="BR104" s="30">
        <v>491</v>
      </c>
      <c r="BS104" s="30">
        <v>537</v>
      </c>
      <c r="BT104" s="30">
        <v>581</v>
      </c>
      <c r="BU104" s="30">
        <v>649</v>
      </c>
      <c r="BV104" s="30">
        <v>696</v>
      </c>
      <c r="BW104" s="30">
        <v>771</v>
      </c>
      <c r="BX104" s="30">
        <v>811</v>
      </c>
      <c r="BY104" s="30">
        <v>843</v>
      </c>
      <c r="BZ104" s="30">
        <v>880</v>
      </c>
      <c r="CA104" s="30">
        <v>912</v>
      </c>
      <c r="CB104" s="30">
        <v>955</v>
      </c>
      <c r="CC104" s="30">
        <v>999</v>
      </c>
      <c r="CD104" s="30">
        <v>1026</v>
      </c>
      <c r="CE104" s="30">
        <v>1053</v>
      </c>
      <c r="CF104" s="30">
        <v>1062</v>
      </c>
      <c r="CG104" s="30">
        <v>1070</v>
      </c>
      <c r="CH104" s="30">
        <v>1091</v>
      </c>
      <c r="CI104" s="30">
        <v>1128</v>
      </c>
      <c r="CJ104" s="30">
        <v>1149</v>
      </c>
      <c r="CK104" s="30">
        <v>1239</v>
      </c>
      <c r="CL104" s="30">
        <v>1298</v>
      </c>
      <c r="CM104" s="30">
        <v>1326</v>
      </c>
      <c r="CN104" s="30">
        <v>1350</v>
      </c>
      <c r="CO104" s="30">
        <v>1370</v>
      </c>
      <c r="CP104" t="e">
        <v>#N/A</v>
      </c>
      <c r="CQ104" t="e">
        <v>#N/A</v>
      </c>
      <c r="CR104" t="e">
        <v>#N/A</v>
      </c>
      <c r="CS104" t="e">
        <v>#N/A</v>
      </c>
      <c r="CT104" t="e">
        <v>#N/A</v>
      </c>
      <c r="CU104" t="e">
        <v>#N/A</v>
      </c>
      <c r="CV104" t="e">
        <v>#N/A</v>
      </c>
      <c r="CW104" t="e">
        <v>#N/A</v>
      </c>
      <c r="CX104" t="e">
        <v>#N/A</v>
      </c>
      <c r="CY104" t="e">
        <v>#N/A</v>
      </c>
      <c r="CZ104" t="e">
        <v>#N/A</v>
      </c>
      <c r="DA104" t="e">
        <v>#N/A</v>
      </c>
      <c r="DB104" t="e">
        <v>#N/A</v>
      </c>
      <c r="DC104" t="e">
        <v>#N/A</v>
      </c>
      <c r="DD104" t="e">
        <v>#N/A</v>
      </c>
      <c r="DE104" t="e">
        <v>#N/A</v>
      </c>
      <c r="DF104" t="e">
        <v>#N/A</v>
      </c>
      <c r="DG104" t="e">
        <v>#N/A</v>
      </c>
      <c r="DH104" t="e">
        <v>#N/A</v>
      </c>
      <c r="DI104" t="e">
        <v>#N/A</v>
      </c>
      <c r="DJ104" t="e">
        <v>#N/A</v>
      </c>
      <c r="DK104" t="e">
        <v>#N/A</v>
      </c>
      <c r="DL104" t="e">
        <v>#N/A</v>
      </c>
      <c r="DM104" t="e">
        <v>#N/A</v>
      </c>
      <c r="DN104" t="e">
        <v>#N/A</v>
      </c>
      <c r="DO104" t="e">
        <v>#N/A</v>
      </c>
      <c r="DP104" t="e">
        <v>#N/A</v>
      </c>
      <c r="DQ104" t="e">
        <v>#N/A</v>
      </c>
      <c r="DR104" t="e">
        <v>#N/A</v>
      </c>
      <c r="DS104" t="e">
        <v>#N/A</v>
      </c>
      <c r="DT104" t="e">
        <v>#N/A</v>
      </c>
      <c r="DU104" t="e">
        <v>#N/A</v>
      </c>
      <c r="DV104" t="e">
        <v>#N/A</v>
      </c>
      <c r="DW104" t="e">
        <v>#N/A</v>
      </c>
      <c r="DX104" t="e">
        <v>#N/A</v>
      </c>
      <c r="DY104" t="e">
        <v>#N/A</v>
      </c>
      <c r="DZ104" t="e">
        <v>#N/A</v>
      </c>
      <c r="EA104" t="e">
        <v>#N/A</v>
      </c>
      <c r="EB104" t="e">
        <v>#N/A</v>
      </c>
      <c r="EC104" t="e">
        <v>#N/A</v>
      </c>
      <c r="ED104" t="e">
        <v>#N/A</v>
      </c>
      <c r="EE104" t="e">
        <v>#N/A</v>
      </c>
      <c r="EF104" t="e">
        <v>#N/A</v>
      </c>
      <c r="EG104" t="e">
        <v>#N/A</v>
      </c>
      <c r="EH104" t="e">
        <v>#N/A</v>
      </c>
      <c r="EI104" t="e">
        <v>#N/A</v>
      </c>
      <c r="EJ104" t="e">
        <v>#N/A</v>
      </c>
      <c r="EK104" t="e">
        <v>#N/A</v>
      </c>
      <c r="EL104" t="e">
        <v>#N/A</v>
      </c>
      <c r="EM104" t="e">
        <v>#N/A</v>
      </c>
      <c r="EN104" t="e">
        <v>#N/A</v>
      </c>
      <c r="EO104" t="e">
        <v>#N/A</v>
      </c>
      <c r="EP104" t="e">
        <v>#N/A</v>
      </c>
      <c r="EQ104" t="e">
        <v>#N/A</v>
      </c>
      <c r="ER104" t="e">
        <v>#N/A</v>
      </c>
      <c r="ES104" t="e">
        <v>#N/A</v>
      </c>
      <c r="ET104" t="e">
        <v>#N/A</v>
      </c>
      <c r="EU104" t="e">
        <v>#N/A</v>
      </c>
      <c r="EV104" t="e">
        <v>#N/A</v>
      </c>
      <c r="EW104" t="e">
        <v>#N/A</v>
      </c>
      <c r="EX104" t="e">
        <v>#N/A</v>
      </c>
      <c r="EY104" t="e">
        <v>#N/A</v>
      </c>
      <c r="EZ104" t="e">
        <v>#N/A</v>
      </c>
      <c r="FA104" t="e">
        <v>#N/A</v>
      </c>
      <c r="FB104" t="e">
        <v>#N/A</v>
      </c>
      <c r="FC104" t="e">
        <v>#N/A</v>
      </c>
      <c r="FD104" t="e">
        <v>#N/A</v>
      </c>
      <c r="FE104" t="e">
        <v>#N/A</v>
      </c>
      <c r="FF104" t="e">
        <v>#N/A</v>
      </c>
    </row>
    <row r="105" spans="1:162" x14ac:dyDescent="0.35">
      <c r="A105" s="29" t="s">
        <v>137</v>
      </c>
      <c r="B105" s="30">
        <v>0</v>
      </c>
      <c r="C105" s="30">
        <v>0</v>
      </c>
      <c r="D105" s="30">
        <v>0</v>
      </c>
      <c r="E105" s="30">
        <v>0</v>
      </c>
      <c r="F105" s="30">
        <v>0</v>
      </c>
      <c r="G105" s="30">
        <v>0</v>
      </c>
      <c r="H105" s="30">
        <v>0</v>
      </c>
      <c r="I105" s="30">
        <v>0</v>
      </c>
      <c r="J105" s="30">
        <v>0</v>
      </c>
      <c r="K105" s="30">
        <v>0</v>
      </c>
      <c r="L105" s="30">
        <v>0</v>
      </c>
      <c r="M105" s="30">
        <v>0</v>
      </c>
      <c r="N105" s="30">
        <v>0</v>
      </c>
      <c r="O105" s="30">
        <v>0</v>
      </c>
      <c r="P105" s="30">
        <v>0</v>
      </c>
      <c r="Q105" s="30">
        <v>0</v>
      </c>
      <c r="R105" s="30">
        <v>0</v>
      </c>
      <c r="S105" s="30">
        <v>0</v>
      </c>
      <c r="T105" s="30">
        <v>0</v>
      </c>
      <c r="U105" s="30">
        <v>0</v>
      </c>
      <c r="V105" s="30">
        <v>0</v>
      </c>
      <c r="W105" s="30">
        <v>0</v>
      </c>
      <c r="X105" s="30">
        <v>0</v>
      </c>
      <c r="Y105" s="30">
        <v>0</v>
      </c>
      <c r="Z105" s="30">
        <v>0</v>
      </c>
      <c r="AA105" s="30">
        <v>0</v>
      </c>
      <c r="AB105" s="30">
        <v>0</v>
      </c>
      <c r="AC105" s="30">
        <v>0</v>
      </c>
      <c r="AD105" s="30">
        <v>0</v>
      </c>
      <c r="AE105" s="30">
        <v>0</v>
      </c>
      <c r="AF105" s="30">
        <v>0</v>
      </c>
      <c r="AG105" s="30">
        <v>0</v>
      </c>
      <c r="AH105" s="30">
        <v>0</v>
      </c>
      <c r="AI105" s="30">
        <v>0</v>
      </c>
      <c r="AJ105" s="30">
        <v>0</v>
      </c>
      <c r="AK105" s="30">
        <v>0</v>
      </c>
      <c r="AL105" s="30">
        <v>0</v>
      </c>
      <c r="AM105" s="30">
        <v>0</v>
      </c>
      <c r="AN105" s="30">
        <v>1</v>
      </c>
      <c r="AO105" s="30">
        <v>1</v>
      </c>
      <c r="AP105" s="30">
        <v>1</v>
      </c>
      <c r="AQ105" s="30">
        <v>1</v>
      </c>
      <c r="AR105" s="30">
        <v>1</v>
      </c>
      <c r="AS105" s="30">
        <v>1</v>
      </c>
      <c r="AT105" s="30">
        <v>2</v>
      </c>
      <c r="AU105" s="30">
        <v>2</v>
      </c>
      <c r="AV105" s="30">
        <v>3</v>
      </c>
      <c r="AW105" s="30">
        <v>3</v>
      </c>
      <c r="AX105" s="30">
        <v>5</v>
      </c>
      <c r="AY105" s="30">
        <v>7</v>
      </c>
      <c r="AZ105" s="30">
        <v>19</v>
      </c>
      <c r="BA105" s="30">
        <v>34</v>
      </c>
      <c r="BB105" s="30">
        <v>51</v>
      </c>
      <c r="BC105" s="30">
        <v>59</v>
      </c>
      <c r="BD105" s="30">
        <v>77</v>
      </c>
      <c r="BE105" s="30">
        <v>140</v>
      </c>
      <c r="BF105" s="30">
        <v>203</v>
      </c>
      <c r="BG105" s="30">
        <v>335</v>
      </c>
      <c r="BH105" s="30">
        <v>484</v>
      </c>
      <c r="BI105" s="30">
        <v>670</v>
      </c>
      <c r="BJ105" s="30">
        <v>798</v>
      </c>
      <c r="BK105" s="30">
        <v>875</v>
      </c>
      <c r="BL105" s="30">
        <v>1099</v>
      </c>
      <c r="BM105" s="30">
        <v>1333</v>
      </c>
      <c r="BN105" s="30">
        <v>1453</v>
      </c>
      <c r="BO105" s="30">
        <v>1605</v>
      </c>
      <c r="BP105" s="30">
        <v>1831</v>
      </c>
      <c r="BQ105" s="30">
        <v>1950</v>
      </c>
      <c r="BR105" s="30">
        <v>1988</v>
      </c>
      <c r="BS105" s="30">
        <v>2178</v>
      </c>
      <c r="BT105" s="30">
        <v>2319</v>
      </c>
      <c r="BU105" s="30">
        <v>2487</v>
      </c>
      <c r="BV105" s="30">
        <v>2612</v>
      </c>
      <c r="BW105" s="30">
        <v>2729</v>
      </c>
      <c r="BX105" s="30">
        <v>2804</v>
      </c>
      <c r="BY105" s="30">
        <v>2843</v>
      </c>
      <c r="BZ105" s="30">
        <v>2970</v>
      </c>
      <c r="CA105" s="30">
        <v>3034</v>
      </c>
      <c r="CB105" s="30">
        <v>3115</v>
      </c>
      <c r="CC105" s="30">
        <v>3223</v>
      </c>
      <c r="CD105" s="30">
        <v>3270</v>
      </c>
      <c r="CE105" s="30">
        <v>3281</v>
      </c>
      <c r="CF105" s="30">
        <v>3292</v>
      </c>
      <c r="CG105" s="30">
        <v>3307</v>
      </c>
      <c r="CH105" s="30">
        <v>3373</v>
      </c>
      <c r="CI105" s="30">
        <v>3444</v>
      </c>
      <c r="CJ105" s="30">
        <v>3480</v>
      </c>
      <c r="CK105" s="30">
        <v>3537</v>
      </c>
      <c r="CL105" s="30">
        <v>3550</v>
      </c>
      <c r="CM105" s="30">
        <v>3558</v>
      </c>
      <c r="CN105" s="30">
        <v>3618</v>
      </c>
      <c r="CO105" s="30">
        <v>3654</v>
      </c>
      <c r="CP105" t="e">
        <v>#N/A</v>
      </c>
      <c r="CQ105" t="e">
        <v>#N/A</v>
      </c>
      <c r="CR105" t="e">
        <v>#N/A</v>
      </c>
      <c r="CS105" t="e">
        <v>#N/A</v>
      </c>
      <c r="CT105" t="e">
        <v>#N/A</v>
      </c>
      <c r="CU105" t="e">
        <v>#N/A</v>
      </c>
      <c r="CV105" t="e">
        <v>#N/A</v>
      </c>
      <c r="CW105" t="e">
        <v>#N/A</v>
      </c>
      <c r="CX105" t="e">
        <v>#N/A</v>
      </c>
      <c r="CY105" t="e">
        <v>#N/A</v>
      </c>
      <c r="CZ105" t="e">
        <v>#N/A</v>
      </c>
      <c r="DA105" t="e">
        <v>#N/A</v>
      </c>
      <c r="DB105" t="e">
        <v>#N/A</v>
      </c>
      <c r="DC105" t="e">
        <v>#N/A</v>
      </c>
      <c r="DD105" t="e">
        <v>#N/A</v>
      </c>
      <c r="DE105" t="e">
        <v>#N/A</v>
      </c>
      <c r="DF105" t="e">
        <v>#N/A</v>
      </c>
      <c r="DG105" t="e">
        <v>#N/A</v>
      </c>
      <c r="DH105" t="e">
        <v>#N/A</v>
      </c>
      <c r="DI105" t="e">
        <v>#N/A</v>
      </c>
      <c r="DJ105" t="e">
        <v>#N/A</v>
      </c>
      <c r="DK105" t="e">
        <v>#N/A</v>
      </c>
      <c r="DL105" t="e">
        <v>#N/A</v>
      </c>
      <c r="DM105" t="e">
        <v>#N/A</v>
      </c>
      <c r="DN105" t="e">
        <v>#N/A</v>
      </c>
      <c r="DO105" t="e">
        <v>#N/A</v>
      </c>
      <c r="DP105" t="e">
        <v>#N/A</v>
      </c>
      <c r="DQ105" t="e">
        <v>#N/A</v>
      </c>
      <c r="DR105" t="e">
        <v>#N/A</v>
      </c>
      <c r="DS105" t="e">
        <v>#N/A</v>
      </c>
      <c r="DT105" t="e">
        <v>#N/A</v>
      </c>
      <c r="DU105" t="e">
        <v>#N/A</v>
      </c>
      <c r="DV105" t="e">
        <v>#N/A</v>
      </c>
      <c r="DW105" t="e">
        <v>#N/A</v>
      </c>
      <c r="DX105" t="e">
        <v>#N/A</v>
      </c>
      <c r="DY105" t="e">
        <v>#N/A</v>
      </c>
      <c r="DZ105" t="e">
        <v>#N/A</v>
      </c>
      <c r="EA105" t="e">
        <v>#N/A</v>
      </c>
      <c r="EB105" t="e">
        <v>#N/A</v>
      </c>
      <c r="EC105" t="e">
        <v>#N/A</v>
      </c>
      <c r="ED105" t="e">
        <v>#N/A</v>
      </c>
      <c r="EE105" t="e">
        <v>#N/A</v>
      </c>
      <c r="EF105" t="e">
        <v>#N/A</v>
      </c>
      <c r="EG105" t="e">
        <v>#N/A</v>
      </c>
      <c r="EH105" t="e">
        <v>#N/A</v>
      </c>
      <c r="EI105" t="e">
        <v>#N/A</v>
      </c>
      <c r="EJ105" t="e">
        <v>#N/A</v>
      </c>
      <c r="EK105" t="e">
        <v>#N/A</v>
      </c>
      <c r="EL105" t="e">
        <v>#N/A</v>
      </c>
      <c r="EM105" t="e">
        <v>#N/A</v>
      </c>
      <c r="EN105" t="e">
        <v>#N/A</v>
      </c>
      <c r="EO105" t="e">
        <v>#N/A</v>
      </c>
      <c r="EP105" t="e">
        <v>#N/A</v>
      </c>
      <c r="EQ105" t="e">
        <v>#N/A</v>
      </c>
      <c r="ER105" t="e">
        <v>#N/A</v>
      </c>
      <c r="ES105" t="e">
        <v>#N/A</v>
      </c>
      <c r="ET105" t="e">
        <v>#N/A</v>
      </c>
      <c r="EU105" t="e">
        <v>#N/A</v>
      </c>
      <c r="EV105" t="e">
        <v>#N/A</v>
      </c>
      <c r="EW105" t="e">
        <v>#N/A</v>
      </c>
      <c r="EX105" t="e">
        <v>#N/A</v>
      </c>
      <c r="EY105" t="e">
        <v>#N/A</v>
      </c>
      <c r="EZ105" t="e">
        <v>#N/A</v>
      </c>
      <c r="FA105" t="e">
        <v>#N/A</v>
      </c>
      <c r="FB105" t="e">
        <v>#N/A</v>
      </c>
      <c r="FC105" t="e">
        <v>#N/A</v>
      </c>
      <c r="FD105" t="e">
        <v>#N/A</v>
      </c>
      <c r="FE105" t="e">
        <v>#N/A</v>
      </c>
      <c r="FF105" t="e">
        <v>#N/A</v>
      </c>
    </row>
    <row r="106" spans="1:162" x14ac:dyDescent="0.35">
      <c r="A106" s="29" t="s">
        <v>212</v>
      </c>
      <c r="B106" s="30">
        <v>0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30">
        <v>0</v>
      </c>
      <c r="Q106" s="30">
        <v>0</v>
      </c>
      <c r="R106" s="30">
        <v>0</v>
      </c>
      <c r="S106" s="30">
        <v>0</v>
      </c>
      <c r="T106" s="30">
        <v>0</v>
      </c>
      <c r="U106" s="30">
        <v>0</v>
      </c>
      <c r="V106" s="30">
        <v>0</v>
      </c>
      <c r="W106" s="30">
        <v>0</v>
      </c>
      <c r="X106" s="30">
        <v>0</v>
      </c>
      <c r="Y106" s="30">
        <v>0</v>
      </c>
      <c r="Z106" s="30">
        <v>0</v>
      </c>
      <c r="AA106" s="30">
        <v>0</v>
      </c>
      <c r="AB106" s="30">
        <v>0</v>
      </c>
      <c r="AC106" s="30">
        <v>0</v>
      </c>
      <c r="AD106" s="30">
        <v>0</v>
      </c>
      <c r="AE106" s="30">
        <v>0</v>
      </c>
      <c r="AF106" s="30">
        <v>0</v>
      </c>
      <c r="AG106" s="30">
        <v>0</v>
      </c>
      <c r="AH106" s="30">
        <v>0</v>
      </c>
      <c r="AI106" s="30">
        <v>0</v>
      </c>
      <c r="AJ106" s="30">
        <v>0</v>
      </c>
      <c r="AK106" s="30">
        <v>0</v>
      </c>
      <c r="AL106" s="30">
        <v>0</v>
      </c>
      <c r="AM106" s="30">
        <v>0</v>
      </c>
      <c r="AN106" s="30">
        <v>0</v>
      </c>
      <c r="AO106" s="30">
        <v>0</v>
      </c>
      <c r="AP106" s="30">
        <v>0</v>
      </c>
      <c r="AQ106" s="30">
        <v>0</v>
      </c>
      <c r="AR106" s="30">
        <v>0</v>
      </c>
      <c r="AS106" s="30">
        <v>0</v>
      </c>
      <c r="AT106" s="30">
        <v>0</v>
      </c>
      <c r="AU106" s="30">
        <v>0</v>
      </c>
      <c r="AV106" s="30">
        <v>0</v>
      </c>
      <c r="AW106" s="30">
        <v>0</v>
      </c>
      <c r="AX106" s="30">
        <v>0</v>
      </c>
      <c r="AY106" s="30">
        <v>0</v>
      </c>
      <c r="AZ106" s="30">
        <v>0</v>
      </c>
      <c r="BA106" s="30">
        <v>0</v>
      </c>
      <c r="BB106" s="30">
        <v>0</v>
      </c>
      <c r="BC106" s="30">
        <v>0</v>
      </c>
      <c r="BD106" s="30">
        <v>0</v>
      </c>
      <c r="BE106" s="30">
        <v>0</v>
      </c>
      <c r="BF106" s="30">
        <v>0</v>
      </c>
      <c r="BG106" s="30">
        <v>0</v>
      </c>
      <c r="BH106" s="30">
        <v>3</v>
      </c>
      <c r="BI106" s="30">
        <v>3</v>
      </c>
      <c r="BJ106" s="30">
        <v>3</v>
      </c>
      <c r="BK106" s="30">
        <v>12</v>
      </c>
      <c r="BL106" s="30">
        <v>17</v>
      </c>
      <c r="BM106" s="30">
        <v>19</v>
      </c>
      <c r="BN106" s="30">
        <v>23</v>
      </c>
      <c r="BO106" s="30">
        <v>26</v>
      </c>
      <c r="BP106" s="30">
        <v>26</v>
      </c>
      <c r="BQ106" s="30">
        <v>39</v>
      </c>
      <c r="BR106" s="30">
        <v>43</v>
      </c>
      <c r="BS106" s="30">
        <v>57</v>
      </c>
      <c r="BT106" s="30">
        <v>57</v>
      </c>
      <c r="BU106" s="30">
        <v>59</v>
      </c>
      <c r="BV106" s="30">
        <v>70</v>
      </c>
      <c r="BW106" s="30">
        <v>70</v>
      </c>
      <c r="BX106" s="30">
        <v>72</v>
      </c>
      <c r="BY106" s="30">
        <v>82</v>
      </c>
      <c r="BZ106" s="30">
        <v>88</v>
      </c>
      <c r="CA106" s="30">
        <v>93</v>
      </c>
      <c r="CB106" s="30">
        <v>93</v>
      </c>
      <c r="CC106" s="30">
        <v>93</v>
      </c>
      <c r="CD106" s="30">
        <v>102</v>
      </c>
      <c r="CE106" s="30">
        <v>106</v>
      </c>
      <c r="CF106" s="30">
        <v>106</v>
      </c>
      <c r="CG106" s="30">
        <v>108</v>
      </c>
      <c r="CH106" s="30">
        <v>110</v>
      </c>
      <c r="CI106" s="30">
        <v>111</v>
      </c>
      <c r="CJ106" s="30">
        <v>117</v>
      </c>
      <c r="CK106" s="30">
        <v>120</v>
      </c>
      <c r="CL106" s="30">
        <v>121</v>
      </c>
      <c r="CM106" s="30">
        <v>121</v>
      </c>
      <c r="CN106" s="30">
        <v>121</v>
      </c>
      <c r="CO106" s="30">
        <v>121</v>
      </c>
      <c r="CP106" t="e">
        <v>#N/A</v>
      </c>
      <c r="CQ106" t="e">
        <v>#N/A</v>
      </c>
      <c r="CR106" t="e">
        <v>#N/A</v>
      </c>
      <c r="CS106" t="e">
        <v>#N/A</v>
      </c>
      <c r="CT106" t="e">
        <v>#N/A</v>
      </c>
      <c r="CU106" t="e">
        <v>#N/A</v>
      </c>
      <c r="CV106" t="e">
        <v>#N/A</v>
      </c>
      <c r="CW106" t="e">
        <v>#N/A</v>
      </c>
      <c r="CX106" t="e">
        <v>#N/A</v>
      </c>
      <c r="CY106" t="e">
        <v>#N/A</v>
      </c>
      <c r="CZ106" t="e">
        <v>#N/A</v>
      </c>
      <c r="DA106" t="e">
        <v>#N/A</v>
      </c>
      <c r="DB106" t="e">
        <v>#N/A</v>
      </c>
      <c r="DC106" t="e">
        <v>#N/A</v>
      </c>
      <c r="DD106" t="e">
        <v>#N/A</v>
      </c>
      <c r="DE106" t="e">
        <v>#N/A</v>
      </c>
      <c r="DF106" t="e">
        <v>#N/A</v>
      </c>
      <c r="DG106" t="e">
        <v>#N/A</v>
      </c>
      <c r="DH106" t="e">
        <v>#N/A</v>
      </c>
      <c r="DI106" t="e">
        <v>#N/A</v>
      </c>
      <c r="DJ106" t="e">
        <v>#N/A</v>
      </c>
      <c r="DK106" t="e">
        <v>#N/A</v>
      </c>
      <c r="DL106" t="e">
        <v>#N/A</v>
      </c>
      <c r="DM106" t="e">
        <v>#N/A</v>
      </c>
      <c r="DN106" t="e">
        <v>#N/A</v>
      </c>
      <c r="DO106" t="e">
        <v>#N/A</v>
      </c>
      <c r="DP106" t="e">
        <v>#N/A</v>
      </c>
      <c r="DQ106" t="e">
        <v>#N/A</v>
      </c>
      <c r="DR106" t="e">
        <v>#N/A</v>
      </c>
      <c r="DS106" t="e">
        <v>#N/A</v>
      </c>
      <c r="DT106" t="e">
        <v>#N/A</v>
      </c>
      <c r="DU106" t="e">
        <v>#N/A</v>
      </c>
      <c r="DV106" t="e">
        <v>#N/A</v>
      </c>
      <c r="DW106" t="e">
        <v>#N/A</v>
      </c>
      <c r="DX106" t="e">
        <v>#N/A</v>
      </c>
      <c r="DY106" t="e">
        <v>#N/A</v>
      </c>
      <c r="DZ106" t="e">
        <v>#N/A</v>
      </c>
      <c r="EA106" t="e">
        <v>#N/A</v>
      </c>
      <c r="EB106" t="e">
        <v>#N/A</v>
      </c>
      <c r="EC106" t="e">
        <v>#N/A</v>
      </c>
      <c r="ED106" t="e">
        <v>#N/A</v>
      </c>
      <c r="EE106" t="e">
        <v>#N/A</v>
      </c>
      <c r="EF106" t="e">
        <v>#N/A</v>
      </c>
      <c r="EG106" t="e">
        <v>#N/A</v>
      </c>
      <c r="EH106" t="e">
        <v>#N/A</v>
      </c>
      <c r="EI106" t="e">
        <v>#N/A</v>
      </c>
      <c r="EJ106" t="e">
        <v>#N/A</v>
      </c>
      <c r="EK106" t="e">
        <v>#N/A</v>
      </c>
      <c r="EL106" t="e">
        <v>#N/A</v>
      </c>
      <c r="EM106" t="e">
        <v>#N/A</v>
      </c>
      <c r="EN106" t="e">
        <v>#N/A</v>
      </c>
      <c r="EO106" t="e">
        <v>#N/A</v>
      </c>
      <c r="EP106" t="e">
        <v>#N/A</v>
      </c>
      <c r="EQ106" t="e">
        <v>#N/A</v>
      </c>
      <c r="ER106" t="e">
        <v>#N/A</v>
      </c>
      <c r="ES106" t="e">
        <v>#N/A</v>
      </c>
      <c r="ET106" t="e">
        <v>#N/A</v>
      </c>
      <c r="EU106" t="e">
        <v>#N/A</v>
      </c>
      <c r="EV106" t="e">
        <v>#N/A</v>
      </c>
      <c r="EW106" t="e">
        <v>#N/A</v>
      </c>
      <c r="EX106" t="e">
        <v>#N/A</v>
      </c>
      <c r="EY106" t="e">
        <v>#N/A</v>
      </c>
      <c r="EZ106" t="e">
        <v>#N/A</v>
      </c>
      <c r="FA106" t="e">
        <v>#N/A</v>
      </c>
      <c r="FB106" t="e">
        <v>#N/A</v>
      </c>
      <c r="FC106" t="e">
        <v>#N/A</v>
      </c>
      <c r="FD106" t="e">
        <v>#N/A</v>
      </c>
      <c r="FE106" t="e">
        <v>#N/A</v>
      </c>
      <c r="FF106" t="e">
        <v>#N/A</v>
      </c>
    </row>
    <row r="107" spans="1:162" x14ac:dyDescent="0.35">
      <c r="A107" s="29" t="s">
        <v>240</v>
      </c>
      <c r="B107" s="30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0</v>
      </c>
      <c r="J107" s="30">
        <v>0</v>
      </c>
      <c r="K107" s="30">
        <v>0</v>
      </c>
      <c r="L107" s="30">
        <v>0</v>
      </c>
      <c r="M107" s="30">
        <v>0</v>
      </c>
      <c r="N107" s="30">
        <v>0</v>
      </c>
      <c r="O107" s="30">
        <v>0</v>
      </c>
      <c r="P107" s="30">
        <v>0</v>
      </c>
      <c r="Q107" s="30">
        <v>0</v>
      </c>
      <c r="R107" s="30">
        <v>0</v>
      </c>
      <c r="S107" s="30">
        <v>0</v>
      </c>
      <c r="T107" s="30">
        <v>0</v>
      </c>
      <c r="U107" s="30">
        <v>0</v>
      </c>
      <c r="V107" s="30">
        <v>0</v>
      </c>
      <c r="W107" s="30">
        <v>0</v>
      </c>
      <c r="X107" s="30">
        <v>0</v>
      </c>
      <c r="Y107" s="30">
        <v>0</v>
      </c>
      <c r="Z107" s="30">
        <v>0</v>
      </c>
      <c r="AA107" s="30">
        <v>0</v>
      </c>
      <c r="AB107" s="30">
        <v>0</v>
      </c>
      <c r="AC107" s="30">
        <v>0</v>
      </c>
      <c r="AD107" s="30">
        <v>0</v>
      </c>
      <c r="AE107" s="30">
        <v>0</v>
      </c>
      <c r="AF107" s="30">
        <v>0</v>
      </c>
      <c r="AG107" s="30">
        <v>0</v>
      </c>
      <c r="AH107" s="30">
        <v>0</v>
      </c>
      <c r="AI107" s="30">
        <v>0</v>
      </c>
      <c r="AJ107" s="30">
        <v>0</v>
      </c>
      <c r="AK107" s="30">
        <v>0</v>
      </c>
      <c r="AL107" s="30">
        <v>0</v>
      </c>
      <c r="AM107" s="30">
        <v>0</v>
      </c>
      <c r="AN107" s="30">
        <v>0</v>
      </c>
      <c r="AO107" s="30">
        <v>0</v>
      </c>
      <c r="AP107" s="30">
        <v>0</v>
      </c>
      <c r="AQ107" s="30">
        <v>0</v>
      </c>
      <c r="AR107" s="30">
        <v>0</v>
      </c>
      <c r="AS107" s="30">
        <v>0</v>
      </c>
      <c r="AT107" s="30">
        <v>0</v>
      </c>
      <c r="AU107" s="30">
        <v>0</v>
      </c>
      <c r="AV107" s="30">
        <v>0</v>
      </c>
      <c r="AW107" s="30">
        <v>0</v>
      </c>
      <c r="AX107" s="30">
        <v>0</v>
      </c>
      <c r="AY107" s="30">
        <v>0</v>
      </c>
      <c r="AZ107" s="30">
        <v>0</v>
      </c>
      <c r="BA107" s="30">
        <v>0</v>
      </c>
      <c r="BB107" s="30">
        <v>0</v>
      </c>
      <c r="BC107" s="30">
        <v>0</v>
      </c>
      <c r="BD107" s="30">
        <v>0</v>
      </c>
      <c r="BE107" s="30">
        <v>0</v>
      </c>
      <c r="BF107" s="30">
        <v>0</v>
      </c>
      <c r="BG107" s="30">
        <v>0</v>
      </c>
      <c r="BH107" s="30">
        <v>0</v>
      </c>
      <c r="BI107" s="30">
        <v>0</v>
      </c>
      <c r="BJ107" s="30">
        <v>0</v>
      </c>
      <c r="BK107" s="30">
        <v>0</v>
      </c>
      <c r="BL107" s="30">
        <v>0</v>
      </c>
      <c r="BM107" s="30">
        <v>0</v>
      </c>
      <c r="BN107" s="30">
        <v>0</v>
      </c>
      <c r="BO107" s="30">
        <v>0</v>
      </c>
      <c r="BP107" s="30">
        <v>0</v>
      </c>
      <c r="BQ107" s="30">
        <v>0</v>
      </c>
      <c r="BR107" s="30">
        <v>0</v>
      </c>
      <c r="BS107" s="30">
        <v>0</v>
      </c>
      <c r="BT107" s="30">
        <v>0</v>
      </c>
      <c r="BU107" s="30">
        <v>3</v>
      </c>
      <c r="BV107" s="30">
        <v>3</v>
      </c>
      <c r="BW107" s="30">
        <v>4</v>
      </c>
      <c r="BX107" s="30">
        <v>4</v>
      </c>
      <c r="BY107" s="30">
        <v>5</v>
      </c>
      <c r="BZ107" s="30">
        <v>8</v>
      </c>
      <c r="CA107" s="30">
        <v>8</v>
      </c>
      <c r="CB107" s="30">
        <v>8</v>
      </c>
      <c r="CC107" s="30">
        <v>9</v>
      </c>
      <c r="CD107" s="30">
        <v>12</v>
      </c>
      <c r="CE107" s="30">
        <v>13</v>
      </c>
      <c r="CF107" s="30">
        <v>16</v>
      </c>
      <c r="CG107" s="30">
        <v>16</v>
      </c>
      <c r="CH107" s="30">
        <v>16</v>
      </c>
      <c r="CI107" s="30">
        <v>16</v>
      </c>
      <c r="CJ107" s="30">
        <v>17</v>
      </c>
      <c r="CK107" s="30">
        <v>17</v>
      </c>
      <c r="CL107" s="30">
        <v>17</v>
      </c>
      <c r="CM107" s="30">
        <v>17</v>
      </c>
      <c r="CN107" s="30">
        <v>18</v>
      </c>
      <c r="CO107" s="30">
        <v>23</v>
      </c>
      <c r="CP107" t="e">
        <v>#N/A</v>
      </c>
      <c r="CQ107" t="e">
        <v>#N/A</v>
      </c>
      <c r="CR107" t="e">
        <v>#N/A</v>
      </c>
      <c r="CS107" t="e">
        <v>#N/A</v>
      </c>
      <c r="CT107" t="e">
        <v>#N/A</v>
      </c>
      <c r="CU107" t="e">
        <v>#N/A</v>
      </c>
      <c r="CV107" t="e">
        <v>#N/A</v>
      </c>
      <c r="CW107" t="e">
        <v>#N/A</v>
      </c>
      <c r="CX107" t="e">
        <v>#N/A</v>
      </c>
      <c r="CY107" t="e">
        <v>#N/A</v>
      </c>
      <c r="CZ107" t="e">
        <v>#N/A</v>
      </c>
      <c r="DA107" t="e">
        <v>#N/A</v>
      </c>
      <c r="DB107" t="e">
        <v>#N/A</v>
      </c>
      <c r="DC107" t="e">
        <v>#N/A</v>
      </c>
      <c r="DD107" t="e">
        <v>#N/A</v>
      </c>
      <c r="DE107" t="e">
        <v>#N/A</v>
      </c>
      <c r="DF107" t="e">
        <v>#N/A</v>
      </c>
      <c r="DG107" t="e">
        <v>#N/A</v>
      </c>
      <c r="DH107" t="e">
        <v>#N/A</v>
      </c>
      <c r="DI107" t="e">
        <v>#N/A</v>
      </c>
      <c r="DJ107" t="e">
        <v>#N/A</v>
      </c>
      <c r="DK107" t="e">
        <v>#N/A</v>
      </c>
      <c r="DL107" t="e">
        <v>#N/A</v>
      </c>
      <c r="DM107" t="e">
        <v>#N/A</v>
      </c>
      <c r="DN107" t="e">
        <v>#N/A</v>
      </c>
      <c r="DO107" t="e">
        <v>#N/A</v>
      </c>
      <c r="DP107" t="e">
        <v>#N/A</v>
      </c>
      <c r="DQ107" t="e">
        <v>#N/A</v>
      </c>
      <c r="DR107" t="e">
        <v>#N/A</v>
      </c>
      <c r="DS107" t="e">
        <v>#N/A</v>
      </c>
      <c r="DT107" t="e">
        <v>#N/A</v>
      </c>
      <c r="DU107" t="e">
        <v>#N/A</v>
      </c>
      <c r="DV107" t="e">
        <v>#N/A</v>
      </c>
      <c r="DW107" t="e">
        <v>#N/A</v>
      </c>
      <c r="DX107" t="e">
        <v>#N/A</v>
      </c>
      <c r="DY107" t="e">
        <v>#N/A</v>
      </c>
      <c r="DZ107" t="e">
        <v>#N/A</v>
      </c>
      <c r="EA107" t="e">
        <v>#N/A</v>
      </c>
      <c r="EB107" t="e">
        <v>#N/A</v>
      </c>
      <c r="EC107" t="e">
        <v>#N/A</v>
      </c>
      <c r="ED107" t="e">
        <v>#N/A</v>
      </c>
      <c r="EE107" t="e">
        <v>#N/A</v>
      </c>
      <c r="EF107" t="e">
        <v>#N/A</v>
      </c>
      <c r="EG107" t="e">
        <v>#N/A</v>
      </c>
      <c r="EH107" t="e">
        <v>#N/A</v>
      </c>
      <c r="EI107" t="e">
        <v>#N/A</v>
      </c>
      <c r="EJ107" t="e">
        <v>#N/A</v>
      </c>
      <c r="EK107" t="e">
        <v>#N/A</v>
      </c>
      <c r="EL107" t="e">
        <v>#N/A</v>
      </c>
      <c r="EM107" t="e">
        <v>#N/A</v>
      </c>
      <c r="EN107" t="e">
        <v>#N/A</v>
      </c>
      <c r="EO107" t="e">
        <v>#N/A</v>
      </c>
      <c r="EP107" t="e">
        <v>#N/A</v>
      </c>
      <c r="EQ107" t="e">
        <v>#N/A</v>
      </c>
      <c r="ER107" t="e">
        <v>#N/A</v>
      </c>
      <c r="ES107" t="e">
        <v>#N/A</v>
      </c>
      <c r="ET107" t="e">
        <v>#N/A</v>
      </c>
      <c r="EU107" t="e">
        <v>#N/A</v>
      </c>
      <c r="EV107" t="e">
        <v>#N/A</v>
      </c>
      <c r="EW107" t="e">
        <v>#N/A</v>
      </c>
      <c r="EX107" t="e">
        <v>#N/A</v>
      </c>
      <c r="EY107" t="e">
        <v>#N/A</v>
      </c>
      <c r="EZ107" t="e">
        <v>#N/A</v>
      </c>
      <c r="FA107" t="e">
        <v>#N/A</v>
      </c>
      <c r="FB107" t="e">
        <v>#N/A</v>
      </c>
      <c r="FC107" t="e">
        <v>#N/A</v>
      </c>
      <c r="FD107" t="e">
        <v>#N/A</v>
      </c>
      <c r="FE107" t="e">
        <v>#N/A</v>
      </c>
      <c r="FF107" t="e">
        <v>#N/A</v>
      </c>
    </row>
    <row r="108" spans="1:162" x14ac:dyDescent="0.35">
      <c r="A108" s="29" t="s">
        <v>48</v>
      </c>
      <c r="B108" s="30">
        <v>0</v>
      </c>
      <c r="C108" s="30">
        <v>0</v>
      </c>
      <c r="D108" s="30">
        <v>0</v>
      </c>
      <c r="E108" s="30">
        <v>3</v>
      </c>
      <c r="F108" s="30">
        <v>4</v>
      </c>
      <c r="G108" s="30">
        <v>4</v>
      </c>
      <c r="H108" s="30">
        <v>4</v>
      </c>
      <c r="I108" s="30">
        <v>7</v>
      </c>
      <c r="J108" s="30">
        <v>8</v>
      </c>
      <c r="K108" s="30">
        <v>8</v>
      </c>
      <c r="L108" s="30">
        <v>8</v>
      </c>
      <c r="M108" s="30">
        <v>8</v>
      </c>
      <c r="N108" s="30">
        <v>8</v>
      </c>
      <c r="O108" s="30">
        <v>10</v>
      </c>
      <c r="P108" s="30">
        <v>12</v>
      </c>
      <c r="Q108" s="30">
        <v>12</v>
      </c>
      <c r="R108" s="30">
        <v>12</v>
      </c>
      <c r="S108" s="30">
        <v>16</v>
      </c>
      <c r="T108" s="30">
        <v>16</v>
      </c>
      <c r="U108" s="30">
        <v>18</v>
      </c>
      <c r="V108" s="30">
        <v>18</v>
      </c>
      <c r="W108" s="30">
        <v>18</v>
      </c>
      <c r="X108" s="30">
        <v>19</v>
      </c>
      <c r="Y108" s="30">
        <v>19</v>
      </c>
      <c r="Z108" s="30">
        <v>22</v>
      </c>
      <c r="AA108" s="30">
        <v>22</v>
      </c>
      <c r="AB108" s="30">
        <v>22</v>
      </c>
      <c r="AC108" s="30">
        <v>22</v>
      </c>
      <c r="AD108" s="30">
        <v>22</v>
      </c>
      <c r="AE108" s="30">
        <v>22</v>
      </c>
      <c r="AF108" s="30">
        <v>22</v>
      </c>
      <c r="AG108" s="30">
        <v>22</v>
      </c>
      <c r="AH108" s="30">
        <v>22</v>
      </c>
      <c r="AI108" s="30">
        <v>22</v>
      </c>
      <c r="AJ108" s="30">
        <v>22</v>
      </c>
      <c r="AK108" s="30">
        <v>22</v>
      </c>
      <c r="AL108" s="30">
        <v>23</v>
      </c>
      <c r="AM108" s="30">
        <v>23</v>
      </c>
      <c r="AN108" s="30">
        <v>25</v>
      </c>
      <c r="AO108" s="30">
        <v>29</v>
      </c>
      <c r="AP108" s="30">
        <v>29</v>
      </c>
      <c r="AQ108" s="30">
        <v>36</v>
      </c>
      <c r="AR108" s="30">
        <v>50</v>
      </c>
      <c r="AS108" s="30">
        <v>50</v>
      </c>
      <c r="AT108" s="30">
        <v>83</v>
      </c>
      <c r="AU108" s="30">
        <v>93</v>
      </c>
      <c r="AV108" s="30">
        <v>99</v>
      </c>
      <c r="AW108" s="30">
        <v>117</v>
      </c>
      <c r="AX108" s="30">
        <v>129</v>
      </c>
      <c r="AY108" s="30">
        <v>149</v>
      </c>
      <c r="AZ108" s="30">
        <v>149</v>
      </c>
      <c r="BA108" s="30">
        <v>197</v>
      </c>
      <c r="BB108" s="30">
        <v>238</v>
      </c>
      <c r="BC108" s="30">
        <v>428</v>
      </c>
      <c r="BD108" s="30">
        <v>566</v>
      </c>
      <c r="BE108" s="30">
        <v>673</v>
      </c>
      <c r="BF108" s="30">
        <v>790</v>
      </c>
      <c r="BG108" s="30">
        <v>900</v>
      </c>
      <c r="BH108" s="30">
        <v>1030</v>
      </c>
      <c r="BI108" s="30">
        <v>1183</v>
      </c>
      <c r="BJ108" s="30">
        <v>1306</v>
      </c>
      <c r="BK108" s="30">
        <v>1518</v>
      </c>
      <c r="BL108" s="30">
        <v>1624</v>
      </c>
      <c r="BM108" s="30">
        <v>1796</v>
      </c>
      <c r="BN108" s="30">
        <v>2031</v>
      </c>
      <c r="BO108" s="30">
        <v>2161</v>
      </c>
      <c r="BP108" s="30">
        <v>2320</v>
      </c>
      <c r="BQ108" s="30">
        <v>2470</v>
      </c>
      <c r="BR108" s="30">
        <v>2626</v>
      </c>
      <c r="BS108" s="30">
        <v>2766</v>
      </c>
      <c r="BT108" s="30">
        <v>2908</v>
      </c>
      <c r="BU108" s="30">
        <v>3116</v>
      </c>
      <c r="BV108" s="30">
        <v>3333</v>
      </c>
      <c r="BW108" s="30">
        <v>3483</v>
      </c>
      <c r="BX108" s="30">
        <v>3662</v>
      </c>
      <c r="BY108" s="30">
        <v>3793</v>
      </c>
      <c r="BZ108" s="30">
        <v>3963</v>
      </c>
      <c r="CA108" s="30">
        <v>4119</v>
      </c>
      <c r="CB108" s="30">
        <v>4228</v>
      </c>
      <c r="CC108" s="30">
        <v>4346</v>
      </c>
      <c r="CD108" s="30">
        <v>4530</v>
      </c>
      <c r="CE108" s="30">
        <v>4683</v>
      </c>
      <c r="CF108" s="30">
        <v>4817</v>
      </c>
      <c r="CG108" s="30">
        <v>4987</v>
      </c>
      <c r="CH108" s="30">
        <v>5072</v>
      </c>
      <c r="CI108" s="30">
        <v>5182</v>
      </c>
      <c r="CJ108" s="30">
        <v>5251</v>
      </c>
      <c r="CK108" s="30">
        <v>5305</v>
      </c>
      <c r="CL108" s="30">
        <v>5389</v>
      </c>
      <c r="CM108" s="30">
        <v>5425</v>
      </c>
      <c r="CN108" s="30">
        <v>5482</v>
      </c>
      <c r="CO108" s="30">
        <v>5532</v>
      </c>
      <c r="CP108" t="e">
        <v>#N/A</v>
      </c>
      <c r="CQ108" t="e">
        <v>#N/A</v>
      </c>
      <c r="CR108" t="e">
        <v>#N/A</v>
      </c>
      <c r="CS108" t="e">
        <v>#N/A</v>
      </c>
      <c r="CT108" t="e">
        <v>#N/A</v>
      </c>
      <c r="CU108" t="e">
        <v>#N/A</v>
      </c>
      <c r="CV108" t="e">
        <v>#N/A</v>
      </c>
      <c r="CW108" t="e">
        <v>#N/A</v>
      </c>
      <c r="CX108" t="e">
        <v>#N/A</v>
      </c>
      <c r="CY108" t="e">
        <v>#N/A</v>
      </c>
      <c r="CZ108" t="e">
        <v>#N/A</v>
      </c>
      <c r="DA108" t="e">
        <v>#N/A</v>
      </c>
      <c r="DB108" t="e">
        <v>#N/A</v>
      </c>
      <c r="DC108" t="e">
        <v>#N/A</v>
      </c>
      <c r="DD108" t="e">
        <v>#N/A</v>
      </c>
      <c r="DE108" t="e">
        <v>#N/A</v>
      </c>
      <c r="DF108" t="e">
        <v>#N/A</v>
      </c>
      <c r="DG108" t="e">
        <v>#N/A</v>
      </c>
      <c r="DH108" t="e">
        <v>#N/A</v>
      </c>
      <c r="DI108" t="e">
        <v>#N/A</v>
      </c>
      <c r="DJ108" t="e">
        <v>#N/A</v>
      </c>
      <c r="DK108" t="e">
        <v>#N/A</v>
      </c>
      <c r="DL108" t="e">
        <v>#N/A</v>
      </c>
      <c r="DM108" t="e">
        <v>#N/A</v>
      </c>
      <c r="DN108" t="e">
        <v>#N/A</v>
      </c>
      <c r="DO108" t="e">
        <v>#N/A</v>
      </c>
      <c r="DP108" t="e">
        <v>#N/A</v>
      </c>
      <c r="DQ108" t="e">
        <v>#N/A</v>
      </c>
      <c r="DR108" t="e">
        <v>#N/A</v>
      </c>
      <c r="DS108" t="e">
        <v>#N/A</v>
      </c>
      <c r="DT108" t="e">
        <v>#N/A</v>
      </c>
      <c r="DU108" t="e">
        <v>#N/A</v>
      </c>
      <c r="DV108" t="e">
        <v>#N/A</v>
      </c>
      <c r="DW108" t="e">
        <v>#N/A</v>
      </c>
      <c r="DX108" t="e">
        <v>#N/A</v>
      </c>
      <c r="DY108" t="e">
        <v>#N/A</v>
      </c>
      <c r="DZ108" t="e">
        <v>#N/A</v>
      </c>
      <c r="EA108" t="e">
        <v>#N/A</v>
      </c>
      <c r="EB108" t="e">
        <v>#N/A</v>
      </c>
      <c r="EC108" t="e">
        <v>#N/A</v>
      </c>
      <c r="ED108" t="e">
        <v>#N/A</v>
      </c>
      <c r="EE108" t="e">
        <v>#N/A</v>
      </c>
      <c r="EF108" t="e">
        <v>#N/A</v>
      </c>
      <c r="EG108" t="e">
        <v>#N/A</v>
      </c>
      <c r="EH108" t="e">
        <v>#N/A</v>
      </c>
      <c r="EI108" t="e">
        <v>#N/A</v>
      </c>
      <c r="EJ108" t="e">
        <v>#N/A</v>
      </c>
      <c r="EK108" t="e">
        <v>#N/A</v>
      </c>
      <c r="EL108" t="e">
        <v>#N/A</v>
      </c>
      <c r="EM108" t="e">
        <v>#N/A</v>
      </c>
      <c r="EN108" t="e">
        <v>#N/A</v>
      </c>
      <c r="EO108" t="e">
        <v>#N/A</v>
      </c>
      <c r="EP108" t="e">
        <v>#N/A</v>
      </c>
      <c r="EQ108" t="e">
        <v>#N/A</v>
      </c>
      <c r="ER108" t="e">
        <v>#N/A</v>
      </c>
      <c r="ES108" t="e">
        <v>#N/A</v>
      </c>
      <c r="ET108" t="e">
        <v>#N/A</v>
      </c>
      <c r="EU108" t="e">
        <v>#N/A</v>
      </c>
      <c r="EV108" t="e">
        <v>#N/A</v>
      </c>
      <c r="EW108" t="e">
        <v>#N/A</v>
      </c>
      <c r="EX108" t="e">
        <v>#N/A</v>
      </c>
      <c r="EY108" t="e">
        <v>#N/A</v>
      </c>
      <c r="EZ108" t="e">
        <v>#N/A</v>
      </c>
      <c r="FA108" t="e">
        <v>#N/A</v>
      </c>
      <c r="FB108" t="e">
        <v>#N/A</v>
      </c>
      <c r="FC108" t="e">
        <v>#N/A</v>
      </c>
      <c r="FD108" t="e">
        <v>#N/A</v>
      </c>
      <c r="FE108" t="e">
        <v>#N/A</v>
      </c>
      <c r="FF108" t="e">
        <v>#N/A</v>
      </c>
    </row>
    <row r="109" spans="1:162" x14ac:dyDescent="0.35">
      <c r="A109" s="29" t="s">
        <v>62</v>
      </c>
      <c r="B109" s="30">
        <v>0</v>
      </c>
      <c r="C109" s="30">
        <v>0</v>
      </c>
      <c r="D109" s="30">
        <v>0</v>
      </c>
      <c r="E109" s="30">
        <v>0</v>
      </c>
      <c r="F109" s="30">
        <v>0</v>
      </c>
      <c r="G109" s="30">
        <v>0</v>
      </c>
      <c r="H109" s="30">
        <v>0</v>
      </c>
      <c r="I109" s="30">
        <v>0</v>
      </c>
      <c r="J109" s="30">
        <v>0</v>
      </c>
      <c r="K109" s="30">
        <v>0</v>
      </c>
      <c r="L109" s="30">
        <v>0</v>
      </c>
      <c r="M109" s="30">
        <v>0</v>
      </c>
      <c r="N109" s="30">
        <v>0</v>
      </c>
      <c r="O109" s="30">
        <v>0</v>
      </c>
      <c r="P109" s="30">
        <v>0</v>
      </c>
      <c r="Q109" s="30">
        <v>0</v>
      </c>
      <c r="R109" s="30">
        <v>0</v>
      </c>
      <c r="S109" s="30">
        <v>0</v>
      </c>
      <c r="T109" s="30">
        <v>0</v>
      </c>
      <c r="U109" s="30">
        <v>0</v>
      </c>
      <c r="V109" s="30">
        <v>0</v>
      </c>
      <c r="W109" s="30">
        <v>0</v>
      </c>
      <c r="X109" s="30">
        <v>0</v>
      </c>
      <c r="Y109" s="30">
        <v>0</v>
      </c>
      <c r="Z109" s="30">
        <v>0</v>
      </c>
      <c r="AA109" s="30">
        <v>0</v>
      </c>
      <c r="AB109" s="30">
        <v>0</v>
      </c>
      <c r="AC109" s="30">
        <v>0</v>
      </c>
      <c r="AD109" s="30">
        <v>0</v>
      </c>
      <c r="AE109" s="30">
        <v>0</v>
      </c>
      <c r="AF109" s="30">
        <v>0</v>
      </c>
      <c r="AG109" s="30">
        <v>0</v>
      </c>
      <c r="AH109" s="30">
        <v>0</v>
      </c>
      <c r="AI109" s="30">
        <v>0</v>
      </c>
      <c r="AJ109" s="30">
        <v>0</v>
      </c>
      <c r="AK109" s="30">
        <v>0</v>
      </c>
      <c r="AL109" s="30">
        <v>0</v>
      </c>
      <c r="AM109" s="30">
        <v>0</v>
      </c>
      <c r="AN109" s="30">
        <v>0</v>
      </c>
      <c r="AO109" s="30">
        <v>0</v>
      </c>
      <c r="AP109" s="30">
        <v>0</v>
      </c>
      <c r="AQ109" s="30">
        <v>0</v>
      </c>
      <c r="AR109" s="30">
        <v>0</v>
      </c>
      <c r="AS109" s="30">
        <v>0</v>
      </c>
      <c r="AT109" s="30">
        <v>0</v>
      </c>
      <c r="AU109" s="30">
        <v>0</v>
      </c>
      <c r="AV109" s="30">
        <v>4</v>
      </c>
      <c r="AW109" s="30">
        <v>4</v>
      </c>
      <c r="AX109" s="30">
        <v>6</v>
      </c>
      <c r="AY109" s="30">
        <v>8</v>
      </c>
      <c r="AZ109" s="30">
        <v>8</v>
      </c>
      <c r="BA109" s="30">
        <v>9</v>
      </c>
      <c r="BB109" s="30">
        <v>10</v>
      </c>
      <c r="BC109" s="30">
        <v>13</v>
      </c>
      <c r="BD109" s="30">
        <v>13</v>
      </c>
      <c r="BE109" s="30">
        <v>13</v>
      </c>
      <c r="BF109" s="30">
        <v>13</v>
      </c>
      <c r="BG109" s="30">
        <v>13</v>
      </c>
      <c r="BH109" s="30">
        <v>13</v>
      </c>
      <c r="BI109" s="30">
        <v>13</v>
      </c>
      <c r="BJ109" s="30">
        <v>13</v>
      </c>
      <c r="BK109" s="30">
        <v>13</v>
      </c>
      <c r="BL109" s="30">
        <v>13</v>
      </c>
      <c r="BM109" s="30">
        <v>13</v>
      </c>
      <c r="BN109" s="30">
        <v>13</v>
      </c>
      <c r="BO109" s="30">
        <v>16</v>
      </c>
      <c r="BP109" s="30">
        <v>16</v>
      </c>
      <c r="BQ109" s="30">
        <v>17</v>
      </c>
      <c r="BR109" s="30">
        <v>17</v>
      </c>
      <c r="BS109" s="30">
        <v>18</v>
      </c>
      <c r="BT109" s="30">
        <v>19</v>
      </c>
      <c r="BU109" s="30">
        <v>19</v>
      </c>
      <c r="BV109" s="30">
        <v>19</v>
      </c>
      <c r="BW109" s="30">
        <v>19</v>
      </c>
      <c r="BX109" s="30">
        <v>19</v>
      </c>
      <c r="BY109" s="30">
        <v>19</v>
      </c>
      <c r="BZ109" s="30">
        <v>19</v>
      </c>
      <c r="CA109" s="30">
        <v>19</v>
      </c>
      <c r="CB109" s="30">
        <v>19</v>
      </c>
      <c r="CC109" s="30">
        <v>19</v>
      </c>
      <c r="CD109" s="30">
        <v>19</v>
      </c>
      <c r="CE109" s="30">
        <v>20</v>
      </c>
      <c r="CF109" s="30">
        <v>20</v>
      </c>
      <c r="CG109" s="30">
        <v>20</v>
      </c>
      <c r="CH109" s="30">
        <v>22</v>
      </c>
      <c r="CI109" s="30">
        <v>25</v>
      </c>
      <c r="CJ109" s="30">
        <v>28</v>
      </c>
      <c r="CK109" s="30">
        <v>35</v>
      </c>
      <c r="CL109" s="30">
        <v>52</v>
      </c>
      <c r="CM109" s="30">
        <v>69</v>
      </c>
      <c r="CN109" s="30">
        <v>83</v>
      </c>
      <c r="CO109" s="30">
        <v>86</v>
      </c>
      <c r="CP109" t="e">
        <v>#N/A</v>
      </c>
      <c r="CQ109" t="e">
        <v>#N/A</v>
      </c>
      <c r="CR109" t="e">
        <v>#N/A</v>
      </c>
      <c r="CS109" t="e">
        <v>#N/A</v>
      </c>
      <c r="CT109" t="e">
        <v>#N/A</v>
      </c>
      <c r="CU109" t="e">
        <v>#N/A</v>
      </c>
      <c r="CV109" t="e">
        <v>#N/A</v>
      </c>
      <c r="CW109" t="e">
        <v>#N/A</v>
      </c>
      <c r="CX109" t="e">
        <v>#N/A</v>
      </c>
      <c r="CY109" t="e">
        <v>#N/A</v>
      </c>
      <c r="CZ109" t="e">
        <v>#N/A</v>
      </c>
      <c r="DA109" t="e">
        <v>#N/A</v>
      </c>
      <c r="DB109" t="e">
        <v>#N/A</v>
      </c>
      <c r="DC109" t="e">
        <v>#N/A</v>
      </c>
      <c r="DD109" t="e">
        <v>#N/A</v>
      </c>
      <c r="DE109" t="e">
        <v>#N/A</v>
      </c>
      <c r="DF109" t="e">
        <v>#N/A</v>
      </c>
      <c r="DG109" t="e">
        <v>#N/A</v>
      </c>
      <c r="DH109" t="e">
        <v>#N/A</v>
      </c>
      <c r="DI109" t="e">
        <v>#N/A</v>
      </c>
      <c r="DJ109" t="e">
        <v>#N/A</v>
      </c>
      <c r="DK109" t="e">
        <v>#N/A</v>
      </c>
      <c r="DL109" t="e">
        <v>#N/A</v>
      </c>
      <c r="DM109" t="e">
        <v>#N/A</v>
      </c>
      <c r="DN109" t="e">
        <v>#N/A</v>
      </c>
      <c r="DO109" t="e">
        <v>#N/A</v>
      </c>
      <c r="DP109" t="e">
        <v>#N/A</v>
      </c>
      <c r="DQ109" t="e">
        <v>#N/A</v>
      </c>
      <c r="DR109" t="e">
        <v>#N/A</v>
      </c>
      <c r="DS109" t="e">
        <v>#N/A</v>
      </c>
      <c r="DT109" t="e">
        <v>#N/A</v>
      </c>
      <c r="DU109" t="e">
        <v>#N/A</v>
      </c>
      <c r="DV109" t="e">
        <v>#N/A</v>
      </c>
      <c r="DW109" t="e">
        <v>#N/A</v>
      </c>
      <c r="DX109" t="e">
        <v>#N/A</v>
      </c>
      <c r="DY109" t="e">
        <v>#N/A</v>
      </c>
      <c r="DZ109" t="e">
        <v>#N/A</v>
      </c>
      <c r="EA109" t="e">
        <v>#N/A</v>
      </c>
      <c r="EB109" t="e">
        <v>#N/A</v>
      </c>
      <c r="EC109" t="e">
        <v>#N/A</v>
      </c>
      <c r="ED109" t="e">
        <v>#N/A</v>
      </c>
      <c r="EE109" t="e">
        <v>#N/A</v>
      </c>
      <c r="EF109" t="e">
        <v>#N/A</v>
      </c>
      <c r="EG109" t="e">
        <v>#N/A</v>
      </c>
      <c r="EH109" t="e">
        <v>#N/A</v>
      </c>
      <c r="EI109" t="e">
        <v>#N/A</v>
      </c>
      <c r="EJ109" t="e">
        <v>#N/A</v>
      </c>
      <c r="EK109" t="e">
        <v>#N/A</v>
      </c>
      <c r="EL109" t="e">
        <v>#N/A</v>
      </c>
      <c r="EM109" t="e">
        <v>#N/A</v>
      </c>
      <c r="EN109" t="e">
        <v>#N/A</v>
      </c>
      <c r="EO109" t="e">
        <v>#N/A</v>
      </c>
      <c r="EP109" t="e">
        <v>#N/A</v>
      </c>
      <c r="EQ109" t="e">
        <v>#N/A</v>
      </c>
      <c r="ER109" t="e">
        <v>#N/A</v>
      </c>
      <c r="ES109" t="e">
        <v>#N/A</v>
      </c>
      <c r="ET109" t="e">
        <v>#N/A</v>
      </c>
      <c r="EU109" t="e">
        <v>#N/A</v>
      </c>
      <c r="EV109" t="e">
        <v>#N/A</v>
      </c>
      <c r="EW109" t="e">
        <v>#N/A</v>
      </c>
      <c r="EX109" t="e">
        <v>#N/A</v>
      </c>
      <c r="EY109" t="e">
        <v>#N/A</v>
      </c>
      <c r="EZ109" t="e">
        <v>#N/A</v>
      </c>
      <c r="FA109" t="e">
        <v>#N/A</v>
      </c>
      <c r="FB109" t="e">
        <v>#N/A</v>
      </c>
      <c r="FC109" t="e">
        <v>#N/A</v>
      </c>
      <c r="FD109" t="e">
        <v>#N/A</v>
      </c>
      <c r="FE109" t="e">
        <v>#N/A</v>
      </c>
      <c r="FF109" t="e">
        <v>#N/A</v>
      </c>
    </row>
    <row r="110" spans="1:162" x14ac:dyDescent="0.35">
      <c r="A110" s="29" t="s">
        <v>232</v>
      </c>
      <c r="B110" s="30">
        <v>0</v>
      </c>
      <c r="C110" s="30">
        <v>0</v>
      </c>
      <c r="D110" s="30">
        <v>0</v>
      </c>
      <c r="E110" s="30">
        <v>0</v>
      </c>
      <c r="F110" s="30">
        <v>0</v>
      </c>
      <c r="G110" s="30">
        <v>0</v>
      </c>
      <c r="H110" s="30">
        <v>0</v>
      </c>
      <c r="I110" s="30">
        <v>0</v>
      </c>
      <c r="J110" s="30">
        <v>0</v>
      </c>
      <c r="K110" s="30">
        <v>0</v>
      </c>
      <c r="L110" s="30">
        <v>0</v>
      </c>
      <c r="M110" s="30">
        <v>0</v>
      </c>
      <c r="N110" s="30">
        <v>0</v>
      </c>
      <c r="O110" s="30">
        <v>0</v>
      </c>
      <c r="P110" s="30">
        <v>0</v>
      </c>
      <c r="Q110" s="30">
        <v>0</v>
      </c>
      <c r="R110" s="30">
        <v>0</v>
      </c>
      <c r="S110" s="30">
        <v>0</v>
      </c>
      <c r="T110" s="30">
        <v>0</v>
      </c>
      <c r="U110" s="30">
        <v>0</v>
      </c>
      <c r="V110" s="30">
        <v>0</v>
      </c>
      <c r="W110" s="30">
        <v>0</v>
      </c>
      <c r="X110" s="30">
        <v>0</v>
      </c>
      <c r="Y110" s="30">
        <v>0</v>
      </c>
      <c r="Z110" s="30">
        <v>0</v>
      </c>
      <c r="AA110" s="30">
        <v>0</v>
      </c>
      <c r="AB110" s="30">
        <v>0</v>
      </c>
      <c r="AC110" s="30">
        <v>0</v>
      </c>
      <c r="AD110" s="30">
        <v>0</v>
      </c>
      <c r="AE110" s="30">
        <v>0</v>
      </c>
      <c r="AF110" s="30">
        <v>0</v>
      </c>
      <c r="AG110" s="30">
        <v>0</v>
      </c>
      <c r="AH110" s="30">
        <v>0</v>
      </c>
      <c r="AI110" s="30">
        <v>0</v>
      </c>
      <c r="AJ110" s="30">
        <v>0</v>
      </c>
      <c r="AK110" s="30">
        <v>0</v>
      </c>
      <c r="AL110" s="30">
        <v>0</v>
      </c>
      <c r="AM110" s="30">
        <v>0</v>
      </c>
      <c r="AN110" s="30">
        <v>0</v>
      </c>
      <c r="AO110" s="30">
        <v>0</v>
      </c>
      <c r="AP110" s="30">
        <v>0</v>
      </c>
      <c r="AQ110" s="30">
        <v>0</v>
      </c>
      <c r="AR110" s="30">
        <v>0</v>
      </c>
      <c r="AS110" s="30">
        <v>0</v>
      </c>
      <c r="AT110" s="30">
        <v>0</v>
      </c>
      <c r="AU110" s="30">
        <v>0</v>
      </c>
      <c r="AV110" s="30">
        <v>0</v>
      </c>
      <c r="AW110" s="30">
        <v>0</v>
      </c>
      <c r="AX110" s="30">
        <v>0</v>
      </c>
      <c r="AY110" s="30">
        <v>0</v>
      </c>
      <c r="AZ110" s="30">
        <v>0</v>
      </c>
      <c r="BA110" s="30">
        <v>0</v>
      </c>
      <c r="BB110" s="30">
        <v>0</v>
      </c>
      <c r="BC110" s="30">
        <v>0</v>
      </c>
      <c r="BD110" s="30">
        <v>0</v>
      </c>
      <c r="BE110" s="30">
        <v>0</v>
      </c>
      <c r="BF110" s="30">
        <v>0</v>
      </c>
      <c r="BG110" s="30">
        <v>0</v>
      </c>
      <c r="BH110" s="30">
        <v>0</v>
      </c>
      <c r="BI110" s="30">
        <v>0</v>
      </c>
      <c r="BJ110" s="30">
        <v>0</v>
      </c>
      <c r="BK110" s="30">
        <v>0</v>
      </c>
      <c r="BL110" s="30">
        <v>0</v>
      </c>
      <c r="BM110" s="30">
        <v>2</v>
      </c>
      <c r="BN110" s="30">
        <v>4</v>
      </c>
      <c r="BO110" s="30">
        <v>11</v>
      </c>
      <c r="BP110" s="30">
        <v>18</v>
      </c>
      <c r="BQ110" s="30">
        <v>18</v>
      </c>
      <c r="BR110" s="30">
        <v>25</v>
      </c>
      <c r="BS110" s="30">
        <v>28</v>
      </c>
      <c r="BT110" s="30">
        <v>31</v>
      </c>
      <c r="BU110" s="30">
        <v>36</v>
      </c>
      <c r="BV110" s="30">
        <v>39</v>
      </c>
      <c r="BW110" s="30">
        <v>41</v>
      </c>
      <c r="BX110" s="30">
        <v>45</v>
      </c>
      <c r="BY110" s="30">
        <v>47</v>
      </c>
      <c r="BZ110" s="30">
        <v>56</v>
      </c>
      <c r="CA110" s="30">
        <v>59</v>
      </c>
      <c r="CB110" s="30">
        <v>74</v>
      </c>
      <c r="CC110" s="30">
        <v>87</v>
      </c>
      <c r="CD110" s="30">
        <v>87</v>
      </c>
      <c r="CE110" s="30">
        <v>105</v>
      </c>
      <c r="CF110" s="30">
        <v>123</v>
      </c>
      <c r="CG110" s="30">
        <v>144</v>
      </c>
      <c r="CH110" s="30">
        <v>148</v>
      </c>
      <c r="CI110" s="30">
        <v>171</v>
      </c>
      <c r="CJ110" s="30">
        <v>171</v>
      </c>
      <c r="CK110" s="30">
        <v>216</v>
      </c>
      <c r="CL110" s="30">
        <v>224</v>
      </c>
      <c r="CM110" s="30">
        <v>246</v>
      </c>
      <c r="CN110" s="30">
        <v>258</v>
      </c>
      <c r="CO110" s="30">
        <v>293</v>
      </c>
      <c r="CP110" t="e">
        <v>#N/A</v>
      </c>
      <c r="CQ110" t="e">
        <v>#N/A</v>
      </c>
      <c r="CR110" t="e">
        <v>#N/A</v>
      </c>
      <c r="CS110" t="e">
        <v>#N/A</v>
      </c>
      <c r="CT110" t="e">
        <v>#N/A</v>
      </c>
      <c r="CU110" t="e">
        <v>#N/A</v>
      </c>
      <c r="CV110" t="e">
        <v>#N/A</v>
      </c>
      <c r="CW110" t="e">
        <v>#N/A</v>
      </c>
      <c r="CX110" t="e">
        <v>#N/A</v>
      </c>
      <c r="CY110" t="e">
        <v>#N/A</v>
      </c>
      <c r="CZ110" t="e">
        <v>#N/A</v>
      </c>
      <c r="DA110" t="e">
        <v>#N/A</v>
      </c>
      <c r="DB110" t="e">
        <v>#N/A</v>
      </c>
      <c r="DC110" t="e">
        <v>#N/A</v>
      </c>
      <c r="DD110" t="e">
        <v>#N/A</v>
      </c>
      <c r="DE110" t="e">
        <v>#N/A</v>
      </c>
      <c r="DF110" t="e">
        <v>#N/A</v>
      </c>
      <c r="DG110" t="e">
        <v>#N/A</v>
      </c>
      <c r="DH110" t="e">
        <v>#N/A</v>
      </c>
      <c r="DI110" t="e">
        <v>#N/A</v>
      </c>
      <c r="DJ110" t="e">
        <v>#N/A</v>
      </c>
      <c r="DK110" t="e">
        <v>#N/A</v>
      </c>
      <c r="DL110" t="e">
        <v>#N/A</v>
      </c>
      <c r="DM110" t="e">
        <v>#N/A</v>
      </c>
      <c r="DN110" t="e">
        <v>#N/A</v>
      </c>
      <c r="DO110" t="e">
        <v>#N/A</v>
      </c>
      <c r="DP110" t="e">
        <v>#N/A</v>
      </c>
      <c r="DQ110" t="e">
        <v>#N/A</v>
      </c>
      <c r="DR110" t="e">
        <v>#N/A</v>
      </c>
      <c r="DS110" t="e">
        <v>#N/A</v>
      </c>
      <c r="DT110" t="e">
        <v>#N/A</v>
      </c>
      <c r="DU110" t="e">
        <v>#N/A</v>
      </c>
      <c r="DV110" t="e">
        <v>#N/A</v>
      </c>
      <c r="DW110" t="e">
        <v>#N/A</v>
      </c>
      <c r="DX110" t="e">
        <v>#N/A</v>
      </c>
      <c r="DY110" t="e">
        <v>#N/A</v>
      </c>
      <c r="DZ110" t="e">
        <v>#N/A</v>
      </c>
      <c r="EA110" t="e">
        <v>#N/A</v>
      </c>
      <c r="EB110" t="e">
        <v>#N/A</v>
      </c>
      <c r="EC110" t="e">
        <v>#N/A</v>
      </c>
      <c r="ED110" t="e">
        <v>#N/A</v>
      </c>
      <c r="EE110" t="e">
        <v>#N/A</v>
      </c>
      <c r="EF110" t="e">
        <v>#N/A</v>
      </c>
      <c r="EG110" t="e">
        <v>#N/A</v>
      </c>
      <c r="EH110" t="e">
        <v>#N/A</v>
      </c>
      <c r="EI110" t="e">
        <v>#N/A</v>
      </c>
      <c r="EJ110" t="e">
        <v>#N/A</v>
      </c>
      <c r="EK110" t="e">
        <v>#N/A</v>
      </c>
      <c r="EL110" t="e">
        <v>#N/A</v>
      </c>
      <c r="EM110" t="e">
        <v>#N/A</v>
      </c>
      <c r="EN110" t="e">
        <v>#N/A</v>
      </c>
      <c r="EO110" t="e">
        <v>#N/A</v>
      </c>
      <c r="EP110" t="e">
        <v>#N/A</v>
      </c>
      <c r="EQ110" t="e">
        <v>#N/A</v>
      </c>
      <c r="ER110" t="e">
        <v>#N/A</v>
      </c>
      <c r="ES110" t="e">
        <v>#N/A</v>
      </c>
      <c r="ET110" t="e">
        <v>#N/A</v>
      </c>
      <c r="EU110" t="e">
        <v>#N/A</v>
      </c>
      <c r="EV110" t="e">
        <v>#N/A</v>
      </c>
      <c r="EW110" t="e">
        <v>#N/A</v>
      </c>
      <c r="EX110" t="e">
        <v>#N/A</v>
      </c>
      <c r="EY110" t="e">
        <v>#N/A</v>
      </c>
      <c r="EZ110" t="e">
        <v>#N/A</v>
      </c>
      <c r="FA110" t="e">
        <v>#N/A</v>
      </c>
      <c r="FB110" t="e">
        <v>#N/A</v>
      </c>
      <c r="FC110" t="e">
        <v>#N/A</v>
      </c>
      <c r="FD110" t="e">
        <v>#N/A</v>
      </c>
      <c r="FE110" t="e">
        <v>#N/A</v>
      </c>
      <c r="FF110" t="e">
        <v>#N/A</v>
      </c>
    </row>
    <row r="111" spans="1:162" x14ac:dyDescent="0.35">
      <c r="A111" s="29" t="s">
        <v>149</v>
      </c>
      <c r="B111" s="30">
        <v>0</v>
      </c>
      <c r="C111" s="30">
        <v>0</v>
      </c>
      <c r="D111" s="30">
        <v>0</v>
      </c>
      <c r="E111" s="30">
        <v>0</v>
      </c>
      <c r="F111" s="30">
        <v>0</v>
      </c>
      <c r="G111" s="30">
        <v>0</v>
      </c>
      <c r="H111" s="30">
        <v>0</v>
      </c>
      <c r="I111" s="30">
        <v>0</v>
      </c>
      <c r="J111" s="30">
        <v>0</v>
      </c>
      <c r="K111" s="30">
        <v>0</v>
      </c>
      <c r="L111" s="30">
        <v>0</v>
      </c>
      <c r="M111" s="30">
        <v>0</v>
      </c>
      <c r="N111" s="30">
        <v>0</v>
      </c>
      <c r="O111" s="30">
        <v>0</v>
      </c>
      <c r="P111" s="30">
        <v>0</v>
      </c>
      <c r="Q111" s="30">
        <v>0</v>
      </c>
      <c r="R111" s="30">
        <v>0</v>
      </c>
      <c r="S111" s="30">
        <v>0</v>
      </c>
      <c r="T111" s="30">
        <v>0</v>
      </c>
      <c r="U111" s="30">
        <v>0</v>
      </c>
      <c r="V111" s="30">
        <v>0</v>
      </c>
      <c r="W111" s="30">
        <v>0</v>
      </c>
      <c r="X111" s="30">
        <v>0</v>
      </c>
      <c r="Y111" s="30">
        <v>0</v>
      </c>
      <c r="Z111" s="30">
        <v>0</v>
      </c>
      <c r="AA111" s="30">
        <v>0</v>
      </c>
      <c r="AB111" s="30">
        <v>0</v>
      </c>
      <c r="AC111" s="30">
        <v>0</v>
      </c>
      <c r="AD111" s="30">
        <v>0</v>
      </c>
      <c r="AE111" s="30">
        <v>0</v>
      </c>
      <c r="AF111" s="30">
        <v>0</v>
      </c>
      <c r="AG111" s="30">
        <v>0</v>
      </c>
      <c r="AH111" s="30">
        <v>0</v>
      </c>
      <c r="AI111" s="30">
        <v>0</v>
      </c>
      <c r="AJ111" s="30">
        <v>0</v>
      </c>
      <c r="AK111" s="30">
        <v>0</v>
      </c>
      <c r="AL111" s="30">
        <v>0</v>
      </c>
      <c r="AM111" s="30">
        <v>0</v>
      </c>
      <c r="AN111" s="30">
        <v>0</v>
      </c>
      <c r="AO111" s="30">
        <v>0</v>
      </c>
      <c r="AP111" s="30">
        <v>0</v>
      </c>
      <c r="AQ111" s="30">
        <v>0</v>
      </c>
      <c r="AR111" s="30">
        <v>0</v>
      </c>
      <c r="AS111" s="30">
        <v>0</v>
      </c>
      <c r="AT111" s="30">
        <v>0</v>
      </c>
      <c r="AU111" s="30">
        <v>3</v>
      </c>
      <c r="AV111" s="30">
        <v>3</v>
      </c>
      <c r="AW111" s="30">
        <v>3</v>
      </c>
      <c r="AX111" s="30">
        <v>5</v>
      </c>
      <c r="AY111" s="30">
        <v>6</v>
      </c>
      <c r="AZ111" s="30">
        <v>6</v>
      </c>
      <c r="BA111" s="30">
        <v>12</v>
      </c>
      <c r="BB111" s="30">
        <v>18</v>
      </c>
      <c r="BC111" s="30">
        <v>21</v>
      </c>
      <c r="BD111" s="30">
        <v>30</v>
      </c>
      <c r="BE111" s="30">
        <v>38</v>
      </c>
      <c r="BF111" s="30">
        <v>38</v>
      </c>
      <c r="BG111" s="30">
        <v>53</v>
      </c>
      <c r="BH111" s="30">
        <v>64</v>
      </c>
      <c r="BI111" s="30">
        <v>73</v>
      </c>
      <c r="BJ111" s="30">
        <v>90</v>
      </c>
      <c r="BK111" s="30">
        <v>107</v>
      </c>
      <c r="BL111" s="30">
        <v>110</v>
      </c>
      <c r="BM111" s="30">
        <v>129</v>
      </c>
      <c r="BN111" s="30">
        <v>134</v>
      </c>
      <c r="BO111" s="30">
        <v>139</v>
      </c>
      <c r="BP111" s="30">
        <v>149</v>
      </c>
      <c r="BQ111" s="30">
        <v>151</v>
      </c>
      <c r="BR111" s="30">
        <v>156</v>
      </c>
      <c r="BS111" s="30">
        <v>169</v>
      </c>
      <c r="BT111" s="30">
        <v>188</v>
      </c>
      <c r="BU111" s="30">
        <v>196</v>
      </c>
      <c r="BV111" s="30">
        <v>202</v>
      </c>
      <c r="BW111" s="30">
        <v>213</v>
      </c>
      <c r="BX111" s="30">
        <v>227</v>
      </c>
      <c r="BY111" s="30">
        <v>241</v>
      </c>
      <c r="BZ111" s="30">
        <v>293</v>
      </c>
      <c r="CA111" s="30">
        <v>299</v>
      </c>
      <c r="CB111" s="30">
        <v>337</v>
      </c>
      <c r="CC111" s="30">
        <v>350</v>
      </c>
      <c r="CD111" s="30">
        <v>370</v>
      </c>
      <c r="CE111" s="30">
        <v>378</v>
      </c>
      <c r="CF111" s="30">
        <v>384</v>
      </c>
      <c r="CG111" s="30">
        <v>393</v>
      </c>
      <c r="CH111" s="30">
        <v>399</v>
      </c>
      <c r="CI111" s="30">
        <v>412</v>
      </c>
      <c r="CJ111" s="30">
        <v>422</v>
      </c>
      <c r="CK111" s="30">
        <v>426</v>
      </c>
      <c r="CL111" s="30">
        <v>427</v>
      </c>
      <c r="CM111" s="30">
        <v>431</v>
      </c>
      <c r="CN111" s="30">
        <v>443</v>
      </c>
      <c r="CO111" s="30">
        <v>444</v>
      </c>
      <c r="CP111" t="e">
        <v>#N/A</v>
      </c>
      <c r="CQ111" t="e">
        <v>#N/A</v>
      </c>
      <c r="CR111" t="e">
        <v>#N/A</v>
      </c>
      <c r="CS111" t="e">
        <v>#N/A</v>
      </c>
      <c r="CT111" t="e">
        <v>#N/A</v>
      </c>
      <c r="CU111" t="e">
        <v>#N/A</v>
      </c>
      <c r="CV111" t="e">
        <v>#N/A</v>
      </c>
      <c r="CW111" t="e">
        <v>#N/A</v>
      </c>
      <c r="CX111" t="e">
        <v>#N/A</v>
      </c>
      <c r="CY111" t="e">
        <v>#N/A</v>
      </c>
      <c r="CZ111" t="e">
        <v>#N/A</v>
      </c>
      <c r="DA111" t="e">
        <v>#N/A</v>
      </c>
      <c r="DB111" t="e">
        <v>#N/A</v>
      </c>
      <c r="DC111" t="e">
        <v>#N/A</v>
      </c>
      <c r="DD111" t="e">
        <v>#N/A</v>
      </c>
      <c r="DE111" t="e">
        <v>#N/A</v>
      </c>
      <c r="DF111" t="e">
        <v>#N/A</v>
      </c>
      <c r="DG111" t="e">
        <v>#N/A</v>
      </c>
      <c r="DH111" t="e">
        <v>#N/A</v>
      </c>
      <c r="DI111" t="e">
        <v>#N/A</v>
      </c>
      <c r="DJ111" t="e">
        <v>#N/A</v>
      </c>
      <c r="DK111" t="e">
        <v>#N/A</v>
      </c>
      <c r="DL111" t="e">
        <v>#N/A</v>
      </c>
      <c r="DM111" t="e">
        <v>#N/A</v>
      </c>
      <c r="DN111" t="e">
        <v>#N/A</v>
      </c>
      <c r="DO111" t="e">
        <v>#N/A</v>
      </c>
      <c r="DP111" t="e">
        <v>#N/A</v>
      </c>
      <c r="DQ111" t="e">
        <v>#N/A</v>
      </c>
      <c r="DR111" t="e">
        <v>#N/A</v>
      </c>
      <c r="DS111" t="e">
        <v>#N/A</v>
      </c>
      <c r="DT111" t="e">
        <v>#N/A</v>
      </c>
      <c r="DU111" t="e">
        <v>#N/A</v>
      </c>
      <c r="DV111" t="e">
        <v>#N/A</v>
      </c>
      <c r="DW111" t="e">
        <v>#N/A</v>
      </c>
      <c r="DX111" t="e">
        <v>#N/A</v>
      </c>
      <c r="DY111" t="e">
        <v>#N/A</v>
      </c>
      <c r="DZ111" t="e">
        <v>#N/A</v>
      </c>
      <c r="EA111" t="e">
        <v>#N/A</v>
      </c>
      <c r="EB111" t="e">
        <v>#N/A</v>
      </c>
      <c r="EC111" t="e">
        <v>#N/A</v>
      </c>
      <c r="ED111" t="e">
        <v>#N/A</v>
      </c>
      <c r="EE111" t="e">
        <v>#N/A</v>
      </c>
      <c r="EF111" t="e">
        <v>#N/A</v>
      </c>
      <c r="EG111" t="e">
        <v>#N/A</v>
      </c>
      <c r="EH111" t="e">
        <v>#N/A</v>
      </c>
      <c r="EI111" t="e">
        <v>#N/A</v>
      </c>
      <c r="EJ111" t="e">
        <v>#N/A</v>
      </c>
      <c r="EK111" t="e">
        <v>#N/A</v>
      </c>
      <c r="EL111" t="e">
        <v>#N/A</v>
      </c>
      <c r="EM111" t="e">
        <v>#N/A</v>
      </c>
      <c r="EN111" t="e">
        <v>#N/A</v>
      </c>
      <c r="EO111" t="e">
        <v>#N/A</v>
      </c>
      <c r="EP111" t="e">
        <v>#N/A</v>
      </c>
      <c r="EQ111" t="e">
        <v>#N/A</v>
      </c>
      <c r="ER111" t="e">
        <v>#N/A</v>
      </c>
      <c r="ES111" t="e">
        <v>#N/A</v>
      </c>
      <c r="ET111" t="e">
        <v>#N/A</v>
      </c>
      <c r="EU111" t="e">
        <v>#N/A</v>
      </c>
      <c r="EV111" t="e">
        <v>#N/A</v>
      </c>
      <c r="EW111" t="e">
        <v>#N/A</v>
      </c>
      <c r="EX111" t="e">
        <v>#N/A</v>
      </c>
      <c r="EY111" t="e">
        <v>#N/A</v>
      </c>
      <c r="EZ111" t="e">
        <v>#N/A</v>
      </c>
      <c r="FA111" t="e">
        <v>#N/A</v>
      </c>
      <c r="FB111" t="e">
        <v>#N/A</v>
      </c>
      <c r="FC111" t="e">
        <v>#N/A</v>
      </c>
      <c r="FD111" t="e">
        <v>#N/A</v>
      </c>
      <c r="FE111" t="e">
        <v>#N/A</v>
      </c>
      <c r="FF111" t="e">
        <v>#N/A</v>
      </c>
    </row>
    <row r="112" spans="1:162" x14ac:dyDescent="0.35">
      <c r="A112" s="29" t="s">
        <v>24</v>
      </c>
      <c r="B112" s="30">
        <v>0</v>
      </c>
      <c r="C112" s="30">
        <v>0</v>
      </c>
      <c r="D112" s="30">
        <v>0</v>
      </c>
      <c r="E112" s="30">
        <v>0</v>
      </c>
      <c r="F112" s="30">
        <v>0</v>
      </c>
      <c r="G112" s="30">
        <v>0</v>
      </c>
      <c r="H112" s="30">
        <v>0</v>
      </c>
      <c r="I112" s="30">
        <v>0</v>
      </c>
      <c r="J112" s="30">
        <v>0</v>
      </c>
      <c r="K112" s="30">
        <v>0</v>
      </c>
      <c r="L112" s="30">
        <v>0</v>
      </c>
      <c r="M112" s="30">
        <v>0</v>
      </c>
      <c r="N112" s="30">
        <v>0</v>
      </c>
      <c r="O112" s="30">
        <v>0</v>
      </c>
      <c r="P112" s="30">
        <v>0</v>
      </c>
      <c r="Q112" s="30">
        <v>0</v>
      </c>
      <c r="R112" s="30">
        <v>0</v>
      </c>
      <c r="S112" s="30">
        <v>0</v>
      </c>
      <c r="T112" s="30">
        <v>0</v>
      </c>
      <c r="U112" s="30">
        <v>0</v>
      </c>
      <c r="V112" s="30">
        <v>0</v>
      </c>
      <c r="W112" s="30">
        <v>0</v>
      </c>
      <c r="X112" s="30">
        <v>0</v>
      </c>
      <c r="Y112" s="30">
        <v>0</v>
      </c>
      <c r="Z112" s="30">
        <v>0</v>
      </c>
      <c r="AA112" s="30">
        <v>0</v>
      </c>
      <c r="AB112" s="30">
        <v>0</v>
      </c>
      <c r="AC112" s="30">
        <v>0</v>
      </c>
      <c r="AD112" s="30">
        <v>0</v>
      </c>
      <c r="AE112" s="30">
        <v>0</v>
      </c>
      <c r="AF112" s="30">
        <v>0</v>
      </c>
      <c r="AG112" s="30">
        <v>0</v>
      </c>
      <c r="AH112" s="30">
        <v>0</v>
      </c>
      <c r="AI112" s="30">
        <v>0</v>
      </c>
      <c r="AJ112" s="30">
        <v>0</v>
      </c>
      <c r="AK112" s="30">
        <v>0</v>
      </c>
      <c r="AL112" s="30">
        <v>0</v>
      </c>
      <c r="AM112" s="30">
        <v>0</v>
      </c>
      <c r="AN112" s="30">
        <v>0</v>
      </c>
      <c r="AO112" s="30">
        <v>0</v>
      </c>
      <c r="AP112" s="30">
        <v>0</v>
      </c>
      <c r="AQ112" s="30">
        <v>0</v>
      </c>
      <c r="AR112" s="30">
        <v>0</v>
      </c>
      <c r="AS112" s="30">
        <v>0</v>
      </c>
      <c r="AT112" s="30">
        <v>0</v>
      </c>
      <c r="AU112" s="30">
        <v>0</v>
      </c>
      <c r="AV112" s="30">
        <v>0</v>
      </c>
      <c r="AW112" s="30">
        <v>0</v>
      </c>
      <c r="AX112" s="30">
        <v>0</v>
      </c>
      <c r="AY112" s="30">
        <v>0</v>
      </c>
      <c r="AZ112" s="30">
        <v>0</v>
      </c>
      <c r="BA112" s="30">
        <v>0</v>
      </c>
      <c r="BB112" s="30">
        <v>1</v>
      </c>
      <c r="BC112" s="30">
        <v>1</v>
      </c>
      <c r="BD112" s="30">
        <v>1</v>
      </c>
      <c r="BE112" s="30">
        <v>1</v>
      </c>
      <c r="BF112" s="30">
        <v>1</v>
      </c>
      <c r="BG112" s="30">
        <v>2</v>
      </c>
      <c r="BH112" s="30">
        <v>2</v>
      </c>
      <c r="BI112" s="30">
        <v>2</v>
      </c>
      <c r="BJ112" s="30">
        <v>2</v>
      </c>
      <c r="BK112" s="30">
        <v>2</v>
      </c>
      <c r="BL112" s="30">
        <v>2</v>
      </c>
      <c r="BM112" s="30">
        <v>2</v>
      </c>
      <c r="BN112" s="30">
        <v>3</v>
      </c>
      <c r="BO112" s="30">
        <v>3</v>
      </c>
      <c r="BP112" s="30">
        <v>5</v>
      </c>
      <c r="BQ112" s="30">
        <v>5</v>
      </c>
      <c r="BR112" s="30">
        <v>5</v>
      </c>
      <c r="BS112" s="30">
        <v>6</v>
      </c>
      <c r="BT112" s="30">
        <v>6</v>
      </c>
      <c r="BU112" s="30">
        <v>6</v>
      </c>
      <c r="BV112" s="30">
        <v>6</v>
      </c>
      <c r="BW112" s="30">
        <v>6</v>
      </c>
      <c r="BX112" s="30">
        <v>6</v>
      </c>
      <c r="BY112" s="30">
        <v>6</v>
      </c>
      <c r="BZ112" s="30">
        <v>6</v>
      </c>
      <c r="CA112" s="30">
        <v>6</v>
      </c>
      <c r="CB112" s="30">
        <v>7</v>
      </c>
      <c r="CC112" s="30">
        <v>7</v>
      </c>
      <c r="CD112" s="30">
        <v>7</v>
      </c>
      <c r="CE112" s="30">
        <v>7</v>
      </c>
      <c r="CF112" s="30">
        <v>7</v>
      </c>
      <c r="CG112" s="30">
        <v>7</v>
      </c>
      <c r="CH112" s="30">
        <v>7</v>
      </c>
      <c r="CI112" s="30">
        <v>7</v>
      </c>
      <c r="CJ112" s="30">
        <v>7</v>
      </c>
      <c r="CK112" s="30">
        <v>7</v>
      </c>
      <c r="CL112" s="30">
        <v>7</v>
      </c>
      <c r="CM112" s="30">
        <v>7</v>
      </c>
      <c r="CN112" s="30">
        <v>7</v>
      </c>
      <c r="CO112" s="30">
        <v>7</v>
      </c>
      <c r="CP112" t="e">
        <v>#N/A</v>
      </c>
      <c r="CQ112" t="e">
        <v>#N/A</v>
      </c>
      <c r="CR112" t="e">
        <v>#N/A</v>
      </c>
      <c r="CS112" t="e">
        <v>#N/A</v>
      </c>
      <c r="CT112" t="e">
        <v>#N/A</v>
      </c>
      <c r="CU112" t="e">
        <v>#N/A</v>
      </c>
      <c r="CV112" t="e">
        <v>#N/A</v>
      </c>
      <c r="CW112" t="e">
        <v>#N/A</v>
      </c>
      <c r="CX112" t="e">
        <v>#N/A</v>
      </c>
      <c r="CY112" t="e">
        <v>#N/A</v>
      </c>
      <c r="CZ112" t="e">
        <v>#N/A</v>
      </c>
      <c r="DA112" t="e">
        <v>#N/A</v>
      </c>
      <c r="DB112" t="e">
        <v>#N/A</v>
      </c>
      <c r="DC112" t="e">
        <v>#N/A</v>
      </c>
      <c r="DD112" t="e">
        <v>#N/A</v>
      </c>
      <c r="DE112" t="e">
        <v>#N/A</v>
      </c>
      <c r="DF112" t="e">
        <v>#N/A</v>
      </c>
      <c r="DG112" t="e">
        <v>#N/A</v>
      </c>
      <c r="DH112" t="e">
        <v>#N/A</v>
      </c>
      <c r="DI112" t="e">
        <v>#N/A</v>
      </c>
      <c r="DJ112" t="e">
        <v>#N/A</v>
      </c>
      <c r="DK112" t="e">
        <v>#N/A</v>
      </c>
      <c r="DL112" t="e">
        <v>#N/A</v>
      </c>
      <c r="DM112" t="e">
        <v>#N/A</v>
      </c>
      <c r="DN112" t="e">
        <v>#N/A</v>
      </c>
      <c r="DO112" t="e">
        <v>#N/A</v>
      </c>
      <c r="DP112" t="e">
        <v>#N/A</v>
      </c>
      <c r="DQ112" t="e">
        <v>#N/A</v>
      </c>
      <c r="DR112" t="e">
        <v>#N/A</v>
      </c>
      <c r="DS112" t="e">
        <v>#N/A</v>
      </c>
      <c r="DT112" t="e">
        <v>#N/A</v>
      </c>
      <c r="DU112" t="e">
        <v>#N/A</v>
      </c>
      <c r="DV112" t="e">
        <v>#N/A</v>
      </c>
      <c r="DW112" t="e">
        <v>#N/A</v>
      </c>
      <c r="DX112" t="e">
        <v>#N/A</v>
      </c>
      <c r="DY112" t="e">
        <v>#N/A</v>
      </c>
      <c r="DZ112" t="e">
        <v>#N/A</v>
      </c>
      <c r="EA112" t="e">
        <v>#N/A</v>
      </c>
      <c r="EB112" t="e">
        <v>#N/A</v>
      </c>
      <c r="EC112" t="e">
        <v>#N/A</v>
      </c>
      <c r="ED112" t="e">
        <v>#N/A</v>
      </c>
      <c r="EE112" t="e">
        <v>#N/A</v>
      </c>
      <c r="EF112" t="e">
        <v>#N/A</v>
      </c>
      <c r="EG112" t="e">
        <v>#N/A</v>
      </c>
      <c r="EH112" t="e">
        <v>#N/A</v>
      </c>
      <c r="EI112" t="e">
        <v>#N/A</v>
      </c>
      <c r="EJ112" t="e">
        <v>#N/A</v>
      </c>
      <c r="EK112" t="e">
        <v>#N/A</v>
      </c>
      <c r="EL112" t="e">
        <v>#N/A</v>
      </c>
      <c r="EM112" t="e">
        <v>#N/A</v>
      </c>
      <c r="EN112" t="e">
        <v>#N/A</v>
      </c>
      <c r="EO112" t="e">
        <v>#N/A</v>
      </c>
      <c r="EP112" t="e">
        <v>#N/A</v>
      </c>
      <c r="EQ112" t="e">
        <v>#N/A</v>
      </c>
      <c r="ER112" t="e">
        <v>#N/A</v>
      </c>
      <c r="ES112" t="e">
        <v>#N/A</v>
      </c>
      <c r="ET112" t="e">
        <v>#N/A</v>
      </c>
      <c r="EU112" t="e">
        <v>#N/A</v>
      </c>
      <c r="EV112" t="e">
        <v>#N/A</v>
      </c>
      <c r="EW112" t="e">
        <v>#N/A</v>
      </c>
      <c r="EX112" t="e">
        <v>#N/A</v>
      </c>
      <c r="EY112" t="e">
        <v>#N/A</v>
      </c>
      <c r="EZ112" t="e">
        <v>#N/A</v>
      </c>
      <c r="FA112" t="e">
        <v>#N/A</v>
      </c>
      <c r="FB112" t="e">
        <v>#N/A</v>
      </c>
      <c r="FC112" t="e">
        <v>#N/A</v>
      </c>
      <c r="FD112" t="e">
        <v>#N/A</v>
      </c>
      <c r="FE112" t="e">
        <v>#N/A</v>
      </c>
      <c r="FF112" t="e">
        <v>#N/A</v>
      </c>
    </row>
    <row r="113" spans="1:162" x14ac:dyDescent="0.35">
      <c r="A113" s="29" t="s">
        <v>213</v>
      </c>
      <c r="B113" s="30">
        <v>0</v>
      </c>
      <c r="C113" s="30">
        <v>0</v>
      </c>
      <c r="D113" s="30">
        <v>0</v>
      </c>
      <c r="E113" s="30">
        <v>0</v>
      </c>
      <c r="F113" s="30">
        <v>0</v>
      </c>
      <c r="G113" s="30">
        <v>0</v>
      </c>
      <c r="H113" s="30">
        <v>0</v>
      </c>
      <c r="I113" s="30">
        <v>0</v>
      </c>
      <c r="J113" s="30">
        <v>0</v>
      </c>
      <c r="K113" s="30">
        <v>0</v>
      </c>
      <c r="L113" s="30">
        <v>0</v>
      </c>
      <c r="M113" s="30">
        <v>0</v>
      </c>
      <c r="N113" s="30">
        <v>0</v>
      </c>
      <c r="O113" s="30">
        <v>0</v>
      </c>
      <c r="P113" s="30">
        <v>0</v>
      </c>
      <c r="Q113" s="30">
        <v>0</v>
      </c>
      <c r="R113" s="30">
        <v>0</v>
      </c>
      <c r="S113" s="30">
        <v>0</v>
      </c>
      <c r="T113" s="30">
        <v>0</v>
      </c>
      <c r="U113" s="30">
        <v>0</v>
      </c>
      <c r="V113" s="30">
        <v>0</v>
      </c>
      <c r="W113" s="30">
        <v>0</v>
      </c>
      <c r="X113" s="30">
        <v>0</v>
      </c>
      <c r="Y113" s="30">
        <v>0</v>
      </c>
      <c r="Z113" s="30">
        <v>0</v>
      </c>
      <c r="AA113" s="30">
        <v>0</v>
      </c>
      <c r="AB113" s="30">
        <v>0</v>
      </c>
      <c r="AC113" s="30">
        <v>0</v>
      </c>
      <c r="AD113" s="30">
        <v>0</v>
      </c>
      <c r="AE113" s="30">
        <v>0</v>
      </c>
      <c r="AF113" s="30">
        <v>0</v>
      </c>
      <c r="AG113" s="30">
        <v>0</v>
      </c>
      <c r="AH113" s="30">
        <v>0</v>
      </c>
      <c r="AI113" s="30">
        <v>0</v>
      </c>
      <c r="AJ113" s="30">
        <v>0</v>
      </c>
      <c r="AK113" s="30">
        <v>0</v>
      </c>
      <c r="AL113" s="30">
        <v>0</v>
      </c>
      <c r="AM113" s="30">
        <v>0</v>
      </c>
      <c r="AN113" s="30">
        <v>0</v>
      </c>
      <c r="AO113" s="30">
        <v>0</v>
      </c>
      <c r="AP113" s="30">
        <v>0</v>
      </c>
      <c r="AQ113" s="30">
        <v>0</v>
      </c>
      <c r="AR113" s="30">
        <v>0</v>
      </c>
      <c r="AS113" s="30">
        <v>0</v>
      </c>
      <c r="AT113" s="30">
        <v>0</v>
      </c>
      <c r="AU113" s="30">
        <v>0</v>
      </c>
      <c r="AV113" s="30">
        <v>0</v>
      </c>
      <c r="AW113" s="30">
        <v>0</v>
      </c>
      <c r="AX113" s="30">
        <v>0</v>
      </c>
      <c r="AY113" s="30">
        <v>0</v>
      </c>
      <c r="AZ113" s="30">
        <v>0</v>
      </c>
      <c r="BA113" s="30">
        <v>0</v>
      </c>
      <c r="BB113" s="30">
        <v>0</v>
      </c>
      <c r="BC113" s="30">
        <v>0</v>
      </c>
      <c r="BD113" s="30">
        <v>0</v>
      </c>
      <c r="BE113" s="30">
        <v>0</v>
      </c>
      <c r="BF113" s="30">
        <v>3</v>
      </c>
      <c r="BG113" s="30">
        <v>3</v>
      </c>
      <c r="BH113" s="30">
        <v>12</v>
      </c>
      <c r="BI113" s="30">
        <v>14</v>
      </c>
      <c r="BJ113" s="30">
        <v>28</v>
      </c>
      <c r="BK113" s="30">
        <v>36</v>
      </c>
      <c r="BL113" s="30">
        <v>42</v>
      </c>
      <c r="BM113" s="30">
        <v>48</v>
      </c>
      <c r="BN113" s="30">
        <v>81</v>
      </c>
      <c r="BO113" s="30">
        <v>94</v>
      </c>
      <c r="BP113" s="30">
        <v>102</v>
      </c>
      <c r="BQ113" s="30">
        <v>107</v>
      </c>
      <c r="BR113" s="30">
        <v>128</v>
      </c>
      <c r="BS113" s="30">
        <v>143</v>
      </c>
      <c r="BT113" s="30">
        <v>161</v>
      </c>
      <c r="BU113" s="30">
        <v>169</v>
      </c>
      <c r="BV113" s="30">
        <v>186</v>
      </c>
      <c r="BW113" s="30">
        <v>196</v>
      </c>
      <c r="BX113" s="30">
        <v>227</v>
      </c>
      <c r="BY113" s="30">
        <v>244</v>
      </c>
      <c r="BZ113" s="30">
        <v>268</v>
      </c>
      <c r="CA113" s="30">
        <v>273</v>
      </c>
      <c r="CB113" s="30">
        <v>314</v>
      </c>
      <c r="CC113" s="30">
        <v>318</v>
      </c>
      <c r="CD113" s="30">
        <v>319</v>
      </c>
      <c r="CE113" s="30">
        <v>324</v>
      </c>
      <c r="CF113" s="30">
        <v>324</v>
      </c>
      <c r="CG113" s="30">
        <v>324</v>
      </c>
      <c r="CH113" s="30">
        <v>324</v>
      </c>
      <c r="CI113" s="30">
        <v>324</v>
      </c>
      <c r="CJ113" s="30">
        <v>324</v>
      </c>
      <c r="CK113" s="30">
        <v>325</v>
      </c>
      <c r="CL113" s="30">
        <v>328</v>
      </c>
      <c r="CM113" s="30">
        <v>328</v>
      </c>
      <c r="CN113" s="30">
        <v>328</v>
      </c>
      <c r="CO113" s="30">
        <v>329</v>
      </c>
      <c r="CP113" t="e">
        <v>#N/A</v>
      </c>
      <c r="CQ113" t="e">
        <v>#N/A</v>
      </c>
      <c r="CR113" t="e">
        <v>#N/A</v>
      </c>
      <c r="CS113" t="e">
        <v>#N/A</v>
      </c>
      <c r="CT113" t="e">
        <v>#N/A</v>
      </c>
      <c r="CU113" t="e">
        <v>#N/A</v>
      </c>
      <c r="CV113" t="e">
        <v>#N/A</v>
      </c>
      <c r="CW113" t="e">
        <v>#N/A</v>
      </c>
      <c r="CX113" t="e">
        <v>#N/A</v>
      </c>
      <c r="CY113" t="e">
        <v>#N/A</v>
      </c>
      <c r="CZ113" t="e">
        <v>#N/A</v>
      </c>
      <c r="DA113" t="e">
        <v>#N/A</v>
      </c>
      <c r="DB113" t="e">
        <v>#N/A</v>
      </c>
      <c r="DC113" t="e">
        <v>#N/A</v>
      </c>
      <c r="DD113" t="e">
        <v>#N/A</v>
      </c>
      <c r="DE113" t="e">
        <v>#N/A</v>
      </c>
      <c r="DF113" t="e">
        <v>#N/A</v>
      </c>
      <c r="DG113" t="e">
        <v>#N/A</v>
      </c>
      <c r="DH113" t="e">
        <v>#N/A</v>
      </c>
      <c r="DI113" t="e">
        <v>#N/A</v>
      </c>
      <c r="DJ113" t="e">
        <v>#N/A</v>
      </c>
      <c r="DK113" t="e">
        <v>#N/A</v>
      </c>
      <c r="DL113" t="e">
        <v>#N/A</v>
      </c>
      <c r="DM113" t="e">
        <v>#N/A</v>
      </c>
      <c r="DN113" t="e">
        <v>#N/A</v>
      </c>
      <c r="DO113" t="e">
        <v>#N/A</v>
      </c>
      <c r="DP113" t="e">
        <v>#N/A</v>
      </c>
      <c r="DQ113" t="e">
        <v>#N/A</v>
      </c>
      <c r="DR113" t="e">
        <v>#N/A</v>
      </c>
      <c r="DS113" t="e">
        <v>#N/A</v>
      </c>
      <c r="DT113" t="e">
        <v>#N/A</v>
      </c>
      <c r="DU113" t="e">
        <v>#N/A</v>
      </c>
      <c r="DV113" t="e">
        <v>#N/A</v>
      </c>
      <c r="DW113" t="e">
        <v>#N/A</v>
      </c>
      <c r="DX113" t="e">
        <v>#N/A</v>
      </c>
      <c r="DY113" t="e">
        <v>#N/A</v>
      </c>
      <c r="DZ113" t="e">
        <v>#N/A</v>
      </c>
      <c r="EA113" t="e">
        <v>#N/A</v>
      </c>
      <c r="EB113" t="e">
        <v>#N/A</v>
      </c>
      <c r="EC113" t="e">
        <v>#N/A</v>
      </c>
      <c r="ED113" t="e">
        <v>#N/A</v>
      </c>
      <c r="EE113" t="e">
        <v>#N/A</v>
      </c>
      <c r="EF113" t="e">
        <v>#N/A</v>
      </c>
      <c r="EG113" t="e">
        <v>#N/A</v>
      </c>
      <c r="EH113" t="e">
        <v>#N/A</v>
      </c>
      <c r="EI113" t="e">
        <v>#N/A</v>
      </c>
      <c r="EJ113" t="e">
        <v>#N/A</v>
      </c>
      <c r="EK113" t="e">
        <v>#N/A</v>
      </c>
      <c r="EL113" t="e">
        <v>#N/A</v>
      </c>
      <c r="EM113" t="e">
        <v>#N/A</v>
      </c>
      <c r="EN113" t="e">
        <v>#N/A</v>
      </c>
      <c r="EO113" t="e">
        <v>#N/A</v>
      </c>
      <c r="EP113" t="e">
        <v>#N/A</v>
      </c>
      <c r="EQ113" t="e">
        <v>#N/A</v>
      </c>
      <c r="ER113" t="e">
        <v>#N/A</v>
      </c>
      <c r="ES113" t="e">
        <v>#N/A</v>
      </c>
      <c r="ET113" t="e">
        <v>#N/A</v>
      </c>
      <c r="EU113" t="e">
        <v>#N/A</v>
      </c>
      <c r="EV113" t="e">
        <v>#N/A</v>
      </c>
      <c r="EW113" t="e">
        <v>#N/A</v>
      </c>
      <c r="EX113" t="e">
        <v>#N/A</v>
      </c>
      <c r="EY113" t="e">
        <v>#N/A</v>
      </c>
      <c r="EZ113" t="e">
        <v>#N/A</v>
      </c>
      <c r="FA113" t="e">
        <v>#N/A</v>
      </c>
      <c r="FB113" t="e">
        <v>#N/A</v>
      </c>
      <c r="FC113" t="e">
        <v>#N/A</v>
      </c>
      <c r="FD113" t="e">
        <v>#N/A</v>
      </c>
      <c r="FE113" t="e">
        <v>#N/A</v>
      </c>
      <c r="FF113" t="e">
        <v>#N/A</v>
      </c>
    </row>
    <row r="114" spans="1:162" x14ac:dyDescent="0.35">
      <c r="A114" s="29" t="s">
        <v>169</v>
      </c>
      <c r="B114" s="30">
        <v>0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0</v>
      </c>
      <c r="I114" s="30">
        <v>0</v>
      </c>
      <c r="J114" s="30">
        <v>0</v>
      </c>
      <c r="K114" s="30">
        <v>0</v>
      </c>
      <c r="L114" s="30">
        <v>0</v>
      </c>
      <c r="M114" s="30">
        <v>0</v>
      </c>
      <c r="N114" s="30">
        <v>0</v>
      </c>
      <c r="O114" s="30">
        <v>0</v>
      </c>
      <c r="P114" s="30">
        <v>0</v>
      </c>
      <c r="Q114" s="30">
        <v>0</v>
      </c>
      <c r="R114" s="30">
        <v>0</v>
      </c>
      <c r="S114" s="30">
        <v>0</v>
      </c>
      <c r="T114" s="30">
        <v>0</v>
      </c>
      <c r="U114" s="30">
        <v>0</v>
      </c>
      <c r="V114" s="30">
        <v>0</v>
      </c>
      <c r="W114" s="30">
        <v>0</v>
      </c>
      <c r="X114" s="30">
        <v>0</v>
      </c>
      <c r="Y114" s="30">
        <v>0</v>
      </c>
      <c r="Z114" s="30">
        <v>0</v>
      </c>
      <c r="AA114" s="30">
        <v>0</v>
      </c>
      <c r="AB114" s="30">
        <v>0</v>
      </c>
      <c r="AC114" s="30">
        <v>0</v>
      </c>
      <c r="AD114" s="30">
        <v>0</v>
      </c>
      <c r="AE114" s="30">
        <v>0</v>
      </c>
      <c r="AF114" s="30">
        <v>0</v>
      </c>
      <c r="AG114" s="30">
        <v>0</v>
      </c>
      <c r="AH114" s="30">
        <v>0</v>
      </c>
      <c r="AI114" s="30">
        <v>0</v>
      </c>
      <c r="AJ114" s="30">
        <v>0</v>
      </c>
      <c r="AK114" s="30">
        <v>0</v>
      </c>
      <c r="AL114" s="30">
        <v>0</v>
      </c>
      <c r="AM114" s="30">
        <v>1</v>
      </c>
      <c r="AN114" s="30">
        <v>4</v>
      </c>
      <c r="AO114" s="30">
        <v>5</v>
      </c>
      <c r="AP114" s="30">
        <v>5</v>
      </c>
      <c r="AQ114" s="30">
        <v>5</v>
      </c>
      <c r="AR114" s="30">
        <v>5</v>
      </c>
      <c r="AS114" s="30">
        <v>5</v>
      </c>
      <c r="AT114" s="30">
        <v>6</v>
      </c>
      <c r="AU114" s="30">
        <v>6</v>
      </c>
      <c r="AV114" s="30">
        <v>7</v>
      </c>
      <c r="AW114" s="30">
        <v>7</v>
      </c>
      <c r="AX114" s="30">
        <v>7</v>
      </c>
      <c r="AY114" s="30">
        <v>8</v>
      </c>
      <c r="AZ114" s="30">
        <v>12</v>
      </c>
      <c r="BA114" s="30">
        <v>12</v>
      </c>
      <c r="BB114" s="30">
        <v>26</v>
      </c>
      <c r="BC114" s="30">
        <v>41</v>
      </c>
      <c r="BD114" s="30">
        <v>53</v>
      </c>
      <c r="BE114" s="30">
        <v>82</v>
      </c>
      <c r="BF114" s="30">
        <v>93</v>
      </c>
      <c r="BG114" s="30">
        <v>118</v>
      </c>
      <c r="BH114" s="30">
        <v>164</v>
      </c>
      <c r="BI114" s="30">
        <v>203</v>
      </c>
      <c r="BJ114" s="30">
        <v>251</v>
      </c>
      <c r="BK114" s="30">
        <v>316</v>
      </c>
      <c r="BL114" s="30">
        <v>367</v>
      </c>
      <c r="BM114" s="30">
        <v>405</v>
      </c>
      <c r="BN114" s="30">
        <v>475</v>
      </c>
      <c r="BO114" s="30">
        <v>585</v>
      </c>
      <c r="BP114" s="30">
        <v>717</v>
      </c>
      <c r="BQ114" s="30">
        <v>848</v>
      </c>
      <c r="BR114" s="30">
        <v>993</v>
      </c>
      <c r="BS114" s="30">
        <v>1094</v>
      </c>
      <c r="BT114" s="30">
        <v>1215</v>
      </c>
      <c r="BU114" s="30">
        <v>1378</v>
      </c>
      <c r="BV114" s="30">
        <v>1510</v>
      </c>
      <c r="BW114" s="30">
        <v>1688</v>
      </c>
      <c r="BX114" s="30">
        <v>1890</v>
      </c>
      <c r="BY114" s="30">
        <v>2143</v>
      </c>
      <c r="BZ114" s="30">
        <v>2439</v>
      </c>
      <c r="CA114" s="30">
        <v>2785</v>
      </c>
      <c r="CB114" s="30">
        <v>3181</v>
      </c>
      <c r="CC114" s="30">
        <v>3441</v>
      </c>
      <c r="CD114" s="30">
        <v>3844</v>
      </c>
      <c r="CE114" s="30">
        <v>4219</v>
      </c>
      <c r="CF114" s="30">
        <v>4661</v>
      </c>
      <c r="CG114" s="30">
        <v>5014</v>
      </c>
      <c r="CH114" s="30">
        <v>5399</v>
      </c>
      <c r="CI114" s="30">
        <v>5847</v>
      </c>
      <c r="CJ114" s="30">
        <v>6297</v>
      </c>
      <c r="CK114" s="30">
        <v>6875</v>
      </c>
      <c r="CL114" s="30">
        <v>7497</v>
      </c>
      <c r="CM114" s="30">
        <v>8261</v>
      </c>
      <c r="CN114" s="30">
        <v>8772</v>
      </c>
      <c r="CO114" s="30">
        <v>9501</v>
      </c>
      <c r="CP114" t="e">
        <v>#N/A</v>
      </c>
      <c r="CQ114" t="e">
        <v>#N/A</v>
      </c>
      <c r="CR114" t="e">
        <v>#N/A</v>
      </c>
      <c r="CS114" t="e">
        <v>#N/A</v>
      </c>
      <c r="CT114" t="e">
        <v>#N/A</v>
      </c>
      <c r="CU114" t="e">
        <v>#N/A</v>
      </c>
      <c r="CV114" t="e">
        <v>#N/A</v>
      </c>
      <c r="CW114" t="e">
        <v>#N/A</v>
      </c>
      <c r="CX114" t="e">
        <v>#N/A</v>
      </c>
      <c r="CY114" t="e">
        <v>#N/A</v>
      </c>
      <c r="CZ114" t="e">
        <v>#N/A</v>
      </c>
      <c r="DA114" t="e">
        <v>#N/A</v>
      </c>
      <c r="DB114" t="e">
        <v>#N/A</v>
      </c>
      <c r="DC114" t="e">
        <v>#N/A</v>
      </c>
      <c r="DD114" t="e">
        <v>#N/A</v>
      </c>
      <c r="DE114" t="e">
        <v>#N/A</v>
      </c>
      <c r="DF114" t="e">
        <v>#N/A</v>
      </c>
      <c r="DG114" t="e">
        <v>#N/A</v>
      </c>
      <c r="DH114" t="e">
        <v>#N/A</v>
      </c>
      <c r="DI114" t="e">
        <v>#N/A</v>
      </c>
      <c r="DJ114" t="e">
        <v>#N/A</v>
      </c>
      <c r="DK114" t="e">
        <v>#N/A</v>
      </c>
      <c r="DL114" t="e">
        <v>#N/A</v>
      </c>
      <c r="DM114" t="e">
        <v>#N/A</v>
      </c>
      <c r="DN114" t="e">
        <v>#N/A</v>
      </c>
      <c r="DO114" t="e">
        <v>#N/A</v>
      </c>
      <c r="DP114" t="e">
        <v>#N/A</v>
      </c>
      <c r="DQ114" t="e">
        <v>#N/A</v>
      </c>
      <c r="DR114" t="e">
        <v>#N/A</v>
      </c>
      <c r="DS114" t="e">
        <v>#N/A</v>
      </c>
      <c r="DT114" t="e">
        <v>#N/A</v>
      </c>
      <c r="DU114" t="e">
        <v>#N/A</v>
      </c>
      <c r="DV114" t="e">
        <v>#N/A</v>
      </c>
      <c r="DW114" t="e">
        <v>#N/A</v>
      </c>
      <c r="DX114" t="e">
        <v>#N/A</v>
      </c>
      <c r="DY114" t="e">
        <v>#N/A</v>
      </c>
      <c r="DZ114" t="e">
        <v>#N/A</v>
      </c>
      <c r="EA114" t="e">
        <v>#N/A</v>
      </c>
      <c r="EB114" t="e">
        <v>#N/A</v>
      </c>
      <c r="EC114" t="e">
        <v>#N/A</v>
      </c>
      <c r="ED114" t="e">
        <v>#N/A</v>
      </c>
      <c r="EE114" t="e">
        <v>#N/A</v>
      </c>
      <c r="EF114" t="e">
        <v>#N/A</v>
      </c>
      <c r="EG114" t="e">
        <v>#N/A</v>
      </c>
      <c r="EH114" t="e">
        <v>#N/A</v>
      </c>
      <c r="EI114" t="e">
        <v>#N/A</v>
      </c>
      <c r="EJ114" t="e">
        <v>#N/A</v>
      </c>
      <c r="EK114" t="e">
        <v>#N/A</v>
      </c>
      <c r="EL114" t="e">
        <v>#N/A</v>
      </c>
      <c r="EM114" t="e">
        <v>#N/A</v>
      </c>
      <c r="EN114" t="e">
        <v>#N/A</v>
      </c>
      <c r="EO114" t="e">
        <v>#N/A</v>
      </c>
      <c r="EP114" t="e">
        <v>#N/A</v>
      </c>
      <c r="EQ114" t="e">
        <v>#N/A</v>
      </c>
      <c r="ER114" t="e">
        <v>#N/A</v>
      </c>
      <c r="ES114" t="e">
        <v>#N/A</v>
      </c>
      <c r="ET114" t="e">
        <v>#N/A</v>
      </c>
      <c r="EU114" t="e">
        <v>#N/A</v>
      </c>
      <c r="EV114" t="e">
        <v>#N/A</v>
      </c>
      <c r="EW114" t="e">
        <v>#N/A</v>
      </c>
      <c r="EX114" t="e">
        <v>#N/A</v>
      </c>
      <c r="EY114" t="e">
        <v>#N/A</v>
      </c>
      <c r="EZ114" t="e">
        <v>#N/A</v>
      </c>
      <c r="FA114" t="e">
        <v>#N/A</v>
      </c>
      <c r="FB114" t="e">
        <v>#N/A</v>
      </c>
      <c r="FC114" t="e">
        <v>#N/A</v>
      </c>
      <c r="FD114" t="e">
        <v>#N/A</v>
      </c>
      <c r="FE114" t="e">
        <v>#N/A</v>
      </c>
      <c r="FF114" t="e">
        <v>#N/A</v>
      </c>
    </row>
    <row r="115" spans="1:162" x14ac:dyDescent="0.35">
      <c r="A115" s="29" t="s">
        <v>151</v>
      </c>
      <c r="B115" s="30">
        <v>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  <c r="P115" s="30">
        <v>0</v>
      </c>
      <c r="Q115" s="30">
        <v>0</v>
      </c>
      <c r="R115" s="30">
        <v>0</v>
      </c>
      <c r="S115" s="30">
        <v>0</v>
      </c>
      <c r="T115" s="30">
        <v>0</v>
      </c>
      <c r="U115" s="30">
        <v>0</v>
      </c>
      <c r="V115" s="30">
        <v>0</v>
      </c>
      <c r="W115" s="30">
        <v>0</v>
      </c>
      <c r="X115" s="30">
        <v>0</v>
      </c>
      <c r="Y115" s="30">
        <v>0</v>
      </c>
      <c r="Z115" s="30">
        <v>0</v>
      </c>
      <c r="AA115" s="30">
        <v>0</v>
      </c>
      <c r="AB115" s="30">
        <v>0</v>
      </c>
      <c r="AC115" s="30">
        <v>0</v>
      </c>
      <c r="AD115" s="30">
        <v>0</v>
      </c>
      <c r="AE115" s="30">
        <v>0</v>
      </c>
      <c r="AF115" s="30">
        <v>0</v>
      </c>
      <c r="AG115" s="30">
        <v>0</v>
      </c>
      <c r="AH115" s="30">
        <v>0</v>
      </c>
      <c r="AI115" s="30">
        <v>0</v>
      </c>
      <c r="AJ115" s="30">
        <v>0</v>
      </c>
      <c r="AK115" s="30">
        <v>0</v>
      </c>
      <c r="AL115" s="30">
        <v>0</v>
      </c>
      <c r="AM115" s="30">
        <v>0</v>
      </c>
      <c r="AN115" s="30">
        <v>0</v>
      </c>
      <c r="AO115" s="30">
        <v>0</v>
      </c>
      <c r="AP115" s="30">
        <v>0</v>
      </c>
      <c r="AQ115" s="30">
        <v>0</v>
      </c>
      <c r="AR115" s="30">
        <v>0</v>
      </c>
      <c r="AS115" s="30">
        <v>0</v>
      </c>
      <c r="AT115" s="30">
        <v>0</v>
      </c>
      <c r="AU115" s="30">
        <v>0</v>
      </c>
      <c r="AV115" s="30">
        <v>1</v>
      </c>
      <c r="AW115" s="30">
        <v>1</v>
      </c>
      <c r="AX115" s="30">
        <v>3</v>
      </c>
      <c r="AY115" s="30">
        <v>3</v>
      </c>
      <c r="AZ115" s="30">
        <v>3</v>
      </c>
      <c r="BA115" s="30">
        <v>6</v>
      </c>
      <c r="BB115" s="30">
        <v>12</v>
      </c>
      <c r="BC115" s="30">
        <v>23</v>
      </c>
      <c r="BD115" s="30">
        <v>23</v>
      </c>
      <c r="BE115" s="30">
        <v>30</v>
      </c>
      <c r="BF115" s="30">
        <v>30</v>
      </c>
      <c r="BG115" s="30">
        <v>49</v>
      </c>
      <c r="BH115" s="30">
        <v>66</v>
      </c>
      <c r="BI115" s="30">
        <v>80</v>
      </c>
      <c r="BJ115" s="30">
        <v>94</v>
      </c>
      <c r="BK115" s="30">
        <v>109</v>
      </c>
      <c r="BL115" s="30">
        <v>125</v>
      </c>
      <c r="BM115" s="30">
        <v>149</v>
      </c>
      <c r="BN115" s="30">
        <v>177</v>
      </c>
      <c r="BO115" s="30">
        <v>199</v>
      </c>
      <c r="BP115" s="30">
        <v>231</v>
      </c>
      <c r="BQ115" s="30">
        <v>263</v>
      </c>
      <c r="BR115" s="30">
        <v>298</v>
      </c>
      <c r="BS115" s="30">
        <v>353</v>
      </c>
      <c r="BT115" s="30">
        <v>423</v>
      </c>
      <c r="BU115" s="30">
        <v>505</v>
      </c>
      <c r="BV115" s="30">
        <v>591</v>
      </c>
      <c r="BW115" s="30">
        <v>752</v>
      </c>
      <c r="BX115" s="30">
        <v>864</v>
      </c>
      <c r="BY115" s="30">
        <v>965</v>
      </c>
      <c r="BZ115" s="30">
        <v>1056</v>
      </c>
      <c r="CA115" s="30">
        <v>1174</v>
      </c>
      <c r="CB115" s="30">
        <v>1289</v>
      </c>
      <c r="CC115" s="30">
        <v>1438</v>
      </c>
      <c r="CD115" s="30">
        <v>1560</v>
      </c>
      <c r="CE115" s="30">
        <v>1662</v>
      </c>
      <c r="CF115" s="30">
        <v>1712</v>
      </c>
      <c r="CG115" s="30">
        <v>1934</v>
      </c>
      <c r="CH115" s="30">
        <v>2049</v>
      </c>
      <c r="CI115" s="30">
        <v>2154</v>
      </c>
      <c r="CJ115" s="30">
        <v>2264</v>
      </c>
      <c r="CK115" s="30">
        <v>2378</v>
      </c>
      <c r="CL115" s="30">
        <v>2472</v>
      </c>
      <c r="CM115" s="30">
        <v>2548</v>
      </c>
      <c r="CN115" s="30">
        <v>2614</v>
      </c>
      <c r="CO115" s="30">
        <v>2778</v>
      </c>
      <c r="CP115" t="e">
        <v>#N/A</v>
      </c>
      <c r="CQ115" t="e">
        <v>#N/A</v>
      </c>
      <c r="CR115" t="e">
        <v>#N/A</v>
      </c>
      <c r="CS115" t="e">
        <v>#N/A</v>
      </c>
      <c r="CT115" t="e">
        <v>#N/A</v>
      </c>
      <c r="CU115" t="e">
        <v>#N/A</v>
      </c>
      <c r="CV115" t="e">
        <v>#N/A</v>
      </c>
      <c r="CW115" t="e">
        <v>#N/A</v>
      </c>
      <c r="CX115" t="e">
        <v>#N/A</v>
      </c>
      <c r="CY115" t="e">
        <v>#N/A</v>
      </c>
      <c r="CZ115" t="e">
        <v>#N/A</v>
      </c>
      <c r="DA115" t="e">
        <v>#N/A</v>
      </c>
      <c r="DB115" t="e">
        <v>#N/A</v>
      </c>
      <c r="DC115" t="e">
        <v>#N/A</v>
      </c>
      <c r="DD115" t="e">
        <v>#N/A</v>
      </c>
      <c r="DE115" t="e">
        <v>#N/A</v>
      </c>
      <c r="DF115" t="e">
        <v>#N/A</v>
      </c>
      <c r="DG115" t="e">
        <v>#N/A</v>
      </c>
      <c r="DH115" t="e">
        <v>#N/A</v>
      </c>
      <c r="DI115" t="e">
        <v>#N/A</v>
      </c>
      <c r="DJ115" t="e">
        <v>#N/A</v>
      </c>
      <c r="DK115" t="e">
        <v>#N/A</v>
      </c>
      <c r="DL115" t="e">
        <v>#N/A</v>
      </c>
      <c r="DM115" t="e">
        <v>#N/A</v>
      </c>
      <c r="DN115" t="e">
        <v>#N/A</v>
      </c>
      <c r="DO115" t="e">
        <v>#N/A</v>
      </c>
      <c r="DP115" t="e">
        <v>#N/A</v>
      </c>
      <c r="DQ115" t="e">
        <v>#N/A</v>
      </c>
      <c r="DR115" t="e">
        <v>#N/A</v>
      </c>
      <c r="DS115" t="e">
        <v>#N/A</v>
      </c>
      <c r="DT115" t="e">
        <v>#N/A</v>
      </c>
      <c r="DU115" t="e">
        <v>#N/A</v>
      </c>
      <c r="DV115" t="e">
        <v>#N/A</v>
      </c>
      <c r="DW115" t="e">
        <v>#N/A</v>
      </c>
      <c r="DX115" t="e">
        <v>#N/A</v>
      </c>
      <c r="DY115" t="e">
        <v>#N/A</v>
      </c>
      <c r="DZ115" t="e">
        <v>#N/A</v>
      </c>
      <c r="EA115" t="e">
        <v>#N/A</v>
      </c>
      <c r="EB115" t="e">
        <v>#N/A</v>
      </c>
      <c r="EC115" t="e">
        <v>#N/A</v>
      </c>
      <c r="ED115" t="e">
        <v>#N/A</v>
      </c>
      <c r="EE115" t="e">
        <v>#N/A</v>
      </c>
      <c r="EF115" t="e">
        <v>#N/A</v>
      </c>
      <c r="EG115" t="e">
        <v>#N/A</v>
      </c>
      <c r="EH115" t="e">
        <v>#N/A</v>
      </c>
      <c r="EI115" t="e">
        <v>#N/A</v>
      </c>
      <c r="EJ115" t="e">
        <v>#N/A</v>
      </c>
      <c r="EK115" t="e">
        <v>#N/A</v>
      </c>
      <c r="EL115" t="e">
        <v>#N/A</v>
      </c>
      <c r="EM115" t="e">
        <v>#N/A</v>
      </c>
      <c r="EN115" t="e">
        <v>#N/A</v>
      </c>
      <c r="EO115" t="e">
        <v>#N/A</v>
      </c>
      <c r="EP115" t="e">
        <v>#N/A</v>
      </c>
      <c r="EQ115" t="e">
        <v>#N/A</v>
      </c>
      <c r="ER115" t="e">
        <v>#N/A</v>
      </c>
      <c r="ES115" t="e">
        <v>#N/A</v>
      </c>
      <c r="ET115" t="e">
        <v>#N/A</v>
      </c>
      <c r="EU115" t="e">
        <v>#N/A</v>
      </c>
      <c r="EV115" t="e">
        <v>#N/A</v>
      </c>
      <c r="EW115" t="e">
        <v>#N/A</v>
      </c>
      <c r="EX115" t="e">
        <v>#N/A</v>
      </c>
      <c r="EY115" t="e">
        <v>#N/A</v>
      </c>
      <c r="EZ115" t="e">
        <v>#N/A</v>
      </c>
      <c r="FA115" t="e">
        <v>#N/A</v>
      </c>
      <c r="FB115" t="e">
        <v>#N/A</v>
      </c>
      <c r="FC115" t="e">
        <v>#N/A</v>
      </c>
      <c r="FD115" t="e">
        <v>#N/A</v>
      </c>
      <c r="FE115" t="e">
        <v>#N/A</v>
      </c>
      <c r="FF115" t="e">
        <v>#N/A</v>
      </c>
    </row>
    <row r="116" spans="1:162" x14ac:dyDescent="0.35">
      <c r="A116" s="29" t="s">
        <v>156</v>
      </c>
      <c r="B116" s="30">
        <v>0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0</v>
      </c>
      <c r="I116" s="30">
        <v>0</v>
      </c>
      <c r="J116" s="30">
        <v>0</v>
      </c>
      <c r="K116" s="30">
        <v>0</v>
      </c>
      <c r="L116" s="30">
        <v>0</v>
      </c>
      <c r="M116" s="30">
        <v>0</v>
      </c>
      <c r="N116" s="30">
        <v>0</v>
      </c>
      <c r="O116" s="30">
        <v>0</v>
      </c>
      <c r="P116" s="30">
        <v>0</v>
      </c>
      <c r="Q116" s="30">
        <v>0</v>
      </c>
      <c r="R116" s="30">
        <v>0</v>
      </c>
      <c r="S116" s="30">
        <v>0</v>
      </c>
      <c r="T116" s="30">
        <v>0</v>
      </c>
      <c r="U116" s="30">
        <v>0</v>
      </c>
      <c r="V116" s="30">
        <v>0</v>
      </c>
      <c r="W116" s="30">
        <v>0</v>
      </c>
      <c r="X116" s="30">
        <v>0</v>
      </c>
      <c r="Y116" s="30">
        <v>0</v>
      </c>
      <c r="Z116" s="30">
        <v>0</v>
      </c>
      <c r="AA116" s="30">
        <v>0</v>
      </c>
      <c r="AB116" s="30">
        <v>0</v>
      </c>
      <c r="AC116" s="30">
        <v>0</v>
      </c>
      <c r="AD116" s="30">
        <v>0</v>
      </c>
      <c r="AE116" s="30">
        <v>0</v>
      </c>
      <c r="AF116" s="30">
        <v>0</v>
      </c>
      <c r="AG116" s="30">
        <v>0</v>
      </c>
      <c r="AH116" s="30">
        <v>0</v>
      </c>
      <c r="AI116" s="30">
        <v>0</v>
      </c>
      <c r="AJ116" s="30">
        <v>0</v>
      </c>
      <c r="AK116" s="30">
        <v>0</v>
      </c>
      <c r="AL116" s="30">
        <v>0</v>
      </c>
      <c r="AM116" s="30">
        <v>0</v>
      </c>
      <c r="AN116" s="30">
        <v>1</v>
      </c>
      <c r="AO116" s="30">
        <v>1</v>
      </c>
      <c r="AP116" s="30">
        <v>1</v>
      </c>
      <c r="AQ116" s="30">
        <v>1</v>
      </c>
      <c r="AR116" s="30">
        <v>1</v>
      </c>
      <c r="AS116" s="30">
        <v>1</v>
      </c>
      <c r="AT116" s="30">
        <v>1</v>
      </c>
      <c r="AU116" s="30">
        <v>1</v>
      </c>
      <c r="AV116" s="30">
        <v>1</v>
      </c>
      <c r="AW116" s="30">
        <v>1</v>
      </c>
      <c r="AX116" s="30">
        <v>1</v>
      </c>
      <c r="AY116" s="30">
        <v>1</v>
      </c>
      <c r="AZ116" s="30">
        <v>2</v>
      </c>
      <c r="BA116" s="30">
        <v>2</v>
      </c>
      <c r="BB116" s="30">
        <v>2</v>
      </c>
      <c r="BC116" s="30">
        <v>2</v>
      </c>
      <c r="BD116" s="30">
        <v>7</v>
      </c>
      <c r="BE116" s="30">
        <v>7</v>
      </c>
      <c r="BF116" s="30">
        <v>7</v>
      </c>
      <c r="BG116" s="30">
        <v>7</v>
      </c>
      <c r="BH116" s="30">
        <v>11</v>
      </c>
      <c r="BI116" s="30">
        <v>11</v>
      </c>
      <c r="BJ116" s="30">
        <v>23</v>
      </c>
      <c r="BK116" s="30">
        <v>23</v>
      </c>
      <c r="BL116" s="30">
        <v>23</v>
      </c>
      <c r="BM116" s="30">
        <v>31</v>
      </c>
      <c r="BN116" s="30">
        <v>33</v>
      </c>
      <c r="BO116" s="30">
        <v>42</v>
      </c>
      <c r="BP116" s="30">
        <v>42</v>
      </c>
      <c r="BQ116" s="30">
        <v>46</v>
      </c>
      <c r="BR116" s="30">
        <v>49</v>
      </c>
      <c r="BS116" s="30">
        <v>52</v>
      </c>
      <c r="BT116" s="30">
        <v>55</v>
      </c>
      <c r="BU116" s="30">
        <v>60</v>
      </c>
      <c r="BV116" s="30">
        <v>64</v>
      </c>
      <c r="BW116" s="30">
        <v>66</v>
      </c>
      <c r="BX116" s="30">
        <v>73</v>
      </c>
      <c r="BY116" s="30">
        <v>77</v>
      </c>
      <c r="BZ116" s="30">
        <v>79</v>
      </c>
      <c r="CA116" s="30">
        <v>81</v>
      </c>
      <c r="CB116" s="30">
        <v>84</v>
      </c>
      <c r="CC116" s="30">
        <v>90</v>
      </c>
      <c r="CD116" s="30">
        <v>92</v>
      </c>
      <c r="CE116" s="30">
        <v>93</v>
      </c>
      <c r="CF116" s="30">
        <v>93</v>
      </c>
      <c r="CG116" s="30">
        <v>93</v>
      </c>
      <c r="CH116" s="30">
        <v>93</v>
      </c>
      <c r="CI116" s="30">
        <v>93</v>
      </c>
      <c r="CJ116" s="30">
        <v>94</v>
      </c>
      <c r="CK116" s="30">
        <v>94</v>
      </c>
      <c r="CL116" s="30">
        <v>94</v>
      </c>
      <c r="CM116" s="30">
        <v>94</v>
      </c>
      <c r="CN116" s="30">
        <v>94</v>
      </c>
      <c r="CO116" s="30">
        <v>94</v>
      </c>
      <c r="CP116" t="e">
        <v>#N/A</v>
      </c>
      <c r="CQ116" t="e">
        <v>#N/A</v>
      </c>
      <c r="CR116" t="e">
        <v>#N/A</v>
      </c>
      <c r="CS116" t="e">
        <v>#N/A</v>
      </c>
      <c r="CT116" t="e">
        <v>#N/A</v>
      </c>
      <c r="CU116" t="e">
        <v>#N/A</v>
      </c>
      <c r="CV116" t="e">
        <v>#N/A</v>
      </c>
      <c r="CW116" t="e">
        <v>#N/A</v>
      </c>
      <c r="CX116" t="e">
        <v>#N/A</v>
      </c>
      <c r="CY116" t="e">
        <v>#N/A</v>
      </c>
      <c r="CZ116" t="e">
        <v>#N/A</v>
      </c>
      <c r="DA116" t="e">
        <v>#N/A</v>
      </c>
      <c r="DB116" t="e">
        <v>#N/A</v>
      </c>
      <c r="DC116" t="e">
        <v>#N/A</v>
      </c>
      <c r="DD116" t="e">
        <v>#N/A</v>
      </c>
      <c r="DE116" t="e">
        <v>#N/A</v>
      </c>
      <c r="DF116" t="e">
        <v>#N/A</v>
      </c>
      <c r="DG116" t="e">
        <v>#N/A</v>
      </c>
      <c r="DH116" t="e">
        <v>#N/A</v>
      </c>
      <c r="DI116" t="e">
        <v>#N/A</v>
      </c>
      <c r="DJ116" t="e">
        <v>#N/A</v>
      </c>
      <c r="DK116" t="e">
        <v>#N/A</v>
      </c>
      <c r="DL116" t="e">
        <v>#N/A</v>
      </c>
      <c r="DM116" t="e">
        <v>#N/A</v>
      </c>
      <c r="DN116" t="e">
        <v>#N/A</v>
      </c>
      <c r="DO116" t="e">
        <v>#N/A</v>
      </c>
      <c r="DP116" t="e">
        <v>#N/A</v>
      </c>
      <c r="DQ116" t="e">
        <v>#N/A</v>
      </c>
      <c r="DR116" t="e">
        <v>#N/A</v>
      </c>
      <c r="DS116" t="e">
        <v>#N/A</v>
      </c>
      <c r="DT116" t="e">
        <v>#N/A</v>
      </c>
      <c r="DU116" t="e">
        <v>#N/A</v>
      </c>
      <c r="DV116" t="e">
        <v>#N/A</v>
      </c>
      <c r="DW116" t="e">
        <v>#N/A</v>
      </c>
      <c r="DX116" t="e">
        <v>#N/A</v>
      </c>
      <c r="DY116" t="e">
        <v>#N/A</v>
      </c>
      <c r="DZ116" t="e">
        <v>#N/A</v>
      </c>
      <c r="EA116" t="e">
        <v>#N/A</v>
      </c>
      <c r="EB116" t="e">
        <v>#N/A</v>
      </c>
      <c r="EC116" t="e">
        <v>#N/A</v>
      </c>
      <c r="ED116" t="e">
        <v>#N/A</v>
      </c>
      <c r="EE116" t="e">
        <v>#N/A</v>
      </c>
      <c r="EF116" t="e">
        <v>#N/A</v>
      </c>
      <c r="EG116" t="e">
        <v>#N/A</v>
      </c>
      <c r="EH116" t="e">
        <v>#N/A</v>
      </c>
      <c r="EI116" t="e">
        <v>#N/A</v>
      </c>
      <c r="EJ116" t="e">
        <v>#N/A</v>
      </c>
      <c r="EK116" t="e">
        <v>#N/A</v>
      </c>
      <c r="EL116" t="e">
        <v>#N/A</v>
      </c>
      <c r="EM116" t="e">
        <v>#N/A</v>
      </c>
      <c r="EN116" t="e">
        <v>#N/A</v>
      </c>
      <c r="EO116" t="e">
        <v>#N/A</v>
      </c>
      <c r="EP116" t="e">
        <v>#N/A</v>
      </c>
      <c r="EQ116" t="e">
        <v>#N/A</v>
      </c>
      <c r="ER116" t="e">
        <v>#N/A</v>
      </c>
      <c r="ES116" t="e">
        <v>#N/A</v>
      </c>
      <c r="ET116" t="e">
        <v>#N/A</v>
      </c>
      <c r="EU116" t="e">
        <v>#N/A</v>
      </c>
      <c r="EV116" t="e">
        <v>#N/A</v>
      </c>
      <c r="EW116" t="e">
        <v>#N/A</v>
      </c>
      <c r="EX116" t="e">
        <v>#N/A</v>
      </c>
      <c r="EY116" t="e">
        <v>#N/A</v>
      </c>
      <c r="EZ116" t="e">
        <v>#N/A</v>
      </c>
      <c r="FA116" t="e">
        <v>#N/A</v>
      </c>
      <c r="FB116" t="e">
        <v>#N/A</v>
      </c>
      <c r="FC116" t="e">
        <v>#N/A</v>
      </c>
      <c r="FD116" t="e">
        <v>#N/A</v>
      </c>
      <c r="FE116" t="e">
        <v>#N/A</v>
      </c>
      <c r="FF116" t="e">
        <v>#N/A</v>
      </c>
    </row>
    <row r="117" spans="1:162" x14ac:dyDescent="0.35">
      <c r="A117" s="29" t="s">
        <v>70</v>
      </c>
      <c r="B117" s="30">
        <v>0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0</v>
      </c>
      <c r="O117" s="30">
        <v>0</v>
      </c>
      <c r="P117" s="30">
        <v>0</v>
      </c>
      <c r="Q117" s="30">
        <v>0</v>
      </c>
      <c r="R117" s="30">
        <v>0</v>
      </c>
      <c r="S117" s="30">
        <v>0</v>
      </c>
      <c r="T117" s="30">
        <v>0</v>
      </c>
      <c r="U117" s="30">
        <v>0</v>
      </c>
      <c r="V117" s="30">
        <v>0</v>
      </c>
      <c r="W117" s="30">
        <v>0</v>
      </c>
      <c r="X117" s="30">
        <v>0</v>
      </c>
      <c r="Y117" s="30">
        <v>0</v>
      </c>
      <c r="Z117" s="30">
        <v>0</v>
      </c>
      <c r="AA117" s="30">
        <v>0</v>
      </c>
      <c r="AB117" s="30">
        <v>0</v>
      </c>
      <c r="AC117" s="30">
        <v>0</v>
      </c>
      <c r="AD117" s="30">
        <v>0</v>
      </c>
      <c r="AE117" s="30">
        <v>0</v>
      </c>
      <c r="AF117" s="30">
        <v>0</v>
      </c>
      <c r="AG117" s="30">
        <v>0</v>
      </c>
      <c r="AH117" s="30">
        <v>0</v>
      </c>
      <c r="AI117" s="30">
        <v>0</v>
      </c>
      <c r="AJ117" s="30">
        <v>0</v>
      </c>
      <c r="AK117" s="30">
        <v>0</v>
      </c>
      <c r="AL117" s="30">
        <v>0</v>
      </c>
      <c r="AM117" s="30">
        <v>0</v>
      </c>
      <c r="AN117" s="30">
        <v>0</v>
      </c>
      <c r="AO117" s="30">
        <v>0</v>
      </c>
      <c r="AP117" s="30">
        <v>0</v>
      </c>
      <c r="AQ117" s="30">
        <v>0</v>
      </c>
      <c r="AR117" s="30">
        <v>0</v>
      </c>
      <c r="AS117" s="30">
        <v>0</v>
      </c>
      <c r="AT117" s="30">
        <v>0</v>
      </c>
      <c r="AU117" s="30">
        <v>0</v>
      </c>
      <c r="AV117" s="30">
        <v>0</v>
      </c>
      <c r="AW117" s="30">
        <v>0</v>
      </c>
      <c r="AX117" s="30">
        <v>1</v>
      </c>
      <c r="AY117" s="30">
        <v>1</v>
      </c>
      <c r="AZ117" s="30">
        <v>1</v>
      </c>
      <c r="BA117" s="30">
        <v>1</v>
      </c>
      <c r="BB117" s="30">
        <v>1</v>
      </c>
      <c r="BC117" s="30">
        <v>1</v>
      </c>
      <c r="BD117" s="30">
        <v>1</v>
      </c>
      <c r="BE117" s="30">
        <v>5</v>
      </c>
      <c r="BF117" s="30">
        <v>6</v>
      </c>
      <c r="BG117" s="30">
        <v>6</v>
      </c>
      <c r="BH117" s="30">
        <v>6</v>
      </c>
      <c r="BI117" s="30">
        <v>10</v>
      </c>
      <c r="BJ117" s="30">
        <v>10</v>
      </c>
      <c r="BK117" s="30">
        <v>10</v>
      </c>
      <c r="BL117" s="30">
        <v>10</v>
      </c>
      <c r="BM117" s="30">
        <v>10</v>
      </c>
      <c r="BN117" s="30">
        <v>11</v>
      </c>
      <c r="BO117" s="30">
        <v>11</v>
      </c>
      <c r="BP117" s="30">
        <v>12</v>
      </c>
      <c r="BQ117" s="30">
        <v>12</v>
      </c>
      <c r="BR117" s="30">
        <v>12</v>
      </c>
      <c r="BS117" s="30">
        <v>12</v>
      </c>
      <c r="BT117" s="30">
        <v>14</v>
      </c>
      <c r="BU117" s="30">
        <v>14</v>
      </c>
      <c r="BV117" s="30">
        <v>14</v>
      </c>
      <c r="BW117" s="30">
        <v>14</v>
      </c>
      <c r="BX117" s="30">
        <v>14</v>
      </c>
      <c r="BY117" s="30">
        <v>15</v>
      </c>
      <c r="BZ117" s="30">
        <v>15</v>
      </c>
      <c r="CA117" s="30">
        <v>16</v>
      </c>
      <c r="CB117" s="30">
        <v>16</v>
      </c>
      <c r="CC117" s="30">
        <v>16</v>
      </c>
      <c r="CD117" s="30">
        <v>16</v>
      </c>
      <c r="CE117" s="30">
        <v>16</v>
      </c>
      <c r="CF117" s="30">
        <v>17</v>
      </c>
      <c r="CG117" s="30">
        <v>30</v>
      </c>
      <c r="CH117" s="30">
        <v>30</v>
      </c>
      <c r="CI117" s="30">
        <v>31</v>
      </c>
      <c r="CJ117" s="30">
        <v>31</v>
      </c>
      <c r="CK117" s="30">
        <v>31</v>
      </c>
      <c r="CL117" s="30">
        <v>32</v>
      </c>
      <c r="CM117" s="30">
        <v>33</v>
      </c>
      <c r="CN117" s="30">
        <v>34</v>
      </c>
      <c r="CO117" s="30">
        <v>35</v>
      </c>
      <c r="CP117" t="e">
        <v>#N/A</v>
      </c>
      <c r="CQ117" t="e">
        <v>#N/A</v>
      </c>
      <c r="CR117" t="e">
        <v>#N/A</v>
      </c>
      <c r="CS117" t="e">
        <v>#N/A</v>
      </c>
      <c r="CT117" t="e">
        <v>#N/A</v>
      </c>
      <c r="CU117" t="e">
        <v>#N/A</v>
      </c>
      <c r="CV117" t="e">
        <v>#N/A</v>
      </c>
      <c r="CW117" t="e">
        <v>#N/A</v>
      </c>
      <c r="CX117" t="e">
        <v>#N/A</v>
      </c>
      <c r="CY117" t="e">
        <v>#N/A</v>
      </c>
      <c r="CZ117" t="e">
        <v>#N/A</v>
      </c>
      <c r="DA117" t="e">
        <v>#N/A</v>
      </c>
      <c r="DB117" t="e">
        <v>#N/A</v>
      </c>
      <c r="DC117" t="e">
        <v>#N/A</v>
      </c>
      <c r="DD117" t="e">
        <v>#N/A</v>
      </c>
      <c r="DE117" t="e">
        <v>#N/A</v>
      </c>
      <c r="DF117" t="e">
        <v>#N/A</v>
      </c>
      <c r="DG117" t="e">
        <v>#N/A</v>
      </c>
      <c r="DH117" t="e">
        <v>#N/A</v>
      </c>
      <c r="DI117" t="e">
        <v>#N/A</v>
      </c>
      <c r="DJ117" t="e">
        <v>#N/A</v>
      </c>
      <c r="DK117" t="e">
        <v>#N/A</v>
      </c>
      <c r="DL117" t="e">
        <v>#N/A</v>
      </c>
      <c r="DM117" t="e">
        <v>#N/A</v>
      </c>
      <c r="DN117" t="e">
        <v>#N/A</v>
      </c>
      <c r="DO117" t="e">
        <v>#N/A</v>
      </c>
      <c r="DP117" t="e">
        <v>#N/A</v>
      </c>
      <c r="DQ117" t="e">
        <v>#N/A</v>
      </c>
      <c r="DR117" t="e">
        <v>#N/A</v>
      </c>
      <c r="DS117" t="e">
        <v>#N/A</v>
      </c>
      <c r="DT117" t="e">
        <v>#N/A</v>
      </c>
      <c r="DU117" t="e">
        <v>#N/A</v>
      </c>
      <c r="DV117" t="e">
        <v>#N/A</v>
      </c>
      <c r="DW117" t="e">
        <v>#N/A</v>
      </c>
      <c r="DX117" t="e">
        <v>#N/A</v>
      </c>
      <c r="DY117" t="e">
        <v>#N/A</v>
      </c>
      <c r="DZ117" t="e">
        <v>#N/A</v>
      </c>
      <c r="EA117" t="e">
        <v>#N/A</v>
      </c>
      <c r="EB117" t="e">
        <v>#N/A</v>
      </c>
      <c r="EC117" t="e">
        <v>#N/A</v>
      </c>
      <c r="ED117" t="e">
        <v>#N/A</v>
      </c>
      <c r="EE117" t="e">
        <v>#N/A</v>
      </c>
      <c r="EF117" t="e">
        <v>#N/A</v>
      </c>
      <c r="EG117" t="e">
        <v>#N/A</v>
      </c>
      <c r="EH117" t="e">
        <v>#N/A</v>
      </c>
      <c r="EI117" t="e">
        <v>#N/A</v>
      </c>
      <c r="EJ117" t="e">
        <v>#N/A</v>
      </c>
      <c r="EK117" t="e">
        <v>#N/A</v>
      </c>
      <c r="EL117" t="e">
        <v>#N/A</v>
      </c>
      <c r="EM117" t="e">
        <v>#N/A</v>
      </c>
      <c r="EN117" t="e">
        <v>#N/A</v>
      </c>
      <c r="EO117" t="e">
        <v>#N/A</v>
      </c>
      <c r="EP117" t="e">
        <v>#N/A</v>
      </c>
      <c r="EQ117" t="e">
        <v>#N/A</v>
      </c>
      <c r="ER117" t="e">
        <v>#N/A</v>
      </c>
      <c r="ES117" t="e">
        <v>#N/A</v>
      </c>
      <c r="ET117" t="e">
        <v>#N/A</v>
      </c>
      <c r="EU117" t="e">
        <v>#N/A</v>
      </c>
      <c r="EV117" t="e">
        <v>#N/A</v>
      </c>
      <c r="EW117" t="e">
        <v>#N/A</v>
      </c>
      <c r="EX117" t="e">
        <v>#N/A</v>
      </c>
      <c r="EY117" t="e">
        <v>#N/A</v>
      </c>
      <c r="EZ117" t="e">
        <v>#N/A</v>
      </c>
      <c r="FA117" t="e">
        <v>#N/A</v>
      </c>
      <c r="FB117" t="e">
        <v>#N/A</v>
      </c>
      <c r="FC117" t="e">
        <v>#N/A</v>
      </c>
      <c r="FD117" t="e">
        <v>#N/A</v>
      </c>
      <c r="FE117" t="e">
        <v>#N/A</v>
      </c>
      <c r="FF117" t="e">
        <v>#N/A</v>
      </c>
    </row>
    <row r="118" spans="1:162" x14ac:dyDescent="0.35">
      <c r="A118" s="29" t="s">
        <v>214</v>
      </c>
      <c r="B118" s="30">
        <v>0</v>
      </c>
      <c r="C118" s="30">
        <v>0</v>
      </c>
      <c r="D118" s="30">
        <v>0</v>
      </c>
      <c r="E118" s="30">
        <v>0</v>
      </c>
      <c r="F118" s="30">
        <v>0</v>
      </c>
      <c r="G118" s="30">
        <v>0</v>
      </c>
      <c r="H118" s="30">
        <v>0</v>
      </c>
      <c r="I118" s="30">
        <v>0</v>
      </c>
      <c r="J118" s="30">
        <v>0</v>
      </c>
      <c r="K118" s="30">
        <v>0</v>
      </c>
      <c r="L118" s="30">
        <v>0</v>
      </c>
      <c r="M118" s="30">
        <v>0</v>
      </c>
      <c r="N118" s="30">
        <v>0</v>
      </c>
      <c r="O118" s="30">
        <v>0</v>
      </c>
      <c r="P118" s="30">
        <v>0</v>
      </c>
      <c r="Q118" s="30">
        <v>0</v>
      </c>
      <c r="R118" s="30">
        <v>0</v>
      </c>
      <c r="S118" s="30">
        <v>0</v>
      </c>
      <c r="T118" s="30">
        <v>0</v>
      </c>
      <c r="U118" s="30">
        <v>0</v>
      </c>
      <c r="V118" s="30">
        <v>0</v>
      </c>
      <c r="W118" s="30">
        <v>0</v>
      </c>
      <c r="X118" s="30">
        <v>0</v>
      </c>
      <c r="Y118" s="30">
        <v>0</v>
      </c>
      <c r="Z118" s="30">
        <v>0</v>
      </c>
      <c r="AA118" s="30">
        <v>0</v>
      </c>
      <c r="AB118" s="30">
        <v>0</v>
      </c>
      <c r="AC118" s="30">
        <v>0</v>
      </c>
      <c r="AD118" s="30">
        <v>0</v>
      </c>
      <c r="AE118" s="30">
        <v>0</v>
      </c>
      <c r="AF118" s="30">
        <v>0</v>
      </c>
      <c r="AG118" s="30">
        <v>0</v>
      </c>
      <c r="AH118" s="30">
        <v>0</v>
      </c>
      <c r="AI118" s="30">
        <v>0</v>
      </c>
      <c r="AJ118" s="30">
        <v>0</v>
      </c>
      <c r="AK118" s="30">
        <v>0</v>
      </c>
      <c r="AL118" s="30">
        <v>0</v>
      </c>
      <c r="AM118" s="30">
        <v>0</v>
      </c>
      <c r="AN118" s="30">
        <v>0</v>
      </c>
      <c r="AO118" s="30">
        <v>0</v>
      </c>
      <c r="AP118" s="30">
        <v>0</v>
      </c>
      <c r="AQ118" s="30">
        <v>0</v>
      </c>
      <c r="AR118" s="30">
        <v>0</v>
      </c>
      <c r="AS118" s="30">
        <v>0</v>
      </c>
      <c r="AT118" s="30">
        <v>0</v>
      </c>
      <c r="AU118" s="30">
        <v>0</v>
      </c>
      <c r="AV118" s="30">
        <v>0</v>
      </c>
      <c r="AW118" s="30">
        <v>0</v>
      </c>
      <c r="AX118" s="30">
        <v>0</v>
      </c>
      <c r="AY118" s="30">
        <v>0</v>
      </c>
      <c r="AZ118" s="30">
        <v>0</v>
      </c>
      <c r="BA118" s="30">
        <v>0</v>
      </c>
      <c r="BB118" s="30">
        <v>0</v>
      </c>
      <c r="BC118" s="30">
        <v>0</v>
      </c>
      <c r="BD118" s="30">
        <v>0</v>
      </c>
      <c r="BE118" s="30">
        <v>2</v>
      </c>
      <c r="BF118" s="30">
        <v>2</v>
      </c>
      <c r="BG118" s="30">
        <v>3</v>
      </c>
      <c r="BH118" s="30">
        <v>14</v>
      </c>
      <c r="BI118" s="30">
        <v>14</v>
      </c>
      <c r="BJ118" s="30">
        <v>21</v>
      </c>
      <c r="BK118" s="30">
        <v>27</v>
      </c>
      <c r="BL118" s="30">
        <v>47</v>
      </c>
      <c r="BM118" s="30">
        <v>52</v>
      </c>
      <c r="BN118" s="30">
        <v>69</v>
      </c>
      <c r="BO118" s="30">
        <v>82</v>
      </c>
      <c r="BP118" s="30">
        <v>84</v>
      </c>
      <c r="BQ118" s="30">
        <v>85</v>
      </c>
      <c r="BR118" s="30">
        <v>91</v>
      </c>
      <c r="BS118" s="30">
        <v>109</v>
      </c>
      <c r="BT118" s="30">
        <v>123</v>
      </c>
      <c r="BU118" s="30">
        <v>144</v>
      </c>
      <c r="BV118" s="30">
        <v>174</v>
      </c>
      <c r="BW118" s="30">
        <v>201</v>
      </c>
      <c r="BX118" s="30">
        <v>214</v>
      </c>
      <c r="BY118" s="30">
        <v>233</v>
      </c>
      <c r="BZ118" s="30">
        <v>241</v>
      </c>
      <c r="CA118" s="30">
        <v>248</v>
      </c>
      <c r="CB118" s="30">
        <v>252</v>
      </c>
      <c r="CC118" s="30">
        <v>255</v>
      </c>
      <c r="CD118" s="30">
        <v>263</v>
      </c>
      <c r="CE118" s="30">
        <v>272</v>
      </c>
      <c r="CF118" s="30">
        <v>274</v>
      </c>
      <c r="CG118" s="30">
        <v>283</v>
      </c>
      <c r="CH118" s="30">
        <v>288</v>
      </c>
      <c r="CI118" s="30">
        <v>303</v>
      </c>
      <c r="CJ118" s="30">
        <v>303</v>
      </c>
      <c r="CK118" s="30">
        <v>307</v>
      </c>
      <c r="CL118" s="30">
        <v>308</v>
      </c>
      <c r="CM118" s="30">
        <v>312</v>
      </c>
      <c r="CN118" s="30">
        <v>313</v>
      </c>
      <c r="CO118" s="30">
        <v>315</v>
      </c>
      <c r="CP118" t="e">
        <v>#N/A</v>
      </c>
      <c r="CQ118" t="e">
        <v>#N/A</v>
      </c>
      <c r="CR118" t="e">
        <v>#N/A</v>
      </c>
      <c r="CS118" t="e">
        <v>#N/A</v>
      </c>
      <c r="CT118" t="e">
        <v>#N/A</v>
      </c>
      <c r="CU118" t="e">
        <v>#N/A</v>
      </c>
      <c r="CV118" t="e">
        <v>#N/A</v>
      </c>
      <c r="CW118" t="e">
        <v>#N/A</v>
      </c>
      <c r="CX118" t="e">
        <v>#N/A</v>
      </c>
      <c r="CY118" t="e">
        <v>#N/A</v>
      </c>
      <c r="CZ118" t="e">
        <v>#N/A</v>
      </c>
      <c r="DA118" t="e">
        <v>#N/A</v>
      </c>
      <c r="DB118" t="e">
        <v>#N/A</v>
      </c>
      <c r="DC118" t="e">
        <v>#N/A</v>
      </c>
      <c r="DD118" t="e">
        <v>#N/A</v>
      </c>
      <c r="DE118" t="e">
        <v>#N/A</v>
      </c>
      <c r="DF118" t="e">
        <v>#N/A</v>
      </c>
      <c r="DG118" t="e">
        <v>#N/A</v>
      </c>
      <c r="DH118" t="e">
        <v>#N/A</v>
      </c>
      <c r="DI118" t="e">
        <v>#N/A</v>
      </c>
      <c r="DJ118" t="e">
        <v>#N/A</v>
      </c>
      <c r="DK118" t="e">
        <v>#N/A</v>
      </c>
      <c r="DL118" t="e">
        <v>#N/A</v>
      </c>
      <c r="DM118" t="e">
        <v>#N/A</v>
      </c>
      <c r="DN118" t="e">
        <v>#N/A</v>
      </c>
      <c r="DO118" t="e">
        <v>#N/A</v>
      </c>
      <c r="DP118" t="e">
        <v>#N/A</v>
      </c>
      <c r="DQ118" t="e">
        <v>#N/A</v>
      </c>
      <c r="DR118" t="e">
        <v>#N/A</v>
      </c>
      <c r="DS118" t="e">
        <v>#N/A</v>
      </c>
      <c r="DT118" t="e">
        <v>#N/A</v>
      </c>
      <c r="DU118" t="e">
        <v>#N/A</v>
      </c>
      <c r="DV118" t="e">
        <v>#N/A</v>
      </c>
      <c r="DW118" t="e">
        <v>#N/A</v>
      </c>
      <c r="DX118" t="e">
        <v>#N/A</v>
      </c>
      <c r="DY118" t="e">
        <v>#N/A</v>
      </c>
      <c r="DZ118" t="e">
        <v>#N/A</v>
      </c>
      <c r="EA118" t="e">
        <v>#N/A</v>
      </c>
      <c r="EB118" t="e">
        <v>#N/A</v>
      </c>
      <c r="EC118" t="e">
        <v>#N/A</v>
      </c>
      <c r="ED118" t="e">
        <v>#N/A</v>
      </c>
      <c r="EE118" t="e">
        <v>#N/A</v>
      </c>
      <c r="EF118" t="e">
        <v>#N/A</v>
      </c>
      <c r="EG118" t="e">
        <v>#N/A</v>
      </c>
      <c r="EH118" t="e">
        <v>#N/A</v>
      </c>
      <c r="EI118" t="e">
        <v>#N/A</v>
      </c>
      <c r="EJ118" t="e">
        <v>#N/A</v>
      </c>
      <c r="EK118" t="e">
        <v>#N/A</v>
      </c>
      <c r="EL118" t="e">
        <v>#N/A</v>
      </c>
      <c r="EM118" t="e">
        <v>#N/A</v>
      </c>
      <c r="EN118" t="e">
        <v>#N/A</v>
      </c>
      <c r="EO118" t="e">
        <v>#N/A</v>
      </c>
      <c r="EP118" t="e">
        <v>#N/A</v>
      </c>
      <c r="EQ118" t="e">
        <v>#N/A</v>
      </c>
      <c r="ER118" t="e">
        <v>#N/A</v>
      </c>
      <c r="ES118" t="e">
        <v>#N/A</v>
      </c>
      <c r="ET118" t="e">
        <v>#N/A</v>
      </c>
      <c r="EU118" t="e">
        <v>#N/A</v>
      </c>
      <c r="EV118" t="e">
        <v>#N/A</v>
      </c>
      <c r="EW118" t="e">
        <v>#N/A</v>
      </c>
      <c r="EX118" t="e">
        <v>#N/A</v>
      </c>
      <c r="EY118" t="e">
        <v>#N/A</v>
      </c>
      <c r="EZ118" t="e">
        <v>#N/A</v>
      </c>
      <c r="FA118" t="e">
        <v>#N/A</v>
      </c>
      <c r="FB118" t="e">
        <v>#N/A</v>
      </c>
      <c r="FC118" t="e">
        <v>#N/A</v>
      </c>
      <c r="FD118" t="e">
        <v>#N/A</v>
      </c>
      <c r="FE118" t="e">
        <v>#N/A</v>
      </c>
      <c r="FF118" t="e">
        <v>#N/A</v>
      </c>
    </row>
    <row r="119" spans="1:162" x14ac:dyDescent="0.35">
      <c r="A119" s="29" t="s">
        <v>42</v>
      </c>
      <c r="B119" s="30">
        <v>0</v>
      </c>
      <c r="C119" s="30">
        <v>0</v>
      </c>
      <c r="D119" s="30">
        <v>0</v>
      </c>
      <c r="E119" s="30">
        <v>0</v>
      </c>
      <c r="F119" s="30">
        <v>0</v>
      </c>
      <c r="G119" s="30">
        <v>0</v>
      </c>
      <c r="H119" s="30">
        <v>0</v>
      </c>
      <c r="I119" s="30">
        <v>0</v>
      </c>
      <c r="J119" s="30">
        <v>0</v>
      </c>
      <c r="K119" s="30">
        <v>0</v>
      </c>
      <c r="L119" s="30">
        <v>0</v>
      </c>
      <c r="M119" s="30">
        <v>0</v>
      </c>
      <c r="N119" s="30">
        <v>0</v>
      </c>
      <c r="O119" s="30">
        <v>0</v>
      </c>
      <c r="P119" s="30">
        <v>0</v>
      </c>
      <c r="Q119" s="30">
        <v>0</v>
      </c>
      <c r="R119" s="30">
        <v>0</v>
      </c>
      <c r="S119" s="30">
        <v>0</v>
      </c>
      <c r="T119" s="30">
        <v>0</v>
      </c>
      <c r="U119" s="30">
        <v>0</v>
      </c>
      <c r="V119" s="30">
        <v>0</v>
      </c>
      <c r="W119" s="30">
        <v>0</v>
      </c>
      <c r="X119" s="30">
        <v>0</v>
      </c>
      <c r="Y119" s="30">
        <v>0</v>
      </c>
      <c r="Z119" s="30">
        <v>0</v>
      </c>
      <c r="AA119" s="30">
        <v>0</v>
      </c>
      <c r="AB119" s="30">
        <v>0</v>
      </c>
      <c r="AC119" s="30">
        <v>0</v>
      </c>
      <c r="AD119" s="30">
        <v>0</v>
      </c>
      <c r="AE119" s="30">
        <v>0</v>
      </c>
      <c r="AF119" s="30">
        <v>0</v>
      </c>
      <c r="AG119" s="30">
        <v>0</v>
      </c>
      <c r="AH119" s="30">
        <v>0</v>
      </c>
      <c r="AI119" s="30">
        <v>0</v>
      </c>
      <c r="AJ119" s="30">
        <v>0</v>
      </c>
      <c r="AK119" s="30">
        <v>0</v>
      </c>
      <c r="AL119" s="30">
        <v>0</v>
      </c>
      <c r="AM119" s="30">
        <v>0</v>
      </c>
      <c r="AN119" s="30">
        <v>0</v>
      </c>
      <c r="AO119" s="30">
        <v>0</v>
      </c>
      <c r="AP119" s="30">
        <v>1</v>
      </c>
      <c r="AQ119" s="30">
        <v>1</v>
      </c>
      <c r="AR119" s="30">
        <v>1</v>
      </c>
      <c r="AS119" s="30">
        <v>2</v>
      </c>
      <c r="AT119" s="30">
        <v>2</v>
      </c>
      <c r="AU119" s="30">
        <v>2</v>
      </c>
      <c r="AV119" s="30">
        <v>2</v>
      </c>
      <c r="AW119" s="30">
        <v>2</v>
      </c>
      <c r="AX119" s="30">
        <v>3</v>
      </c>
      <c r="AY119" s="30">
        <v>5</v>
      </c>
      <c r="AZ119" s="30">
        <v>6</v>
      </c>
      <c r="BA119" s="30">
        <v>7</v>
      </c>
      <c r="BB119" s="30">
        <v>17</v>
      </c>
      <c r="BC119" s="30">
        <v>28</v>
      </c>
      <c r="BD119" s="30">
        <v>29</v>
      </c>
      <c r="BE119" s="30">
        <v>38</v>
      </c>
      <c r="BF119" s="30">
        <v>49</v>
      </c>
      <c r="BG119" s="30">
        <v>63</v>
      </c>
      <c r="BH119" s="30">
        <v>77</v>
      </c>
      <c r="BI119" s="30">
        <v>96</v>
      </c>
      <c r="BJ119" s="30">
        <v>115</v>
      </c>
      <c r="BK119" s="30">
        <v>143</v>
      </c>
      <c r="BL119" s="30">
        <v>170</v>
      </c>
      <c r="BM119" s="30">
        <v>225</v>
      </c>
      <c r="BN119" s="30">
        <v>275</v>
      </c>
      <c r="BO119" s="30">
        <v>345</v>
      </c>
      <c r="BP119" s="30">
        <v>402</v>
      </c>
      <c r="BQ119" s="30">
        <v>479</v>
      </c>
      <c r="BR119" s="30">
        <v>556</v>
      </c>
      <c r="BS119" s="30">
        <v>617</v>
      </c>
      <c r="BT119" s="30">
        <v>654</v>
      </c>
      <c r="BU119" s="30">
        <v>708</v>
      </c>
      <c r="BV119" s="30">
        <v>791</v>
      </c>
      <c r="BW119" s="30">
        <v>919</v>
      </c>
      <c r="BX119" s="30">
        <v>1021</v>
      </c>
      <c r="BY119" s="30">
        <v>1120</v>
      </c>
      <c r="BZ119" s="30">
        <v>1184</v>
      </c>
      <c r="CA119" s="30">
        <v>1275</v>
      </c>
      <c r="CB119" s="30">
        <v>1374</v>
      </c>
      <c r="CC119" s="30">
        <v>1448</v>
      </c>
      <c r="CD119" s="30">
        <v>1545</v>
      </c>
      <c r="CE119" s="30">
        <v>1661</v>
      </c>
      <c r="CF119" s="30">
        <v>1763</v>
      </c>
      <c r="CG119" s="30">
        <v>1888</v>
      </c>
      <c r="CH119" s="30">
        <v>2024</v>
      </c>
      <c r="CI119" s="30">
        <v>2283</v>
      </c>
      <c r="CJ119" s="30">
        <v>2564</v>
      </c>
      <c r="CK119" s="30">
        <v>2685</v>
      </c>
      <c r="CL119" s="30">
        <v>2855</v>
      </c>
      <c r="CM119" s="30">
        <v>3046</v>
      </c>
      <c r="CN119" s="30">
        <v>3209</v>
      </c>
      <c r="CO119" s="30">
        <v>3446</v>
      </c>
      <c r="CP119" t="e">
        <v>#N/A</v>
      </c>
      <c r="CQ119" t="e">
        <v>#N/A</v>
      </c>
      <c r="CR119" t="e">
        <v>#N/A</v>
      </c>
      <c r="CS119" t="e">
        <v>#N/A</v>
      </c>
      <c r="CT119" t="e">
        <v>#N/A</v>
      </c>
      <c r="CU119" t="e">
        <v>#N/A</v>
      </c>
      <c r="CV119" t="e">
        <v>#N/A</v>
      </c>
      <c r="CW119" t="e">
        <v>#N/A</v>
      </c>
      <c r="CX119" t="e">
        <v>#N/A</v>
      </c>
      <c r="CY119" t="e">
        <v>#N/A</v>
      </c>
      <c r="CZ119" t="e">
        <v>#N/A</v>
      </c>
      <c r="DA119" t="e">
        <v>#N/A</v>
      </c>
      <c r="DB119" t="e">
        <v>#N/A</v>
      </c>
      <c r="DC119" t="e">
        <v>#N/A</v>
      </c>
      <c r="DD119" t="e">
        <v>#N/A</v>
      </c>
      <c r="DE119" t="e">
        <v>#N/A</v>
      </c>
      <c r="DF119" t="e">
        <v>#N/A</v>
      </c>
      <c r="DG119" t="e">
        <v>#N/A</v>
      </c>
      <c r="DH119" t="e">
        <v>#N/A</v>
      </c>
      <c r="DI119" t="e">
        <v>#N/A</v>
      </c>
      <c r="DJ119" t="e">
        <v>#N/A</v>
      </c>
      <c r="DK119" t="e">
        <v>#N/A</v>
      </c>
      <c r="DL119" t="e">
        <v>#N/A</v>
      </c>
      <c r="DM119" t="e">
        <v>#N/A</v>
      </c>
      <c r="DN119" t="e">
        <v>#N/A</v>
      </c>
      <c r="DO119" t="e">
        <v>#N/A</v>
      </c>
      <c r="DP119" t="e">
        <v>#N/A</v>
      </c>
      <c r="DQ119" t="e">
        <v>#N/A</v>
      </c>
      <c r="DR119" t="e">
        <v>#N/A</v>
      </c>
      <c r="DS119" t="e">
        <v>#N/A</v>
      </c>
      <c r="DT119" t="e">
        <v>#N/A</v>
      </c>
      <c r="DU119" t="e">
        <v>#N/A</v>
      </c>
      <c r="DV119" t="e">
        <v>#N/A</v>
      </c>
      <c r="DW119" t="e">
        <v>#N/A</v>
      </c>
      <c r="DX119" t="e">
        <v>#N/A</v>
      </c>
      <c r="DY119" t="e">
        <v>#N/A</v>
      </c>
      <c r="DZ119" t="e">
        <v>#N/A</v>
      </c>
      <c r="EA119" t="e">
        <v>#N/A</v>
      </c>
      <c r="EB119" t="e">
        <v>#N/A</v>
      </c>
      <c r="EC119" t="e">
        <v>#N/A</v>
      </c>
      <c r="ED119" t="e">
        <v>#N/A</v>
      </c>
      <c r="EE119" t="e">
        <v>#N/A</v>
      </c>
      <c r="EF119" t="e">
        <v>#N/A</v>
      </c>
      <c r="EG119" t="e">
        <v>#N/A</v>
      </c>
      <c r="EH119" t="e">
        <v>#N/A</v>
      </c>
      <c r="EI119" t="e">
        <v>#N/A</v>
      </c>
      <c r="EJ119" t="e">
        <v>#N/A</v>
      </c>
      <c r="EK119" t="e">
        <v>#N/A</v>
      </c>
      <c r="EL119" t="e">
        <v>#N/A</v>
      </c>
      <c r="EM119" t="e">
        <v>#N/A</v>
      </c>
      <c r="EN119" t="e">
        <v>#N/A</v>
      </c>
      <c r="EO119" t="e">
        <v>#N/A</v>
      </c>
      <c r="EP119" t="e">
        <v>#N/A</v>
      </c>
      <c r="EQ119" t="e">
        <v>#N/A</v>
      </c>
      <c r="ER119" t="e">
        <v>#N/A</v>
      </c>
      <c r="ES119" t="e">
        <v>#N/A</v>
      </c>
      <c r="ET119" t="e">
        <v>#N/A</v>
      </c>
      <c r="EU119" t="e">
        <v>#N/A</v>
      </c>
      <c r="EV119" t="e">
        <v>#N/A</v>
      </c>
      <c r="EW119" t="e">
        <v>#N/A</v>
      </c>
      <c r="EX119" t="e">
        <v>#N/A</v>
      </c>
      <c r="EY119" t="e">
        <v>#N/A</v>
      </c>
      <c r="EZ119" t="e">
        <v>#N/A</v>
      </c>
      <c r="FA119" t="e">
        <v>#N/A</v>
      </c>
      <c r="FB119" t="e">
        <v>#N/A</v>
      </c>
      <c r="FC119" t="e">
        <v>#N/A</v>
      </c>
      <c r="FD119" t="e">
        <v>#N/A</v>
      </c>
      <c r="FE119" t="e">
        <v>#N/A</v>
      </c>
      <c r="FF119" t="e">
        <v>#N/A</v>
      </c>
    </row>
    <row r="120" spans="1:162" x14ac:dyDescent="0.35">
      <c r="A120" s="29" t="s">
        <v>224</v>
      </c>
      <c r="B120" s="30">
        <v>0</v>
      </c>
      <c r="C120" s="30">
        <v>0</v>
      </c>
      <c r="D120" s="30">
        <v>0</v>
      </c>
      <c r="E120" s="30">
        <v>0</v>
      </c>
      <c r="F120" s="30">
        <v>0</v>
      </c>
      <c r="G120" s="30">
        <v>0</v>
      </c>
      <c r="H120" s="30">
        <v>0</v>
      </c>
      <c r="I120" s="30">
        <v>0</v>
      </c>
      <c r="J120" s="30">
        <v>0</v>
      </c>
      <c r="K120" s="30">
        <v>0</v>
      </c>
      <c r="L120" s="30">
        <v>0</v>
      </c>
      <c r="M120" s="30">
        <v>0</v>
      </c>
      <c r="N120" s="30">
        <v>0</v>
      </c>
      <c r="O120" s="30">
        <v>0</v>
      </c>
      <c r="P120" s="30">
        <v>0</v>
      </c>
      <c r="Q120" s="30">
        <v>0</v>
      </c>
      <c r="R120" s="30">
        <v>0</v>
      </c>
      <c r="S120" s="30">
        <v>0</v>
      </c>
      <c r="T120" s="30">
        <v>0</v>
      </c>
      <c r="U120" s="30">
        <v>0</v>
      </c>
      <c r="V120" s="30">
        <v>0</v>
      </c>
      <c r="W120" s="30">
        <v>0</v>
      </c>
      <c r="X120" s="30">
        <v>0</v>
      </c>
      <c r="Y120" s="30">
        <v>0</v>
      </c>
      <c r="Z120" s="30">
        <v>0</v>
      </c>
      <c r="AA120" s="30">
        <v>0</v>
      </c>
      <c r="AB120" s="30">
        <v>0</v>
      </c>
      <c r="AC120" s="30">
        <v>0</v>
      </c>
      <c r="AD120" s="30">
        <v>0</v>
      </c>
      <c r="AE120" s="30">
        <v>0</v>
      </c>
      <c r="AF120" s="30">
        <v>0</v>
      </c>
      <c r="AG120" s="30">
        <v>0</v>
      </c>
      <c r="AH120" s="30">
        <v>0</v>
      </c>
      <c r="AI120" s="30">
        <v>0</v>
      </c>
      <c r="AJ120" s="30">
        <v>0</v>
      </c>
      <c r="AK120" s="30">
        <v>0</v>
      </c>
      <c r="AL120" s="30">
        <v>0</v>
      </c>
      <c r="AM120" s="30">
        <v>0</v>
      </c>
      <c r="AN120" s="30">
        <v>0</v>
      </c>
      <c r="AO120" s="30">
        <v>0</v>
      </c>
      <c r="AP120" s="30">
        <v>0</v>
      </c>
      <c r="AQ120" s="30">
        <v>0</v>
      </c>
      <c r="AR120" s="30">
        <v>0</v>
      </c>
      <c r="AS120" s="30">
        <v>0</v>
      </c>
      <c r="AT120" s="30">
        <v>0</v>
      </c>
      <c r="AU120" s="30">
        <v>0</v>
      </c>
      <c r="AV120" s="30">
        <v>0</v>
      </c>
      <c r="AW120" s="30">
        <v>0</v>
      </c>
      <c r="AX120" s="30">
        <v>0</v>
      </c>
      <c r="AY120" s="30">
        <v>0</v>
      </c>
      <c r="AZ120" s="30">
        <v>0</v>
      </c>
      <c r="BA120" s="30">
        <v>0</v>
      </c>
      <c r="BB120" s="30">
        <v>0</v>
      </c>
      <c r="BC120" s="30">
        <v>0</v>
      </c>
      <c r="BD120" s="30">
        <v>0</v>
      </c>
      <c r="BE120" s="30">
        <v>0</v>
      </c>
      <c r="BF120" s="30">
        <v>0</v>
      </c>
      <c r="BG120" s="30">
        <v>0</v>
      </c>
      <c r="BH120" s="30">
        <v>0</v>
      </c>
      <c r="BI120" s="30">
        <v>0</v>
      </c>
      <c r="BJ120" s="30">
        <v>1</v>
      </c>
      <c r="BK120" s="30">
        <v>1</v>
      </c>
      <c r="BL120" s="30">
        <v>3</v>
      </c>
      <c r="BM120" s="30">
        <v>5</v>
      </c>
      <c r="BN120" s="30">
        <v>7</v>
      </c>
      <c r="BO120" s="30">
        <v>7</v>
      </c>
      <c r="BP120" s="30">
        <v>8</v>
      </c>
      <c r="BQ120" s="30">
        <v>8</v>
      </c>
      <c r="BR120" s="30">
        <v>8</v>
      </c>
      <c r="BS120" s="30">
        <v>8</v>
      </c>
      <c r="BT120" s="30">
        <v>10</v>
      </c>
      <c r="BU120" s="30">
        <v>10</v>
      </c>
      <c r="BV120" s="30">
        <v>10</v>
      </c>
      <c r="BW120" s="30">
        <v>10</v>
      </c>
      <c r="BX120" s="30">
        <v>10</v>
      </c>
      <c r="BY120" s="30">
        <v>10</v>
      </c>
      <c r="BZ120" s="30">
        <v>10</v>
      </c>
      <c r="CA120" s="30">
        <v>17</v>
      </c>
      <c r="CB120" s="30">
        <v>17</v>
      </c>
      <c r="CC120" s="30">
        <v>20</v>
      </c>
      <c r="CD120" s="30">
        <v>20</v>
      </c>
      <c r="CE120" s="30">
        <v>21</v>
      </c>
      <c r="CF120" s="30">
        <v>21</v>
      </c>
      <c r="CG120" s="30">
        <v>28</v>
      </c>
      <c r="CH120" s="30">
        <v>29</v>
      </c>
      <c r="CI120" s="30">
        <v>31</v>
      </c>
      <c r="CJ120" s="30">
        <v>34</v>
      </c>
      <c r="CK120" s="30">
        <v>35</v>
      </c>
      <c r="CL120" s="30">
        <v>39</v>
      </c>
      <c r="CM120" s="30">
        <v>39</v>
      </c>
      <c r="CN120" s="30">
        <v>39</v>
      </c>
      <c r="CO120" s="30">
        <v>41</v>
      </c>
      <c r="CP120" t="e">
        <v>#N/A</v>
      </c>
      <c r="CQ120" t="e">
        <v>#N/A</v>
      </c>
      <c r="CR120" t="e">
        <v>#N/A</v>
      </c>
      <c r="CS120" t="e">
        <v>#N/A</v>
      </c>
      <c r="CT120" t="e">
        <v>#N/A</v>
      </c>
      <c r="CU120" t="e">
        <v>#N/A</v>
      </c>
      <c r="CV120" t="e">
        <v>#N/A</v>
      </c>
      <c r="CW120" t="e">
        <v>#N/A</v>
      </c>
      <c r="CX120" t="e">
        <v>#N/A</v>
      </c>
      <c r="CY120" t="e">
        <v>#N/A</v>
      </c>
      <c r="CZ120" t="e">
        <v>#N/A</v>
      </c>
      <c r="DA120" t="e">
        <v>#N/A</v>
      </c>
      <c r="DB120" t="e">
        <v>#N/A</v>
      </c>
      <c r="DC120" t="e">
        <v>#N/A</v>
      </c>
      <c r="DD120" t="e">
        <v>#N/A</v>
      </c>
      <c r="DE120" t="e">
        <v>#N/A</v>
      </c>
      <c r="DF120" t="e">
        <v>#N/A</v>
      </c>
      <c r="DG120" t="e">
        <v>#N/A</v>
      </c>
      <c r="DH120" t="e">
        <v>#N/A</v>
      </c>
      <c r="DI120" t="e">
        <v>#N/A</v>
      </c>
      <c r="DJ120" t="e">
        <v>#N/A</v>
      </c>
      <c r="DK120" t="e">
        <v>#N/A</v>
      </c>
      <c r="DL120" t="e">
        <v>#N/A</v>
      </c>
      <c r="DM120" t="e">
        <v>#N/A</v>
      </c>
      <c r="DN120" t="e">
        <v>#N/A</v>
      </c>
      <c r="DO120" t="e">
        <v>#N/A</v>
      </c>
      <c r="DP120" t="e">
        <v>#N/A</v>
      </c>
      <c r="DQ120" t="e">
        <v>#N/A</v>
      </c>
      <c r="DR120" t="e">
        <v>#N/A</v>
      </c>
      <c r="DS120" t="e">
        <v>#N/A</v>
      </c>
      <c r="DT120" t="e">
        <v>#N/A</v>
      </c>
      <c r="DU120" t="e">
        <v>#N/A</v>
      </c>
      <c r="DV120" t="e">
        <v>#N/A</v>
      </c>
      <c r="DW120" t="e">
        <v>#N/A</v>
      </c>
      <c r="DX120" t="e">
        <v>#N/A</v>
      </c>
      <c r="DY120" t="e">
        <v>#N/A</v>
      </c>
      <c r="DZ120" t="e">
        <v>#N/A</v>
      </c>
      <c r="EA120" t="e">
        <v>#N/A</v>
      </c>
      <c r="EB120" t="e">
        <v>#N/A</v>
      </c>
      <c r="EC120" t="e">
        <v>#N/A</v>
      </c>
      <c r="ED120" t="e">
        <v>#N/A</v>
      </c>
      <c r="EE120" t="e">
        <v>#N/A</v>
      </c>
      <c r="EF120" t="e">
        <v>#N/A</v>
      </c>
      <c r="EG120" t="e">
        <v>#N/A</v>
      </c>
      <c r="EH120" t="e">
        <v>#N/A</v>
      </c>
      <c r="EI120" t="e">
        <v>#N/A</v>
      </c>
      <c r="EJ120" t="e">
        <v>#N/A</v>
      </c>
      <c r="EK120" t="e">
        <v>#N/A</v>
      </c>
      <c r="EL120" t="e">
        <v>#N/A</v>
      </c>
      <c r="EM120" t="e">
        <v>#N/A</v>
      </c>
      <c r="EN120" t="e">
        <v>#N/A</v>
      </c>
      <c r="EO120" t="e">
        <v>#N/A</v>
      </c>
      <c r="EP120" t="e">
        <v>#N/A</v>
      </c>
      <c r="EQ120" t="e">
        <v>#N/A</v>
      </c>
      <c r="ER120" t="e">
        <v>#N/A</v>
      </c>
      <c r="ES120" t="e">
        <v>#N/A</v>
      </c>
      <c r="ET120" t="e">
        <v>#N/A</v>
      </c>
      <c r="EU120" t="e">
        <v>#N/A</v>
      </c>
      <c r="EV120" t="e">
        <v>#N/A</v>
      </c>
      <c r="EW120" t="e">
        <v>#N/A</v>
      </c>
      <c r="EX120" t="e">
        <v>#N/A</v>
      </c>
      <c r="EY120" t="e">
        <v>#N/A</v>
      </c>
      <c r="EZ120" t="e">
        <v>#N/A</v>
      </c>
      <c r="FA120" t="e">
        <v>#N/A</v>
      </c>
      <c r="FB120" t="e">
        <v>#N/A</v>
      </c>
      <c r="FC120" t="e">
        <v>#N/A</v>
      </c>
      <c r="FD120" t="e">
        <v>#N/A</v>
      </c>
      <c r="FE120" t="e">
        <v>#N/A</v>
      </c>
      <c r="FF120" t="e">
        <v>#N/A</v>
      </c>
    </row>
    <row r="121" spans="1:162" x14ac:dyDescent="0.35">
      <c r="A121" s="29" t="s">
        <v>236</v>
      </c>
      <c r="B121" s="30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0">
        <v>0</v>
      </c>
      <c r="O121" s="30">
        <v>0</v>
      </c>
      <c r="P121" s="30">
        <v>0</v>
      </c>
      <c r="Q121" s="30">
        <v>0</v>
      </c>
      <c r="R121" s="30">
        <v>0</v>
      </c>
      <c r="S121" s="30">
        <v>0</v>
      </c>
      <c r="T121" s="30">
        <v>0</v>
      </c>
      <c r="U121" s="30">
        <v>0</v>
      </c>
      <c r="V121" s="30">
        <v>0</v>
      </c>
      <c r="W121" s="30">
        <v>0</v>
      </c>
      <c r="X121" s="30">
        <v>0</v>
      </c>
      <c r="Y121" s="30">
        <v>0</v>
      </c>
      <c r="Z121" s="30">
        <v>0</v>
      </c>
      <c r="AA121" s="30">
        <v>0</v>
      </c>
      <c r="AB121" s="30">
        <v>0</v>
      </c>
      <c r="AC121" s="30">
        <v>0</v>
      </c>
      <c r="AD121" s="30">
        <v>0</v>
      </c>
      <c r="AE121" s="30">
        <v>0</v>
      </c>
      <c r="AF121" s="30">
        <v>0</v>
      </c>
      <c r="AG121" s="30">
        <v>0</v>
      </c>
      <c r="AH121" s="30">
        <v>0</v>
      </c>
      <c r="AI121" s="30">
        <v>0</v>
      </c>
      <c r="AJ121" s="30">
        <v>0</v>
      </c>
      <c r="AK121" s="30">
        <v>0</v>
      </c>
      <c r="AL121" s="30">
        <v>0</v>
      </c>
      <c r="AM121" s="30">
        <v>0</v>
      </c>
      <c r="AN121" s="30">
        <v>0</v>
      </c>
      <c r="AO121" s="30">
        <v>0</v>
      </c>
      <c r="AP121" s="30">
        <v>0</v>
      </c>
      <c r="AQ121" s="30">
        <v>0</v>
      </c>
      <c r="AR121" s="30">
        <v>0</v>
      </c>
      <c r="AS121" s="30">
        <v>0</v>
      </c>
      <c r="AT121" s="30">
        <v>0</v>
      </c>
      <c r="AU121" s="30">
        <v>0</v>
      </c>
      <c r="AV121" s="30">
        <v>0</v>
      </c>
      <c r="AW121" s="30">
        <v>0</v>
      </c>
      <c r="AX121" s="30">
        <v>0</v>
      </c>
      <c r="AY121" s="30">
        <v>0</v>
      </c>
      <c r="AZ121" s="30">
        <v>0</v>
      </c>
      <c r="BA121" s="30">
        <v>0</v>
      </c>
      <c r="BB121" s="30">
        <v>0</v>
      </c>
      <c r="BC121" s="30">
        <v>0</v>
      </c>
      <c r="BD121" s="30">
        <v>0</v>
      </c>
      <c r="BE121" s="30">
        <v>0</v>
      </c>
      <c r="BF121" s="30">
        <v>0</v>
      </c>
      <c r="BG121" s="30">
        <v>0</v>
      </c>
      <c r="BH121" s="30">
        <v>0</v>
      </c>
      <c r="BI121" s="30">
        <v>0</v>
      </c>
      <c r="BJ121" s="30">
        <v>0</v>
      </c>
      <c r="BK121" s="30">
        <v>0</v>
      </c>
      <c r="BL121" s="30">
        <v>0</v>
      </c>
      <c r="BM121" s="30">
        <v>0</v>
      </c>
      <c r="BN121" s="30">
        <v>0</v>
      </c>
      <c r="BO121" s="30">
        <v>0</v>
      </c>
      <c r="BP121" s="30">
        <v>2</v>
      </c>
      <c r="BQ121" s="30">
        <v>2</v>
      </c>
      <c r="BR121" s="30">
        <v>2</v>
      </c>
      <c r="BS121" s="30">
        <v>2</v>
      </c>
      <c r="BT121" s="30">
        <v>9</v>
      </c>
      <c r="BU121" s="30">
        <v>9</v>
      </c>
      <c r="BV121" s="30">
        <v>9</v>
      </c>
      <c r="BW121" s="30">
        <v>9</v>
      </c>
      <c r="BX121" s="30">
        <v>9</v>
      </c>
      <c r="BY121" s="30">
        <v>9</v>
      </c>
      <c r="BZ121" s="30">
        <v>9</v>
      </c>
      <c r="CA121" s="30">
        <v>9</v>
      </c>
      <c r="CB121" s="30">
        <v>9</v>
      </c>
      <c r="CC121" s="30">
        <v>9</v>
      </c>
      <c r="CD121" s="30">
        <v>9</v>
      </c>
      <c r="CE121" s="30">
        <v>9</v>
      </c>
      <c r="CF121" s="30">
        <v>9</v>
      </c>
      <c r="CG121" s="30">
        <v>9</v>
      </c>
      <c r="CH121" s="30">
        <v>9</v>
      </c>
      <c r="CI121" s="30">
        <v>9</v>
      </c>
      <c r="CJ121" s="30">
        <v>9</v>
      </c>
      <c r="CK121" s="30">
        <v>9</v>
      </c>
      <c r="CL121" s="30">
        <v>9</v>
      </c>
      <c r="CM121" s="30">
        <v>9</v>
      </c>
      <c r="CN121" s="30">
        <v>9</v>
      </c>
      <c r="CO121" s="30">
        <v>9</v>
      </c>
      <c r="CP121" t="e">
        <v>#N/A</v>
      </c>
      <c r="CQ121" t="e">
        <v>#N/A</v>
      </c>
      <c r="CR121" t="e">
        <v>#N/A</v>
      </c>
      <c r="CS121" t="e">
        <v>#N/A</v>
      </c>
      <c r="CT121" t="e">
        <v>#N/A</v>
      </c>
      <c r="CU121" t="e">
        <v>#N/A</v>
      </c>
      <c r="CV121" t="e">
        <v>#N/A</v>
      </c>
      <c r="CW121" t="e">
        <v>#N/A</v>
      </c>
      <c r="CX121" t="e">
        <v>#N/A</v>
      </c>
      <c r="CY121" t="e">
        <v>#N/A</v>
      </c>
      <c r="CZ121" t="e">
        <v>#N/A</v>
      </c>
      <c r="DA121" t="e">
        <v>#N/A</v>
      </c>
      <c r="DB121" t="e">
        <v>#N/A</v>
      </c>
      <c r="DC121" t="e">
        <v>#N/A</v>
      </c>
      <c r="DD121" t="e">
        <v>#N/A</v>
      </c>
      <c r="DE121" t="e">
        <v>#N/A</v>
      </c>
      <c r="DF121" t="e">
        <v>#N/A</v>
      </c>
      <c r="DG121" t="e">
        <v>#N/A</v>
      </c>
      <c r="DH121" t="e">
        <v>#N/A</v>
      </c>
      <c r="DI121" t="e">
        <v>#N/A</v>
      </c>
      <c r="DJ121" t="e">
        <v>#N/A</v>
      </c>
      <c r="DK121" t="e">
        <v>#N/A</v>
      </c>
      <c r="DL121" t="e">
        <v>#N/A</v>
      </c>
      <c r="DM121" t="e">
        <v>#N/A</v>
      </c>
      <c r="DN121" t="e">
        <v>#N/A</v>
      </c>
      <c r="DO121" t="e">
        <v>#N/A</v>
      </c>
      <c r="DP121" t="e">
        <v>#N/A</v>
      </c>
      <c r="DQ121" t="e">
        <v>#N/A</v>
      </c>
      <c r="DR121" t="e">
        <v>#N/A</v>
      </c>
      <c r="DS121" t="e">
        <v>#N/A</v>
      </c>
      <c r="DT121" t="e">
        <v>#N/A</v>
      </c>
      <c r="DU121" t="e">
        <v>#N/A</v>
      </c>
      <c r="DV121" t="e">
        <v>#N/A</v>
      </c>
      <c r="DW121" t="e">
        <v>#N/A</v>
      </c>
      <c r="DX121" t="e">
        <v>#N/A</v>
      </c>
      <c r="DY121" t="e">
        <v>#N/A</v>
      </c>
      <c r="DZ121" t="e">
        <v>#N/A</v>
      </c>
      <c r="EA121" t="e">
        <v>#N/A</v>
      </c>
      <c r="EB121" t="e">
        <v>#N/A</v>
      </c>
      <c r="EC121" t="e">
        <v>#N/A</v>
      </c>
      <c r="ED121" t="e">
        <v>#N/A</v>
      </c>
      <c r="EE121" t="e">
        <v>#N/A</v>
      </c>
      <c r="EF121" t="e">
        <v>#N/A</v>
      </c>
      <c r="EG121" t="e">
        <v>#N/A</v>
      </c>
      <c r="EH121" t="e">
        <v>#N/A</v>
      </c>
      <c r="EI121" t="e">
        <v>#N/A</v>
      </c>
      <c r="EJ121" t="e">
        <v>#N/A</v>
      </c>
      <c r="EK121" t="e">
        <v>#N/A</v>
      </c>
      <c r="EL121" t="e">
        <v>#N/A</v>
      </c>
      <c r="EM121" t="e">
        <v>#N/A</v>
      </c>
      <c r="EN121" t="e">
        <v>#N/A</v>
      </c>
      <c r="EO121" t="e">
        <v>#N/A</v>
      </c>
      <c r="EP121" t="e">
        <v>#N/A</v>
      </c>
      <c r="EQ121" t="e">
        <v>#N/A</v>
      </c>
      <c r="ER121" t="e">
        <v>#N/A</v>
      </c>
      <c r="ES121" t="e">
        <v>#N/A</v>
      </c>
      <c r="ET121" t="e">
        <v>#N/A</v>
      </c>
      <c r="EU121" t="e">
        <v>#N/A</v>
      </c>
      <c r="EV121" t="e">
        <v>#N/A</v>
      </c>
      <c r="EW121" t="e">
        <v>#N/A</v>
      </c>
      <c r="EX121" t="e">
        <v>#N/A</v>
      </c>
      <c r="EY121" t="e">
        <v>#N/A</v>
      </c>
      <c r="EZ121" t="e">
        <v>#N/A</v>
      </c>
      <c r="FA121" t="e">
        <v>#N/A</v>
      </c>
      <c r="FB121" t="e">
        <v>#N/A</v>
      </c>
      <c r="FC121" t="e">
        <v>#N/A</v>
      </c>
      <c r="FD121" t="e">
        <v>#N/A</v>
      </c>
      <c r="FE121" t="e">
        <v>#N/A</v>
      </c>
      <c r="FF121" t="e">
        <v>#N/A</v>
      </c>
    </row>
    <row r="122" spans="1:162" x14ac:dyDescent="0.35">
      <c r="A122" s="29" t="s">
        <v>17</v>
      </c>
      <c r="B122" s="30">
        <v>0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30">
        <v>0</v>
      </c>
      <c r="I122" s="30">
        <v>0</v>
      </c>
      <c r="J122" s="30">
        <v>0</v>
      </c>
      <c r="K122" s="30">
        <v>0</v>
      </c>
      <c r="L122" s="30">
        <v>0</v>
      </c>
      <c r="M122" s="30">
        <v>0</v>
      </c>
      <c r="N122" s="30">
        <v>0</v>
      </c>
      <c r="O122" s="30">
        <v>0</v>
      </c>
      <c r="P122" s="30">
        <v>0</v>
      </c>
      <c r="Q122" s="30">
        <v>0</v>
      </c>
      <c r="R122" s="30">
        <v>0</v>
      </c>
      <c r="S122" s="30">
        <v>0</v>
      </c>
      <c r="T122" s="30">
        <v>0</v>
      </c>
      <c r="U122" s="30">
        <v>0</v>
      </c>
      <c r="V122" s="30">
        <v>0</v>
      </c>
      <c r="W122" s="30">
        <v>0</v>
      </c>
      <c r="X122" s="30">
        <v>0</v>
      </c>
      <c r="Y122" s="30">
        <v>0</v>
      </c>
      <c r="Z122" s="30">
        <v>0</v>
      </c>
      <c r="AA122" s="30">
        <v>0</v>
      </c>
      <c r="AB122" s="30">
        <v>0</v>
      </c>
      <c r="AC122" s="30">
        <v>0</v>
      </c>
      <c r="AD122" s="30">
        <v>0</v>
      </c>
      <c r="AE122" s="30">
        <v>0</v>
      </c>
      <c r="AF122" s="30">
        <v>0</v>
      </c>
      <c r="AG122" s="30">
        <v>0</v>
      </c>
      <c r="AH122" s="30">
        <v>0</v>
      </c>
      <c r="AI122" s="30">
        <v>0</v>
      </c>
      <c r="AJ122" s="30">
        <v>0</v>
      </c>
      <c r="AK122" s="30">
        <v>0</v>
      </c>
      <c r="AL122" s="30">
        <v>0</v>
      </c>
      <c r="AM122" s="30">
        <v>0</v>
      </c>
      <c r="AN122" s="30">
        <v>0</v>
      </c>
      <c r="AO122" s="30">
        <v>0</v>
      </c>
      <c r="AP122" s="30">
        <v>0</v>
      </c>
      <c r="AQ122" s="30">
        <v>0</v>
      </c>
      <c r="AR122" s="30">
        <v>0</v>
      </c>
      <c r="AS122" s="30">
        <v>0</v>
      </c>
      <c r="AT122" s="30">
        <v>0</v>
      </c>
      <c r="AU122" s="30">
        <v>0</v>
      </c>
      <c r="AV122" s="30">
        <v>0</v>
      </c>
      <c r="AW122" s="30">
        <v>0</v>
      </c>
      <c r="AX122" s="30">
        <v>0</v>
      </c>
      <c r="AY122" s="30">
        <v>0</v>
      </c>
      <c r="AZ122" s="30">
        <v>0</v>
      </c>
      <c r="BA122" s="30">
        <v>0</v>
      </c>
      <c r="BB122" s="30">
        <v>2</v>
      </c>
      <c r="BC122" s="30">
        <v>2</v>
      </c>
      <c r="BD122" s="30">
        <v>2</v>
      </c>
      <c r="BE122" s="30">
        <v>2</v>
      </c>
      <c r="BF122" s="30">
        <v>2</v>
      </c>
      <c r="BG122" s="30">
        <v>3</v>
      </c>
      <c r="BH122" s="30">
        <v>3</v>
      </c>
      <c r="BI122" s="30">
        <v>3</v>
      </c>
      <c r="BJ122" s="30">
        <v>3</v>
      </c>
      <c r="BK122" s="30">
        <v>4</v>
      </c>
      <c r="BL122" s="30">
        <v>7</v>
      </c>
      <c r="BM122" s="30">
        <v>7</v>
      </c>
      <c r="BN122" s="30">
        <v>8</v>
      </c>
      <c r="BO122" s="30">
        <v>8</v>
      </c>
      <c r="BP122" s="30">
        <v>8</v>
      </c>
      <c r="BQ122" s="30">
        <v>11</v>
      </c>
      <c r="BR122" s="30">
        <v>11</v>
      </c>
      <c r="BS122" s="30">
        <v>11</v>
      </c>
      <c r="BT122" s="30">
        <v>14</v>
      </c>
      <c r="BU122" s="30">
        <v>14</v>
      </c>
      <c r="BV122" s="30">
        <v>14</v>
      </c>
      <c r="BW122" s="30">
        <v>14</v>
      </c>
      <c r="BX122" s="30">
        <v>16</v>
      </c>
      <c r="BY122" s="30">
        <v>16</v>
      </c>
      <c r="BZ122" s="30">
        <v>16</v>
      </c>
      <c r="CA122" s="30">
        <v>16</v>
      </c>
      <c r="CB122" s="30">
        <v>16</v>
      </c>
      <c r="CC122" s="30">
        <v>16</v>
      </c>
      <c r="CD122" s="30">
        <v>16</v>
      </c>
      <c r="CE122" s="30">
        <v>16</v>
      </c>
      <c r="CF122" s="30">
        <v>16</v>
      </c>
      <c r="CG122" s="30">
        <v>16</v>
      </c>
      <c r="CH122" s="30">
        <v>16</v>
      </c>
      <c r="CI122" s="30">
        <v>16</v>
      </c>
      <c r="CJ122" s="30">
        <v>16</v>
      </c>
      <c r="CK122" s="30">
        <v>16</v>
      </c>
      <c r="CL122" s="30">
        <v>16</v>
      </c>
      <c r="CM122" s="30">
        <v>16</v>
      </c>
      <c r="CN122" s="30">
        <v>16</v>
      </c>
      <c r="CO122" s="30">
        <v>16</v>
      </c>
      <c r="CP122" t="e">
        <v>#N/A</v>
      </c>
      <c r="CQ122" t="e">
        <v>#N/A</v>
      </c>
      <c r="CR122" t="e">
        <v>#N/A</v>
      </c>
      <c r="CS122" t="e">
        <v>#N/A</v>
      </c>
      <c r="CT122" t="e">
        <v>#N/A</v>
      </c>
      <c r="CU122" t="e">
        <v>#N/A</v>
      </c>
      <c r="CV122" t="e">
        <v>#N/A</v>
      </c>
      <c r="CW122" t="e">
        <v>#N/A</v>
      </c>
      <c r="CX122" t="e">
        <v>#N/A</v>
      </c>
      <c r="CY122" t="e">
        <v>#N/A</v>
      </c>
      <c r="CZ122" t="e">
        <v>#N/A</v>
      </c>
      <c r="DA122" t="e">
        <v>#N/A</v>
      </c>
      <c r="DB122" t="e">
        <v>#N/A</v>
      </c>
      <c r="DC122" t="e">
        <v>#N/A</v>
      </c>
      <c r="DD122" t="e">
        <v>#N/A</v>
      </c>
      <c r="DE122" t="e">
        <v>#N/A</v>
      </c>
      <c r="DF122" t="e">
        <v>#N/A</v>
      </c>
      <c r="DG122" t="e">
        <v>#N/A</v>
      </c>
      <c r="DH122" t="e">
        <v>#N/A</v>
      </c>
      <c r="DI122" t="e">
        <v>#N/A</v>
      </c>
      <c r="DJ122" t="e">
        <v>#N/A</v>
      </c>
      <c r="DK122" t="e">
        <v>#N/A</v>
      </c>
      <c r="DL122" t="e">
        <v>#N/A</v>
      </c>
      <c r="DM122" t="e">
        <v>#N/A</v>
      </c>
      <c r="DN122" t="e">
        <v>#N/A</v>
      </c>
      <c r="DO122" t="e">
        <v>#N/A</v>
      </c>
      <c r="DP122" t="e">
        <v>#N/A</v>
      </c>
      <c r="DQ122" t="e">
        <v>#N/A</v>
      </c>
      <c r="DR122" t="e">
        <v>#N/A</v>
      </c>
      <c r="DS122" t="e">
        <v>#N/A</v>
      </c>
      <c r="DT122" t="e">
        <v>#N/A</v>
      </c>
      <c r="DU122" t="e">
        <v>#N/A</v>
      </c>
      <c r="DV122" t="e">
        <v>#N/A</v>
      </c>
      <c r="DW122" t="e">
        <v>#N/A</v>
      </c>
      <c r="DX122" t="e">
        <v>#N/A</v>
      </c>
      <c r="DY122" t="e">
        <v>#N/A</v>
      </c>
      <c r="DZ122" t="e">
        <v>#N/A</v>
      </c>
      <c r="EA122" t="e">
        <v>#N/A</v>
      </c>
      <c r="EB122" t="e">
        <v>#N/A</v>
      </c>
      <c r="EC122" t="e">
        <v>#N/A</v>
      </c>
      <c r="ED122" t="e">
        <v>#N/A</v>
      </c>
      <c r="EE122" t="e">
        <v>#N/A</v>
      </c>
      <c r="EF122" t="e">
        <v>#N/A</v>
      </c>
      <c r="EG122" t="e">
        <v>#N/A</v>
      </c>
      <c r="EH122" t="e">
        <v>#N/A</v>
      </c>
      <c r="EI122" t="e">
        <v>#N/A</v>
      </c>
      <c r="EJ122" t="e">
        <v>#N/A</v>
      </c>
      <c r="EK122" t="e">
        <v>#N/A</v>
      </c>
      <c r="EL122" t="e">
        <v>#N/A</v>
      </c>
      <c r="EM122" t="e">
        <v>#N/A</v>
      </c>
      <c r="EN122" t="e">
        <v>#N/A</v>
      </c>
      <c r="EO122" t="e">
        <v>#N/A</v>
      </c>
      <c r="EP122" t="e">
        <v>#N/A</v>
      </c>
      <c r="EQ122" t="e">
        <v>#N/A</v>
      </c>
      <c r="ER122" t="e">
        <v>#N/A</v>
      </c>
      <c r="ES122" t="e">
        <v>#N/A</v>
      </c>
      <c r="ET122" t="e">
        <v>#N/A</v>
      </c>
      <c r="EU122" t="e">
        <v>#N/A</v>
      </c>
      <c r="EV122" t="e">
        <v>#N/A</v>
      </c>
      <c r="EW122" t="e">
        <v>#N/A</v>
      </c>
      <c r="EX122" t="e">
        <v>#N/A</v>
      </c>
      <c r="EY122" t="e">
        <v>#N/A</v>
      </c>
      <c r="EZ122" t="e">
        <v>#N/A</v>
      </c>
      <c r="FA122" t="e">
        <v>#N/A</v>
      </c>
      <c r="FB122" t="e">
        <v>#N/A</v>
      </c>
      <c r="FC122" t="e">
        <v>#N/A</v>
      </c>
      <c r="FD122" t="e">
        <v>#N/A</v>
      </c>
      <c r="FE122" t="e">
        <v>#N/A</v>
      </c>
      <c r="FF122" t="e">
        <v>#N/A</v>
      </c>
    </row>
    <row r="123" spans="1:162" x14ac:dyDescent="0.35">
      <c r="A123" s="29" t="s">
        <v>68</v>
      </c>
      <c r="B123" s="30">
        <v>0</v>
      </c>
      <c r="C123" s="30">
        <v>0</v>
      </c>
      <c r="D123" s="30">
        <v>0</v>
      </c>
      <c r="E123" s="30">
        <v>1</v>
      </c>
      <c r="F123" s="30">
        <v>1</v>
      </c>
      <c r="G123" s="30">
        <v>1</v>
      </c>
      <c r="H123" s="30">
        <v>1</v>
      </c>
      <c r="I123" s="30">
        <v>1</v>
      </c>
      <c r="J123" s="30">
        <v>1</v>
      </c>
      <c r="K123" s="30">
        <v>1</v>
      </c>
      <c r="L123" s="30">
        <v>1</v>
      </c>
      <c r="M123" s="30">
        <v>1</v>
      </c>
      <c r="N123" s="30">
        <v>1</v>
      </c>
      <c r="O123" s="30">
        <v>1</v>
      </c>
      <c r="P123" s="30">
        <v>1</v>
      </c>
      <c r="Q123" s="30">
        <v>1</v>
      </c>
      <c r="R123" s="30">
        <v>1</v>
      </c>
      <c r="S123" s="30">
        <v>1</v>
      </c>
      <c r="T123" s="30">
        <v>1</v>
      </c>
      <c r="U123" s="30">
        <v>1</v>
      </c>
      <c r="V123" s="30">
        <v>1</v>
      </c>
      <c r="W123" s="30">
        <v>1</v>
      </c>
      <c r="X123" s="30">
        <v>1</v>
      </c>
      <c r="Y123" s="30">
        <v>1</v>
      </c>
      <c r="Z123" s="30">
        <v>1</v>
      </c>
      <c r="AA123" s="30">
        <v>1</v>
      </c>
      <c r="AB123" s="30">
        <v>1</v>
      </c>
      <c r="AC123" s="30">
        <v>1</v>
      </c>
      <c r="AD123" s="30">
        <v>1</v>
      </c>
      <c r="AE123" s="30">
        <v>1</v>
      </c>
      <c r="AF123" s="30">
        <v>1</v>
      </c>
      <c r="AG123" s="30">
        <v>1</v>
      </c>
      <c r="AH123" s="30">
        <v>1</v>
      </c>
      <c r="AI123" s="30">
        <v>1</v>
      </c>
      <c r="AJ123" s="30">
        <v>1</v>
      </c>
      <c r="AK123" s="30">
        <v>1</v>
      </c>
      <c r="AL123" s="30">
        <v>1</v>
      </c>
      <c r="AM123" s="30">
        <v>1</v>
      </c>
      <c r="AN123" s="30">
        <v>1</v>
      </c>
      <c r="AO123" s="30">
        <v>1</v>
      </c>
      <c r="AP123" s="30">
        <v>1</v>
      </c>
      <c r="AQ123" s="30">
        <v>1</v>
      </c>
      <c r="AR123" s="30">
        <v>1</v>
      </c>
      <c r="AS123" s="30">
        <v>1</v>
      </c>
      <c r="AT123" s="30">
        <v>1</v>
      </c>
      <c r="AU123" s="30">
        <v>1</v>
      </c>
      <c r="AV123" s="30">
        <v>1</v>
      </c>
      <c r="AW123" s="30">
        <v>1</v>
      </c>
      <c r="AX123" s="30">
        <v>1</v>
      </c>
      <c r="AY123" s="30">
        <v>1</v>
      </c>
      <c r="AZ123" s="30">
        <v>1</v>
      </c>
      <c r="BA123" s="30">
        <v>1</v>
      </c>
      <c r="BB123" s="30">
        <v>1</v>
      </c>
      <c r="BC123" s="30">
        <v>1</v>
      </c>
      <c r="BD123" s="30">
        <v>1</v>
      </c>
      <c r="BE123" s="30">
        <v>1</v>
      </c>
      <c r="BF123" s="30">
        <v>1</v>
      </c>
      <c r="BG123" s="30">
        <v>1</v>
      </c>
      <c r="BH123" s="30">
        <v>1</v>
      </c>
      <c r="BI123" s="30">
        <v>1</v>
      </c>
      <c r="BJ123" s="30">
        <v>1</v>
      </c>
      <c r="BK123" s="30">
        <v>2</v>
      </c>
      <c r="BL123" s="30">
        <v>2</v>
      </c>
      <c r="BM123" s="30">
        <v>3</v>
      </c>
      <c r="BN123" s="30">
        <v>3</v>
      </c>
      <c r="BO123" s="30">
        <v>4</v>
      </c>
      <c r="BP123" s="30">
        <v>5</v>
      </c>
      <c r="BQ123" s="30">
        <v>5</v>
      </c>
      <c r="BR123" s="30">
        <v>5</v>
      </c>
      <c r="BS123" s="30">
        <v>5</v>
      </c>
      <c r="BT123" s="30">
        <v>5</v>
      </c>
      <c r="BU123" s="30">
        <v>6</v>
      </c>
      <c r="BV123" s="30">
        <v>6</v>
      </c>
      <c r="BW123" s="30">
        <v>9</v>
      </c>
      <c r="BX123" s="30">
        <v>9</v>
      </c>
      <c r="BY123" s="30">
        <v>9</v>
      </c>
      <c r="BZ123" s="30">
        <v>9</v>
      </c>
      <c r="CA123" s="30">
        <v>9</v>
      </c>
      <c r="CB123" s="30">
        <v>9</v>
      </c>
      <c r="CC123" s="30">
        <v>9</v>
      </c>
      <c r="CD123" s="30">
        <v>9</v>
      </c>
      <c r="CE123" s="30">
        <v>12</v>
      </c>
      <c r="CF123" s="30">
        <v>14</v>
      </c>
      <c r="CG123" s="30">
        <v>16</v>
      </c>
      <c r="CH123" s="30">
        <v>16</v>
      </c>
      <c r="CI123" s="30">
        <v>16</v>
      </c>
      <c r="CJ123" s="30">
        <v>30</v>
      </c>
      <c r="CK123" s="30">
        <v>31</v>
      </c>
      <c r="CL123" s="30">
        <v>31</v>
      </c>
      <c r="CM123" s="30">
        <v>31</v>
      </c>
      <c r="CN123" s="30">
        <v>43</v>
      </c>
      <c r="CO123" s="30">
        <v>45</v>
      </c>
      <c r="CP123" t="e">
        <v>#N/A</v>
      </c>
      <c r="CQ123" t="e">
        <v>#N/A</v>
      </c>
      <c r="CR123" t="e">
        <v>#N/A</v>
      </c>
      <c r="CS123" t="e">
        <v>#N/A</v>
      </c>
      <c r="CT123" t="e">
        <v>#N/A</v>
      </c>
      <c r="CU123" t="e">
        <v>#N/A</v>
      </c>
      <c r="CV123" t="e">
        <v>#N/A</v>
      </c>
      <c r="CW123" t="e">
        <v>#N/A</v>
      </c>
      <c r="CX123" t="e">
        <v>#N/A</v>
      </c>
      <c r="CY123" t="e">
        <v>#N/A</v>
      </c>
      <c r="CZ123" t="e">
        <v>#N/A</v>
      </c>
      <c r="DA123" t="e">
        <v>#N/A</v>
      </c>
      <c r="DB123" t="e">
        <v>#N/A</v>
      </c>
      <c r="DC123" t="e">
        <v>#N/A</v>
      </c>
      <c r="DD123" t="e">
        <v>#N/A</v>
      </c>
      <c r="DE123" t="e">
        <v>#N/A</v>
      </c>
      <c r="DF123" t="e">
        <v>#N/A</v>
      </c>
      <c r="DG123" t="e">
        <v>#N/A</v>
      </c>
      <c r="DH123" t="e">
        <v>#N/A</v>
      </c>
      <c r="DI123" t="e">
        <v>#N/A</v>
      </c>
      <c r="DJ123" t="e">
        <v>#N/A</v>
      </c>
      <c r="DK123" t="e">
        <v>#N/A</v>
      </c>
      <c r="DL123" t="e">
        <v>#N/A</v>
      </c>
      <c r="DM123" t="e">
        <v>#N/A</v>
      </c>
      <c r="DN123" t="e">
        <v>#N/A</v>
      </c>
      <c r="DO123" t="e">
        <v>#N/A</v>
      </c>
      <c r="DP123" t="e">
        <v>#N/A</v>
      </c>
      <c r="DQ123" t="e">
        <v>#N/A</v>
      </c>
      <c r="DR123" t="e">
        <v>#N/A</v>
      </c>
      <c r="DS123" t="e">
        <v>#N/A</v>
      </c>
      <c r="DT123" t="e">
        <v>#N/A</v>
      </c>
      <c r="DU123" t="e">
        <v>#N/A</v>
      </c>
      <c r="DV123" t="e">
        <v>#N/A</v>
      </c>
      <c r="DW123" t="e">
        <v>#N/A</v>
      </c>
      <c r="DX123" t="e">
        <v>#N/A</v>
      </c>
      <c r="DY123" t="e">
        <v>#N/A</v>
      </c>
      <c r="DZ123" t="e">
        <v>#N/A</v>
      </c>
      <c r="EA123" t="e">
        <v>#N/A</v>
      </c>
      <c r="EB123" t="e">
        <v>#N/A</v>
      </c>
      <c r="EC123" t="e">
        <v>#N/A</v>
      </c>
      <c r="ED123" t="e">
        <v>#N/A</v>
      </c>
      <c r="EE123" t="e">
        <v>#N/A</v>
      </c>
      <c r="EF123" t="e">
        <v>#N/A</v>
      </c>
      <c r="EG123" t="e">
        <v>#N/A</v>
      </c>
      <c r="EH123" t="e">
        <v>#N/A</v>
      </c>
      <c r="EI123" t="e">
        <v>#N/A</v>
      </c>
      <c r="EJ123" t="e">
        <v>#N/A</v>
      </c>
      <c r="EK123" t="e">
        <v>#N/A</v>
      </c>
      <c r="EL123" t="e">
        <v>#N/A</v>
      </c>
      <c r="EM123" t="e">
        <v>#N/A</v>
      </c>
      <c r="EN123" t="e">
        <v>#N/A</v>
      </c>
      <c r="EO123" t="e">
        <v>#N/A</v>
      </c>
      <c r="EP123" t="e">
        <v>#N/A</v>
      </c>
      <c r="EQ123" t="e">
        <v>#N/A</v>
      </c>
      <c r="ER123" t="e">
        <v>#N/A</v>
      </c>
      <c r="ES123" t="e">
        <v>#N/A</v>
      </c>
      <c r="ET123" t="e">
        <v>#N/A</v>
      </c>
      <c r="EU123" t="e">
        <v>#N/A</v>
      </c>
      <c r="EV123" t="e">
        <v>#N/A</v>
      </c>
      <c r="EW123" t="e">
        <v>#N/A</v>
      </c>
      <c r="EX123" t="e">
        <v>#N/A</v>
      </c>
      <c r="EY123" t="e">
        <v>#N/A</v>
      </c>
      <c r="EZ123" t="e">
        <v>#N/A</v>
      </c>
      <c r="FA123" t="e">
        <v>#N/A</v>
      </c>
      <c r="FB123" t="e">
        <v>#N/A</v>
      </c>
      <c r="FC123" t="e">
        <v>#N/A</v>
      </c>
      <c r="FD123" t="e">
        <v>#N/A</v>
      </c>
      <c r="FE123" t="e">
        <v>#N/A</v>
      </c>
      <c r="FF123" t="e">
        <v>#N/A</v>
      </c>
    </row>
    <row r="124" spans="1:162" x14ac:dyDescent="0.35">
      <c r="A124" s="29" t="s">
        <v>120</v>
      </c>
      <c r="B124" s="30">
        <v>0</v>
      </c>
      <c r="C124" s="30">
        <v>0</v>
      </c>
      <c r="D124" s="30">
        <v>0</v>
      </c>
      <c r="E124" s="30">
        <v>0</v>
      </c>
      <c r="F124" s="30">
        <v>0</v>
      </c>
      <c r="G124" s="30">
        <v>0</v>
      </c>
      <c r="H124" s="30">
        <v>0</v>
      </c>
      <c r="I124" s="30">
        <v>0</v>
      </c>
      <c r="J124" s="30">
        <v>0</v>
      </c>
      <c r="K124" s="30">
        <v>0</v>
      </c>
      <c r="L124" s="30">
        <v>0</v>
      </c>
      <c r="M124" s="30">
        <v>0</v>
      </c>
      <c r="N124" s="30">
        <v>0</v>
      </c>
      <c r="O124" s="30">
        <v>0</v>
      </c>
      <c r="P124" s="30">
        <v>0</v>
      </c>
      <c r="Q124" s="30">
        <v>0</v>
      </c>
      <c r="R124" s="30">
        <v>0</v>
      </c>
      <c r="S124" s="30">
        <v>0</v>
      </c>
      <c r="T124" s="30">
        <v>0</v>
      </c>
      <c r="U124" s="30">
        <v>0</v>
      </c>
      <c r="V124" s="30">
        <v>0</v>
      </c>
      <c r="W124" s="30">
        <v>0</v>
      </c>
      <c r="X124" s="30">
        <v>0</v>
      </c>
      <c r="Y124" s="30">
        <v>0</v>
      </c>
      <c r="Z124" s="30">
        <v>0</v>
      </c>
      <c r="AA124" s="30">
        <v>0</v>
      </c>
      <c r="AB124" s="30">
        <v>0</v>
      </c>
      <c r="AC124" s="30">
        <v>0</v>
      </c>
      <c r="AD124" s="30">
        <v>0</v>
      </c>
      <c r="AE124" s="30">
        <v>0</v>
      </c>
      <c r="AF124" s="30">
        <v>0</v>
      </c>
      <c r="AG124" s="30">
        <v>0</v>
      </c>
      <c r="AH124" s="30">
        <v>0</v>
      </c>
      <c r="AI124" s="30">
        <v>0</v>
      </c>
      <c r="AJ124" s="30">
        <v>0</v>
      </c>
      <c r="AK124" s="30">
        <v>0</v>
      </c>
      <c r="AL124" s="30">
        <v>1</v>
      </c>
      <c r="AM124" s="30">
        <v>1</v>
      </c>
      <c r="AN124" s="30">
        <v>6</v>
      </c>
      <c r="AO124" s="30">
        <v>10</v>
      </c>
      <c r="AP124" s="30">
        <v>18</v>
      </c>
      <c r="AQ124" s="30">
        <v>24</v>
      </c>
      <c r="AR124" s="30">
        <v>38</v>
      </c>
      <c r="AS124" s="30">
        <v>82</v>
      </c>
      <c r="AT124" s="30">
        <v>128</v>
      </c>
      <c r="AU124" s="30">
        <v>188</v>
      </c>
      <c r="AV124" s="30">
        <v>265</v>
      </c>
      <c r="AW124" s="30">
        <v>321</v>
      </c>
      <c r="AX124" s="30">
        <v>382</v>
      </c>
      <c r="AY124" s="30">
        <v>503</v>
      </c>
      <c r="AZ124" s="30">
        <v>503</v>
      </c>
      <c r="BA124" s="30">
        <v>806</v>
      </c>
      <c r="BB124" s="30">
        <v>962</v>
      </c>
      <c r="BC124" s="30">
        <v>1138</v>
      </c>
      <c r="BD124" s="30">
        <v>1416</v>
      </c>
      <c r="BE124" s="30">
        <v>1711</v>
      </c>
      <c r="BF124" s="30">
        <v>2058</v>
      </c>
      <c r="BG124" s="30">
        <v>2467</v>
      </c>
      <c r="BH124" s="30">
        <v>3003</v>
      </c>
      <c r="BI124" s="30">
        <v>3640</v>
      </c>
      <c r="BJ124" s="30">
        <v>4217</v>
      </c>
      <c r="BK124" s="30">
        <v>4764</v>
      </c>
      <c r="BL124" s="30">
        <v>5580</v>
      </c>
      <c r="BM124" s="30">
        <v>6438</v>
      </c>
      <c r="BN124" s="30">
        <v>7468</v>
      </c>
      <c r="BO124" s="30">
        <v>8647</v>
      </c>
      <c r="BP124" s="30">
        <v>9819</v>
      </c>
      <c r="BQ124" s="30">
        <v>10930</v>
      </c>
      <c r="BR124" s="30">
        <v>11817</v>
      </c>
      <c r="BS124" s="30">
        <v>12667</v>
      </c>
      <c r="BT124" s="30">
        <v>13696</v>
      </c>
      <c r="BU124" s="30">
        <v>14788</v>
      </c>
      <c r="BV124" s="30">
        <v>15821</v>
      </c>
      <c r="BW124" s="30">
        <v>16727</v>
      </c>
      <c r="BX124" s="30">
        <v>17953</v>
      </c>
      <c r="BY124" s="30">
        <v>18926</v>
      </c>
      <c r="BZ124" s="30">
        <v>19709</v>
      </c>
      <c r="CA124" s="30">
        <v>20682</v>
      </c>
      <c r="CB124" s="30">
        <v>21903</v>
      </c>
      <c r="CC124" s="30">
        <v>23249</v>
      </c>
      <c r="CD124" s="30">
        <v>24571</v>
      </c>
      <c r="CE124" s="30">
        <v>25746</v>
      </c>
      <c r="CF124" s="30">
        <v>26710</v>
      </c>
      <c r="CG124" s="30">
        <v>27580</v>
      </c>
      <c r="CH124" s="30">
        <v>28316</v>
      </c>
      <c r="CI124" s="30">
        <v>29383</v>
      </c>
      <c r="CJ124" s="30">
        <v>30619</v>
      </c>
      <c r="CK124" s="30">
        <v>31766</v>
      </c>
      <c r="CL124" s="30">
        <v>32838</v>
      </c>
      <c r="CM124" s="30">
        <v>33588</v>
      </c>
      <c r="CN124" s="30">
        <v>34317</v>
      </c>
      <c r="CO124" s="30">
        <v>35032</v>
      </c>
      <c r="CP124" t="e">
        <v>#N/A</v>
      </c>
      <c r="CQ124" t="e">
        <v>#N/A</v>
      </c>
      <c r="CR124" t="e">
        <v>#N/A</v>
      </c>
      <c r="CS124" t="e">
        <v>#N/A</v>
      </c>
      <c r="CT124" t="e">
        <v>#N/A</v>
      </c>
      <c r="CU124" t="e">
        <v>#N/A</v>
      </c>
      <c r="CV124" t="e">
        <v>#N/A</v>
      </c>
      <c r="CW124" t="e">
        <v>#N/A</v>
      </c>
      <c r="CX124" t="e">
        <v>#N/A</v>
      </c>
      <c r="CY124" t="e">
        <v>#N/A</v>
      </c>
      <c r="CZ124" t="e">
        <v>#N/A</v>
      </c>
      <c r="DA124" t="e">
        <v>#N/A</v>
      </c>
      <c r="DB124" t="e">
        <v>#N/A</v>
      </c>
      <c r="DC124" t="e">
        <v>#N/A</v>
      </c>
      <c r="DD124" t="e">
        <v>#N/A</v>
      </c>
      <c r="DE124" t="e">
        <v>#N/A</v>
      </c>
      <c r="DF124" t="e">
        <v>#N/A</v>
      </c>
      <c r="DG124" t="e">
        <v>#N/A</v>
      </c>
      <c r="DH124" t="e">
        <v>#N/A</v>
      </c>
      <c r="DI124" t="e">
        <v>#N/A</v>
      </c>
      <c r="DJ124" t="e">
        <v>#N/A</v>
      </c>
      <c r="DK124" t="e">
        <v>#N/A</v>
      </c>
      <c r="DL124" t="e">
        <v>#N/A</v>
      </c>
      <c r="DM124" t="e">
        <v>#N/A</v>
      </c>
      <c r="DN124" t="e">
        <v>#N/A</v>
      </c>
      <c r="DO124" t="e">
        <v>#N/A</v>
      </c>
      <c r="DP124" t="e">
        <v>#N/A</v>
      </c>
      <c r="DQ124" t="e">
        <v>#N/A</v>
      </c>
      <c r="DR124" t="e">
        <v>#N/A</v>
      </c>
      <c r="DS124" t="e">
        <v>#N/A</v>
      </c>
      <c r="DT124" t="e">
        <v>#N/A</v>
      </c>
      <c r="DU124" t="e">
        <v>#N/A</v>
      </c>
      <c r="DV124" t="e">
        <v>#N/A</v>
      </c>
      <c r="DW124" t="e">
        <v>#N/A</v>
      </c>
      <c r="DX124" t="e">
        <v>#N/A</v>
      </c>
      <c r="DY124" t="e">
        <v>#N/A</v>
      </c>
      <c r="DZ124" t="e">
        <v>#N/A</v>
      </c>
      <c r="EA124" t="e">
        <v>#N/A</v>
      </c>
      <c r="EB124" t="e">
        <v>#N/A</v>
      </c>
      <c r="EC124" t="e">
        <v>#N/A</v>
      </c>
      <c r="ED124" t="e">
        <v>#N/A</v>
      </c>
      <c r="EE124" t="e">
        <v>#N/A</v>
      </c>
      <c r="EF124" t="e">
        <v>#N/A</v>
      </c>
      <c r="EG124" t="e">
        <v>#N/A</v>
      </c>
      <c r="EH124" t="e">
        <v>#N/A</v>
      </c>
      <c r="EI124" t="e">
        <v>#N/A</v>
      </c>
      <c r="EJ124" t="e">
        <v>#N/A</v>
      </c>
      <c r="EK124" t="e">
        <v>#N/A</v>
      </c>
      <c r="EL124" t="e">
        <v>#N/A</v>
      </c>
      <c r="EM124" t="e">
        <v>#N/A</v>
      </c>
      <c r="EN124" t="e">
        <v>#N/A</v>
      </c>
      <c r="EO124" t="e">
        <v>#N/A</v>
      </c>
      <c r="EP124" t="e">
        <v>#N/A</v>
      </c>
      <c r="EQ124" t="e">
        <v>#N/A</v>
      </c>
      <c r="ER124" t="e">
        <v>#N/A</v>
      </c>
      <c r="ES124" t="e">
        <v>#N/A</v>
      </c>
      <c r="ET124" t="e">
        <v>#N/A</v>
      </c>
      <c r="EU124" t="e">
        <v>#N/A</v>
      </c>
      <c r="EV124" t="e">
        <v>#N/A</v>
      </c>
      <c r="EW124" t="e">
        <v>#N/A</v>
      </c>
      <c r="EX124" t="e">
        <v>#N/A</v>
      </c>
      <c r="EY124" t="e">
        <v>#N/A</v>
      </c>
      <c r="EZ124" t="e">
        <v>#N/A</v>
      </c>
      <c r="FA124" t="e">
        <v>#N/A</v>
      </c>
      <c r="FB124" t="e">
        <v>#N/A</v>
      </c>
      <c r="FC124" t="e">
        <v>#N/A</v>
      </c>
      <c r="FD124" t="e">
        <v>#N/A</v>
      </c>
      <c r="FE124" t="e">
        <v>#N/A</v>
      </c>
      <c r="FF124" t="e">
        <v>#N/A</v>
      </c>
    </row>
    <row r="125" spans="1:162" x14ac:dyDescent="0.35">
      <c r="A125" s="29" t="s">
        <v>64</v>
      </c>
      <c r="B125" s="30">
        <v>0</v>
      </c>
      <c r="C125" s="30">
        <v>0</v>
      </c>
      <c r="D125" s="30">
        <v>0</v>
      </c>
      <c r="E125" s="30">
        <v>0</v>
      </c>
      <c r="F125" s="30">
        <v>0</v>
      </c>
      <c r="G125" s="30">
        <v>0</v>
      </c>
      <c r="H125" s="30">
        <v>0</v>
      </c>
      <c r="I125" s="30">
        <v>0</v>
      </c>
      <c r="J125" s="30">
        <v>0</v>
      </c>
      <c r="K125" s="30">
        <v>0</v>
      </c>
      <c r="L125" s="30">
        <v>0</v>
      </c>
      <c r="M125" s="30">
        <v>0</v>
      </c>
      <c r="N125" s="30">
        <v>0</v>
      </c>
      <c r="O125" s="30">
        <v>0</v>
      </c>
      <c r="P125" s="30">
        <v>0</v>
      </c>
      <c r="Q125" s="30">
        <v>0</v>
      </c>
      <c r="R125" s="30">
        <v>0</v>
      </c>
      <c r="S125" s="30">
        <v>0</v>
      </c>
      <c r="T125" s="30">
        <v>0</v>
      </c>
      <c r="U125" s="30">
        <v>0</v>
      </c>
      <c r="V125" s="30">
        <v>0</v>
      </c>
      <c r="W125" s="30">
        <v>0</v>
      </c>
      <c r="X125" s="30">
        <v>0</v>
      </c>
      <c r="Y125" s="30">
        <v>0</v>
      </c>
      <c r="Z125" s="30">
        <v>0</v>
      </c>
      <c r="AA125" s="30">
        <v>0</v>
      </c>
      <c r="AB125" s="30">
        <v>0</v>
      </c>
      <c r="AC125" s="30">
        <v>0</v>
      </c>
      <c r="AD125" s="30">
        <v>0</v>
      </c>
      <c r="AE125" s="30">
        <v>0</v>
      </c>
      <c r="AF125" s="30">
        <v>0</v>
      </c>
      <c r="AG125" s="30">
        <v>0</v>
      </c>
      <c r="AH125" s="30">
        <v>0</v>
      </c>
      <c r="AI125" s="30">
        <v>0</v>
      </c>
      <c r="AJ125" s="30">
        <v>0</v>
      </c>
      <c r="AK125" s="30">
        <v>0</v>
      </c>
      <c r="AL125" s="30">
        <v>0</v>
      </c>
      <c r="AM125" s="30">
        <v>1</v>
      </c>
      <c r="AN125" s="30">
        <v>1</v>
      </c>
      <c r="AO125" s="30">
        <v>1</v>
      </c>
      <c r="AP125" s="30">
        <v>1</v>
      </c>
      <c r="AQ125" s="30">
        <v>1</v>
      </c>
      <c r="AR125" s="30">
        <v>3</v>
      </c>
      <c r="AS125" s="30">
        <v>3</v>
      </c>
      <c r="AT125" s="30">
        <v>4</v>
      </c>
      <c r="AU125" s="30">
        <v>5</v>
      </c>
      <c r="AV125" s="30">
        <v>5</v>
      </c>
      <c r="AW125" s="30">
        <v>5</v>
      </c>
      <c r="AX125" s="30">
        <v>5</v>
      </c>
      <c r="AY125" s="30">
        <v>5</v>
      </c>
      <c r="AZ125" s="30">
        <v>5</v>
      </c>
      <c r="BA125" s="30">
        <v>5</v>
      </c>
      <c r="BB125" s="30">
        <v>6</v>
      </c>
      <c r="BC125" s="30">
        <v>8</v>
      </c>
      <c r="BD125" s="30">
        <v>8</v>
      </c>
      <c r="BE125" s="30">
        <v>12</v>
      </c>
      <c r="BF125" s="30">
        <v>20</v>
      </c>
      <c r="BG125" s="30">
        <v>28</v>
      </c>
      <c r="BH125" s="30">
        <v>39</v>
      </c>
      <c r="BI125" s="30">
        <v>52</v>
      </c>
      <c r="BJ125" s="30">
        <v>102</v>
      </c>
      <c r="BK125" s="30">
        <v>102</v>
      </c>
      <c r="BL125" s="30">
        <v>155</v>
      </c>
      <c r="BM125" s="30">
        <v>205</v>
      </c>
      <c r="BN125" s="30">
        <v>283</v>
      </c>
      <c r="BO125" s="30">
        <v>368</v>
      </c>
      <c r="BP125" s="30">
        <v>451</v>
      </c>
      <c r="BQ125" s="30">
        <v>514</v>
      </c>
      <c r="BR125" s="30">
        <v>589</v>
      </c>
      <c r="BS125" s="30">
        <v>647</v>
      </c>
      <c r="BT125" s="30">
        <v>708</v>
      </c>
      <c r="BU125" s="30">
        <v>797</v>
      </c>
      <c r="BV125" s="30">
        <v>868</v>
      </c>
      <c r="BW125" s="30">
        <v>950</v>
      </c>
      <c r="BX125" s="30">
        <v>1039</v>
      </c>
      <c r="BY125" s="30">
        <v>1106</v>
      </c>
      <c r="BZ125" s="30">
        <v>1160</v>
      </c>
      <c r="CA125" s="30">
        <v>1210</v>
      </c>
      <c r="CB125" s="30">
        <v>1239</v>
      </c>
      <c r="CC125" s="30">
        <v>1283</v>
      </c>
      <c r="CD125" s="30">
        <v>1312</v>
      </c>
      <c r="CE125" s="30">
        <v>1330</v>
      </c>
      <c r="CF125" s="30">
        <v>1349</v>
      </c>
      <c r="CG125" s="30">
        <v>1366</v>
      </c>
      <c r="CH125" s="30">
        <v>1386</v>
      </c>
      <c r="CI125" s="30">
        <v>1401</v>
      </c>
      <c r="CJ125" s="30">
        <v>1409</v>
      </c>
      <c r="CK125" s="30">
        <v>1422</v>
      </c>
      <c r="CL125" s="30">
        <v>1431</v>
      </c>
      <c r="CM125" s="30">
        <v>1440</v>
      </c>
      <c r="CN125" s="30">
        <v>1445</v>
      </c>
      <c r="CO125" s="30">
        <v>1451</v>
      </c>
      <c r="CP125" t="e">
        <v>#N/A</v>
      </c>
      <c r="CQ125" t="e">
        <v>#N/A</v>
      </c>
      <c r="CR125" t="e">
        <v>#N/A</v>
      </c>
      <c r="CS125" t="e">
        <v>#N/A</v>
      </c>
      <c r="CT125" t="e">
        <v>#N/A</v>
      </c>
      <c r="CU125" t="e">
        <v>#N/A</v>
      </c>
      <c r="CV125" t="e">
        <v>#N/A</v>
      </c>
      <c r="CW125" t="e">
        <v>#N/A</v>
      </c>
      <c r="CX125" t="e">
        <v>#N/A</v>
      </c>
      <c r="CY125" t="e">
        <v>#N/A</v>
      </c>
      <c r="CZ125" t="e">
        <v>#N/A</v>
      </c>
      <c r="DA125" t="e">
        <v>#N/A</v>
      </c>
      <c r="DB125" t="e">
        <v>#N/A</v>
      </c>
      <c r="DC125" t="e">
        <v>#N/A</v>
      </c>
      <c r="DD125" t="e">
        <v>#N/A</v>
      </c>
      <c r="DE125" t="e">
        <v>#N/A</v>
      </c>
      <c r="DF125" t="e">
        <v>#N/A</v>
      </c>
      <c r="DG125" t="e">
        <v>#N/A</v>
      </c>
      <c r="DH125" t="e">
        <v>#N/A</v>
      </c>
      <c r="DI125" t="e">
        <v>#N/A</v>
      </c>
      <c r="DJ125" t="e">
        <v>#N/A</v>
      </c>
      <c r="DK125" t="e">
        <v>#N/A</v>
      </c>
      <c r="DL125" t="e">
        <v>#N/A</v>
      </c>
      <c r="DM125" t="e">
        <v>#N/A</v>
      </c>
      <c r="DN125" t="e">
        <v>#N/A</v>
      </c>
      <c r="DO125" t="e">
        <v>#N/A</v>
      </c>
      <c r="DP125" t="e">
        <v>#N/A</v>
      </c>
      <c r="DQ125" t="e">
        <v>#N/A</v>
      </c>
      <c r="DR125" t="e">
        <v>#N/A</v>
      </c>
      <c r="DS125" t="e">
        <v>#N/A</v>
      </c>
      <c r="DT125" t="e">
        <v>#N/A</v>
      </c>
      <c r="DU125" t="e">
        <v>#N/A</v>
      </c>
      <c r="DV125" t="e">
        <v>#N/A</v>
      </c>
      <c r="DW125" t="e">
        <v>#N/A</v>
      </c>
      <c r="DX125" t="e">
        <v>#N/A</v>
      </c>
      <c r="DY125" t="e">
        <v>#N/A</v>
      </c>
      <c r="DZ125" t="e">
        <v>#N/A</v>
      </c>
      <c r="EA125" t="e">
        <v>#N/A</v>
      </c>
      <c r="EB125" t="e">
        <v>#N/A</v>
      </c>
      <c r="EC125" t="e">
        <v>#N/A</v>
      </c>
      <c r="ED125" t="e">
        <v>#N/A</v>
      </c>
      <c r="EE125" t="e">
        <v>#N/A</v>
      </c>
      <c r="EF125" t="e">
        <v>#N/A</v>
      </c>
      <c r="EG125" t="e">
        <v>#N/A</v>
      </c>
      <c r="EH125" t="e">
        <v>#N/A</v>
      </c>
      <c r="EI125" t="e">
        <v>#N/A</v>
      </c>
      <c r="EJ125" t="e">
        <v>#N/A</v>
      </c>
      <c r="EK125" t="e">
        <v>#N/A</v>
      </c>
      <c r="EL125" t="e">
        <v>#N/A</v>
      </c>
      <c r="EM125" t="e">
        <v>#N/A</v>
      </c>
      <c r="EN125" t="e">
        <v>#N/A</v>
      </c>
      <c r="EO125" t="e">
        <v>#N/A</v>
      </c>
      <c r="EP125" t="e">
        <v>#N/A</v>
      </c>
      <c r="EQ125" t="e">
        <v>#N/A</v>
      </c>
      <c r="ER125" t="e">
        <v>#N/A</v>
      </c>
      <c r="ES125" t="e">
        <v>#N/A</v>
      </c>
      <c r="ET125" t="e">
        <v>#N/A</v>
      </c>
      <c r="EU125" t="e">
        <v>#N/A</v>
      </c>
      <c r="EV125" t="e">
        <v>#N/A</v>
      </c>
      <c r="EW125" t="e">
        <v>#N/A</v>
      </c>
      <c r="EX125" t="e">
        <v>#N/A</v>
      </c>
      <c r="EY125" t="e">
        <v>#N/A</v>
      </c>
      <c r="EZ125" t="e">
        <v>#N/A</v>
      </c>
      <c r="FA125" t="e">
        <v>#N/A</v>
      </c>
      <c r="FB125" t="e">
        <v>#N/A</v>
      </c>
      <c r="FC125" t="e">
        <v>#N/A</v>
      </c>
      <c r="FD125" t="e">
        <v>#N/A</v>
      </c>
      <c r="FE125" t="e">
        <v>#N/A</v>
      </c>
      <c r="FF125" t="e">
        <v>#N/A</v>
      </c>
    </row>
    <row r="126" spans="1:162" x14ac:dyDescent="0.35">
      <c r="A126" s="29" t="s">
        <v>215</v>
      </c>
      <c r="B126" s="30">
        <v>0</v>
      </c>
      <c r="C126" s="30">
        <v>0</v>
      </c>
      <c r="D126" s="30">
        <v>0</v>
      </c>
      <c r="E126" s="30">
        <v>0</v>
      </c>
      <c r="F126" s="30">
        <v>0</v>
      </c>
      <c r="G126" s="30">
        <v>0</v>
      </c>
      <c r="H126" s="30">
        <v>0</v>
      </c>
      <c r="I126" s="30">
        <v>0</v>
      </c>
      <c r="J126" s="30">
        <v>0</v>
      </c>
      <c r="K126" s="30">
        <v>0</v>
      </c>
      <c r="L126" s="30">
        <v>0</v>
      </c>
      <c r="M126" s="30">
        <v>0</v>
      </c>
      <c r="N126" s="30">
        <v>0</v>
      </c>
      <c r="O126" s="30">
        <v>0</v>
      </c>
      <c r="P126" s="30">
        <v>0</v>
      </c>
      <c r="Q126" s="30">
        <v>0</v>
      </c>
      <c r="R126" s="30">
        <v>0</v>
      </c>
      <c r="S126" s="30">
        <v>0</v>
      </c>
      <c r="T126" s="30">
        <v>0</v>
      </c>
      <c r="U126" s="30">
        <v>0</v>
      </c>
      <c r="V126" s="30">
        <v>0</v>
      </c>
      <c r="W126" s="30">
        <v>0</v>
      </c>
      <c r="X126" s="30">
        <v>0</v>
      </c>
      <c r="Y126" s="30">
        <v>0</v>
      </c>
      <c r="Z126" s="30">
        <v>0</v>
      </c>
      <c r="AA126" s="30">
        <v>0</v>
      </c>
      <c r="AB126" s="30">
        <v>0</v>
      </c>
      <c r="AC126" s="30">
        <v>0</v>
      </c>
      <c r="AD126" s="30">
        <v>0</v>
      </c>
      <c r="AE126" s="30">
        <v>0</v>
      </c>
      <c r="AF126" s="30">
        <v>0</v>
      </c>
      <c r="AG126" s="30">
        <v>0</v>
      </c>
      <c r="AH126" s="30">
        <v>0</v>
      </c>
      <c r="AI126" s="30">
        <v>0</v>
      </c>
      <c r="AJ126" s="30">
        <v>0</v>
      </c>
      <c r="AK126" s="30">
        <v>0</v>
      </c>
      <c r="AL126" s="30">
        <v>0</v>
      </c>
      <c r="AM126" s="30">
        <v>0</v>
      </c>
      <c r="AN126" s="30">
        <v>0</v>
      </c>
      <c r="AO126" s="30">
        <v>0</v>
      </c>
      <c r="AP126" s="30">
        <v>0</v>
      </c>
      <c r="AQ126" s="30">
        <v>0</v>
      </c>
      <c r="AR126" s="30">
        <v>0</v>
      </c>
      <c r="AS126" s="30">
        <v>0</v>
      </c>
      <c r="AT126" s="30">
        <v>0</v>
      </c>
      <c r="AU126" s="30">
        <v>0</v>
      </c>
      <c r="AV126" s="30">
        <v>0</v>
      </c>
      <c r="AW126" s="30">
        <v>0</v>
      </c>
      <c r="AX126" s="30">
        <v>0</v>
      </c>
      <c r="AY126" s="30">
        <v>0</v>
      </c>
      <c r="AZ126" s="30">
        <v>0</v>
      </c>
      <c r="BA126" s="30">
        <v>0</v>
      </c>
      <c r="BB126" s="30">
        <v>0</v>
      </c>
      <c r="BC126" s="30">
        <v>0</v>
      </c>
      <c r="BD126" s="30">
        <v>0</v>
      </c>
      <c r="BE126" s="30">
        <v>0</v>
      </c>
      <c r="BF126" s="30">
        <v>0</v>
      </c>
      <c r="BG126" s="30">
        <v>1</v>
      </c>
      <c r="BH126" s="30">
        <v>1</v>
      </c>
      <c r="BI126" s="30">
        <v>2</v>
      </c>
      <c r="BJ126" s="30">
        <v>2</v>
      </c>
      <c r="BK126" s="30">
        <v>2</v>
      </c>
      <c r="BL126" s="30">
        <v>2</v>
      </c>
      <c r="BM126" s="30">
        <v>2</v>
      </c>
      <c r="BN126" s="30">
        <v>2</v>
      </c>
      <c r="BO126" s="30">
        <v>2</v>
      </c>
      <c r="BP126" s="30">
        <v>4</v>
      </c>
      <c r="BQ126" s="30">
        <v>4</v>
      </c>
      <c r="BR126" s="30">
        <v>4</v>
      </c>
      <c r="BS126" s="30">
        <v>5</v>
      </c>
      <c r="BT126" s="30">
        <v>5</v>
      </c>
      <c r="BU126" s="30">
        <v>5</v>
      </c>
      <c r="BV126" s="30">
        <v>5</v>
      </c>
      <c r="BW126" s="30">
        <v>5</v>
      </c>
      <c r="BX126" s="30">
        <v>6</v>
      </c>
      <c r="BY126" s="30">
        <v>6</v>
      </c>
      <c r="BZ126" s="30">
        <v>6</v>
      </c>
      <c r="CA126" s="30">
        <v>6</v>
      </c>
      <c r="CB126" s="30">
        <v>7</v>
      </c>
      <c r="CC126" s="30">
        <v>7</v>
      </c>
      <c r="CD126" s="30">
        <v>8</v>
      </c>
      <c r="CE126" s="30">
        <v>9</v>
      </c>
      <c r="CF126" s="30">
        <v>9</v>
      </c>
      <c r="CG126" s="30">
        <v>9</v>
      </c>
      <c r="CH126" s="30">
        <v>9</v>
      </c>
      <c r="CI126" s="30">
        <v>9</v>
      </c>
      <c r="CJ126" s="30">
        <v>9</v>
      </c>
      <c r="CK126" s="30">
        <v>9</v>
      </c>
      <c r="CL126" s="30">
        <v>10</v>
      </c>
      <c r="CM126" s="30">
        <v>10</v>
      </c>
      <c r="CN126" s="30">
        <v>10</v>
      </c>
      <c r="CO126" s="30">
        <v>10</v>
      </c>
      <c r="CP126" t="e">
        <v>#N/A</v>
      </c>
      <c r="CQ126" t="e">
        <v>#N/A</v>
      </c>
      <c r="CR126" t="e">
        <v>#N/A</v>
      </c>
      <c r="CS126" t="e">
        <v>#N/A</v>
      </c>
      <c r="CT126" t="e">
        <v>#N/A</v>
      </c>
      <c r="CU126" t="e">
        <v>#N/A</v>
      </c>
      <c r="CV126" t="e">
        <v>#N/A</v>
      </c>
      <c r="CW126" t="e">
        <v>#N/A</v>
      </c>
      <c r="CX126" t="e">
        <v>#N/A</v>
      </c>
      <c r="CY126" t="e">
        <v>#N/A</v>
      </c>
      <c r="CZ126" t="e">
        <v>#N/A</v>
      </c>
      <c r="DA126" t="e">
        <v>#N/A</v>
      </c>
      <c r="DB126" t="e">
        <v>#N/A</v>
      </c>
      <c r="DC126" t="e">
        <v>#N/A</v>
      </c>
      <c r="DD126" t="e">
        <v>#N/A</v>
      </c>
      <c r="DE126" t="e">
        <v>#N/A</v>
      </c>
      <c r="DF126" t="e">
        <v>#N/A</v>
      </c>
      <c r="DG126" t="e">
        <v>#N/A</v>
      </c>
      <c r="DH126" t="e">
        <v>#N/A</v>
      </c>
      <c r="DI126" t="e">
        <v>#N/A</v>
      </c>
      <c r="DJ126" t="e">
        <v>#N/A</v>
      </c>
      <c r="DK126" t="e">
        <v>#N/A</v>
      </c>
      <c r="DL126" t="e">
        <v>#N/A</v>
      </c>
      <c r="DM126" t="e">
        <v>#N/A</v>
      </c>
      <c r="DN126" t="e">
        <v>#N/A</v>
      </c>
      <c r="DO126" t="e">
        <v>#N/A</v>
      </c>
      <c r="DP126" t="e">
        <v>#N/A</v>
      </c>
      <c r="DQ126" t="e">
        <v>#N/A</v>
      </c>
      <c r="DR126" t="e">
        <v>#N/A</v>
      </c>
      <c r="DS126" t="e">
        <v>#N/A</v>
      </c>
      <c r="DT126" t="e">
        <v>#N/A</v>
      </c>
      <c r="DU126" t="e">
        <v>#N/A</v>
      </c>
      <c r="DV126" t="e">
        <v>#N/A</v>
      </c>
      <c r="DW126" t="e">
        <v>#N/A</v>
      </c>
      <c r="DX126" t="e">
        <v>#N/A</v>
      </c>
      <c r="DY126" t="e">
        <v>#N/A</v>
      </c>
      <c r="DZ126" t="e">
        <v>#N/A</v>
      </c>
      <c r="EA126" t="e">
        <v>#N/A</v>
      </c>
      <c r="EB126" t="e">
        <v>#N/A</v>
      </c>
      <c r="EC126" t="e">
        <v>#N/A</v>
      </c>
      <c r="ED126" t="e">
        <v>#N/A</v>
      </c>
      <c r="EE126" t="e">
        <v>#N/A</v>
      </c>
      <c r="EF126" t="e">
        <v>#N/A</v>
      </c>
      <c r="EG126" t="e">
        <v>#N/A</v>
      </c>
      <c r="EH126" t="e">
        <v>#N/A</v>
      </c>
      <c r="EI126" t="e">
        <v>#N/A</v>
      </c>
      <c r="EJ126" t="e">
        <v>#N/A</v>
      </c>
      <c r="EK126" t="e">
        <v>#N/A</v>
      </c>
      <c r="EL126" t="e">
        <v>#N/A</v>
      </c>
      <c r="EM126" t="e">
        <v>#N/A</v>
      </c>
      <c r="EN126" t="e">
        <v>#N/A</v>
      </c>
      <c r="EO126" t="e">
        <v>#N/A</v>
      </c>
      <c r="EP126" t="e">
        <v>#N/A</v>
      </c>
      <c r="EQ126" t="e">
        <v>#N/A</v>
      </c>
      <c r="ER126" t="e">
        <v>#N/A</v>
      </c>
      <c r="ES126" t="e">
        <v>#N/A</v>
      </c>
      <c r="ET126" t="e">
        <v>#N/A</v>
      </c>
      <c r="EU126" t="e">
        <v>#N/A</v>
      </c>
      <c r="EV126" t="e">
        <v>#N/A</v>
      </c>
      <c r="EW126" t="e">
        <v>#N/A</v>
      </c>
      <c r="EX126" t="e">
        <v>#N/A</v>
      </c>
      <c r="EY126" t="e">
        <v>#N/A</v>
      </c>
      <c r="EZ126" t="e">
        <v>#N/A</v>
      </c>
      <c r="FA126" t="e">
        <v>#N/A</v>
      </c>
      <c r="FB126" t="e">
        <v>#N/A</v>
      </c>
      <c r="FC126" t="e">
        <v>#N/A</v>
      </c>
      <c r="FD126" t="e">
        <v>#N/A</v>
      </c>
      <c r="FE126" t="e">
        <v>#N/A</v>
      </c>
      <c r="FF126" t="e">
        <v>#N/A</v>
      </c>
    </row>
    <row r="127" spans="1:162" x14ac:dyDescent="0.35">
      <c r="A127" s="29" t="s">
        <v>216</v>
      </c>
      <c r="B127" s="30">
        <v>0</v>
      </c>
      <c r="C127" s="30">
        <v>0</v>
      </c>
      <c r="D127" s="30">
        <v>0</v>
      </c>
      <c r="E127" s="30">
        <v>0</v>
      </c>
      <c r="F127" s="30">
        <v>0</v>
      </c>
      <c r="G127" s="30">
        <v>0</v>
      </c>
      <c r="H127" s="30">
        <v>0</v>
      </c>
      <c r="I127" s="30">
        <v>0</v>
      </c>
      <c r="J127" s="30">
        <v>0</v>
      </c>
      <c r="K127" s="30">
        <v>0</v>
      </c>
      <c r="L127" s="30">
        <v>0</v>
      </c>
      <c r="M127" s="30">
        <v>0</v>
      </c>
      <c r="N127" s="30">
        <v>0</v>
      </c>
      <c r="O127" s="30">
        <v>0</v>
      </c>
      <c r="P127" s="30">
        <v>0</v>
      </c>
      <c r="Q127" s="30">
        <v>0</v>
      </c>
      <c r="R127" s="30">
        <v>0</v>
      </c>
      <c r="S127" s="30">
        <v>0</v>
      </c>
      <c r="T127" s="30">
        <v>0</v>
      </c>
      <c r="U127" s="30">
        <v>0</v>
      </c>
      <c r="V127" s="30">
        <v>0</v>
      </c>
      <c r="W127" s="30">
        <v>0</v>
      </c>
      <c r="X127" s="30">
        <v>0</v>
      </c>
      <c r="Y127" s="30">
        <v>0</v>
      </c>
      <c r="Z127" s="30">
        <v>0</v>
      </c>
      <c r="AA127" s="30">
        <v>0</v>
      </c>
      <c r="AB127" s="30">
        <v>0</v>
      </c>
      <c r="AC127" s="30">
        <v>0</v>
      </c>
      <c r="AD127" s="30">
        <v>0</v>
      </c>
      <c r="AE127" s="30">
        <v>0</v>
      </c>
      <c r="AF127" s="30">
        <v>0</v>
      </c>
      <c r="AG127" s="30">
        <v>0</v>
      </c>
      <c r="AH127" s="30">
        <v>0</v>
      </c>
      <c r="AI127" s="30">
        <v>0</v>
      </c>
      <c r="AJ127" s="30">
        <v>0</v>
      </c>
      <c r="AK127" s="30">
        <v>0</v>
      </c>
      <c r="AL127" s="30">
        <v>0</v>
      </c>
      <c r="AM127" s="30">
        <v>0</v>
      </c>
      <c r="AN127" s="30">
        <v>0</v>
      </c>
      <c r="AO127" s="30">
        <v>0</v>
      </c>
      <c r="AP127" s="30">
        <v>0</v>
      </c>
      <c r="AQ127" s="30">
        <v>0</v>
      </c>
      <c r="AR127" s="30">
        <v>0</v>
      </c>
      <c r="AS127" s="30">
        <v>0</v>
      </c>
      <c r="AT127" s="30">
        <v>0</v>
      </c>
      <c r="AU127" s="30">
        <v>0</v>
      </c>
      <c r="AV127" s="30">
        <v>0</v>
      </c>
      <c r="AW127" s="30">
        <v>0</v>
      </c>
      <c r="AX127" s="30">
        <v>0</v>
      </c>
      <c r="AY127" s="30">
        <v>0</v>
      </c>
      <c r="AZ127" s="30">
        <v>0</v>
      </c>
      <c r="BA127" s="30">
        <v>0</v>
      </c>
      <c r="BB127" s="30">
        <v>0</v>
      </c>
      <c r="BC127" s="30">
        <v>0</v>
      </c>
      <c r="BD127" s="30">
        <v>0</v>
      </c>
      <c r="BE127" s="30">
        <v>0</v>
      </c>
      <c r="BF127" s="30">
        <v>0</v>
      </c>
      <c r="BG127" s="30">
        <v>0</v>
      </c>
      <c r="BH127" s="30">
        <v>1</v>
      </c>
      <c r="BI127" s="30">
        <v>1</v>
      </c>
      <c r="BJ127" s="30">
        <v>2</v>
      </c>
      <c r="BK127" s="30">
        <v>3</v>
      </c>
      <c r="BL127" s="30">
        <v>3</v>
      </c>
      <c r="BM127" s="30">
        <v>7</v>
      </c>
      <c r="BN127" s="30">
        <v>10</v>
      </c>
      <c r="BO127" s="30">
        <v>10</v>
      </c>
      <c r="BP127" s="30">
        <v>10</v>
      </c>
      <c r="BQ127" s="30">
        <v>18</v>
      </c>
      <c r="BR127" s="30">
        <v>27</v>
      </c>
      <c r="BS127" s="30">
        <v>27</v>
      </c>
      <c r="BT127" s="30">
        <v>74</v>
      </c>
      <c r="BU127" s="30">
        <v>98</v>
      </c>
      <c r="BV127" s="30">
        <v>120</v>
      </c>
      <c r="BW127" s="30">
        <v>144</v>
      </c>
      <c r="BX127" s="30">
        <v>184</v>
      </c>
      <c r="BY127" s="30">
        <v>253</v>
      </c>
      <c r="BZ127" s="30">
        <v>278</v>
      </c>
      <c r="CA127" s="30">
        <v>342</v>
      </c>
      <c r="CB127" s="30">
        <v>410</v>
      </c>
      <c r="CC127" s="30">
        <v>438</v>
      </c>
      <c r="CD127" s="30">
        <v>491</v>
      </c>
      <c r="CE127" s="30">
        <v>529</v>
      </c>
      <c r="CF127" s="30">
        <v>529</v>
      </c>
      <c r="CG127" s="30">
        <v>570</v>
      </c>
      <c r="CH127" s="30">
        <v>584</v>
      </c>
      <c r="CI127" s="30">
        <v>584</v>
      </c>
      <c r="CJ127" s="30">
        <v>627</v>
      </c>
      <c r="CK127" s="30">
        <v>639</v>
      </c>
      <c r="CL127" s="30">
        <v>648</v>
      </c>
      <c r="CM127" s="30">
        <v>648</v>
      </c>
      <c r="CN127" s="30">
        <v>657</v>
      </c>
      <c r="CO127" s="30">
        <v>662</v>
      </c>
      <c r="CP127" t="e">
        <v>#N/A</v>
      </c>
      <c r="CQ127" t="e">
        <v>#N/A</v>
      </c>
      <c r="CR127" t="e">
        <v>#N/A</v>
      </c>
      <c r="CS127" t="e">
        <v>#N/A</v>
      </c>
      <c r="CT127" t="e">
        <v>#N/A</v>
      </c>
      <c r="CU127" t="e">
        <v>#N/A</v>
      </c>
      <c r="CV127" t="e">
        <v>#N/A</v>
      </c>
      <c r="CW127" t="e">
        <v>#N/A</v>
      </c>
      <c r="CX127" t="e">
        <v>#N/A</v>
      </c>
      <c r="CY127" t="e">
        <v>#N/A</v>
      </c>
      <c r="CZ127" t="e">
        <v>#N/A</v>
      </c>
      <c r="DA127" t="e">
        <v>#N/A</v>
      </c>
      <c r="DB127" t="e">
        <v>#N/A</v>
      </c>
      <c r="DC127" t="e">
        <v>#N/A</v>
      </c>
      <c r="DD127" t="e">
        <v>#N/A</v>
      </c>
      <c r="DE127" t="e">
        <v>#N/A</v>
      </c>
      <c r="DF127" t="e">
        <v>#N/A</v>
      </c>
      <c r="DG127" t="e">
        <v>#N/A</v>
      </c>
      <c r="DH127" t="e">
        <v>#N/A</v>
      </c>
      <c r="DI127" t="e">
        <v>#N/A</v>
      </c>
      <c r="DJ127" t="e">
        <v>#N/A</v>
      </c>
      <c r="DK127" t="e">
        <v>#N/A</v>
      </c>
      <c r="DL127" t="e">
        <v>#N/A</v>
      </c>
      <c r="DM127" t="e">
        <v>#N/A</v>
      </c>
      <c r="DN127" t="e">
        <v>#N/A</v>
      </c>
      <c r="DO127" t="e">
        <v>#N/A</v>
      </c>
      <c r="DP127" t="e">
        <v>#N/A</v>
      </c>
      <c r="DQ127" t="e">
        <v>#N/A</v>
      </c>
      <c r="DR127" t="e">
        <v>#N/A</v>
      </c>
      <c r="DS127" t="e">
        <v>#N/A</v>
      </c>
      <c r="DT127" t="e">
        <v>#N/A</v>
      </c>
      <c r="DU127" t="e">
        <v>#N/A</v>
      </c>
      <c r="DV127" t="e">
        <v>#N/A</v>
      </c>
      <c r="DW127" t="e">
        <v>#N/A</v>
      </c>
      <c r="DX127" t="e">
        <v>#N/A</v>
      </c>
      <c r="DY127" t="e">
        <v>#N/A</v>
      </c>
      <c r="DZ127" t="e">
        <v>#N/A</v>
      </c>
      <c r="EA127" t="e">
        <v>#N/A</v>
      </c>
      <c r="EB127" t="e">
        <v>#N/A</v>
      </c>
      <c r="EC127" t="e">
        <v>#N/A</v>
      </c>
      <c r="ED127" t="e">
        <v>#N/A</v>
      </c>
      <c r="EE127" t="e">
        <v>#N/A</v>
      </c>
      <c r="EF127" t="e">
        <v>#N/A</v>
      </c>
      <c r="EG127" t="e">
        <v>#N/A</v>
      </c>
      <c r="EH127" t="e">
        <v>#N/A</v>
      </c>
      <c r="EI127" t="e">
        <v>#N/A</v>
      </c>
      <c r="EJ127" t="e">
        <v>#N/A</v>
      </c>
      <c r="EK127" t="e">
        <v>#N/A</v>
      </c>
      <c r="EL127" t="e">
        <v>#N/A</v>
      </c>
      <c r="EM127" t="e">
        <v>#N/A</v>
      </c>
      <c r="EN127" t="e">
        <v>#N/A</v>
      </c>
      <c r="EO127" t="e">
        <v>#N/A</v>
      </c>
      <c r="EP127" t="e">
        <v>#N/A</v>
      </c>
      <c r="EQ127" t="e">
        <v>#N/A</v>
      </c>
      <c r="ER127" t="e">
        <v>#N/A</v>
      </c>
      <c r="ES127" t="e">
        <v>#N/A</v>
      </c>
      <c r="ET127" t="e">
        <v>#N/A</v>
      </c>
      <c r="EU127" t="e">
        <v>#N/A</v>
      </c>
      <c r="EV127" t="e">
        <v>#N/A</v>
      </c>
      <c r="EW127" t="e">
        <v>#N/A</v>
      </c>
      <c r="EX127" t="e">
        <v>#N/A</v>
      </c>
      <c r="EY127" t="e">
        <v>#N/A</v>
      </c>
      <c r="EZ127" t="e">
        <v>#N/A</v>
      </c>
      <c r="FA127" t="e">
        <v>#N/A</v>
      </c>
      <c r="FB127" t="e">
        <v>#N/A</v>
      </c>
      <c r="FC127" t="e">
        <v>#N/A</v>
      </c>
      <c r="FD127" t="e">
        <v>#N/A</v>
      </c>
      <c r="FE127" t="e">
        <v>#N/A</v>
      </c>
      <c r="FF127" t="e">
        <v>#N/A</v>
      </c>
    </row>
    <row r="128" spans="1:162" x14ac:dyDescent="0.35">
      <c r="A128" s="29" t="s">
        <v>15</v>
      </c>
      <c r="B128" s="30">
        <v>0</v>
      </c>
      <c r="C128" s="30">
        <v>0</v>
      </c>
      <c r="D128" s="30">
        <v>0</v>
      </c>
      <c r="E128" s="30">
        <v>0</v>
      </c>
      <c r="F128" s="30">
        <v>0</v>
      </c>
      <c r="G128" s="30">
        <v>0</v>
      </c>
      <c r="H128" s="30">
        <v>0</v>
      </c>
      <c r="I128" s="30">
        <v>0</v>
      </c>
      <c r="J128" s="30">
        <v>0</v>
      </c>
      <c r="K128" s="30">
        <v>0</v>
      </c>
      <c r="L128" s="30">
        <v>0</v>
      </c>
      <c r="M128" s="30">
        <v>0</v>
      </c>
      <c r="N128" s="30">
        <v>0</v>
      </c>
      <c r="O128" s="30">
        <v>0</v>
      </c>
      <c r="P128" s="30">
        <v>0</v>
      </c>
      <c r="Q128" s="30">
        <v>0</v>
      </c>
      <c r="R128" s="30">
        <v>0</v>
      </c>
      <c r="S128" s="30">
        <v>0</v>
      </c>
      <c r="T128" s="30">
        <v>0</v>
      </c>
      <c r="U128" s="30">
        <v>0</v>
      </c>
      <c r="V128" s="30">
        <v>0</v>
      </c>
      <c r="W128" s="30">
        <v>0</v>
      </c>
      <c r="X128" s="30">
        <v>0</v>
      </c>
      <c r="Y128" s="30">
        <v>0</v>
      </c>
      <c r="Z128" s="30">
        <v>0</v>
      </c>
      <c r="AA128" s="30">
        <v>0</v>
      </c>
      <c r="AB128" s="30">
        <v>0</v>
      </c>
      <c r="AC128" s="30">
        <v>0</v>
      </c>
      <c r="AD128" s="30">
        <v>0</v>
      </c>
      <c r="AE128" s="30">
        <v>0</v>
      </c>
      <c r="AF128" s="30">
        <v>0</v>
      </c>
      <c r="AG128" s="30">
        <v>0</v>
      </c>
      <c r="AH128" s="30">
        <v>0</v>
      </c>
      <c r="AI128" s="30">
        <v>0</v>
      </c>
      <c r="AJ128" s="30">
        <v>0</v>
      </c>
      <c r="AK128" s="30">
        <v>0</v>
      </c>
      <c r="AL128" s="30">
        <v>0</v>
      </c>
      <c r="AM128" s="30">
        <v>1</v>
      </c>
      <c r="AN128" s="30">
        <v>1</v>
      </c>
      <c r="AO128" s="30">
        <v>1</v>
      </c>
      <c r="AP128" s="30">
        <v>1</v>
      </c>
      <c r="AQ128" s="30">
        <v>1</v>
      </c>
      <c r="AR128" s="30">
        <v>1</v>
      </c>
      <c r="AS128" s="30">
        <v>1</v>
      </c>
      <c r="AT128" s="30">
        <v>1</v>
      </c>
      <c r="AU128" s="30">
        <v>1</v>
      </c>
      <c r="AV128" s="30">
        <v>1</v>
      </c>
      <c r="AW128" s="30">
        <v>2</v>
      </c>
      <c r="AX128" s="30">
        <v>2</v>
      </c>
      <c r="AY128" s="30">
        <v>2</v>
      </c>
      <c r="AZ128" s="30">
        <v>2</v>
      </c>
      <c r="BA128" s="30">
        <v>2</v>
      </c>
      <c r="BB128" s="30">
        <v>2</v>
      </c>
      <c r="BC128" s="30">
        <v>2</v>
      </c>
      <c r="BD128" s="30">
        <v>2</v>
      </c>
      <c r="BE128" s="30">
        <v>3</v>
      </c>
      <c r="BF128" s="30">
        <v>8</v>
      </c>
      <c r="BG128" s="30">
        <v>8</v>
      </c>
      <c r="BH128" s="30">
        <v>12</v>
      </c>
      <c r="BI128" s="30">
        <v>22</v>
      </c>
      <c r="BJ128" s="30">
        <v>30</v>
      </c>
      <c r="BK128" s="30">
        <v>40</v>
      </c>
      <c r="BL128" s="30">
        <v>44</v>
      </c>
      <c r="BM128" s="30">
        <v>51</v>
      </c>
      <c r="BN128" s="30">
        <v>65</v>
      </c>
      <c r="BO128" s="30">
        <v>70</v>
      </c>
      <c r="BP128" s="30">
        <v>89</v>
      </c>
      <c r="BQ128" s="30">
        <v>111</v>
      </c>
      <c r="BR128" s="30">
        <v>131</v>
      </c>
      <c r="BS128" s="30">
        <v>135</v>
      </c>
      <c r="BT128" s="30">
        <v>174</v>
      </c>
      <c r="BU128" s="30">
        <v>184</v>
      </c>
      <c r="BV128" s="30">
        <v>210</v>
      </c>
      <c r="BW128" s="30">
        <v>214</v>
      </c>
      <c r="BX128" s="30">
        <v>232</v>
      </c>
      <c r="BY128" s="30">
        <v>238</v>
      </c>
      <c r="BZ128" s="30">
        <v>254</v>
      </c>
      <c r="CA128" s="30">
        <v>276</v>
      </c>
      <c r="CB128" s="30">
        <v>288</v>
      </c>
      <c r="CC128" s="30">
        <v>305</v>
      </c>
      <c r="CD128" s="30">
        <v>318</v>
      </c>
      <c r="CE128" s="30">
        <v>323</v>
      </c>
      <c r="CF128" s="30">
        <v>343</v>
      </c>
      <c r="CG128" s="30">
        <v>373</v>
      </c>
      <c r="CH128" s="30">
        <v>407</v>
      </c>
      <c r="CI128" s="30">
        <v>442</v>
      </c>
      <c r="CJ128" s="30">
        <v>493</v>
      </c>
      <c r="CK128" s="30">
        <v>542</v>
      </c>
      <c r="CL128" s="30">
        <v>627</v>
      </c>
      <c r="CM128" s="30">
        <v>665</v>
      </c>
      <c r="CN128" s="30">
        <v>665</v>
      </c>
      <c r="CO128" s="30">
        <v>873</v>
      </c>
      <c r="CP128" t="e">
        <v>#N/A</v>
      </c>
      <c r="CQ128" t="e">
        <v>#N/A</v>
      </c>
      <c r="CR128" t="e">
        <v>#N/A</v>
      </c>
      <c r="CS128" t="e">
        <v>#N/A</v>
      </c>
      <c r="CT128" t="e">
        <v>#N/A</v>
      </c>
      <c r="CU128" t="e">
        <v>#N/A</v>
      </c>
      <c r="CV128" t="e">
        <v>#N/A</v>
      </c>
      <c r="CW128" t="e">
        <v>#N/A</v>
      </c>
      <c r="CX128" t="e">
        <v>#N/A</v>
      </c>
      <c r="CY128" t="e">
        <v>#N/A</v>
      </c>
      <c r="CZ128" t="e">
        <v>#N/A</v>
      </c>
      <c r="DA128" t="e">
        <v>#N/A</v>
      </c>
      <c r="DB128" t="e">
        <v>#N/A</v>
      </c>
      <c r="DC128" t="e">
        <v>#N/A</v>
      </c>
      <c r="DD128" t="e">
        <v>#N/A</v>
      </c>
      <c r="DE128" t="e">
        <v>#N/A</v>
      </c>
      <c r="DF128" t="e">
        <v>#N/A</v>
      </c>
      <c r="DG128" t="e">
        <v>#N/A</v>
      </c>
      <c r="DH128" t="e">
        <v>#N/A</v>
      </c>
      <c r="DI128" t="e">
        <v>#N/A</v>
      </c>
      <c r="DJ128" t="e">
        <v>#N/A</v>
      </c>
      <c r="DK128" t="e">
        <v>#N/A</v>
      </c>
      <c r="DL128" t="e">
        <v>#N/A</v>
      </c>
      <c r="DM128" t="e">
        <v>#N/A</v>
      </c>
      <c r="DN128" t="e">
        <v>#N/A</v>
      </c>
      <c r="DO128" t="e">
        <v>#N/A</v>
      </c>
      <c r="DP128" t="e">
        <v>#N/A</v>
      </c>
      <c r="DQ128" t="e">
        <v>#N/A</v>
      </c>
      <c r="DR128" t="e">
        <v>#N/A</v>
      </c>
      <c r="DS128" t="e">
        <v>#N/A</v>
      </c>
      <c r="DT128" t="e">
        <v>#N/A</v>
      </c>
      <c r="DU128" t="e">
        <v>#N/A</v>
      </c>
      <c r="DV128" t="e">
        <v>#N/A</v>
      </c>
      <c r="DW128" t="e">
        <v>#N/A</v>
      </c>
      <c r="DX128" t="e">
        <v>#N/A</v>
      </c>
      <c r="DY128" t="e">
        <v>#N/A</v>
      </c>
      <c r="DZ128" t="e">
        <v>#N/A</v>
      </c>
      <c r="EA128" t="e">
        <v>#N/A</v>
      </c>
      <c r="EB128" t="e">
        <v>#N/A</v>
      </c>
      <c r="EC128" t="e">
        <v>#N/A</v>
      </c>
      <c r="ED128" t="e">
        <v>#N/A</v>
      </c>
      <c r="EE128" t="e">
        <v>#N/A</v>
      </c>
      <c r="EF128" t="e">
        <v>#N/A</v>
      </c>
      <c r="EG128" t="e">
        <v>#N/A</v>
      </c>
      <c r="EH128" t="e">
        <v>#N/A</v>
      </c>
      <c r="EI128" t="e">
        <v>#N/A</v>
      </c>
      <c r="EJ128" t="e">
        <v>#N/A</v>
      </c>
      <c r="EK128" t="e">
        <v>#N/A</v>
      </c>
      <c r="EL128" t="e">
        <v>#N/A</v>
      </c>
      <c r="EM128" t="e">
        <v>#N/A</v>
      </c>
      <c r="EN128" t="e">
        <v>#N/A</v>
      </c>
      <c r="EO128" t="e">
        <v>#N/A</v>
      </c>
      <c r="EP128" t="e">
        <v>#N/A</v>
      </c>
      <c r="EQ128" t="e">
        <v>#N/A</v>
      </c>
      <c r="ER128" t="e">
        <v>#N/A</v>
      </c>
      <c r="ES128" t="e">
        <v>#N/A</v>
      </c>
      <c r="ET128" t="e">
        <v>#N/A</v>
      </c>
      <c r="EU128" t="e">
        <v>#N/A</v>
      </c>
      <c r="EV128" t="e">
        <v>#N/A</v>
      </c>
      <c r="EW128" t="e">
        <v>#N/A</v>
      </c>
      <c r="EX128" t="e">
        <v>#N/A</v>
      </c>
      <c r="EY128" t="e">
        <v>#N/A</v>
      </c>
      <c r="EZ128" t="e">
        <v>#N/A</v>
      </c>
      <c r="FA128" t="e">
        <v>#N/A</v>
      </c>
      <c r="FB128" t="e">
        <v>#N/A</v>
      </c>
      <c r="FC128" t="e">
        <v>#N/A</v>
      </c>
      <c r="FD128" t="e">
        <v>#N/A</v>
      </c>
      <c r="FE128" t="e">
        <v>#N/A</v>
      </c>
      <c r="FF128" t="e">
        <v>#N/A</v>
      </c>
    </row>
    <row r="129" spans="1:162" x14ac:dyDescent="0.35">
      <c r="A129" s="29" t="s">
        <v>152</v>
      </c>
      <c r="B129" s="30">
        <v>0</v>
      </c>
      <c r="C129" s="30">
        <v>0</v>
      </c>
      <c r="D129" s="30">
        <v>0</v>
      </c>
      <c r="E129" s="30">
        <v>0</v>
      </c>
      <c r="F129" s="30">
        <v>0</v>
      </c>
      <c r="G129" s="30">
        <v>0</v>
      </c>
      <c r="H129" s="30">
        <v>0</v>
      </c>
      <c r="I129" s="30">
        <v>0</v>
      </c>
      <c r="J129" s="30">
        <v>0</v>
      </c>
      <c r="K129" s="30">
        <v>0</v>
      </c>
      <c r="L129" s="30">
        <v>0</v>
      </c>
      <c r="M129" s="30">
        <v>0</v>
      </c>
      <c r="N129" s="30">
        <v>0</v>
      </c>
      <c r="O129" s="30">
        <v>0</v>
      </c>
      <c r="P129" s="30">
        <v>0</v>
      </c>
      <c r="Q129" s="30">
        <v>0</v>
      </c>
      <c r="R129" s="30">
        <v>0</v>
      </c>
      <c r="S129" s="30">
        <v>0</v>
      </c>
      <c r="T129" s="30">
        <v>0</v>
      </c>
      <c r="U129" s="30">
        <v>0</v>
      </c>
      <c r="V129" s="30">
        <v>0</v>
      </c>
      <c r="W129" s="30">
        <v>0</v>
      </c>
      <c r="X129" s="30">
        <v>0</v>
      </c>
      <c r="Y129" s="30">
        <v>0</v>
      </c>
      <c r="Z129" s="30">
        <v>0</v>
      </c>
      <c r="AA129" s="30">
        <v>0</v>
      </c>
      <c r="AB129" s="30">
        <v>0</v>
      </c>
      <c r="AC129" s="30">
        <v>0</v>
      </c>
      <c r="AD129" s="30">
        <v>0</v>
      </c>
      <c r="AE129" s="30">
        <v>0</v>
      </c>
      <c r="AF129" s="30">
        <v>0</v>
      </c>
      <c r="AG129" s="30">
        <v>0</v>
      </c>
      <c r="AH129" s="30">
        <v>0</v>
      </c>
      <c r="AI129" s="30">
        <v>0</v>
      </c>
      <c r="AJ129" s="30">
        <v>0</v>
      </c>
      <c r="AK129" s="30">
        <v>1</v>
      </c>
      <c r="AL129" s="30">
        <v>1</v>
      </c>
      <c r="AM129" s="30">
        <v>1</v>
      </c>
      <c r="AN129" s="30">
        <v>1</v>
      </c>
      <c r="AO129" s="30">
        <v>1</v>
      </c>
      <c r="AP129" s="30">
        <v>1</v>
      </c>
      <c r="AQ129" s="30">
        <v>1</v>
      </c>
      <c r="AR129" s="30">
        <v>1</v>
      </c>
      <c r="AS129" s="30">
        <v>1</v>
      </c>
      <c r="AT129" s="30">
        <v>3</v>
      </c>
      <c r="AU129" s="30">
        <v>3</v>
      </c>
      <c r="AV129" s="30">
        <v>3</v>
      </c>
      <c r="AW129" s="30">
        <v>3</v>
      </c>
      <c r="AX129" s="30">
        <v>7</v>
      </c>
      <c r="AY129" s="30">
        <v>7</v>
      </c>
      <c r="AZ129" s="30">
        <v>7</v>
      </c>
      <c r="BA129" s="30">
        <v>14</v>
      </c>
      <c r="BB129" s="30">
        <v>14</v>
      </c>
      <c r="BC129" s="30">
        <v>14</v>
      </c>
      <c r="BD129" s="30">
        <v>18</v>
      </c>
      <c r="BE129" s="30">
        <v>26</v>
      </c>
      <c r="BF129" s="30">
        <v>35</v>
      </c>
      <c r="BG129" s="30">
        <v>48</v>
      </c>
      <c r="BH129" s="30">
        <v>67</v>
      </c>
      <c r="BI129" s="30">
        <v>85</v>
      </c>
      <c r="BJ129" s="30">
        <v>115</v>
      </c>
      <c r="BK129" s="30">
        <v>136</v>
      </c>
      <c r="BL129" s="30">
        <v>148</v>
      </c>
      <c r="BM129" s="30">
        <v>177</v>
      </c>
      <c r="BN129" s="30">
        <v>201</v>
      </c>
      <c r="BO129" s="30">
        <v>219</v>
      </c>
      <c r="BP129" s="30">
        <v>241</v>
      </c>
      <c r="BQ129" s="30">
        <v>259</v>
      </c>
      <c r="BR129" s="30">
        <v>285</v>
      </c>
      <c r="BS129" s="30">
        <v>329</v>
      </c>
      <c r="BT129" s="30">
        <v>354</v>
      </c>
      <c r="BU129" s="30">
        <v>384</v>
      </c>
      <c r="BV129" s="30">
        <v>430</v>
      </c>
      <c r="BW129" s="30">
        <v>483</v>
      </c>
      <c r="BX129" s="30">
        <v>555</v>
      </c>
      <c r="BY129" s="30">
        <v>570</v>
      </c>
      <c r="BZ129" s="30">
        <v>599</v>
      </c>
      <c r="CA129" s="30">
        <v>617</v>
      </c>
      <c r="CB129" s="30">
        <v>663</v>
      </c>
      <c r="CC129" s="30">
        <v>711</v>
      </c>
      <c r="CD129" s="30">
        <v>760</v>
      </c>
      <c r="CE129" s="30">
        <v>828</v>
      </c>
      <c r="CF129" s="30">
        <v>854</v>
      </c>
      <c r="CG129" s="30">
        <v>908</v>
      </c>
      <c r="CH129" s="30">
        <v>974</v>
      </c>
      <c r="CI129" s="30">
        <v>1081</v>
      </c>
      <c r="CJ129" s="30">
        <v>1117</v>
      </c>
      <c r="CK129" s="30">
        <v>1170</v>
      </c>
      <c r="CL129" s="30">
        <v>1207</v>
      </c>
      <c r="CM129" s="30">
        <v>1225</v>
      </c>
      <c r="CN129" s="30">
        <v>1231</v>
      </c>
      <c r="CO129" s="30">
        <v>1259</v>
      </c>
      <c r="CP129" t="e">
        <v>#N/A</v>
      </c>
      <c r="CQ129" t="e">
        <v>#N/A</v>
      </c>
      <c r="CR129" t="e">
        <v>#N/A</v>
      </c>
      <c r="CS129" t="e">
        <v>#N/A</v>
      </c>
      <c r="CT129" t="e">
        <v>#N/A</v>
      </c>
      <c r="CU129" t="e">
        <v>#N/A</v>
      </c>
      <c r="CV129" t="e">
        <v>#N/A</v>
      </c>
      <c r="CW129" t="e">
        <v>#N/A</v>
      </c>
      <c r="CX129" t="e">
        <v>#N/A</v>
      </c>
      <c r="CY129" t="e">
        <v>#N/A</v>
      </c>
      <c r="CZ129" t="e">
        <v>#N/A</v>
      </c>
      <c r="DA129" t="e">
        <v>#N/A</v>
      </c>
      <c r="DB129" t="e">
        <v>#N/A</v>
      </c>
      <c r="DC129" t="e">
        <v>#N/A</v>
      </c>
      <c r="DD129" t="e">
        <v>#N/A</v>
      </c>
      <c r="DE129" t="e">
        <v>#N/A</v>
      </c>
      <c r="DF129" t="e">
        <v>#N/A</v>
      </c>
      <c r="DG129" t="e">
        <v>#N/A</v>
      </c>
      <c r="DH129" t="e">
        <v>#N/A</v>
      </c>
      <c r="DI129" t="e">
        <v>#N/A</v>
      </c>
      <c r="DJ129" t="e">
        <v>#N/A</v>
      </c>
      <c r="DK129" t="e">
        <v>#N/A</v>
      </c>
      <c r="DL129" t="e">
        <v>#N/A</v>
      </c>
      <c r="DM129" t="e">
        <v>#N/A</v>
      </c>
      <c r="DN129" t="e">
        <v>#N/A</v>
      </c>
      <c r="DO129" t="e">
        <v>#N/A</v>
      </c>
      <c r="DP129" t="e">
        <v>#N/A</v>
      </c>
      <c r="DQ129" t="e">
        <v>#N/A</v>
      </c>
      <c r="DR129" t="e">
        <v>#N/A</v>
      </c>
      <c r="DS129" t="e">
        <v>#N/A</v>
      </c>
      <c r="DT129" t="e">
        <v>#N/A</v>
      </c>
      <c r="DU129" t="e">
        <v>#N/A</v>
      </c>
      <c r="DV129" t="e">
        <v>#N/A</v>
      </c>
      <c r="DW129" t="e">
        <v>#N/A</v>
      </c>
      <c r="DX129" t="e">
        <v>#N/A</v>
      </c>
      <c r="DY129" t="e">
        <v>#N/A</v>
      </c>
      <c r="DZ129" t="e">
        <v>#N/A</v>
      </c>
      <c r="EA129" t="e">
        <v>#N/A</v>
      </c>
      <c r="EB129" t="e">
        <v>#N/A</v>
      </c>
      <c r="EC129" t="e">
        <v>#N/A</v>
      </c>
      <c r="ED129" t="e">
        <v>#N/A</v>
      </c>
      <c r="EE129" t="e">
        <v>#N/A</v>
      </c>
      <c r="EF129" t="e">
        <v>#N/A</v>
      </c>
      <c r="EG129" t="e">
        <v>#N/A</v>
      </c>
      <c r="EH129" t="e">
        <v>#N/A</v>
      </c>
      <c r="EI129" t="e">
        <v>#N/A</v>
      </c>
      <c r="EJ129" t="e">
        <v>#N/A</v>
      </c>
      <c r="EK129" t="e">
        <v>#N/A</v>
      </c>
      <c r="EL129" t="e">
        <v>#N/A</v>
      </c>
      <c r="EM129" t="e">
        <v>#N/A</v>
      </c>
      <c r="EN129" t="e">
        <v>#N/A</v>
      </c>
      <c r="EO129" t="e">
        <v>#N/A</v>
      </c>
      <c r="EP129" t="e">
        <v>#N/A</v>
      </c>
      <c r="EQ129" t="e">
        <v>#N/A</v>
      </c>
      <c r="ER129" t="e">
        <v>#N/A</v>
      </c>
      <c r="ES129" t="e">
        <v>#N/A</v>
      </c>
      <c r="ET129" t="e">
        <v>#N/A</v>
      </c>
      <c r="EU129" t="e">
        <v>#N/A</v>
      </c>
      <c r="EV129" t="e">
        <v>#N/A</v>
      </c>
      <c r="EW129" t="e">
        <v>#N/A</v>
      </c>
      <c r="EX129" t="e">
        <v>#N/A</v>
      </c>
      <c r="EY129" t="e">
        <v>#N/A</v>
      </c>
      <c r="EZ129" t="e">
        <v>#N/A</v>
      </c>
      <c r="FA129" t="e">
        <v>#N/A</v>
      </c>
      <c r="FB129" t="e">
        <v>#N/A</v>
      </c>
      <c r="FC129" t="e">
        <v>#N/A</v>
      </c>
      <c r="FD129" t="e">
        <v>#N/A</v>
      </c>
      <c r="FE129" t="e">
        <v>#N/A</v>
      </c>
      <c r="FF129" t="e">
        <v>#N/A</v>
      </c>
    </row>
    <row r="130" spans="1:162" x14ac:dyDescent="0.35">
      <c r="A130" s="29" t="s">
        <v>121</v>
      </c>
      <c r="B130" s="30">
        <v>0</v>
      </c>
      <c r="C130" s="30">
        <v>0</v>
      </c>
      <c r="D130" s="30">
        <v>0</v>
      </c>
      <c r="E130" s="30">
        <v>0</v>
      </c>
      <c r="F130" s="30">
        <v>0</v>
      </c>
      <c r="G130" s="30">
        <v>0</v>
      </c>
      <c r="H130" s="30">
        <v>0</v>
      </c>
      <c r="I130" s="30">
        <v>0</v>
      </c>
      <c r="J130" s="30">
        <v>0</v>
      </c>
      <c r="K130" s="30">
        <v>0</v>
      </c>
      <c r="L130" s="30">
        <v>0</v>
      </c>
      <c r="M130" s="30">
        <v>0</v>
      </c>
      <c r="N130" s="30">
        <v>0</v>
      </c>
      <c r="O130" s="30">
        <v>0</v>
      </c>
      <c r="P130" s="30">
        <v>0</v>
      </c>
      <c r="Q130" s="30">
        <v>0</v>
      </c>
      <c r="R130" s="30">
        <v>0</v>
      </c>
      <c r="S130" s="30">
        <v>0</v>
      </c>
      <c r="T130" s="30">
        <v>0</v>
      </c>
      <c r="U130" s="30">
        <v>0</v>
      </c>
      <c r="V130" s="30">
        <v>0</v>
      </c>
      <c r="W130" s="30">
        <v>0</v>
      </c>
      <c r="X130" s="30">
        <v>0</v>
      </c>
      <c r="Y130" s="30">
        <v>0</v>
      </c>
      <c r="Z130" s="30">
        <v>0</v>
      </c>
      <c r="AA130" s="30">
        <v>0</v>
      </c>
      <c r="AB130" s="30">
        <v>0</v>
      </c>
      <c r="AC130" s="30">
        <v>0</v>
      </c>
      <c r="AD130" s="30">
        <v>0</v>
      </c>
      <c r="AE130" s="30">
        <v>0</v>
      </c>
      <c r="AF130" s="30">
        <v>0</v>
      </c>
      <c r="AG130" s="30">
        <v>0</v>
      </c>
      <c r="AH130" s="30">
        <v>0</v>
      </c>
      <c r="AI130" s="30">
        <v>0</v>
      </c>
      <c r="AJ130" s="30">
        <v>0</v>
      </c>
      <c r="AK130" s="30">
        <v>1</v>
      </c>
      <c r="AL130" s="30">
        <v>1</v>
      </c>
      <c r="AM130" s="30">
        <v>6</v>
      </c>
      <c r="AN130" s="30">
        <v>15</v>
      </c>
      <c r="AO130" s="30">
        <v>19</v>
      </c>
      <c r="AP130" s="30">
        <v>25</v>
      </c>
      <c r="AQ130" s="30">
        <v>32</v>
      </c>
      <c r="AR130" s="30">
        <v>56</v>
      </c>
      <c r="AS130" s="30">
        <v>87</v>
      </c>
      <c r="AT130" s="30">
        <v>108</v>
      </c>
      <c r="AU130" s="30">
        <v>147</v>
      </c>
      <c r="AV130" s="30">
        <v>176</v>
      </c>
      <c r="AW130" s="30">
        <v>205</v>
      </c>
      <c r="AX130" s="30">
        <v>400</v>
      </c>
      <c r="AY130" s="30">
        <v>598</v>
      </c>
      <c r="AZ130" s="30">
        <v>702</v>
      </c>
      <c r="BA130" s="30">
        <v>996</v>
      </c>
      <c r="BB130" s="30">
        <v>1090</v>
      </c>
      <c r="BC130" s="30">
        <v>1221</v>
      </c>
      <c r="BD130" s="30">
        <v>1333</v>
      </c>
      <c r="BE130" s="30">
        <v>1463</v>
      </c>
      <c r="BF130" s="30">
        <v>1550</v>
      </c>
      <c r="BG130" s="30">
        <v>1746</v>
      </c>
      <c r="BH130" s="30">
        <v>1914</v>
      </c>
      <c r="BI130" s="30">
        <v>2118</v>
      </c>
      <c r="BJ130" s="30">
        <v>2385</v>
      </c>
      <c r="BK130" s="30">
        <v>2621</v>
      </c>
      <c r="BL130" s="30">
        <v>2863</v>
      </c>
      <c r="BM130" s="30">
        <v>3084</v>
      </c>
      <c r="BN130" s="30">
        <v>3369</v>
      </c>
      <c r="BO130" s="30">
        <v>3755</v>
      </c>
      <c r="BP130" s="30">
        <v>4015</v>
      </c>
      <c r="BQ130" s="30">
        <v>4284</v>
      </c>
      <c r="BR130" s="30">
        <v>4445</v>
      </c>
      <c r="BS130" s="30">
        <v>4641</v>
      </c>
      <c r="BT130" s="30">
        <v>4863</v>
      </c>
      <c r="BU130" s="30">
        <v>5147</v>
      </c>
      <c r="BV130" s="30">
        <v>5370</v>
      </c>
      <c r="BW130" s="30">
        <v>5550</v>
      </c>
      <c r="BX130" s="30">
        <v>5687</v>
      </c>
      <c r="BY130" s="30">
        <v>5865</v>
      </c>
      <c r="BZ130" s="30">
        <v>6086</v>
      </c>
      <c r="CA130" s="30">
        <v>6086</v>
      </c>
      <c r="CB130" s="30">
        <v>6211</v>
      </c>
      <c r="CC130" s="30">
        <v>6314</v>
      </c>
      <c r="CD130" s="30">
        <v>6409</v>
      </c>
      <c r="CE130" s="30">
        <v>6525</v>
      </c>
      <c r="CF130" s="30">
        <v>6603</v>
      </c>
      <c r="CG130" s="30">
        <v>6623</v>
      </c>
      <c r="CH130" s="30">
        <v>6740</v>
      </c>
      <c r="CI130" s="30">
        <v>6896</v>
      </c>
      <c r="CJ130" s="30">
        <v>6937</v>
      </c>
      <c r="CK130" s="30">
        <v>7036</v>
      </c>
      <c r="CL130" s="30">
        <v>7078</v>
      </c>
      <c r="CM130" s="30">
        <v>7156</v>
      </c>
      <c r="CN130" s="30">
        <v>7191</v>
      </c>
      <c r="CO130" s="30">
        <v>7338</v>
      </c>
      <c r="CP130" t="e">
        <v>#N/A</v>
      </c>
      <c r="CQ130" t="e">
        <v>#N/A</v>
      </c>
      <c r="CR130" t="e">
        <v>#N/A</v>
      </c>
      <c r="CS130" t="e">
        <v>#N/A</v>
      </c>
      <c r="CT130" t="e">
        <v>#N/A</v>
      </c>
      <c r="CU130" t="e">
        <v>#N/A</v>
      </c>
      <c r="CV130" t="e">
        <v>#N/A</v>
      </c>
      <c r="CW130" t="e">
        <v>#N/A</v>
      </c>
      <c r="CX130" t="e">
        <v>#N/A</v>
      </c>
      <c r="CY130" t="e">
        <v>#N/A</v>
      </c>
      <c r="CZ130" t="e">
        <v>#N/A</v>
      </c>
      <c r="DA130" t="e">
        <v>#N/A</v>
      </c>
      <c r="DB130" t="e">
        <v>#N/A</v>
      </c>
      <c r="DC130" t="e">
        <v>#N/A</v>
      </c>
      <c r="DD130" t="e">
        <v>#N/A</v>
      </c>
      <c r="DE130" t="e">
        <v>#N/A</v>
      </c>
      <c r="DF130" t="e">
        <v>#N/A</v>
      </c>
      <c r="DG130" t="e">
        <v>#N/A</v>
      </c>
      <c r="DH130" t="e">
        <v>#N/A</v>
      </c>
      <c r="DI130" t="e">
        <v>#N/A</v>
      </c>
      <c r="DJ130" t="e">
        <v>#N/A</v>
      </c>
      <c r="DK130" t="e">
        <v>#N/A</v>
      </c>
      <c r="DL130" t="e">
        <v>#N/A</v>
      </c>
      <c r="DM130" t="e">
        <v>#N/A</v>
      </c>
      <c r="DN130" t="e">
        <v>#N/A</v>
      </c>
      <c r="DO130" t="e">
        <v>#N/A</v>
      </c>
      <c r="DP130" t="e">
        <v>#N/A</v>
      </c>
      <c r="DQ130" t="e">
        <v>#N/A</v>
      </c>
      <c r="DR130" t="e">
        <v>#N/A</v>
      </c>
      <c r="DS130" t="e">
        <v>#N/A</v>
      </c>
      <c r="DT130" t="e">
        <v>#N/A</v>
      </c>
      <c r="DU130" t="e">
        <v>#N/A</v>
      </c>
      <c r="DV130" t="e">
        <v>#N/A</v>
      </c>
      <c r="DW130" t="e">
        <v>#N/A</v>
      </c>
      <c r="DX130" t="e">
        <v>#N/A</v>
      </c>
      <c r="DY130" t="e">
        <v>#N/A</v>
      </c>
      <c r="DZ130" t="e">
        <v>#N/A</v>
      </c>
      <c r="EA130" t="e">
        <v>#N/A</v>
      </c>
      <c r="EB130" t="e">
        <v>#N/A</v>
      </c>
      <c r="EC130" t="e">
        <v>#N/A</v>
      </c>
      <c r="ED130" t="e">
        <v>#N/A</v>
      </c>
      <c r="EE130" t="e">
        <v>#N/A</v>
      </c>
      <c r="EF130" t="e">
        <v>#N/A</v>
      </c>
      <c r="EG130" t="e">
        <v>#N/A</v>
      </c>
      <c r="EH130" t="e">
        <v>#N/A</v>
      </c>
      <c r="EI130" t="e">
        <v>#N/A</v>
      </c>
      <c r="EJ130" t="e">
        <v>#N/A</v>
      </c>
      <c r="EK130" t="e">
        <v>#N/A</v>
      </c>
      <c r="EL130" t="e">
        <v>#N/A</v>
      </c>
      <c r="EM130" t="e">
        <v>#N/A</v>
      </c>
      <c r="EN130" t="e">
        <v>#N/A</v>
      </c>
      <c r="EO130" t="e">
        <v>#N/A</v>
      </c>
      <c r="EP130" t="e">
        <v>#N/A</v>
      </c>
      <c r="EQ130" t="e">
        <v>#N/A</v>
      </c>
      <c r="ER130" t="e">
        <v>#N/A</v>
      </c>
      <c r="ES130" t="e">
        <v>#N/A</v>
      </c>
      <c r="ET130" t="e">
        <v>#N/A</v>
      </c>
      <c r="EU130" t="e">
        <v>#N/A</v>
      </c>
      <c r="EV130" t="e">
        <v>#N/A</v>
      </c>
      <c r="EW130" t="e">
        <v>#N/A</v>
      </c>
      <c r="EX130" t="e">
        <v>#N/A</v>
      </c>
      <c r="EY130" t="e">
        <v>#N/A</v>
      </c>
      <c r="EZ130" t="e">
        <v>#N/A</v>
      </c>
      <c r="FA130" t="e">
        <v>#N/A</v>
      </c>
      <c r="FB130" t="e">
        <v>#N/A</v>
      </c>
      <c r="FC130" t="e">
        <v>#N/A</v>
      </c>
      <c r="FD130" t="e">
        <v>#N/A</v>
      </c>
      <c r="FE130" t="e">
        <v>#N/A</v>
      </c>
      <c r="FF130" t="e">
        <v>#N/A</v>
      </c>
    </row>
    <row r="131" spans="1:162" x14ac:dyDescent="0.35">
      <c r="A131" s="29" t="s">
        <v>43</v>
      </c>
      <c r="B131" s="30">
        <v>0</v>
      </c>
      <c r="C131" s="30">
        <v>0</v>
      </c>
      <c r="D131" s="30">
        <v>0</v>
      </c>
      <c r="E131" s="30">
        <v>0</v>
      </c>
      <c r="F131" s="30">
        <v>0</v>
      </c>
      <c r="G131" s="30">
        <v>0</v>
      </c>
      <c r="H131" s="30">
        <v>0</v>
      </c>
      <c r="I131" s="30">
        <v>0</v>
      </c>
      <c r="J131" s="30">
        <v>0</v>
      </c>
      <c r="K131" s="30">
        <v>0</v>
      </c>
      <c r="L131" s="30">
        <v>0</v>
      </c>
      <c r="M131" s="30">
        <v>0</v>
      </c>
      <c r="N131" s="30">
        <v>0</v>
      </c>
      <c r="O131" s="30">
        <v>0</v>
      </c>
      <c r="P131" s="30">
        <v>0</v>
      </c>
      <c r="Q131" s="30">
        <v>0</v>
      </c>
      <c r="R131" s="30">
        <v>0</v>
      </c>
      <c r="S131" s="30">
        <v>0</v>
      </c>
      <c r="T131" s="30">
        <v>0</v>
      </c>
      <c r="U131" s="30">
        <v>0</v>
      </c>
      <c r="V131" s="30">
        <v>0</v>
      </c>
      <c r="W131" s="30">
        <v>0</v>
      </c>
      <c r="X131" s="30">
        <v>0</v>
      </c>
      <c r="Y131" s="30">
        <v>0</v>
      </c>
      <c r="Z131" s="30">
        <v>0</v>
      </c>
      <c r="AA131" s="30">
        <v>0</v>
      </c>
      <c r="AB131" s="30">
        <v>0</v>
      </c>
      <c r="AC131" s="30">
        <v>0</v>
      </c>
      <c r="AD131" s="30">
        <v>0</v>
      </c>
      <c r="AE131" s="30">
        <v>0</v>
      </c>
      <c r="AF131" s="30">
        <v>0</v>
      </c>
      <c r="AG131" s="30">
        <v>0</v>
      </c>
      <c r="AH131" s="30">
        <v>0</v>
      </c>
      <c r="AI131" s="30">
        <v>2</v>
      </c>
      <c r="AJ131" s="30">
        <v>2</v>
      </c>
      <c r="AK131" s="30">
        <v>4</v>
      </c>
      <c r="AL131" s="30">
        <v>4</v>
      </c>
      <c r="AM131" s="30">
        <v>4</v>
      </c>
      <c r="AN131" s="30">
        <v>6</v>
      </c>
      <c r="AO131" s="30">
        <v>6</v>
      </c>
      <c r="AP131" s="30">
        <v>6</v>
      </c>
      <c r="AQ131" s="30">
        <v>12</v>
      </c>
      <c r="AR131" s="30">
        <v>15</v>
      </c>
      <c r="AS131" s="30">
        <v>16</v>
      </c>
      <c r="AT131" s="30">
        <v>16</v>
      </c>
      <c r="AU131" s="30">
        <v>16</v>
      </c>
      <c r="AV131" s="30">
        <v>16</v>
      </c>
      <c r="AW131" s="30">
        <v>16</v>
      </c>
      <c r="AX131" s="30">
        <v>18</v>
      </c>
      <c r="AY131" s="30">
        <v>18</v>
      </c>
      <c r="AZ131" s="30">
        <v>18</v>
      </c>
      <c r="BA131" s="30">
        <v>19</v>
      </c>
      <c r="BB131" s="30">
        <v>19</v>
      </c>
      <c r="BC131" s="30">
        <v>22</v>
      </c>
      <c r="BD131" s="30">
        <v>22</v>
      </c>
      <c r="BE131" s="30">
        <v>24</v>
      </c>
      <c r="BF131" s="30">
        <v>39</v>
      </c>
      <c r="BG131" s="30">
        <v>48</v>
      </c>
      <c r="BH131" s="30">
        <v>48</v>
      </c>
      <c r="BI131" s="30">
        <v>52</v>
      </c>
      <c r="BJ131" s="30">
        <v>55</v>
      </c>
      <c r="BK131" s="30">
        <v>66</v>
      </c>
      <c r="BL131" s="30">
        <v>84</v>
      </c>
      <c r="BM131" s="30">
        <v>99</v>
      </c>
      <c r="BN131" s="30">
        <v>109</v>
      </c>
      <c r="BO131" s="30">
        <v>131</v>
      </c>
      <c r="BP131" s="30">
        <v>152</v>
      </c>
      <c r="BQ131" s="30">
        <v>167</v>
      </c>
      <c r="BR131" s="30">
        <v>179</v>
      </c>
      <c r="BS131" s="30">
        <v>192</v>
      </c>
      <c r="BT131" s="30">
        <v>210</v>
      </c>
      <c r="BU131" s="30">
        <v>231</v>
      </c>
      <c r="BV131" s="30">
        <v>252</v>
      </c>
      <c r="BW131" s="30">
        <v>277</v>
      </c>
      <c r="BX131" s="30">
        <v>298</v>
      </c>
      <c r="BY131" s="30">
        <v>331</v>
      </c>
      <c r="BZ131" s="30">
        <v>371</v>
      </c>
      <c r="CA131" s="30">
        <v>419</v>
      </c>
      <c r="CB131" s="30">
        <v>457</v>
      </c>
      <c r="CC131" s="30">
        <v>484</v>
      </c>
      <c r="CD131" s="30">
        <v>546</v>
      </c>
      <c r="CE131" s="30">
        <v>599</v>
      </c>
      <c r="CF131" s="30">
        <v>727</v>
      </c>
      <c r="CG131" s="30">
        <v>813</v>
      </c>
      <c r="CH131" s="30">
        <v>910</v>
      </c>
      <c r="CI131" s="30">
        <v>1019</v>
      </c>
      <c r="CJ131" s="30">
        <v>1069</v>
      </c>
      <c r="CK131" s="30">
        <v>1180</v>
      </c>
      <c r="CL131" s="30">
        <v>1266</v>
      </c>
      <c r="CM131" s="30">
        <v>1410</v>
      </c>
      <c r="CN131" s="30">
        <v>1508</v>
      </c>
      <c r="CO131" s="30">
        <v>1614</v>
      </c>
      <c r="CP131" t="e">
        <v>#N/A</v>
      </c>
      <c r="CQ131" t="e">
        <v>#N/A</v>
      </c>
      <c r="CR131" t="e">
        <v>#N/A</v>
      </c>
      <c r="CS131" t="e">
        <v>#N/A</v>
      </c>
      <c r="CT131" t="e">
        <v>#N/A</v>
      </c>
      <c r="CU131" t="e">
        <v>#N/A</v>
      </c>
      <c r="CV131" t="e">
        <v>#N/A</v>
      </c>
      <c r="CW131" t="e">
        <v>#N/A</v>
      </c>
      <c r="CX131" t="e">
        <v>#N/A</v>
      </c>
      <c r="CY131" t="e">
        <v>#N/A</v>
      </c>
      <c r="CZ131" t="e">
        <v>#N/A</v>
      </c>
      <c r="DA131" t="e">
        <v>#N/A</v>
      </c>
      <c r="DB131" t="e">
        <v>#N/A</v>
      </c>
      <c r="DC131" t="e">
        <v>#N/A</v>
      </c>
      <c r="DD131" t="e">
        <v>#N/A</v>
      </c>
      <c r="DE131" t="e">
        <v>#N/A</v>
      </c>
      <c r="DF131" t="e">
        <v>#N/A</v>
      </c>
      <c r="DG131" t="e">
        <v>#N/A</v>
      </c>
      <c r="DH131" t="e">
        <v>#N/A</v>
      </c>
      <c r="DI131" t="e">
        <v>#N/A</v>
      </c>
      <c r="DJ131" t="e">
        <v>#N/A</v>
      </c>
      <c r="DK131" t="e">
        <v>#N/A</v>
      </c>
      <c r="DL131" t="e">
        <v>#N/A</v>
      </c>
      <c r="DM131" t="e">
        <v>#N/A</v>
      </c>
      <c r="DN131" t="e">
        <v>#N/A</v>
      </c>
      <c r="DO131" t="e">
        <v>#N/A</v>
      </c>
      <c r="DP131" t="e">
        <v>#N/A</v>
      </c>
      <c r="DQ131" t="e">
        <v>#N/A</v>
      </c>
      <c r="DR131" t="e">
        <v>#N/A</v>
      </c>
      <c r="DS131" t="e">
        <v>#N/A</v>
      </c>
      <c r="DT131" t="e">
        <v>#N/A</v>
      </c>
      <c r="DU131" t="e">
        <v>#N/A</v>
      </c>
      <c r="DV131" t="e">
        <v>#N/A</v>
      </c>
      <c r="DW131" t="e">
        <v>#N/A</v>
      </c>
      <c r="DX131" t="e">
        <v>#N/A</v>
      </c>
      <c r="DY131" t="e">
        <v>#N/A</v>
      </c>
      <c r="DZ131" t="e">
        <v>#N/A</v>
      </c>
      <c r="EA131" t="e">
        <v>#N/A</v>
      </c>
      <c r="EB131" t="e">
        <v>#N/A</v>
      </c>
      <c r="EC131" t="e">
        <v>#N/A</v>
      </c>
      <c r="ED131" t="e">
        <v>#N/A</v>
      </c>
      <c r="EE131" t="e">
        <v>#N/A</v>
      </c>
      <c r="EF131" t="e">
        <v>#N/A</v>
      </c>
      <c r="EG131" t="e">
        <v>#N/A</v>
      </c>
      <c r="EH131" t="e">
        <v>#N/A</v>
      </c>
      <c r="EI131" t="e">
        <v>#N/A</v>
      </c>
      <c r="EJ131" t="e">
        <v>#N/A</v>
      </c>
      <c r="EK131" t="e">
        <v>#N/A</v>
      </c>
      <c r="EL131" t="e">
        <v>#N/A</v>
      </c>
      <c r="EM131" t="e">
        <v>#N/A</v>
      </c>
      <c r="EN131" t="e">
        <v>#N/A</v>
      </c>
      <c r="EO131" t="e">
        <v>#N/A</v>
      </c>
      <c r="EP131" t="e">
        <v>#N/A</v>
      </c>
      <c r="EQ131" t="e">
        <v>#N/A</v>
      </c>
      <c r="ER131" t="e">
        <v>#N/A</v>
      </c>
      <c r="ES131" t="e">
        <v>#N/A</v>
      </c>
      <c r="ET131" t="e">
        <v>#N/A</v>
      </c>
      <c r="EU131" t="e">
        <v>#N/A</v>
      </c>
      <c r="EV131" t="e">
        <v>#N/A</v>
      </c>
      <c r="EW131" t="e">
        <v>#N/A</v>
      </c>
      <c r="EX131" t="e">
        <v>#N/A</v>
      </c>
      <c r="EY131" t="e">
        <v>#N/A</v>
      </c>
      <c r="EZ131" t="e">
        <v>#N/A</v>
      </c>
      <c r="FA131" t="e">
        <v>#N/A</v>
      </c>
      <c r="FB131" t="e">
        <v>#N/A</v>
      </c>
      <c r="FC131" t="e">
        <v>#N/A</v>
      </c>
      <c r="FD131" t="e">
        <v>#N/A</v>
      </c>
      <c r="FE131" t="e">
        <v>#N/A</v>
      </c>
      <c r="FF131" t="e">
        <v>#N/A</v>
      </c>
    </row>
    <row r="132" spans="1:162" x14ac:dyDescent="0.35">
      <c r="A132" s="29" t="s">
        <v>52</v>
      </c>
      <c r="B132" s="30">
        <v>0</v>
      </c>
      <c r="C132" s="30">
        <v>0</v>
      </c>
      <c r="D132" s="30">
        <v>0</v>
      </c>
      <c r="E132" s="30">
        <v>0</v>
      </c>
      <c r="F132" s="30">
        <v>0</v>
      </c>
      <c r="G132" s="30">
        <v>0</v>
      </c>
      <c r="H132" s="30">
        <v>0</v>
      </c>
      <c r="I132" s="30">
        <v>0</v>
      </c>
      <c r="J132" s="30">
        <v>0</v>
      </c>
      <c r="K132" s="30">
        <v>0</v>
      </c>
      <c r="L132" s="30">
        <v>0</v>
      </c>
      <c r="M132" s="30">
        <v>0</v>
      </c>
      <c r="N132" s="30">
        <v>0</v>
      </c>
      <c r="O132" s="30">
        <v>0</v>
      </c>
      <c r="P132" s="30">
        <v>0</v>
      </c>
      <c r="Q132" s="30">
        <v>0</v>
      </c>
      <c r="R132" s="30">
        <v>0</v>
      </c>
      <c r="S132" s="30">
        <v>0</v>
      </c>
      <c r="T132" s="30">
        <v>0</v>
      </c>
      <c r="U132" s="30">
        <v>0</v>
      </c>
      <c r="V132" s="30">
        <v>0</v>
      </c>
      <c r="W132" s="30">
        <v>0</v>
      </c>
      <c r="X132" s="30">
        <v>0</v>
      </c>
      <c r="Y132" s="30">
        <v>0</v>
      </c>
      <c r="Z132" s="30">
        <v>0</v>
      </c>
      <c r="AA132" s="30">
        <v>0</v>
      </c>
      <c r="AB132" s="30">
        <v>0</v>
      </c>
      <c r="AC132" s="30">
        <v>0</v>
      </c>
      <c r="AD132" s="30">
        <v>0</v>
      </c>
      <c r="AE132" s="30">
        <v>0</v>
      </c>
      <c r="AF132" s="30">
        <v>0</v>
      </c>
      <c r="AG132" s="30">
        <v>0</v>
      </c>
      <c r="AH132" s="30">
        <v>0</v>
      </c>
      <c r="AI132" s="30">
        <v>0</v>
      </c>
      <c r="AJ132" s="30">
        <v>0</v>
      </c>
      <c r="AK132" s="30">
        <v>2</v>
      </c>
      <c r="AL132" s="30">
        <v>2</v>
      </c>
      <c r="AM132" s="30">
        <v>2</v>
      </c>
      <c r="AN132" s="30">
        <v>4</v>
      </c>
      <c r="AO132" s="30">
        <v>4</v>
      </c>
      <c r="AP132" s="30">
        <v>4</v>
      </c>
      <c r="AQ132" s="30">
        <v>5</v>
      </c>
      <c r="AR132" s="30">
        <v>5</v>
      </c>
      <c r="AS132" s="30">
        <v>5</v>
      </c>
      <c r="AT132" s="30">
        <v>6</v>
      </c>
      <c r="AU132" s="30">
        <v>6</v>
      </c>
      <c r="AV132" s="30">
        <v>6</v>
      </c>
      <c r="AW132" s="30">
        <v>6</v>
      </c>
      <c r="AX132" s="30">
        <v>16</v>
      </c>
      <c r="AY132" s="30">
        <v>19</v>
      </c>
      <c r="AZ132" s="30">
        <v>20</v>
      </c>
      <c r="BA132" s="30">
        <v>28</v>
      </c>
      <c r="BB132" s="30">
        <v>31</v>
      </c>
      <c r="BC132" s="30">
        <v>53</v>
      </c>
      <c r="BD132" s="30">
        <v>136</v>
      </c>
      <c r="BE132" s="30">
        <v>236</v>
      </c>
      <c r="BF132" s="30">
        <v>299</v>
      </c>
      <c r="BG132" s="30">
        <v>454</v>
      </c>
      <c r="BH132" s="30">
        <v>501</v>
      </c>
      <c r="BI132" s="30">
        <v>730</v>
      </c>
      <c r="BJ132" s="30">
        <v>776</v>
      </c>
      <c r="BK132" s="30">
        <v>875</v>
      </c>
      <c r="BL132" s="30">
        <v>972</v>
      </c>
      <c r="BM132" s="30">
        <v>1063</v>
      </c>
      <c r="BN132" s="30">
        <v>1201</v>
      </c>
      <c r="BO132" s="30">
        <v>1373</v>
      </c>
      <c r="BP132" s="30">
        <v>1495</v>
      </c>
      <c r="BQ132" s="30">
        <v>1597</v>
      </c>
      <c r="BR132" s="30">
        <v>1717</v>
      </c>
      <c r="BS132" s="30">
        <v>1938</v>
      </c>
      <c r="BT132" s="30">
        <v>2118</v>
      </c>
      <c r="BU132" s="30">
        <v>2421</v>
      </c>
      <c r="BV132" s="30">
        <v>2686</v>
      </c>
      <c r="BW132" s="30">
        <v>2818</v>
      </c>
      <c r="BX132" s="30">
        <v>3157</v>
      </c>
      <c r="BY132" s="30">
        <v>3766</v>
      </c>
      <c r="BZ132" s="30">
        <v>4035</v>
      </c>
      <c r="CA132" s="30">
        <v>4263</v>
      </c>
      <c r="CB132" s="30">
        <v>4489</v>
      </c>
      <c r="CC132" s="30">
        <v>4695</v>
      </c>
      <c r="CD132" s="30">
        <v>5011</v>
      </c>
      <c r="CE132" s="30">
        <v>5230</v>
      </c>
      <c r="CF132" s="30">
        <v>5496</v>
      </c>
      <c r="CG132" s="30">
        <v>5837</v>
      </c>
      <c r="CH132" s="30">
        <v>6383</v>
      </c>
      <c r="CI132" s="30">
        <v>6919</v>
      </c>
      <c r="CJ132" s="30">
        <v>7025</v>
      </c>
      <c r="CK132" s="30">
        <v>7638</v>
      </c>
      <c r="CL132" s="30">
        <v>8348</v>
      </c>
      <c r="CM132" s="30">
        <v>8418</v>
      </c>
      <c r="CN132" s="30">
        <v>9565</v>
      </c>
      <c r="CO132" s="30">
        <v>10076</v>
      </c>
      <c r="CP132" t="e">
        <v>#N/A</v>
      </c>
      <c r="CQ132" t="e">
        <v>#N/A</v>
      </c>
      <c r="CR132" t="e">
        <v>#N/A</v>
      </c>
      <c r="CS132" t="e">
        <v>#N/A</v>
      </c>
      <c r="CT132" t="e">
        <v>#N/A</v>
      </c>
      <c r="CU132" t="e">
        <v>#N/A</v>
      </c>
      <c r="CV132" t="e">
        <v>#N/A</v>
      </c>
      <c r="CW132" t="e">
        <v>#N/A</v>
      </c>
      <c r="CX132" t="e">
        <v>#N/A</v>
      </c>
      <c r="CY132" t="e">
        <v>#N/A</v>
      </c>
      <c r="CZ132" t="e">
        <v>#N/A</v>
      </c>
      <c r="DA132" t="e">
        <v>#N/A</v>
      </c>
      <c r="DB132" t="e">
        <v>#N/A</v>
      </c>
      <c r="DC132" t="e">
        <v>#N/A</v>
      </c>
      <c r="DD132" t="e">
        <v>#N/A</v>
      </c>
      <c r="DE132" t="e">
        <v>#N/A</v>
      </c>
      <c r="DF132" t="e">
        <v>#N/A</v>
      </c>
      <c r="DG132" t="e">
        <v>#N/A</v>
      </c>
      <c r="DH132" t="e">
        <v>#N/A</v>
      </c>
      <c r="DI132" t="e">
        <v>#N/A</v>
      </c>
      <c r="DJ132" t="e">
        <v>#N/A</v>
      </c>
      <c r="DK132" t="e">
        <v>#N/A</v>
      </c>
      <c r="DL132" t="e">
        <v>#N/A</v>
      </c>
      <c r="DM132" t="e">
        <v>#N/A</v>
      </c>
      <c r="DN132" t="e">
        <v>#N/A</v>
      </c>
      <c r="DO132" t="e">
        <v>#N/A</v>
      </c>
      <c r="DP132" t="e">
        <v>#N/A</v>
      </c>
      <c r="DQ132" t="e">
        <v>#N/A</v>
      </c>
      <c r="DR132" t="e">
        <v>#N/A</v>
      </c>
      <c r="DS132" t="e">
        <v>#N/A</v>
      </c>
      <c r="DT132" t="e">
        <v>#N/A</v>
      </c>
      <c r="DU132" t="e">
        <v>#N/A</v>
      </c>
      <c r="DV132" t="e">
        <v>#N/A</v>
      </c>
      <c r="DW132" t="e">
        <v>#N/A</v>
      </c>
      <c r="DX132" t="e">
        <v>#N/A</v>
      </c>
      <c r="DY132" t="e">
        <v>#N/A</v>
      </c>
      <c r="DZ132" t="e">
        <v>#N/A</v>
      </c>
      <c r="EA132" t="e">
        <v>#N/A</v>
      </c>
      <c r="EB132" t="e">
        <v>#N/A</v>
      </c>
      <c r="EC132" t="e">
        <v>#N/A</v>
      </c>
      <c r="ED132" t="e">
        <v>#N/A</v>
      </c>
      <c r="EE132" t="e">
        <v>#N/A</v>
      </c>
      <c r="EF132" t="e">
        <v>#N/A</v>
      </c>
      <c r="EG132" t="e">
        <v>#N/A</v>
      </c>
      <c r="EH132" t="e">
        <v>#N/A</v>
      </c>
      <c r="EI132" t="e">
        <v>#N/A</v>
      </c>
      <c r="EJ132" t="e">
        <v>#N/A</v>
      </c>
      <c r="EK132" t="e">
        <v>#N/A</v>
      </c>
      <c r="EL132" t="e">
        <v>#N/A</v>
      </c>
      <c r="EM132" t="e">
        <v>#N/A</v>
      </c>
      <c r="EN132" t="e">
        <v>#N/A</v>
      </c>
      <c r="EO132" t="e">
        <v>#N/A</v>
      </c>
      <c r="EP132" t="e">
        <v>#N/A</v>
      </c>
      <c r="EQ132" t="e">
        <v>#N/A</v>
      </c>
      <c r="ER132" t="e">
        <v>#N/A</v>
      </c>
      <c r="ES132" t="e">
        <v>#N/A</v>
      </c>
      <c r="ET132" t="e">
        <v>#N/A</v>
      </c>
      <c r="EU132" t="e">
        <v>#N/A</v>
      </c>
      <c r="EV132" t="e">
        <v>#N/A</v>
      </c>
      <c r="EW132" t="e">
        <v>#N/A</v>
      </c>
      <c r="EX132" t="e">
        <v>#N/A</v>
      </c>
      <c r="EY132" t="e">
        <v>#N/A</v>
      </c>
      <c r="EZ132" t="e">
        <v>#N/A</v>
      </c>
      <c r="FA132" t="e">
        <v>#N/A</v>
      </c>
      <c r="FB132" t="e">
        <v>#N/A</v>
      </c>
      <c r="FC132" t="e">
        <v>#N/A</v>
      </c>
      <c r="FD132" t="e">
        <v>#N/A</v>
      </c>
      <c r="FE132" t="e">
        <v>#N/A</v>
      </c>
      <c r="FF132" t="e">
        <v>#N/A</v>
      </c>
    </row>
    <row r="133" spans="1:162" x14ac:dyDescent="0.35">
      <c r="A133" s="29" t="s">
        <v>168</v>
      </c>
      <c r="B133" s="30">
        <v>0</v>
      </c>
      <c r="C133" s="30">
        <v>0</v>
      </c>
      <c r="D133" s="30">
        <v>0</v>
      </c>
      <c r="E133" s="30">
        <v>0</v>
      </c>
      <c r="F133" s="30">
        <v>0</v>
      </c>
      <c r="G133" s="30">
        <v>0</v>
      </c>
      <c r="H133" s="30">
        <v>0</v>
      </c>
      <c r="I133" s="30">
        <v>0</v>
      </c>
      <c r="J133" s="30">
        <v>0</v>
      </c>
      <c r="K133" s="30">
        <v>0</v>
      </c>
      <c r="L133" s="30">
        <v>0</v>
      </c>
      <c r="M133" s="30">
        <v>0</v>
      </c>
      <c r="N133" s="30">
        <v>0</v>
      </c>
      <c r="O133" s="30">
        <v>0</v>
      </c>
      <c r="P133" s="30">
        <v>0</v>
      </c>
      <c r="Q133" s="30">
        <v>0</v>
      </c>
      <c r="R133" s="30">
        <v>0</v>
      </c>
      <c r="S133" s="30">
        <v>0</v>
      </c>
      <c r="T133" s="30">
        <v>0</v>
      </c>
      <c r="U133" s="30">
        <v>0</v>
      </c>
      <c r="V133" s="30">
        <v>0</v>
      </c>
      <c r="W133" s="30">
        <v>0</v>
      </c>
      <c r="X133" s="30">
        <v>0</v>
      </c>
      <c r="Y133" s="30">
        <v>0</v>
      </c>
      <c r="Z133" s="30">
        <v>0</v>
      </c>
      <c r="AA133" s="30">
        <v>0</v>
      </c>
      <c r="AB133" s="30">
        <v>0</v>
      </c>
      <c r="AC133" s="30">
        <v>0</v>
      </c>
      <c r="AD133" s="30">
        <v>0</v>
      </c>
      <c r="AE133" s="30">
        <v>0</v>
      </c>
      <c r="AF133" s="30">
        <v>0</v>
      </c>
      <c r="AG133" s="30">
        <v>0</v>
      </c>
      <c r="AH133" s="30">
        <v>0</v>
      </c>
      <c r="AI133" s="30">
        <v>0</v>
      </c>
      <c r="AJ133" s="30">
        <v>0</v>
      </c>
      <c r="AK133" s="30">
        <v>0</v>
      </c>
      <c r="AL133" s="30">
        <v>0</v>
      </c>
      <c r="AM133" s="30">
        <v>0</v>
      </c>
      <c r="AN133" s="30">
        <v>0</v>
      </c>
      <c r="AO133" s="30">
        <v>0</v>
      </c>
      <c r="AP133" s="30">
        <v>0</v>
      </c>
      <c r="AQ133" s="30">
        <v>0</v>
      </c>
      <c r="AR133" s="30">
        <v>0</v>
      </c>
      <c r="AS133" s="30">
        <v>0</v>
      </c>
      <c r="AT133" s="30">
        <v>0</v>
      </c>
      <c r="AU133" s="30">
        <v>0</v>
      </c>
      <c r="AV133" s="30">
        <v>0</v>
      </c>
      <c r="AW133" s="30">
        <v>0</v>
      </c>
      <c r="AX133" s="30">
        <v>1</v>
      </c>
      <c r="AY133" s="30">
        <v>8</v>
      </c>
      <c r="AZ133" s="30">
        <v>11</v>
      </c>
      <c r="BA133" s="30">
        <v>27</v>
      </c>
      <c r="BB133" s="30">
        <v>36</v>
      </c>
      <c r="BC133" s="30">
        <v>43</v>
      </c>
      <c r="BD133" s="30">
        <v>55</v>
      </c>
      <c r="BE133" s="30">
        <v>69</v>
      </c>
      <c r="BF133" s="30">
        <v>86</v>
      </c>
      <c r="BG133" s="30">
        <v>109</v>
      </c>
      <c r="BH133" s="30">
        <v>137</v>
      </c>
      <c r="BI133" s="30">
        <v>200</v>
      </c>
      <c r="BJ133" s="30">
        <v>313</v>
      </c>
      <c r="BK133" s="30">
        <v>345</v>
      </c>
      <c r="BL133" s="30">
        <v>345</v>
      </c>
      <c r="BM133" s="30">
        <v>443</v>
      </c>
      <c r="BN133" s="30">
        <v>558</v>
      </c>
      <c r="BO133" s="30">
        <v>674</v>
      </c>
      <c r="BP133" s="30">
        <v>786</v>
      </c>
      <c r="BQ133" s="30">
        <v>901</v>
      </c>
      <c r="BR133" s="30">
        <v>989</v>
      </c>
      <c r="BS133" s="30">
        <v>1181</v>
      </c>
      <c r="BT133" s="30">
        <v>1181</v>
      </c>
      <c r="BU133" s="30">
        <v>1317</v>
      </c>
      <c r="BV133" s="30">
        <v>1475</v>
      </c>
      <c r="BW133" s="30">
        <v>1673</v>
      </c>
      <c r="BX133" s="30">
        <v>1801</v>
      </c>
      <c r="BY133" s="30">
        <v>1988</v>
      </c>
      <c r="BZ133" s="30">
        <v>2100</v>
      </c>
      <c r="CA133" s="30">
        <v>2249</v>
      </c>
      <c r="CB133" s="30">
        <v>2528</v>
      </c>
      <c r="CC133" s="30">
        <v>2752</v>
      </c>
      <c r="CD133" s="30">
        <v>2974</v>
      </c>
      <c r="CE133" s="30">
        <v>3234</v>
      </c>
      <c r="CF133" s="30">
        <v>3400</v>
      </c>
      <c r="CG133" s="30">
        <v>3472</v>
      </c>
      <c r="CH133" s="30">
        <v>3574</v>
      </c>
      <c r="CI133" s="30">
        <v>3751</v>
      </c>
      <c r="CJ133" s="30">
        <v>4016</v>
      </c>
      <c r="CK133" s="30">
        <v>4210</v>
      </c>
      <c r="CL133" s="30">
        <v>4273</v>
      </c>
      <c r="CM133" s="30">
        <v>4467</v>
      </c>
      <c r="CN133" s="30">
        <v>4658</v>
      </c>
      <c r="CO133" s="30">
        <v>4821</v>
      </c>
      <c r="CP133" t="e">
        <v>#N/A</v>
      </c>
      <c r="CQ133" t="e">
        <v>#N/A</v>
      </c>
      <c r="CR133" t="e">
        <v>#N/A</v>
      </c>
      <c r="CS133" t="e">
        <v>#N/A</v>
      </c>
      <c r="CT133" t="e">
        <v>#N/A</v>
      </c>
      <c r="CU133" t="e">
        <v>#N/A</v>
      </c>
      <c r="CV133" t="e">
        <v>#N/A</v>
      </c>
      <c r="CW133" t="e">
        <v>#N/A</v>
      </c>
      <c r="CX133" t="e">
        <v>#N/A</v>
      </c>
      <c r="CY133" t="e">
        <v>#N/A</v>
      </c>
      <c r="CZ133" t="e">
        <v>#N/A</v>
      </c>
      <c r="DA133" t="e">
        <v>#N/A</v>
      </c>
      <c r="DB133" t="e">
        <v>#N/A</v>
      </c>
      <c r="DC133" t="e">
        <v>#N/A</v>
      </c>
      <c r="DD133" t="e">
        <v>#N/A</v>
      </c>
      <c r="DE133" t="e">
        <v>#N/A</v>
      </c>
      <c r="DF133" t="e">
        <v>#N/A</v>
      </c>
      <c r="DG133" t="e">
        <v>#N/A</v>
      </c>
      <c r="DH133" t="e">
        <v>#N/A</v>
      </c>
      <c r="DI133" t="e">
        <v>#N/A</v>
      </c>
      <c r="DJ133" t="e">
        <v>#N/A</v>
      </c>
      <c r="DK133" t="e">
        <v>#N/A</v>
      </c>
      <c r="DL133" t="e">
        <v>#N/A</v>
      </c>
      <c r="DM133" t="e">
        <v>#N/A</v>
      </c>
      <c r="DN133" t="e">
        <v>#N/A</v>
      </c>
      <c r="DO133" t="e">
        <v>#N/A</v>
      </c>
      <c r="DP133" t="e">
        <v>#N/A</v>
      </c>
      <c r="DQ133" t="e">
        <v>#N/A</v>
      </c>
      <c r="DR133" t="e">
        <v>#N/A</v>
      </c>
      <c r="DS133" t="e">
        <v>#N/A</v>
      </c>
      <c r="DT133" t="e">
        <v>#N/A</v>
      </c>
      <c r="DU133" t="e">
        <v>#N/A</v>
      </c>
      <c r="DV133" t="e">
        <v>#N/A</v>
      </c>
      <c r="DW133" t="e">
        <v>#N/A</v>
      </c>
      <c r="DX133" t="e">
        <v>#N/A</v>
      </c>
      <c r="DY133" t="e">
        <v>#N/A</v>
      </c>
      <c r="DZ133" t="e">
        <v>#N/A</v>
      </c>
      <c r="EA133" t="e">
        <v>#N/A</v>
      </c>
      <c r="EB133" t="e">
        <v>#N/A</v>
      </c>
      <c r="EC133" t="e">
        <v>#N/A</v>
      </c>
      <c r="ED133" t="e">
        <v>#N/A</v>
      </c>
      <c r="EE133" t="e">
        <v>#N/A</v>
      </c>
      <c r="EF133" t="e">
        <v>#N/A</v>
      </c>
      <c r="EG133" t="e">
        <v>#N/A</v>
      </c>
      <c r="EH133" t="e">
        <v>#N/A</v>
      </c>
      <c r="EI133" t="e">
        <v>#N/A</v>
      </c>
      <c r="EJ133" t="e">
        <v>#N/A</v>
      </c>
      <c r="EK133" t="e">
        <v>#N/A</v>
      </c>
      <c r="EL133" t="e">
        <v>#N/A</v>
      </c>
      <c r="EM133" t="e">
        <v>#N/A</v>
      </c>
      <c r="EN133" t="e">
        <v>#N/A</v>
      </c>
      <c r="EO133" t="e">
        <v>#N/A</v>
      </c>
      <c r="EP133" t="e">
        <v>#N/A</v>
      </c>
      <c r="EQ133" t="e">
        <v>#N/A</v>
      </c>
      <c r="ER133" t="e">
        <v>#N/A</v>
      </c>
      <c r="ES133" t="e">
        <v>#N/A</v>
      </c>
      <c r="ET133" t="e">
        <v>#N/A</v>
      </c>
      <c r="EU133" t="e">
        <v>#N/A</v>
      </c>
      <c r="EV133" t="e">
        <v>#N/A</v>
      </c>
      <c r="EW133" t="e">
        <v>#N/A</v>
      </c>
      <c r="EX133" t="e">
        <v>#N/A</v>
      </c>
      <c r="EY133" t="e">
        <v>#N/A</v>
      </c>
      <c r="EZ133" t="e">
        <v>#N/A</v>
      </c>
      <c r="FA133" t="e">
        <v>#N/A</v>
      </c>
      <c r="FB133" t="e">
        <v>#N/A</v>
      </c>
      <c r="FC133" t="e">
        <v>#N/A</v>
      </c>
      <c r="FD133" t="e">
        <v>#N/A</v>
      </c>
      <c r="FE133" t="e">
        <v>#N/A</v>
      </c>
      <c r="FF133" t="e">
        <v>#N/A</v>
      </c>
    </row>
    <row r="134" spans="1:162" x14ac:dyDescent="0.35">
      <c r="A134" s="29" t="s">
        <v>217</v>
      </c>
      <c r="B134" s="30">
        <v>0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0</v>
      </c>
      <c r="I134" s="30">
        <v>0</v>
      </c>
      <c r="J134" s="30">
        <v>0</v>
      </c>
      <c r="K134" s="30">
        <v>0</v>
      </c>
      <c r="L134" s="30">
        <v>0</v>
      </c>
      <c r="M134" s="30">
        <v>0</v>
      </c>
      <c r="N134" s="30">
        <v>0</v>
      </c>
      <c r="O134" s="30">
        <v>0</v>
      </c>
      <c r="P134" s="30">
        <v>0</v>
      </c>
      <c r="Q134" s="30">
        <v>0</v>
      </c>
      <c r="R134" s="30">
        <v>0</v>
      </c>
      <c r="S134" s="30">
        <v>0</v>
      </c>
      <c r="T134" s="30">
        <v>0</v>
      </c>
      <c r="U134" s="30">
        <v>0</v>
      </c>
      <c r="V134" s="30">
        <v>0</v>
      </c>
      <c r="W134" s="30">
        <v>0</v>
      </c>
      <c r="X134" s="30">
        <v>0</v>
      </c>
      <c r="Y134" s="30">
        <v>0</v>
      </c>
      <c r="Z134" s="30">
        <v>0</v>
      </c>
      <c r="AA134" s="30">
        <v>0</v>
      </c>
      <c r="AB134" s="30">
        <v>0</v>
      </c>
      <c r="AC134" s="30">
        <v>0</v>
      </c>
      <c r="AD134" s="30">
        <v>0</v>
      </c>
      <c r="AE134" s="30">
        <v>0</v>
      </c>
      <c r="AF134" s="30">
        <v>0</v>
      </c>
      <c r="AG134" s="30">
        <v>0</v>
      </c>
      <c r="AH134" s="30">
        <v>0</v>
      </c>
      <c r="AI134" s="30">
        <v>0</v>
      </c>
      <c r="AJ134" s="30">
        <v>0</v>
      </c>
      <c r="AK134" s="30">
        <v>0</v>
      </c>
      <c r="AL134" s="30">
        <v>0</v>
      </c>
      <c r="AM134" s="30">
        <v>0</v>
      </c>
      <c r="AN134" s="30">
        <v>0</v>
      </c>
      <c r="AO134" s="30">
        <v>0</v>
      </c>
      <c r="AP134" s="30">
        <v>0</v>
      </c>
      <c r="AQ134" s="30">
        <v>0</v>
      </c>
      <c r="AR134" s="30">
        <v>0</v>
      </c>
      <c r="AS134" s="30">
        <v>0</v>
      </c>
      <c r="AT134" s="30">
        <v>0</v>
      </c>
      <c r="AU134" s="30">
        <v>0</v>
      </c>
      <c r="AV134" s="30">
        <v>0</v>
      </c>
      <c r="AW134" s="30">
        <v>0</v>
      </c>
      <c r="AX134" s="30">
        <v>0</v>
      </c>
      <c r="AY134" s="30">
        <v>0</v>
      </c>
      <c r="AZ134" s="30">
        <v>0</v>
      </c>
      <c r="BA134" s="30">
        <v>0</v>
      </c>
      <c r="BB134" s="30">
        <v>0</v>
      </c>
      <c r="BC134" s="30">
        <v>0</v>
      </c>
      <c r="BD134" s="30">
        <v>0</v>
      </c>
      <c r="BE134" s="30">
        <v>0</v>
      </c>
      <c r="BF134" s="30">
        <v>0</v>
      </c>
      <c r="BG134" s="30">
        <v>0</v>
      </c>
      <c r="BH134" s="30">
        <v>1</v>
      </c>
      <c r="BI134" s="30">
        <v>1</v>
      </c>
      <c r="BJ134" s="30">
        <v>1</v>
      </c>
      <c r="BK134" s="30">
        <v>1</v>
      </c>
      <c r="BL134" s="30">
        <v>1</v>
      </c>
      <c r="BM134" s="30">
        <v>1</v>
      </c>
      <c r="BN134" s="30">
        <v>1</v>
      </c>
      <c r="BO134" s="30">
        <v>1</v>
      </c>
      <c r="BP134" s="30">
        <v>1</v>
      </c>
      <c r="BQ134" s="30">
        <v>1</v>
      </c>
      <c r="BR134" s="30">
        <v>1</v>
      </c>
      <c r="BS134" s="30">
        <v>1</v>
      </c>
      <c r="BT134" s="30">
        <v>1</v>
      </c>
      <c r="BU134" s="30">
        <v>1</v>
      </c>
      <c r="BV134" s="30">
        <v>1</v>
      </c>
      <c r="BW134" s="30">
        <v>1</v>
      </c>
      <c r="BX134" s="30">
        <v>1</v>
      </c>
      <c r="BY134" s="30">
        <v>2</v>
      </c>
      <c r="BZ134" s="30">
        <v>2</v>
      </c>
      <c r="CA134" s="30">
        <v>2</v>
      </c>
      <c r="CB134" s="30">
        <v>2</v>
      </c>
      <c r="CC134" s="30">
        <v>2</v>
      </c>
      <c r="CD134" s="30">
        <v>2</v>
      </c>
      <c r="CE134" s="30">
        <v>2</v>
      </c>
      <c r="CF134" s="30">
        <v>2</v>
      </c>
      <c r="CG134" s="30">
        <v>2</v>
      </c>
      <c r="CH134" s="30">
        <v>2</v>
      </c>
      <c r="CI134" s="30">
        <v>7</v>
      </c>
      <c r="CJ134" s="30">
        <v>7</v>
      </c>
      <c r="CK134" s="30">
        <v>7</v>
      </c>
      <c r="CL134" s="30">
        <v>7</v>
      </c>
      <c r="CM134" s="30">
        <v>7</v>
      </c>
      <c r="CN134" s="30">
        <v>7</v>
      </c>
      <c r="CO134" s="30">
        <v>8</v>
      </c>
      <c r="CP134" t="e">
        <v>#N/A</v>
      </c>
      <c r="CQ134" t="e">
        <v>#N/A</v>
      </c>
      <c r="CR134" t="e">
        <v>#N/A</v>
      </c>
      <c r="CS134" t="e">
        <v>#N/A</v>
      </c>
      <c r="CT134" t="e">
        <v>#N/A</v>
      </c>
      <c r="CU134" t="e">
        <v>#N/A</v>
      </c>
      <c r="CV134" t="e">
        <v>#N/A</v>
      </c>
      <c r="CW134" t="e">
        <v>#N/A</v>
      </c>
      <c r="CX134" t="e">
        <v>#N/A</v>
      </c>
      <c r="CY134" t="e">
        <v>#N/A</v>
      </c>
      <c r="CZ134" t="e">
        <v>#N/A</v>
      </c>
      <c r="DA134" t="e">
        <v>#N/A</v>
      </c>
      <c r="DB134" t="e">
        <v>#N/A</v>
      </c>
      <c r="DC134" t="e">
        <v>#N/A</v>
      </c>
      <c r="DD134" t="e">
        <v>#N/A</v>
      </c>
      <c r="DE134" t="e">
        <v>#N/A</v>
      </c>
      <c r="DF134" t="e">
        <v>#N/A</v>
      </c>
      <c r="DG134" t="e">
        <v>#N/A</v>
      </c>
      <c r="DH134" t="e">
        <v>#N/A</v>
      </c>
      <c r="DI134" t="e">
        <v>#N/A</v>
      </c>
      <c r="DJ134" t="e">
        <v>#N/A</v>
      </c>
      <c r="DK134" t="e">
        <v>#N/A</v>
      </c>
      <c r="DL134" t="e">
        <v>#N/A</v>
      </c>
      <c r="DM134" t="e">
        <v>#N/A</v>
      </c>
      <c r="DN134" t="e">
        <v>#N/A</v>
      </c>
      <c r="DO134" t="e">
        <v>#N/A</v>
      </c>
      <c r="DP134" t="e">
        <v>#N/A</v>
      </c>
      <c r="DQ134" t="e">
        <v>#N/A</v>
      </c>
      <c r="DR134" t="e">
        <v>#N/A</v>
      </c>
      <c r="DS134" t="e">
        <v>#N/A</v>
      </c>
      <c r="DT134" t="e">
        <v>#N/A</v>
      </c>
      <c r="DU134" t="e">
        <v>#N/A</v>
      </c>
      <c r="DV134" t="e">
        <v>#N/A</v>
      </c>
      <c r="DW134" t="e">
        <v>#N/A</v>
      </c>
      <c r="DX134" t="e">
        <v>#N/A</v>
      </c>
      <c r="DY134" t="e">
        <v>#N/A</v>
      </c>
      <c r="DZ134" t="e">
        <v>#N/A</v>
      </c>
      <c r="EA134" t="e">
        <v>#N/A</v>
      </c>
      <c r="EB134" t="e">
        <v>#N/A</v>
      </c>
      <c r="EC134" t="e">
        <v>#N/A</v>
      </c>
      <c r="ED134" t="e">
        <v>#N/A</v>
      </c>
      <c r="EE134" t="e">
        <v>#N/A</v>
      </c>
      <c r="EF134" t="e">
        <v>#N/A</v>
      </c>
      <c r="EG134" t="e">
        <v>#N/A</v>
      </c>
      <c r="EH134" t="e">
        <v>#N/A</v>
      </c>
      <c r="EI134" t="e">
        <v>#N/A</v>
      </c>
      <c r="EJ134" t="e">
        <v>#N/A</v>
      </c>
      <c r="EK134" t="e">
        <v>#N/A</v>
      </c>
      <c r="EL134" t="e">
        <v>#N/A</v>
      </c>
      <c r="EM134" t="e">
        <v>#N/A</v>
      </c>
      <c r="EN134" t="e">
        <v>#N/A</v>
      </c>
      <c r="EO134" t="e">
        <v>#N/A</v>
      </c>
      <c r="EP134" t="e">
        <v>#N/A</v>
      </c>
      <c r="EQ134" t="e">
        <v>#N/A</v>
      </c>
      <c r="ER134" t="e">
        <v>#N/A</v>
      </c>
      <c r="ES134" t="e">
        <v>#N/A</v>
      </c>
      <c r="ET134" t="e">
        <v>#N/A</v>
      </c>
      <c r="EU134" t="e">
        <v>#N/A</v>
      </c>
      <c r="EV134" t="e">
        <v>#N/A</v>
      </c>
      <c r="EW134" t="e">
        <v>#N/A</v>
      </c>
      <c r="EX134" t="e">
        <v>#N/A</v>
      </c>
      <c r="EY134" t="e">
        <v>#N/A</v>
      </c>
      <c r="EZ134" t="e">
        <v>#N/A</v>
      </c>
      <c r="FA134" t="e">
        <v>#N/A</v>
      </c>
      <c r="FB134" t="e">
        <v>#N/A</v>
      </c>
      <c r="FC134" t="e">
        <v>#N/A</v>
      </c>
      <c r="FD134" t="e">
        <v>#N/A</v>
      </c>
      <c r="FE134" t="e">
        <v>#N/A</v>
      </c>
      <c r="FF134" t="e">
        <v>#N/A</v>
      </c>
    </row>
    <row r="135" spans="1:162" x14ac:dyDescent="0.35">
      <c r="A135" s="29" t="s">
        <v>187</v>
      </c>
      <c r="B135" s="30">
        <v>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30">
        <v>0</v>
      </c>
      <c r="Q135" s="30">
        <v>0</v>
      </c>
      <c r="R135" s="30">
        <v>0</v>
      </c>
      <c r="S135" s="30">
        <v>0</v>
      </c>
      <c r="T135" s="30">
        <v>0</v>
      </c>
      <c r="U135" s="30">
        <v>0</v>
      </c>
      <c r="V135" s="30">
        <v>0</v>
      </c>
      <c r="W135" s="30">
        <v>0</v>
      </c>
      <c r="X135" s="30">
        <v>0</v>
      </c>
      <c r="Y135" s="30">
        <v>0</v>
      </c>
      <c r="Z135" s="30">
        <v>0</v>
      </c>
      <c r="AA135" s="30">
        <v>0</v>
      </c>
      <c r="AB135" s="30">
        <v>0</v>
      </c>
      <c r="AC135" s="30">
        <v>0</v>
      </c>
      <c r="AD135" s="30">
        <v>0</v>
      </c>
      <c r="AE135" s="30">
        <v>0</v>
      </c>
      <c r="AF135" s="30">
        <v>0</v>
      </c>
      <c r="AG135" s="30">
        <v>0</v>
      </c>
      <c r="AH135" s="30">
        <v>0</v>
      </c>
      <c r="AI135" s="30">
        <v>0</v>
      </c>
      <c r="AJ135" s="30">
        <v>0</v>
      </c>
      <c r="AK135" s="30">
        <v>0</v>
      </c>
      <c r="AL135" s="30">
        <v>0</v>
      </c>
      <c r="AM135" s="30">
        <v>0</v>
      </c>
      <c r="AN135" s="30">
        <v>0</v>
      </c>
      <c r="AO135" s="30">
        <v>0</v>
      </c>
      <c r="AP135" s="30">
        <v>0</v>
      </c>
      <c r="AQ135" s="30">
        <v>0</v>
      </c>
      <c r="AR135" s="30">
        <v>0</v>
      </c>
      <c r="AS135" s="30">
        <v>0</v>
      </c>
      <c r="AT135" s="30">
        <v>0</v>
      </c>
      <c r="AU135" s="30">
        <v>0</v>
      </c>
      <c r="AV135" s="30">
        <v>1</v>
      </c>
      <c r="AW135" s="30">
        <v>1</v>
      </c>
      <c r="AX135" s="30">
        <v>1</v>
      </c>
      <c r="AY135" s="30">
        <v>5</v>
      </c>
      <c r="AZ135" s="30">
        <v>5</v>
      </c>
      <c r="BA135" s="30">
        <v>6</v>
      </c>
      <c r="BB135" s="30">
        <v>6</v>
      </c>
      <c r="BC135" s="30">
        <v>6</v>
      </c>
      <c r="BD135" s="30">
        <v>8</v>
      </c>
      <c r="BE135" s="30">
        <v>9</v>
      </c>
      <c r="BF135" s="30">
        <v>11</v>
      </c>
      <c r="BG135" s="30">
        <v>11</v>
      </c>
      <c r="BH135" s="30">
        <v>13</v>
      </c>
      <c r="BI135" s="30">
        <v>18</v>
      </c>
      <c r="BJ135" s="30">
        <v>22</v>
      </c>
      <c r="BK135" s="30">
        <v>22</v>
      </c>
      <c r="BL135" s="30">
        <v>27</v>
      </c>
      <c r="BM135" s="30">
        <v>37</v>
      </c>
      <c r="BN135" s="30">
        <v>41</v>
      </c>
      <c r="BO135" s="30">
        <v>52</v>
      </c>
      <c r="BP135" s="30">
        <v>56</v>
      </c>
      <c r="BQ135" s="30">
        <v>59</v>
      </c>
      <c r="BR135" s="30">
        <v>64</v>
      </c>
      <c r="BS135" s="30">
        <v>65</v>
      </c>
      <c r="BT135" s="30">
        <v>69</v>
      </c>
      <c r="BU135" s="30">
        <v>77</v>
      </c>
      <c r="BV135" s="30">
        <v>92</v>
      </c>
      <c r="BW135" s="30">
        <v>96</v>
      </c>
      <c r="BX135" s="30">
        <v>104</v>
      </c>
      <c r="BY135" s="30">
        <v>113</v>
      </c>
      <c r="BZ135" s="30">
        <v>115</v>
      </c>
      <c r="CA135" s="30">
        <v>119</v>
      </c>
      <c r="CB135" s="30">
        <v>124</v>
      </c>
      <c r="CC135" s="30">
        <v>129</v>
      </c>
      <c r="CD135" s="30">
        <v>133</v>
      </c>
      <c r="CE135" s="30">
        <v>134</v>
      </c>
      <c r="CF135" s="30">
        <v>147</v>
      </c>
      <c r="CG135" s="30">
        <v>159</v>
      </c>
      <c r="CH135" s="30">
        <v>161</v>
      </c>
      <c r="CI135" s="30">
        <v>174</v>
      </c>
      <c r="CJ135" s="30">
        <v>199</v>
      </c>
      <c r="CK135" s="30">
        <v>202</v>
      </c>
      <c r="CL135" s="30">
        <v>206</v>
      </c>
      <c r="CM135" s="30">
        <v>208</v>
      </c>
      <c r="CN135" s="30">
        <v>208</v>
      </c>
      <c r="CO135" s="30">
        <v>213</v>
      </c>
      <c r="CP135" t="e">
        <v>#N/A</v>
      </c>
      <c r="CQ135" t="e">
        <v>#N/A</v>
      </c>
      <c r="CR135" t="e">
        <v>#N/A</v>
      </c>
      <c r="CS135" t="e">
        <v>#N/A</v>
      </c>
      <c r="CT135" t="e">
        <v>#N/A</v>
      </c>
      <c r="CU135" t="e">
        <v>#N/A</v>
      </c>
      <c r="CV135" t="e">
        <v>#N/A</v>
      </c>
      <c r="CW135" t="e">
        <v>#N/A</v>
      </c>
      <c r="CX135" t="e">
        <v>#N/A</v>
      </c>
      <c r="CY135" t="e">
        <v>#N/A</v>
      </c>
      <c r="CZ135" t="e">
        <v>#N/A</v>
      </c>
      <c r="DA135" t="e">
        <v>#N/A</v>
      </c>
      <c r="DB135" t="e">
        <v>#N/A</v>
      </c>
      <c r="DC135" t="e">
        <v>#N/A</v>
      </c>
      <c r="DD135" t="e">
        <v>#N/A</v>
      </c>
      <c r="DE135" t="e">
        <v>#N/A</v>
      </c>
      <c r="DF135" t="e">
        <v>#N/A</v>
      </c>
      <c r="DG135" t="e">
        <v>#N/A</v>
      </c>
      <c r="DH135" t="e">
        <v>#N/A</v>
      </c>
      <c r="DI135" t="e">
        <v>#N/A</v>
      </c>
      <c r="DJ135" t="e">
        <v>#N/A</v>
      </c>
      <c r="DK135" t="e">
        <v>#N/A</v>
      </c>
      <c r="DL135" t="e">
        <v>#N/A</v>
      </c>
      <c r="DM135" t="e">
        <v>#N/A</v>
      </c>
      <c r="DN135" t="e">
        <v>#N/A</v>
      </c>
      <c r="DO135" t="e">
        <v>#N/A</v>
      </c>
      <c r="DP135" t="e">
        <v>#N/A</v>
      </c>
      <c r="DQ135" t="e">
        <v>#N/A</v>
      </c>
      <c r="DR135" t="e">
        <v>#N/A</v>
      </c>
      <c r="DS135" t="e">
        <v>#N/A</v>
      </c>
      <c r="DT135" t="e">
        <v>#N/A</v>
      </c>
      <c r="DU135" t="e">
        <v>#N/A</v>
      </c>
      <c r="DV135" t="e">
        <v>#N/A</v>
      </c>
      <c r="DW135" t="e">
        <v>#N/A</v>
      </c>
      <c r="DX135" t="e">
        <v>#N/A</v>
      </c>
      <c r="DY135" t="e">
        <v>#N/A</v>
      </c>
      <c r="DZ135" t="e">
        <v>#N/A</v>
      </c>
      <c r="EA135" t="e">
        <v>#N/A</v>
      </c>
      <c r="EB135" t="e">
        <v>#N/A</v>
      </c>
      <c r="EC135" t="e">
        <v>#N/A</v>
      </c>
      <c r="ED135" t="e">
        <v>#N/A</v>
      </c>
      <c r="EE135" t="e">
        <v>#N/A</v>
      </c>
      <c r="EF135" t="e">
        <v>#N/A</v>
      </c>
      <c r="EG135" t="e">
        <v>#N/A</v>
      </c>
      <c r="EH135" t="e">
        <v>#N/A</v>
      </c>
      <c r="EI135" t="e">
        <v>#N/A</v>
      </c>
      <c r="EJ135" t="e">
        <v>#N/A</v>
      </c>
      <c r="EK135" t="e">
        <v>#N/A</v>
      </c>
      <c r="EL135" t="e">
        <v>#N/A</v>
      </c>
      <c r="EM135" t="e">
        <v>#N/A</v>
      </c>
      <c r="EN135" t="e">
        <v>#N/A</v>
      </c>
      <c r="EO135" t="e">
        <v>#N/A</v>
      </c>
      <c r="EP135" t="e">
        <v>#N/A</v>
      </c>
      <c r="EQ135" t="e">
        <v>#N/A</v>
      </c>
      <c r="ER135" t="e">
        <v>#N/A</v>
      </c>
      <c r="ES135" t="e">
        <v>#N/A</v>
      </c>
      <c r="ET135" t="e">
        <v>#N/A</v>
      </c>
      <c r="EU135" t="e">
        <v>#N/A</v>
      </c>
      <c r="EV135" t="e">
        <v>#N/A</v>
      </c>
      <c r="EW135" t="e">
        <v>#N/A</v>
      </c>
      <c r="EX135" t="e">
        <v>#N/A</v>
      </c>
      <c r="EY135" t="e">
        <v>#N/A</v>
      </c>
      <c r="EZ135" t="e">
        <v>#N/A</v>
      </c>
      <c r="FA135" t="e">
        <v>#N/A</v>
      </c>
      <c r="FB135" t="e">
        <v>#N/A</v>
      </c>
      <c r="FC135" t="e">
        <v>#N/A</v>
      </c>
      <c r="FD135" t="e">
        <v>#N/A</v>
      </c>
      <c r="FE135" t="e">
        <v>#N/A</v>
      </c>
      <c r="FF135" t="e">
        <v>#N/A</v>
      </c>
    </row>
    <row r="136" spans="1:162" x14ac:dyDescent="0.35">
      <c r="A136" s="29" t="s">
        <v>180</v>
      </c>
      <c r="B136" s="30">
        <v>0</v>
      </c>
      <c r="C136" s="30">
        <v>0</v>
      </c>
      <c r="D136" s="30">
        <v>0</v>
      </c>
      <c r="E136" s="30">
        <v>0</v>
      </c>
      <c r="F136" s="30">
        <v>0</v>
      </c>
      <c r="G136" s="30">
        <v>0</v>
      </c>
      <c r="H136" s="30">
        <v>0</v>
      </c>
      <c r="I136" s="30">
        <v>0</v>
      </c>
      <c r="J136" s="30">
        <v>0</v>
      </c>
      <c r="K136" s="30">
        <v>0</v>
      </c>
      <c r="L136" s="30">
        <v>0</v>
      </c>
      <c r="M136" s="30">
        <v>0</v>
      </c>
      <c r="N136" s="30">
        <v>0</v>
      </c>
      <c r="O136" s="30">
        <v>0</v>
      </c>
      <c r="P136" s="30">
        <v>0</v>
      </c>
      <c r="Q136" s="30">
        <v>0</v>
      </c>
      <c r="R136" s="30">
        <v>0</v>
      </c>
      <c r="S136" s="30">
        <v>0</v>
      </c>
      <c r="T136" s="30">
        <v>0</v>
      </c>
      <c r="U136" s="30">
        <v>0</v>
      </c>
      <c r="V136" s="30">
        <v>0</v>
      </c>
      <c r="W136" s="30">
        <v>0</v>
      </c>
      <c r="X136" s="30">
        <v>0</v>
      </c>
      <c r="Y136" s="30">
        <v>0</v>
      </c>
      <c r="Z136" s="30">
        <v>0</v>
      </c>
      <c r="AA136" s="30">
        <v>0</v>
      </c>
      <c r="AB136" s="30">
        <v>0</v>
      </c>
      <c r="AC136" s="30">
        <v>0</v>
      </c>
      <c r="AD136" s="30">
        <v>0</v>
      </c>
      <c r="AE136" s="30">
        <v>0</v>
      </c>
      <c r="AF136" s="30">
        <v>0</v>
      </c>
      <c r="AG136" s="30">
        <v>0</v>
      </c>
      <c r="AH136" s="30">
        <v>0</v>
      </c>
      <c r="AI136" s="30">
        <v>0</v>
      </c>
      <c r="AJ136" s="30">
        <v>0</v>
      </c>
      <c r="AK136" s="30">
        <v>0</v>
      </c>
      <c r="AL136" s="30">
        <v>0</v>
      </c>
      <c r="AM136" s="30">
        <v>0</v>
      </c>
      <c r="AN136" s="30">
        <v>0</v>
      </c>
      <c r="AO136" s="30">
        <v>0</v>
      </c>
      <c r="AP136" s="30">
        <v>0</v>
      </c>
      <c r="AQ136" s="30">
        <v>0</v>
      </c>
      <c r="AR136" s="30">
        <v>0</v>
      </c>
      <c r="AS136" s="30">
        <v>0</v>
      </c>
      <c r="AT136" s="30">
        <v>1</v>
      </c>
      <c r="AU136" s="30">
        <v>1</v>
      </c>
      <c r="AV136" s="30">
        <v>6</v>
      </c>
      <c r="AW136" s="30">
        <v>7</v>
      </c>
      <c r="AX136" s="30">
        <v>11</v>
      </c>
      <c r="AY136" s="30">
        <v>11</v>
      </c>
      <c r="AZ136" s="30">
        <v>15</v>
      </c>
      <c r="BA136" s="30">
        <v>28</v>
      </c>
      <c r="BB136" s="30">
        <v>38</v>
      </c>
      <c r="BC136" s="30">
        <v>43</v>
      </c>
      <c r="BD136" s="30">
        <v>86</v>
      </c>
      <c r="BE136" s="30">
        <v>117</v>
      </c>
      <c r="BF136" s="30">
        <v>145</v>
      </c>
      <c r="BG136" s="30">
        <v>234</v>
      </c>
      <c r="BH136" s="30">
        <v>234</v>
      </c>
      <c r="BI136" s="30">
        <v>318</v>
      </c>
      <c r="BJ136" s="30">
        <v>363</v>
      </c>
      <c r="BK136" s="30">
        <v>395</v>
      </c>
      <c r="BL136" s="30">
        <v>416</v>
      </c>
      <c r="BM136" s="30">
        <v>480</v>
      </c>
      <c r="BN136" s="30">
        <v>580</v>
      </c>
      <c r="BO136" s="30">
        <v>635</v>
      </c>
      <c r="BP136" s="30">
        <v>671</v>
      </c>
      <c r="BQ136" s="30">
        <v>852</v>
      </c>
      <c r="BR136" s="30">
        <v>950</v>
      </c>
      <c r="BS136" s="30">
        <v>1065</v>
      </c>
      <c r="BT136" s="30">
        <v>1323</v>
      </c>
      <c r="BU136" s="30">
        <v>1414</v>
      </c>
      <c r="BV136" s="30">
        <v>1595</v>
      </c>
      <c r="BW136" s="30">
        <v>1746</v>
      </c>
      <c r="BX136" s="30">
        <v>2281</v>
      </c>
      <c r="BY136" s="30">
        <v>2561</v>
      </c>
      <c r="BZ136" s="30">
        <v>2954</v>
      </c>
      <c r="CA136" s="30">
        <v>4342</v>
      </c>
      <c r="CB136" s="30">
        <v>5256</v>
      </c>
      <c r="CC136" s="30">
        <v>5897</v>
      </c>
      <c r="CD136" s="30">
        <v>6848</v>
      </c>
      <c r="CE136" s="30">
        <v>7519</v>
      </c>
      <c r="CF136" s="30">
        <v>9784</v>
      </c>
      <c r="CG136" s="30">
        <v>10303</v>
      </c>
      <c r="CH136" s="30">
        <v>11475</v>
      </c>
      <c r="CI136" s="30">
        <v>12491</v>
      </c>
      <c r="CJ136" s="30">
        <v>13489</v>
      </c>
      <c r="CK136" s="30">
        <v>14420</v>
      </c>
      <c r="CL136" s="30">
        <v>15628</v>
      </c>
      <c r="CM136" s="30">
        <v>16325</v>
      </c>
      <c r="CN136" s="30">
        <v>17837</v>
      </c>
      <c r="CO136" s="30">
        <v>19250</v>
      </c>
      <c r="CP136" t="e">
        <v>#N/A</v>
      </c>
      <c r="CQ136" t="e">
        <v>#N/A</v>
      </c>
      <c r="CR136" t="e">
        <v>#N/A</v>
      </c>
      <c r="CS136" t="e">
        <v>#N/A</v>
      </c>
      <c r="CT136" t="e">
        <v>#N/A</v>
      </c>
      <c r="CU136" t="e">
        <v>#N/A</v>
      </c>
      <c r="CV136" t="e">
        <v>#N/A</v>
      </c>
      <c r="CW136" t="e">
        <v>#N/A</v>
      </c>
      <c r="CX136" t="e">
        <v>#N/A</v>
      </c>
      <c r="CY136" t="e">
        <v>#N/A</v>
      </c>
      <c r="CZ136" t="e">
        <v>#N/A</v>
      </c>
      <c r="DA136" t="e">
        <v>#N/A</v>
      </c>
      <c r="DB136" t="e">
        <v>#N/A</v>
      </c>
      <c r="DC136" t="e">
        <v>#N/A</v>
      </c>
      <c r="DD136" t="e">
        <v>#N/A</v>
      </c>
      <c r="DE136" t="e">
        <v>#N/A</v>
      </c>
      <c r="DF136" t="e">
        <v>#N/A</v>
      </c>
      <c r="DG136" t="e">
        <v>#N/A</v>
      </c>
      <c r="DH136" t="e">
        <v>#N/A</v>
      </c>
      <c r="DI136" t="e">
        <v>#N/A</v>
      </c>
      <c r="DJ136" t="e">
        <v>#N/A</v>
      </c>
      <c r="DK136" t="e">
        <v>#N/A</v>
      </c>
      <c r="DL136" t="e">
        <v>#N/A</v>
      </c>
      <c r="DM136" t="e">
        <v>#N/A</v>
      </c>
      <c r="DN136" t="e">
        <v>#N/A</v>
      </c>
      <c r="DO136" t="e">
        <v>#N/A</v>
      </c>
      <c r="DP136" t="e">
        <v>#N/A</v>
      </c>
      <c r="DQ136" t="e">
        <v>#N/A</v>
      </c>
      <c r="DR136" t="e">
        <v>#N/A</v>
      </c>
      <c r="DS136" t="e">
        <v>#N/A</v>
      </c>
      <c r="DT136" t="e">
        <v>#N/A</v>
      </c>
      <c r="DU136" t="e">
        <v>#N/A</v>
      </c>
      <c r="DV136" t="e">
        <v>#N/A</v>
      </c>
      <c r="DW136" t="e">
        <v>#N/A</v>
      </c>
      <c r="DX136" t="e">
        <v>#N/A</v>
      </c>
      <c r="DY136" t="e">
        <v>#N/A</v>
      </c>
      <c r="DZ136" t="e">
        <v>#N/A</v>
      </c>
      <c r="EA136" t="e">
        <v>#N/A</v>
      </c>
      <c r="EB136" t="e">
        <v>#N/A</v>
      </c>
      <c r="EC136" t="e">
        <v>#N/A</v>
      </c>
      <c r="ED136" t="e">
        <v>#N/A</v>
      </c>
      <c r="EE136" t="e">
        <v>#N/A</v>
      </c>
      <c r="EF136" t="e">
        <v>#N/A</v>
      </c>
      <c r="EG136" t="e">
        <v>#N/A</v>
      </c>
      <c r="EH136" t="e">
        <v>#N/A</v>
      </c>
      <c r="EI136" t="e">
        <v>#N/A</v>
      </c>
      <c r="EJ136" t="e">
        <v>#N/A</v>
      </c>
      <c r="EK136" t="e">
        <v>#N/A</v>
      </c>
      <c r="EL136" t="e">
        <v>#N/A</v>
      </c>
      <c r="EM136" t="e">
        <v>#N/A</v>
      </c>
      <c r="EN136" t="e">
        <v>#N/A</v>
      </c>
      <c r="EO136" t="e">
        <v>#N/A</v>
      </c>
      <c r="EP136" t="e">
        <v>#N/A</v>
      </c>
      <c r="EQ136" t="e">
        <v>#N/A</v>
      </c>
      <c r="ER136" t="e">
        <v>#N/A</v>
      </c>
      <c r="ES136" t="e">
        <v>#N/A</v>
      </c>
      <c r="ET136" t="e">
        <v>#N/A</v>
      </c>
      <c r="EU136" t="e">
        <v>#N/A</v>
      </c>
      <c r="EV136" t="e">
        <v>#N/A</v>
      </c>
      <c r="EW136" t="e">
        <v>#N/A</v>
      </c>
      <c r="EX136" t="e">
        <v>#N/A</v>
      </c>
      <c r="EY136" t="e">
        <v>#N/A</v>
      </c>
      <c r="EZ136" t="e">
        <v>#N/A</v>
      </c>
      <c r="FA136" t="e">
        <v>#N/A</v>
      </c>
      <c r="FB136" t="e">
        <v>#N/A</v>
      </c>
      <c r="FC136" t="e">
        <v>#N/A</v>
      </c>
      <c r="FD136" t="e">
        <v>#N/A</v>
      </c>
      <c r="FE136" t="e">
        <v>#N/A</v>
      </c>
      <c r="FF136" t="e">
        <v>#N/A</v>
      </c>
    </row>
    <row r="137" spans="1:162" x14ac:dyDescent="0.35">
      <c r="A137" s="29" t="s">
        <v>51</v>
      </c>
      <c r="B137" s="30">
        <v>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1</v>
      </c>
      <c r="K137" s="30">
        <v>1</v>
      </c>
      <c r="L137" s="30">
        <v>1</v>
      </c>
      <c r="M137" s="30">
        <v>2</v>
      </c>
      <c r="N137" s="30">
        <v>2</v>
      </c>
      <c r="O137" s="30">
        <v>2</v>
      </c>
      <c r="P137" s="30">
        <v>2</v>
      </c>
      <c r="Q137" s="30">
        <v>2</v>
      </c>
      <c r="R137" s="30">
        <v>3</v>
      </c>
      <c r="S137" s="30">
        <v>3</v>
      </c>
      <c r="T137" s="30">
        <v>3</v>
      </c>
      <c r="U137" s="30">
        <v>3</v>
      </c>
      <c r="V137" s="30">
        <v>3</v>
      </c>
      <c r="W137" s="30">
        <v>3</v>
      </c>
      <c r="X137" s="30">
        <v>3</v>
      </c>
      <c r="Y137" s="30">
        <v>3</v>
      </c>
      <c r="Z137" s="30">
        <v>3</v>
      </c>
      <c r="AA137" s="30">
        <v>3</v>
      </c>
      <c r="AB137" s="30">
        <v>3</v>
      </c>
      <c r="AC137" s="30">
        <v>3</v>
      </c>
      <c r="AD137" s="30">
        <v>3</v>
      </c>
      <c r="AE137" s="30">
        <v>3</v>
      </c>
      <c r="AF137" s="30">
        <v>3</v>
      </c>
      <c r="AG137" s="30">
        <v>3</v>
      </c>
      <c r="AH137" s="30">
        <v>3</v>
      </c>
      <c r="AI137" s="30">
        <v>3</v>
      </c>
      <c r="AJ137" s="30">
        <v>3</v>
      </c>
      <c r="AK137" s="30">
        <v>3</v>
      </c>
      <c r="AL137" s="30">
        <v>3</v>
      </c>
      <c r="AM137" s="30">
        <v>3</v>
      </c>
      <c r="AN137" s="30">
        <v>3</v>
      </c>
      <c r="AO137" s="30">
        <v>3</v>
      </c>
      <c r="AP137" s="30">
        <v>3</v>
      </c>
      <c r="AQ137" s="30">
        <v>3</v>
      </c>
      <c r="AR137" s="30">
        <v>3</v>
      </c>
      <c r="AS137" s="30">
        <v>3</v>
      </c>
      <c r="AT137" s="30">
        <v>5</v>
      </c>
      <c r="AU137" s="30">
        <v>6</v>
      </c>
      <c r="AV137" s="30">
        <v>10</v>
      </c>
      <c r="AW137" s="30">
        <v>20</v>
      </c>
      <c r="AX137" s="30">
        <v>33</v>
      </c>
      <c r="AY137" s="30">
        <v>49</v>
      </c>
      <c r="AZ137" s="30">
        <v>52</v>
      </c>
      <c r="BA137" s="30">
        <v>64</v>
      </c>
      <c r="BB137" s="30">
        <v>111</v>
      </c>
      <c r="BC137" s="30">
        <v>140</v>
      </c>
      <c r="BD137" s="30">
        <v>142</v>
      </c>
      <c r="BE137" s="30">
        <v>187</v>
      </c>
      <c r="BF137" s="30">
        <v>202</v>
      </c>
      <c r="BG137" s="30">
        <v>217</v>
      </c>
      <c r="BH137" s="30">
        <v>230</v>
      </c>
      <c r="BI137" s="30">
        <v>307</v>
      </c>
      <c r="BJ137" s="30">
        <v>380</v>
      </c>
      <c r="BK137" s="30">
        <v>462</v>
      </c>
      <c r="BL137" s="30">
        <v>552</v>
      </c>
      <c r="BM137" s="30">
        <v>636</v>
      </c>
      <c r="BN137" s="30">
        <v>707</v>
      </c>
      <c r="BO137" s="30">
        <v>803</v>
      </c>
      <c r="BP137" s="30">
        <v>1075</v>
      </c>
      <c r="BQ137" s="30">
        <v>1418</v>
      </c>
      <c r="BR137" s="30">
        <v>1546</v>
      </c>
      <c r="BS137" s="30">
        <v>2084</v>
      </c>
      <c r="BT137" s="30">
        <v>2311</v>
      </c>
      <c r="BU137" s="30">
        <v>2633</v>
      </c>
      <c r="BV137" s="30">
        <v>3018</v>
      </c>
      <c r="BW137" s="30">
        <v>3094</v>
      </c>
      <c r="BX137" s="30">
        <v>3246</v>
      </c>
      <c r="BY137" s="30">
        <v>3660</v>
      </c>
      <c r="BZ137" s="30">
        <v>3764</v>
      </c>
      <c r="CA137" s="30">
        <v>3870</v>
      </c>
      <c r="CB137" s="30">
        <v>4076</v>
      </c>
      <c r="CC137" s="30">
        <v>4195</v>
      </c>
      <c r="CD137" s="30">
        <v>4428</v>
      </c>
      <c r="CE137" s="30">
        <v>4648</v>
      </c>
      <c r="CF137" s="30">
        <v>4932</v>
      </c>
      <c r="CG137" s="30">
        <v>5223</v>
      </c>
      <c r="CH137" s="30">
        <v>5453</v>
      </c>
      <c r="CI137" s="30">
        <v>5660</v>
      </c>
      <c r="CJ137" s="30">
        <v>5878</v>
      </c>
      <c r="CK137" s="30">
        <v>6087</v>
      </c>
      <c r="CL137" s="30">
        <v>6259</v>
      </c>
      <c r="CM137" s="30">
        <v>6459</v>
      </c>
      <c r="CN137" s="30">
        <v>6599</v>
      </c>
      <c r="CO137" s="30">
        <v>6710</v>
      </c>
      <c r="CP137" t="e">
        <v>#N/A</v>
      </c>
      <c r="CQ137" t="e">
        <v>#N/A</v>
      </c>
      <c r="CR137" t="e">
        <v>#N/A</v>
      </c>
      <c r="CS137" t="e">
        <v>#N/A</v>
      </c>
      <c r="CT137" t="e">
        <v>#N/A</v>
      </c>
      <c r="CU137" t="e">
        <v>#N/A</v>
      </c>
      <c r="CV137" t="e">
        <v>#N/A</v>
      </c>
      <c r="CW137" t="e">
        <v>#N/A</v>
      </c>
      <c r="CX137" t="e">
        <v>#N/A</v>
      </c>
      <c r="CY137" t="e">
        <v>#N/A</v>
      </c>
      <c r="CZ137" t="e">
        <v>#N/A</v>
      </c>
      <c r="DA137" t="e">
        <v>#N/A</v>
      </c>
      <c r="DB137" t="e">
        <v>#N/A</v>
      </c>
      <c r="DC137" t="e">
        <v>#N/A</v>
      </c>
      <c r="DD137" t="e">
        <v>#N/A</v>
      </c>
      <c r="DE137" t="e">
        <v>#N/A</v>
      </c>
      <c r="DF137" t="e">
        <v>#N/A</v>
      </c>
      <c r="DG137" t="e">
        <v>#N/A</v>
      </c>
      <c r="DH137" t="e">
        <v>#N/A</v>
      </c>
      <c r="DI137" t="e">
        <v>#N/A</v>
      </c>
      <c r="DJ137" t="e">
        <v>#N/A</v>
      </c>
      <c r="DK137" t="e">
        <v>#N/A</v>
      </c>
      <c r="DL137" t="e">
        <v>#N/A</v>
      </c>
      <c r="DM137" t="e">
        <v>#N/A</v>
      </c>
      <c r="DN137" t="e">
        <v>#N/A</v>
      </c>
      <c r="DO137" t="e">
        <v>#N/A</v>
      </c>
      <c r="DP137" t="e">
        <v>#N/A</v>
      </c>
      <c r="DQ137" t="e">
        <v>#N/A</v>
      </c>
      <c r="DR137" t="e">
        <v>#N/A</v>
      </c>
      <c r="DS137" t="e">
        <v>#N/A</v>
      </c>
      <c r="DT137" t="e">
        <v>#N/A</v>
      </c>
      <c r="DU137" t="e">
        <v>#N/A</v>
      </c>
      <c r="DV137" t="e">
        <v>#N/A</v>
      </c>
      <c r="DW137" t="e">
        <v>#N/A</v>
      </c>
      <c r="DX137" t="e">
        <v>#N/A</v>
      </c>
      <c r="DY137" t="e">
        <v>#N/A</v>
      </c>
      <c r="DZ137" t="e">
        <v>#N/A</v>
      </c>
      <c r="EA137" t="e">
        <v>#N/A</v>
      </c>
      <c r="EB137" t="e">
        <v>#N/A</v>
      </c>
      <c r="EC137" t="e">
        <v>#N/A</v>
      </c>
      <c r="ED137" t="e">
        <v>#N/A</v>
      </c>
      <c r="EE137" t="e">
        <v>#N/A</v>
      </c>
      <c r="EF137" t="e">
        <v>#N/A</v>
      </c>
      <c r="EG137" t="e">
        <v>#N/A</v>
      </c>
      <c r="EH137" t="e">
        <v>#N/A</v>
      </c>
      <c r="EI137" t="e">
        <v>#N/A</v>
      </c>
      <c r="EJ137" t="e">
        <v>#N/A</v>
      </c>
      <c r="EK137" t="e">
        <v>#N/A</v>
      </c>
      <c r="EL137" t="e">
        <v>#N/A</v>
      </c>
      <c r="EM137" t="e">
        <v>#N/A</v>
      </c>
      <c r="EN137" t="e">
        <v>#N/A</v>
      </c>
      <c r="EO137" t="e">
        <v>#N/A</v>
      </c>
      <c r="EP137" t="e">
        <v>#N/A</v>
      </c>
      <c r="EQ137" t="e">
        <v>#N/A</v>
      </c>
      <c r="ER137" t="e">
        <v>#N/A</v>
      </c>
      <c r="ES137" t="e">
        <v>#N/A</v>
      </c>
      <c r="ET137" t="e">
        <v>#N/A</v>
      </c>
      <c r="EU137" t="e">
        <v>#N/A</v>
      </c>
      <c r="EV137" t="e">
        <v>#N/A</v>
      </c>
      <c r="EW137" t="e">
        <v>#N/A</v>
      </c>
      <c r="EX137" t="e">
        <v>#N/A</v>
      </c>
      <c r="EY137" t="e">
        <v>#N/A</v>
      </c>
      <c r="EZ137" t="e">
        <v>#N/A</v>
      </c>
      <c r="FA137" t="e">
        <v>#N/A</v>
      </c>
      <c r="FB137" t="e">
        <v>#N/A</v>
      </c>
      <c r="FC137" t="e">
        <v>#N/A</v>
      </c>
      <c r="FD137" t="e">
        <v>#N/A</v>
      </c>
      <c r="FE137" t="e">
        <v>#N/A</v>
      </c>
      <c r="FF137" t="e">
        <v>#N/A</v>
      </c>
    </row>
    <row r="138" spans="1:162" x14ac:dyDescent="0.35">
      <c r="A138" s="29" t="s">
        <v>133</v>
      </c>
      <c r="B138" s="30">
        <v>0</v>
      </c>
      <c r="C138" s="30">
        <v>0</v>
      </c>
      <c r="D138" s="30">
        <v>0</v>
      </c>
      <c r="E138" s="30">
        <v>0</v>
      </c>
      <c r="F138" s="30">
        <v>0</v>
      </c>
      <c r="G138" s="30">
        <v>0</v>
      </c>
      <c r="H138" s="30">
        <v>0</v>
      </c>
      <c r="I138" s="30">
        <v>0</v>
      </c>
      <c r="J138" s="30">
        <v>0</v>
      </c>
      <c r="K138" s="30">
        <v>0</v>
      </c>
      <c r="L138" s="30">
        <v>0</v>
      </c>
      <c r="M138" s="30">
        <v>0</v>
      </c>
      <c r="N138" s="30">
        <v>0</v>
      </c>
      <c r="O138" s="30">
        <v>0</v>
      </c>
      <c r="P138" s="30">
        <v>0</v>
      </c>
      <c r="Q138" s="30">
        <v>0</v>
      </c>
      <c r="R138" s="30">
        <v>0</v>
      </c>
      <c r="S138" s="30">
        <v>0</v>
      </c>
      <c r="T138" s="30">
        <v>0</v>
      </c>
      <c r="U138" s="30">
        <v>0</v>
      </c>
      <c r="V138" s="30">
        <v>0</v>
      </c>
      <c r="W138" s="30">
        <v>0</v>
      </c>
      <c r="X138" s="30">
        <v>0</v>
      </c>
      <c r="Y138" s="30">
        <v>0</v>
      </c>
      <c r="Z138" s="30">
        <v>0</v>
      </c>
      <c r="AA138" s="30">
        <v>0</v>
      </c>
      <c r="AB138" s="30">
        <v>0</v>
      </c>
      <c r="AC138" s="30">
        <v>0</v>
      </c>
      <c r="AD138" s="30">
        <v>0</v>
      </c>
      <c r="AE138" s="30">
        <v>0</v>
      </c>
      <c r="AF138" s="30">
        <v>0</v>
      </c>
      <c r="AG138" s="30">
        <v>0</v>
      </c>
      <c r="AH138" s="30">
        <v>0</v>
      </c>
      <c r="AI138" s="30">
        <v>0</v>
      </c>
      <c r="AJ138" s="30">
        <v>0</v>
      </c>
      <c r="AK138" s="30">
        <v>0</v>
      </c>
      <c r="AL138" s="30">
        <v>0</v>
      </c>
      <c r="AM138" s="30">
        <v>0</v>
      </c>
      <c r="AN138" s="30">
        <v>0</v>
      </c>
      <c r="AO138" s="30">
        <v>0</v>
      </c>
      <c r="AP138" s="30">
        <v>0</v>
      </c>
      <c r="AQ138" s="30">
        <v>0</v>
      </c>
      <c r="AR138" s="30">
        <v>1</v>
      </c>
      <c r="AS138" s="30">
        <v>1</v>
      </c>
      <c r="AT138" s="30">
        <v>5</v>
      </c>
      <c r="AU138" s="30">
        <v>5</v>
      </c>
      <c r="AV138" s="30">
        <v>11</v>
      </c>
      <c r="AW138" s="30">
        <v>16</v>
      </c>
      <c r="AX138" s="30">
        <v>22</v>
      </c>
      <c r="AY138" s="30">
        <v>31</v>
      </c>
      <c r="AZ138" s="30">
        <v>49</v>
      </c>
      <c r="BA138" s="30">
        <v>68</v>
      </c>
      <c r="BB138" s="30">
        <v>103</v>
      </c>
      <c r="BC138" s="30">
        <v>119</v>
      </c>
      <c r="BD138" s="30">
        <v>177</v>
      </c>
      <c r="BE138" s="30">
        <v>238</v>
      </c>
      <c r="BF138" s="30">
        <v>251</v>
      </c>
      <c r="BG138" s="30">
        <v>355</v>
      </c>
      <c r="BH138" s="30">
        <v>425</v>
      </c>
      <c r="BI138" s="30">
        <v>536</v>
      </c>
      <c r="BJ138" s="30">
        <v>634</v>
      </c>
      <c r="BK138" s="30">
        <v>749</v>
      </c>
      <c r="BL138" s="30">
        <v>901</v>
      </c>
      <c r="BM138" s="30">
        <v>1051</v>
      </c>
      <c r="BN138" s="30">
        <v>1221</v>
      </c>
      <c r="BO138" s="30">
        <v>1389</v>
      </c>
      <c r="BP138" s="30">
        <v>1638</v>
      </c>
      <c r="BQ138" s="30">
        <v>1862</v>
      </c>
      <c r="BR138" s="30">
        <v>2055</v>
      </c>
      <c r="BS138" s="30">
        <v>2311</v>
      </c>
      <c r="BT138" s="30">
        <v>2554</v>
      </c>
      <c r="BU138" s="30">
        <v>2946</v>
      </c>
      <c r="BV138" s="30">
        <v>3383</v>
      </c>
      <c r="BW138" s="30">
        <v>3627</v>
      </c>
      <c r="BX138" s="30">
        <v>4102</v>
      </c>
      <c r="BY138" s="30">
        <v>4413</v>
      </c>
      <c r="BZ138" s="30">
        <v>4848</v>
      </c>
      <c r="CA138" s="30">
        <v>5205</v>
      </c>
      <c r="CB138" s="30">
        <v>5575</v>
      </c>
      <c r="CC138" s="30">
        <v>5955</v>
      </c>
      <c r="CD138" s="30">
        <v>6356</v>
      </c>
      <c r="CE138" s="30">
        <v>6674</v>
      </c>
      <c r="CF138" s="30">
        <v>6934</v>
      </c>
      <c r="CG138" s="30">
        <v>7202</v>
      </c>
      <c r="CH138" s="30">
        <v>7582</v>
      </c>
      <c r="CI138" s="30">
        <v>7918</v>
      </c>
      <c r="CJ138" s="30">
        <v>8379</v>
      </c>
      <c r="CK138" s="30">
        <v>8742</v>
      </c>
      <c r="CL138" s="30">
        <v>9287</v>
      </c>
      <c r="CM138" s="30">
        <v>9593</v>
      </c>
      <c r="CN138" s="30">
        <v>9856</v>
      </c>
      <c r="CO138" s="30">
        <v>10169</v>
      </c>
      <c r="CP138" t="e">
        <v>#N/A</v>
      </c>
      <c r="CQ138" t="e">
        <v>#N/A</v>
      </c>
      <c r="CR138" t="e">
        <v>#N/A</v>
      </c>
      <c r="CS138" t="e">
        <v>#N/A</v>
      </c>
      <c r="CT138" t="e">
        <v>#N/A</v>
      </c>
      <c r="CU138" t="e">
        <v>#N/A</v>
      </c>
      <c r="CV138" t="e">
        <v>#N/A</v>
      </c>
      <c r="CW138" t="e">
        <v>#N/A</v>
      </c>
      <c r="CX138" t="e">
        <v>#N/A</v>
      </c>
      <c r="CY138" t="e">
        <v>#N/A</v>
      </c>
      <c r="CZ138" t="e">
        <v>#N/A</v>
      </c>
      <c r="DA138" t="e">
        <v>#N/A</v>
      </c>
      <c r="DB138" t="e">
        <v>#N/A</v>
      </c>
      <c r="DC138" t="e">
        <v>#N/A</v>
      </c>
      <c r="DD138" t="e">
        <v>#N/A</v>
      </c>
      <c r="DE138" t="e">
        <v>#N/A</v>
      </c>
      <c r="DF138" t="e">
        <v>#N/A</v>
      </c>
      <c r="DG138" t="e">
        <v>#N/A</v>
      </c>
      <c r="DH138" t="e">
        <v>#N/A</v>
      </c>
      <c r="DI138" t="e">
        <v>#N/A</v>
      </c>
      <c r="DJ138" t="e">
        <v>#N/A</v>
      </c>
      <c r="DK138" t="e">
        <v>#N/A</v>
      </c>
      <c r="DL138" t="e">
        <v>#N/A</v>
      </c>
      <c r="DM138" t="e">
        <v>#N/A</v>
      </c>
      <c r="DN138" t="e">
        <v>#N/A</v>
      </c>
      <c r="DO138" t="e">
        <v>#N/A</v>
      </c>
      <c r="DP138" t="e">
        <v>#N/A</v>
      </c>
      <c r="DQ138" t="e">
        <v>#N/A</v>
      </c>
      <c r="DR138" t="e">
        <v>#N/A</v>
      </c>
      <c r="DS138" t="e">
        <v>#N/A</v>
      </c>
      <c r="DT138" t="e">
        <v>#N/A</v>
      </c>
      <c r="DU138" t="e">
        <v>#N/A</v>
      </c>
      <c r="DV138" t="e">
        <v>#N/A</v>
      </c>
      <c r="DW138" t="e">
        <v>#N/A</v>
      </c>
      <c r="DX138" t="e">
        <v>#N/A</v>
      </c>
      <c r="DY138" t="e">
        <v>#N/A</v>
      </c>
      <c r="DZ138" t="e">
        <v>#N/A</v>
      </c>
      <c r="EA138" t="e">
        <v>#N/A</v>
      </c>
      <c r="EB138" t="e">
        <v>#N/A</v>
      </c>
      <c r="EC138" t="e">
        <v>#N/A</v>
      </c>
      <c r="ED138" t="e">
        <v>#N/A</v>
      </c>
      <c r="EE138" t="e">
        <v>#N/A</v>
      </c>
      <c r="EF138" t="e">
        <v>#N/A</v>
      </c>
      <c r="EG138" t="e">
        <v>#N/A</v>
      </c>
      <c r="EH138" t="e">
        <v>#N/A</v>
      </c>
      <c r="EI138" t="e">
        <v>#N/A</v>
      </c>
      <c r="EJ138" t="e">
        <v>#N/A</v>
      </c>
      <c r="EK138" t="e">
        <v>#N/A</v>
      </c>
      <c r="EL138" t="e">
        <v>#N/A</v>
      </c>
      <c r="EM138" t="e">
        <v>#N/A</v>
      </c>
      <c r="EN138" t="e">
        <v>#N/A</v>
      </c>
      <c r="EO138" t="e">
        <v>#N/A</v>
      </c>
      <c r="EP138" t="e">
        <v>#N/A</v>
      </c>
      <c r="EQ138" t="e">
        <v>#N/A</v>
      </c>
      <c r="ER138" t="e">
        <v>#N/A</v>
      </c>
      <c r="ES138" t="e">
        <v>#N/A</v>
      </c>
      <c r="ET138" t="e">
        <v>#N/A</v>
      </c>
      <c r="EU138" t="e">
        <v>#N/A</v>
      </c>
      <c r="EV138" t="e">
        <v>#N/A</v>
      </c>
      <c r="EW138" t="e">
        <v>#N/A</v>
      </c>
      <c r="EX138" t="e">
        <v>#N/A</v>
      </c>
      <c r="EY138" t="e">
        <v>#N/A</v>
      </c>
      <c r="EZ138" t="e">
        <v>#N/A</v>
      </c>
      <c r="FA138" t="e">
        <v>#N/A</v>
      </c>
      <c r="FB138" t="e">
        <v>#N/A</v>
      </c>
      <c r="FC138" t="e">
        <v>#N/A</v>
      </c>
      <c r="FD138" t="e">
        <v>#N/A</v>
      </c>
      <c r="FE138" t="e">
        <v>#N/A</v>
      </c>
      <c r="FF138" t="e">
        <v>#N/A</v>
      </c>
    </row>
    <row r="139" spans="1:162" x14ac:dyDescent="0.35">
      <c r="A139" s="29" t="s">
        <v>127</v>
      </c>
      <c r="B139" s="30">
        <v>0</v>
      </c>
      <c r="C139" s="30">
        <v>0</v>
      </c>
      <c r="D139" s="30">
        <v>0</v>
      </c>
      <c r="E139" s="30">
        <v>0</v>
      </c>
      <c r="F139" s="30">
        <v>0</v>
      </c>
      <c r="G139" s="30">
        <v>0</v>
      </c>
      <c r="H139" s="30">
        <v>0</v>
      </c>
      <c r="I139" s="30">
        <v>0</v>
      </c>
      <c r="J139" s="30">
        <v>0</v>
      </c>
      <c r="K139" s="30">
        <v>0</v>
      </c>
      <c r="L139" s="30">
        <v>0</v>
      </c>
      <c r="M139" s="30">
        <v>0</v>
      </c>
      <c r="N139" s="30">
        <v>0</v>
      </c>
      <c r="O139" s="30">
        <v>0</v>
      </c>
      <c r="P139" s="30">
        <v>0</v>
      </c>
      <c r="Q139" s="30">
        <v>0</v>
      </c>
      <c r="R139" s="30">
        <v>0</v>
      </c>
      <c r="S139" s="30">
        <v>0</v>
      </c>
      <c r="T139" s="30">
        <v>0</v>
      </c>
      <c r="U139" s="30">
        <v>0</v>
      </c>
      <c r="V139" s="30">
        <v>0</v>
      </c>
      <c r="W139" s="30">
        <v>0</v>
      </c>
      <c r="X139" s="30">
        <v>0</v>
      </c>
      <c r="Y139" s="30">
        <v>0</v>
      </c>
      <c r="Z139" s="30">
        <v>0</v>
      </c>
      <c r="AA139" s="30">
        <v>0</v>
      </c>
      <c r="AB139" s="30">
        <v>0</v>
      </c>
      <c r="AC139" s="30">
        <v>0</v>
      </c>
      <c r="AD139" s="30">
        <v>0</v>
      </c>
      <c r="AE139" s="30">
        <v>0</v>
      </c>
      <c r="AF139" s="30">
        <v>0</v>
      </c>
      <c r="AG139" s="30">
        <v>0</v>
      </c>
      <c r="AH139" s="30">
        <v>0</v>
      </c>
      <c r="AI139" s="30">
        <v>0</v>
      </c>
      <c r="AJ139" s="30">
        <v>0</v>
      </c>
      <c r="AK139" s="30">
        <v>0</v>
      </c>
      <c r="AL139" s="30">
        <v>0</v>
      </c>
      <c r="AM139" s="30">
        <v>0</v>
      </c>
      <c r="AN139" s="30">
        <v>0</v>
      </c>
      <c r="AO139" s="30">
        <v>0</v>
      </c>
      <c r="AP139" s="30">
        <v>2</v>
      </c>
      <c r="AQ139" s="30">
        <v>2</v>
      </c>
      <c r="AR139" s="30">
        <v>5</v>
      </c>
      <c r="AS139" s="30">
        <v>8</v>
      </c>
      <c r="AT139" s="30">
        <v>13</v>
      </c>
      <c r="AU139" s="30">
        <v>20</v>
      </c>
      <c r="AV139" s="30">
        <v>30</v>
      </c>
      <c r="AW139" s="30">
        <v>30</v>
      </c>
      <c r="AX139" s="30">
        <v>41</v>
      </c>
      <c r="AY139" s="30">
        <v>59</v>
      </c>
      <c r="AZ139" s="30">
        <v>59</v>
      </c>
      <c r="BA139" s="30">
        <v>112</v>
      </c>
      <c r="BB139" s="30">
        <v>169</v>
      </c>
      <c r="BC139" s="30">
        <v>245</v>
      </c>
      <c r="BD139" s="30">
        <v>331</v>
      </c>
      <c r="BE139" s="30">
        <v>448</v>
      </c>
      <c r="BF139" s="30">
        <v>448</v>
      </c>
      <c r="BG139" s="30">
        <v>785</v>
      </c>
      <c r="BH139" s="30">
        <v>1020</v>
      </c>
      <c r="BI139" s="30">
        <v>1280</v>
      </c>
      <c r="BJ139" s="30">
        <v>1600</v>
      </c>
      <c r="BK139" s="30">
        <v>2060</v>
      </c>
      <c r="BL139" s="30">
        <v>2362</v>
      </c>
      <c r="BM139" s="30">
        <v>2995</v>
      </c>
      <c r="BN139" s="30">
        <v>3544</v>
      </c>
      <c r="BO139" s="30">
        <v>4268</v>
      </c>
      <c r="BP139" s="30">
        <v>5170</v>
      </c>
      <c r="BQ139" s="30">
        <v>5962</v>
      </c>
      <c r="BR139" s="30">
        <v>6408</v>
      </c>
      <c r="BS139" s="30">
        <v>7443</v>
      </c>
      <c r="BT139" s="30">
        <v>8251</v>
      </c>
      <c r="BU139" s="30">
        <v>9034</v>
      </c>
      <c r="BV139" s="30">
        <v>9886</v>
      </c>
      <c r="BW139" s="30">
        <v>10524</v>
      </c>
      <c r="BX139" s="30">
        <v>11278</v>
      </c>
      <c r="BY139" s="30">
        <v>11730</v>
      </c>
      <c r="BZ139" s="30">
        <v>12442</v>
      </c>
      <c r="CA139" s="30">
        <v>13141</v>
      </c>
      <c r="CB139" s="30">
        <v>13956</v>
      </c>
      <c r="CC139" s="30">
        <v>15472</v>
      </c>
      <c r="CD139" s="30">
        <v>15987</v>
      </c>
      <c r="CE139" s="30">
        <v>16585</v>
      </c>
      <c r="CF139" s="30">
        <v>16934</v>
      </c>
      <c r="CG139" s="30">
        <v>17448</v>
      </c>
      <c r="CH139" s="30">
        <v>18091</v>
      </c>
      <c r="CI139" s="30">
        <v>18841</v>
      </c>
      <c r="CJ139" s="30">
        <v>19022</v>
      </c>
      <c r="CK139" s="30">
        <v>19685</v>
      </c>
      <c r="CL139" s="30">
        <v>20206</v>
      </c>
      <c r="CM139" s="30">
        <v>20863</v>
      </c>
      <c r="CN139" s="30">
        <v>21379</v>
      </c>
      <c r="CO139" s="30">
        <v>21982</v>
      </c>
      <c r="CP139" t="e">
        <v>#N/A</v>
      </c>
      <c r="CQ139" t="e">
        <v>#N/A</v>
      </c>
      <c r="CR139" t="e">
        <v>#N/A</v>
      </c>
      <c r="CS139" t="e">
        <v>#N/A</v>
      </c>
      <c r="CT139" t="e">
        <v>#N/A</v>
      </c>
      <c r="CU139" t="e">
        <v>#N/A</v>
      </c>
      <c r="CV139" t="e">
        <v>#N/A</v>
      </c>
      <c r="CW139" t="e">
        <v>#N/A</v>
      </c>
      <c r="CX139" t="e">
        <v>#N/A</v>
      </c>
      <c r="CY139" t="e">
        <v>#N/A</v>
      </c>
      <c r="CZ139" t="e">
        <v>#N/A</v>
      </c>
      <c r="DA139" t="e">
        <v>#N/A</v>
      </c>
      <c r="DB139" t="e">
        <v>#N/A</v>
      </c>
      <c r="DC139" t="e">
        <v>#N/A</v>
      </c>
      <c r="DD139" t="e">
        <v>#N/A</v>
      </c>
      <c r="DE139" t="e">
        <v>#N/A</v>
      </c>
      <c r="DF139" t="e">
        <v>#N/A</v>
      </c>
      <c r="DG139" t="e">
        <v>#N/A</v>
      </c>
      <c r="DH139" t="e">
        <v>#N/A</v>
      </c>
      <c r="DI139" t="e">
        <v>#N/A</v>
      </c>
      <c r="DJ139" t="e">
        <v>#N/A</v>
      </c>
      <c r="DK139" t="e">
        <v>#N/A</v>
      </c>
      <c r="DL139" t="e">
        <v>#N/A</v>
      </c>
      <c r="DM139" t="e">
        <v>#N/A</v>
      </c>
      <c r="DN139" t="e">
        <v>#N/A</v>
      </c>
      <c r="DO139" t="e">
        <v>#N/A</v>
      </c>
      <c r="DP139" t="e">
        <v>#N/A</v>
      </c>
      <c r="DQ139" t="e">
        <v>#N/A</v>
      </c>
      <c r="DR139" t="e">
        <v>#N/A</v>
      </c>
      <c r="DS139" t="e">
        <v>#N/A</v>
      </c>
      <c r="DT139" t="e">
        <v>#N/A</v>
      </c>
      <c r="DU139" t="e">
        <v>#N/A</v>
      </c>
      <c r="DV139" t="e">
        <v>#N/A</v>
      </c>
      <c r="DW139" t="e">
        <v>#N/A</v>
      </c>
      <c r="DX139" t="e">
        <v>#N/A</v>
      </c>
      <c r="DY139" t="e">
        <v>#N/A</v>
      </c>
      <c r="DZ139" t="e">
        <v>#N/A</v>
      </c>
      <c r="EA139" t="e">
        <v>#N/A</v>
      </c>
      <c r="EB139" t="e">
        <v>#N/A</v>
      </c>
      <c r="EC139" t="e">
        <v>#N/A</v>
      </c>
      <c r="ED139" t="e">
        <v>#N/A</v>
      </c>
      <c r="EE139" t="e">
        <v>#N/A</v>
      </c>
      <c r="EF139" t="e">
        <v>#N/A</v>
      </c>
      <c r="EG139" t="e">
        <v>#N/A</v>
      </c>
      <c r="EH139" t="e">
        <v>#N/A</v>
      </c>
      <c r="EI139" t="e">
        <v>#N/A</v>
      </c>
      <c r="EJ139" t="e">
        <v>#N/A</v>
      </c>
      <c r="EK139" t="e">
        <v>#N/A</v>
      </c>
      <c r="EL139" t="e">
        <v>#N/A</v>
      </c>
      <c r="EM139" t="e">
        <v>#N/A</v>
      </c>
      <c r="EN139" t="e">
        <v>#N/A</v>
      </c>
      <c r="EO139" t="e">
        <v>#N/A</v>
      </c>
      <c r="EP139" t="e">
        <v>#N/A</v>
      </c>
      <c r="EQ139" t="e">
        <v>#N/A</v>
      </c>
      <c r="ER139" t="e">
        <v>#N/A</v>
      </c>
      <c r="ES139" t="e">
        <v>#N/A</v>
      </c>
      <c r="ET139" t="e">
        <v>#N/A</v>
      </c>
      <c r="EU139" t="e">
        <v>#N/A</v>
      </c>
      <c r="EV139" t="e">
        <v>#N/A</v>
      </c>
      <c r="EW139" t="e">
        <v>#N/A</v>
      </c>
      <c r="EX139" t="e">
        <v>#N/A</v>
      </c>
      <c r="EY139" t="e">
        <v>#N/A</v>
      </c>
      <c r="EZ139" t="e">
        <v>#N/A</v>
      </c>
      <c r="FA139" t="e">
        <v>#N/A</v>
      </c>
      <c r="FB139" t="e">
        <v>#N/A</v>
      </c>
      <c r="FC139" t="e">
        <v>#N/A</v>
      </c>
      <c r="FD139" t="e">
        <v>#N/A</v>
      </c>
      <c r="FE139" t="e">
        <v>#N/A</v>
      </c>
      <c r="FF139" t="e">
        <v>#N/A</v>
      </c>
    </row>
    <row r="140" spans="1:162" x14ac:dyDescent="0.35">
      <c r="A140" s="29" t="s">
        <v>33</v>
      </c>
      <c r="B140" s="30">
        <v>0</v>
      </c>
      <c r="C140" s="30">
        <v>0</v>
      </c>
      <c r="D140" s="30">
        <v>0</v>
      </c>
      <c r="E140" s="30">
        <v>0</v>
      </c>
      <c r="F140" s="30">
        <v>0</v>
      </c>
      <c r="G140" s="30">
        <v>0</v>
      </c>
      <c r="H140" s="30">
        <v>0</v>
      </c>
      <c r="I140" s="30">
        <v>0</v>
      </c>
      <c r="J140" s="30">
        <v>0</v>
      </c>
      <c r="K140" s="30">
        <v>0</v>
      </c>
      <c r="L140" s="30">
        <v>0</v>
      </c>
      <c r="M140" s="30">
        <v>0</v>
      </c>
      <c r="N140" s="30">
        <v>0</v>
      </c>
      <c r="O140" s="30">
        <v>0</v>
      </c>
      <c r="P140" s="30">
        <v>0</v>
      </c>
      <c r="Q140" s="30">
        <v>0</v>
      </c>
      <c r="R140" s="30">
        <v>0</v>
      </c>
      <c r="S140" s="30">
        <v>0</v>
      </c>
      <c r="T140" s="30">
        <v>0</v>
      </c>
      <c r="U140" s="30">
        <v>0</v>
      </c>
      <c r="V140" s="30">
        <v>0</v>
      </c>
      <c r="W140" s="30">
        <v>0</v>
      </c>
      <c r="X140" s="30">
        <v>0</v>
      </c>
      <c r="Y140" s="30">
        <v>0</v>
      </c>
      <c r="Z140" s="30">
        <v>0</v>
      </c>
      <c r="AA140" s="30">
        <v>0</v>
      </c>
      <c r="AB140" s="30">
        <v>0</v>
      </c>
      <c r="AC140" s="30">
        <v>0</v>
      </c>
      <c r="AD140" s="30">
        <v>0</v>
      </c>
      <c r="AE140" s="30">
        <v>0</v>
      </c>
      <c r="AF140" s="30">
        <v>0</v>
      </c>
      <c r="AG140" s="30">
        <v>0</v>
      </c>
      <c r="AH140" s="30">
        <v>0</v>
      </c>
      <c r="AI140" s="30">
        <v>0</v>
      </c>
      <c r="AJ140" s="30">
        <v>0</v>
      </c>
      <c r="AK140" s="30">
        <v>0</v>
      </c>
      <c r="AL140" s="30">
        <v>0</v>
      </c>
      <c r="AM140" s="30">
        <v>0</v>
      </c>
      <c r="AN140" s="30">
        <v>1</v>
      </c>
      <c r="AO140" s="30">
        <v>3</v>
      </c>
      <c r="AP140" s="30">
        <v>3</v>
      </c>
      <c r="AQ140" s="30">
        <v>7</v>
      </c>
      <c r="AR140" s="30">
        <v>8</v>
      </c>
      <c r="AS140" s="30">
        <v>8</v>
      </c>
      <c r="AT140" s="30">
        <v>8</v>
      </c>
      <c r="AU140" s="30">
        <v>8</v>
      </c>
      <c r="AV140" s="30">
        <v>15</v>
      </c>
      <c r="AW140" s="30">
        <v>18</v>
      </c>
      <c r="AX140" s="30">
        <v>24</v>
      </c>
      <c r="AY140" s="30">
        <v>262</v>
      </c>
      <c r="AZ140" s="30">
        <v>262</v>
      </c>
      <c r="BA140" s="30">
        <v>320</v>
      </c>
      <c r="BB140" s="30">
        <v>337</v>
      </c>
      <c r="BC140" s="30">
        <v>401</v>
      </c>
      <c r="BD140" s="30">
        <v>439</v>
      </c>
      <c r="BE140" s="30">
        <v>439</v>
      </c>
      <c r="BF140" s="30">
        <v>452</v>
      </c>
      <c r="BG140" s="30">
        <v>460</v>
      </c>
      <c r="BH140" s="30">
        <v>470</v>
      </c>
      <c r="BI140" s="30">
        <v>481</v>
      </c>
      <c r="BJ140" s="30">
        <v>494</v>
      </c>
      <c r="BK140" s="30">
        <v>501</v>
      </c>
      <c r="BL140" s="30">
        <v>526</v>
      </c>
      <c r="BM140" s="30">
        <v>537</v>
      </c>
      <c r="BN140" s="30">
        <v>549</v>
      </c>
      <c r="BO140" s="30">
        <v>562</v>
      </c>
      <c r="BP140" s="30">
        <v>590</v>
      </c>
      <c r="BQ140" s="30">
        <v>634</v>
      </c>
      <c r="BR140" s="30">
        <v>693</v>
      </c>
      <c r="BS140" s="30">
        <v>781</v>
      </c>
      <c r="BT140" s="30">
        <v>835</v>
      </c>
      <c r="BU140" s="30">
        <v>949</v>
      </c>
      <c r="BV140" s="30">
        <v>1075</v>
      </c>
      <c r="BW140" s="30">
        <v>1325</v>
      </c>
      <c r="BX140" s="30">
        <v>1604</v>
      </c>
      <c r="BY140" s="30">
        <v>1832</v>
      </c>
      <c r="BZ140" s="30">
        <v>2057</v>
      </c>
      <c r="CA140" s="30">
        <v>2210</v>
      </c>
      <c r="CB140" s="30">
        <v>2376</v>
      </c>
      <c r="CC140" s="30">
        <v>2512</v>
      </c>
      <c r="CD140" s="30">
        <v>2728</v>
      </c>
      <c r="CE140" s="30">
        <v>2979</v>
      </c>
      <c r="CF140" s="30">
        <v>3231</v>
      </c>
      <c r="CG140" s="30">
        <v>3428</v>
      </c>
      <c r="CH140" s="30">
        <v>3711</v>
      </c>
      <c r="CI140" s="30">
        <v>4103</v>
      </c>
      <c r="CJ140" s="30">
        <v>4663</v>
      </c>
      <c r="CK140" s="30">
        <v>5008</v>
      </c>
      <c r="CL140" s="30">
        <v>5448</v>
      </c>
      <c r="CM140" s="30">
        <v>6015</v>
      </c>
      <c r="CN140" s="30">
        <v>6533</v>
      </c>
      <c r="CO140" s="30">
        <v>7141</v>
      </c>
      <c r="CP140" t="e">
        <v>#N/A</v>
      </c>
      <c r="CQ140" t="e">
        <v>#N/A</v>
      </c>
      <c r="CR140" t="e">
        <v>#N/A</v>
      </c>
      <c r="CS140" t="e">
        <v>#N/A</v>
      </c>
      <c r="CT140" t="e">
        <v>#N/A</v>
      </c>
      <c r="CU140" t="e">
        <v>#N/A</v>
      </c>
      <c r="CV140" t="e">
        <v>#N/A</v>
      </c>
      <c r="CW140" t="e">
        <v>#N/A</v>
      </c>
      <c r="CX140" t="e">
        <v>#N/A</v>
      </c>
      <c r="CY140" t="e">
        <v>#N/A</v>
      </c>
      <c r="CZ140" t="e">
        <v>#N/A</v>
      </c>
      <c r="DA140" t="e">
        <v>#N/A</v>
      </c>
      <c r="DB140" t="e">
        <v>#N/A</v>
      </c>
      <c r="DC140" t="e">
        <v>#N/A</v>
      </c>
      <c r="DD140" t="e">
        <v>#N/A</v>
      </c>
      <c r="DE140" t="e">
        <v>#N/A</v>
      </c>
      <c r="DF140" t="e">
        <v>#N/A</v>
      </c>
      <c r="DG140" t="e">
        <v>#N/A</v>
      </c>
      <c r="DH140" t="e">
        <v>#N/A</v>
      </c>
      <c r="DI140" t="e">
        <v>#N/A</v>
      </c>
      <c r="DJ140" t="e">
        <v>#N/A</v>
      </c>
      <c r="DK140" t="e">
        <v>#N/A</v>
      </c>
      <c r="DL140" t="e">
        <v>#N/A</v>
      </c>
      <c r="DM140" t="e">
        <v>#N/A</v>
      </c>
      <c r="DN140" t="e">
        <v>#N/A</v>
      </c>
      <c r="DO140" t="e">
        <v>#N/A</v>
      </c>
      <c r="DP140" t="e">
        <v>#N/A</v>
      </c>
      <c r="DQ140" t="e">
        <v>#N/A</v>
      </c>
      <c r="DR140" t="e">
        <v>#N/A</v>
      </c>
      <c r="DS140" t="e">
        <v>#N/A</v>
      </c>
      <c r="DT140" t="e">
        <v>#N/A</v>
      </c>
      <c r="DU140" t="e">
        <v>#N/A</v>
      </c>
      <c r="DV140" t="e">
        <v>#N/A</v>
      </c>
      <c r="DW140" t="e">
        <v>#N/A</v>
      </c>
      <c r="DX140" t="e">
        <v>#N/A</v>
      </c>
      <c r="DY140" t="e">
        <v>#N/A</v>
      </c>
      <c r="DZ140" t="e">
        <v>#N/A</v>
      </c>
      <c r="EA140" t="e">
        <v>#N/A</v>
      </c>
      <c r="EB140" t="e">
        <v>#N/A</v>
      </c>
      <c r="EC140" t="e">
        <v>#N/A</v>
      </c>
      <c r="ED140" t="e">
        <v>#N/A</v>
      </c>
      <c r="EE140" t="e">
        <v>#N/A</v>
      </c>
      <c r="EF140" t="e">
        <v>#N/A</v>
      </c>
      <c r="EG140" t="e">
        <v>#N/A</v>
      </c>
      <c r="EH140" t="e">
        <v>#N/A</v>
      </c>
      <c r="EI140" t="e">
        <v>#N/A</v>
      </c>
      <c r="EJ140" t="e">
        <v>#N/A</v>
      </c>
      <c r="EK140" t="e">
        <v>#N/A</v>
      </c>
      <c r="EL140" t="e">
        <v>#N/A</v>
      </c>
      <c r="EM140" t="e">
        <v>#N/A</v>
      </c>
      <c r="EN140" t="e">
        <v>#N/A</v>
      </c>
      <c r="EO140" t="e">
        <v>#N/A</v>
      </c>
      <c r="EP140" t="e">
        <v>#N/A</v>
      </c>
      <c r="EQ140" t="e">
        <v>#N/A</v>
      </c>
      <c r="ER140" t="e">
        <v>#N/A</v>
      </c>
      <c r="ES140" t="e">
        <v>#N/A</v>
      </c>
      <c r="ET140" t="e">
        <v>#N/A</v>
      </c>
      <c r="EU140" t="e">
        <v>#N/A</v>
      </c>
      <c r="EV140" t="e">
        <v>#N/A</v>
      </c>
      <c r="EW140" t="e">
        <v>#N/A</v>
      </c>
      <c r="EX140" t="e">
        <v>#N/A</v>
      </c>
      <c r="EY140" t="e">
        <v>#N/A</v>
      </c>
      <c r="EZ140" t="e">
        <v>#N/A</v>
      </c>
      <c r="FA140" t="e">
        <v>#N/A</v>
      </c>
      <c r="FB140" t="e">
        <v>#N/A</v>
      </c>
      <c r="FC140" t="e">
        <v>#N/A</v>
      </c>
      <c r="FD140" t="e">
        <v>#N/A</v>
      </c>
      <c r="FE140" t="e">
        <v>#N/A</v>
      </c>
      <c r="FF140" t="e">
        <v>#N/A</v>
      </c>
    </row>
    <row r="141" spans="1:162" x14ac:dyDescent="0.35">
      <c r="A141" s="29" t="s">
        <v>135</v>
      </c>
      <c r="B141" s="30">
        <v>0</v>
      </c>
      <c r="C141" s="30">
        <v>0</v>
      </c>
      <c r="D141" s="30">
        <v>0</v>
      </c>
      <c r="E141" s="30">
        <v>0</v>
      </c>
      <c r="F141" s="30">
        <v>0</v>
      </c>
      <c r="G141" s="30">
        <v>0</v>
      </c>
      <c r="H141" s="30">
        <v>0</v>
      </c>
      <c r="I141" s="30">
        <v>0</v>
      </c>
      <c r="J141" s="30">
        <v>0</v>
      </c>
      <c r="K141" s="30">
        <v>0</v>
      </c>
      <c r="L141" s="30">
        <v>0</v>
      </c>
      <c r="M141" s="30">
        <v>0</v>
      </c>
      <c r="N141" s="30">
        <v>0</v>
      </c>
      <c r="O141" s="30">
        <v>0</v>
      </c>
      <c r="P141" s="30">
        <v>0</v>
      </c>
      <c r="Q141" s="30">
        <v>0</v>
      </c>
      <c r="R141" s="30">
        <v>0</v>
      </c>
      <c r="S141" s="30">
        <v>0</v>
      </c>
      <c r="T141" s="30">
        <v>0</v>
      </c>
      <c r="U141" s="30">
        <v>0</v>
      </c>
      <c r="V141" s="30">
        <v>0</v>
      </c>
      <c r="W141" s="30">
        <v>0</v>
      </c>
      <c r="X141" s="30">
        <v>0</v>
      </c>
      <c r="Y141" s="30">
        <v>0</v>
      </c>
      <c r="Z141" s="30">
        <v>0</v>
      </c>
      <c r="AA141" s="30">
        <v>0</v>
      </c>
      <c r="AB141" s="30">
        <v>0</v>
      </c>
      <c r="AC141" s="30">
        <v>0</v>
      </c>
      <c r="AD141" s="30">
        <v>0</v>
      </c>
      <c r="AE141" s="30">
        <v>0</v>
      </c>
      <c r="AF141" s="30">
        <v>0</v>
      </c>
      <c r="AG141" s="30">
        <v>0</v>
      </c>
      <c r="AH141" s="30">
        <v>0</v>
      </c>
      <c r="AI141" s="30">
        <v>0</v>
      </c>
      <c r="AJ141" s="30">
        <v>0</v>
      </c>
      <c r="AK141" s="30">
        <v>1</v>
      </c>
      <c r="AL141" s="30">
        <v>1</v>
      </c>
      <c r="AM141" s="30">
        <v>3</v>
      </c>
      <c r="AN141" s="30">
        <v>3</v>
      </c>
      <c r="AO141" s="30">
        <v>3</v>
      </c>
      <c r="AP141" s="30">
        <v>3</v>
      </c>
      <c r="AQ141" s="30">
        <v>3</v>
      </c>
      <c r="AR141" s="30">
        <v>4</v>
      </c>
      <c r="AS141" s="30">
        <v>6</v>
      </c>
      <c r="AT141" s="30">
        <v>9</v>
      </c>
      <c r="AU141" s="30">
        <v>9</v>
      </c>
      <c r="AV141" s="30">
        <v>15</v>
      </c>
      <c r="AW141" s="30">
        <v>15</v>
      </c>
      <c r="AX141" s="30">
        <v>25</v>
      </c>
      <c r="AY141" s="30">
        <v>45</v>
      </c>
      <c r="AZ141" s="30">
        <v>49</v>
      </c>
      <c r="BA141" s="30">
        <v>89</v>
      </c>
      <c r="BB141" s="30">
        <v>123</v>
      </c>
      <c r="BC141" s="30">
        <v>131</v>
      </c>
      <c r="BD141" s="30">
        <v>158</v>
      </c>
      <c r="BE141" s="30">
        <v>184</v>
      </c>
      <c r="BF141" s="30">
        <v>260</v>
      </c>
      <c r="BG141" s="30">
        <v>277</v>
      </c>
      <c r="BH141" s="30">
        <v>308</v>
      </c>
      <c r="BI141" s="30">
        <v>367</v>
      </c>
      <c r="BJ141" s="30">
        <v>433</v>
      </c>
      <c r="BK141" s="30">
        <v>576</v>
      </c>
      <c r="BL141" s="30">
        <v>794</v>
      </c>
      <c r="BM141" s="30">
        <v>906</v>
      </c>
      <c r="BN141" s="30">
        <v>1029</v>
      </c>
      <c r="BO141" s="30">
        <v>1292</v>
      </c>
      <c r="BP141" s="30">
        <v>1452</v>
      </c>
      <c r="BQ141" s="30">
        <v>1815</v>
      </c>
      <c r="BR141" s="30">
        <v>2109</v>
      </c>
      <c r="BS141" s="30">
        <v>2245</v>
      </c>
      <c r="BT141" s="30">
        <v>2460</v>
      </c>
      <c r="BU141" s="30">
        <v>2738</v>
      </c>
      <c r="BV141" s="30">
        <v>3183</v>
      </c>
      <c r="BW141" s="30">
        <v>3613</v>
      </c>
      <c r="BX141" s="30">
        <v>3864</v>
      </c>
      <c r="BY141" s="30">
        <v>4057</v>
      </c>
      <c r="BZ141" s="30">
        <v>4417</v>
      </c>
      <c r="CA141" s="30">
        <v>4761</v>
      </c>
      <c r="CB141" s="30">
        <v>5202</v>
      </c>
      <c r="CC141" s="30">
        <v>5467</v>
      </c>
      <c r="CD141" s="30">
        <v>5990</v>
      </c>
      <c r="CE141" s="30">
        <v>6300</v>
      </c>
      <c r="CF141" s="30">
        <v>6633</v>
      </c>
      <c r="CG141" s="30">
        <v>6879</v>
      </c>
      <c r="CH141" s="30">
        <v>7216</v>
      </c>
      <c r="CI141" s="30">
        <v>7707</v>
      </c>
      <c r="CJ141" s="30">
        <v>8067</v>
      </c>
      <c r="CK141" s="30">
        <v>8418</v>
      </c>
      <c r="CL141" s="30">
        <v>8746</v>
      </c>
      <c r="CM141" s="30">
        <v>8936</v>
      </c>
      <c r="CN141" s="30">
        <v>9242</v>
      </c>
      <c r="CO141" s="30">
        <v>9710</v>
      </c>
      <c r="CP141" t="e">
        <v>#N/A</v>
      </c>
      <c r="CQ141" t="e">
        <v>#N/A</v>
      </c>
      <c r="CR141" t="e">
        <v>#N/A</v>
      </c>
      <c r="CS141" t="e">
        <v>#N/A</v>
      </c>
      <c r="CT141" t="e">
        <v>#N/A</v>
      </c>
      <c r="CU141" t="e">
        <v>#N/A</v>
      </c>
      <c r="CV141" t="e">
        <v>#N/A</v>
      </c>
      <c r="CW141" t="e">
        <v>#N/A</v>
      </c>
      <c r="CX141" t="e">
        <v>#N/A</v>
      </c>
      <c r="CY141" t="e">
        <v>#N/A</v>
      </c>
      <c r="CZ141" t="e">
        <v>#N/A</v>
      </c>
      <c r="DA141" t="e">
        <v>#N/A</v>
      </c>
      <c r="DB141" t="e">
        <v>#N/A</v>
      </c>
      <c r="DC141" t="e">
        <v>#N/A</v>
      </c>
      <c r="DD141" t="e">
        <v>#N/A</v>
      </c>
      <c r="DE141" t="e">
        <v>#N/A</v>
      </c>
      <c r="DF141" t="e">
        <v>#N/A</v>
      </c>
      <c r="DG141" t="e">
        <v>#N/A</v>
      </c>
      <c r="DH141" t="e">
        <v>#N/A</v>
      </c>
      <c r="DI141" t="e">
        <v>#N/A</v>
      </c>
      <c r="DJ141" t="e">
        <v>#N/A</v>
      </c>
      <c r="DK141" t="e">
        <v>#N/A</v>
      </c>
      <c r="DL141" t="e">
        <v>#N/A</v>
      </c>
      <c r="DM141" t="e">
        <v>#N/A</v>
      </c>
      <c r="DN141" t="e">
        <v>#N/A</v>
      </c>
      <c r="DO141" t="e">
        <v>#N/A</v>
      </c>
      <c r="DP141" t="e">
        <v>#N/A</v>
      </c>
      <c r="DQ141" t="e">
        <v>#N/A</v>
      </c>
      <c r="DR141" t="e">
        <v>#N/A</v>
      </c>
      <c r="DS141" t="e">
        <v>#N/A</v>
      </c>
      <c r="DT141" t="e">
        <v>#N/A</v>
      </c>
      <c r="DU141" t="e">
        <v>#N/A</v>
      </c>
      <c r="DV141" t="e">
        <v>#N/A</v>
      </c>
      <c r="DW141" t="e">
        <v>#N/A</v>
      </c>
      <c r="DX141" t="e">
        <v>#N/A</v>
      </c>
      <c r="DY141" t="e">
        <v>#N/A</v>
      </c>
      <c r="DZ141" t="e">
        <v>#N/A</v>
      </c>
      <c r="EA141" t="e">
        <v>#N/A</v>
      </c>
      <c r="EB141" t="e">
        <v>#N/A</v>
      </c>
      <c r="EC141" t="e">
        <v>#N/A</v>
      </c>
      <c r="ED141" t="e">
        <v>#N/A</v>
      </c>
      <c r="EE141" t="e">
        <v>#N/A</v>
      </c>
      <c r="EF141" t="e">
        <v>#N/A</v>
      </c>
      <c r="EG141" t="e">
        <v>#N/A</v>
      </c>
      <c r="EH141" t="e">
        <v>#N/A</v>
      </c>
      <c r="EI141" t="e">
        <v>#N/A</v>
      </c>
      <c r="EJ141" t="e">
        <v>#N/A</v>
      </c>
      <c r="EK141" t="e">
        <v>#N/A</v>
      </c>
      <c r="EL141" t="e">
        <v>#N/A</v>
      </c>
      <c r="EM141" t="e">
        <v>#N/A</v>
      </c>
      <c r="EN141" t="e">
        <v>#N/A</v>
      </c>
      <c r="EO141" t="e">
        <v>#N/A</v>
      </c>
      <c r="EP141" t="e">
        <v>#N/A</v>
      </c>
      <c r="EQ141" t="e">
        <v>#N/A</v>
      </c>
      <c r="ER141" t="e">
        <v>#N/A</v>
      </c>
      <c r="ES141" t="e">
        <v>#N/A</v>
      </c>
      <c r="ET141" t="e">
        <v>#N/A</v>
      </c>
      <c r="EU141" t="e">
        <v>#N/A</v>
      </c>
      <c r="EV141" t="e">
        <v>#N/A</v>
      </c>
      <c r="EW141" t="e">
        <v>#N/A</v>
      </c>
      <c r="EX141" t="e">
        <v>#N/A</v>
      </c>
      <c r="EY141" t="e">
        <v>#N/A</v>
      </c>
      <c r="EZ141" t="e">
        <v>#N/A</v>
      </c>
      <c r="FA141" t="e">
        <v>#N/A</v>
      </c>
      <c r="FB141" t="e">
        <v>#N/A</v>
      </c>
      <c r="FC141" t="e">
        <v>#N/A</v>
      </c>
      <c r="FD141" t="e">
        <v>#N/A</v>
      </c>
      <c r="FE141" t="e">
        <v>#N/A</v>
      </c>
      <c r="FF141" t="e">
        <v>#N/A</v>
      </c>
    </row>
    <row r="142" spans="1:162" x14ac:dyDescent="0.35">
      <c r="A142" s="29" t="s">
        <v>55</v>
      </c>
      <c r="B142" s="30">
        <v>0</v>
      </c>
      <c r="C142" s="30">
        <v>0</v>
      </c>
      <c r="D142" s="30">
        <v>0</v>
      </c>
      <c r="E142" s="30">
        <v>0</v>
      </c>
      <c r="F142" s="30">
        <v>0</v>
      </c>
      <c r="G142" s="30">
        <v>0</v>
      </c>
      <c r="H142" s="30">
        <v>0</v>
      </c>
      <c r="I142" s="30">
        <v>0</v>
      </c>
      <c r="J142" s="30">
        <v>0</v>
      </c>
      <c r="K142" s="30">
        <v>2</v>
      </c>
      <c r="L142" s="30">
        <v>2</v>
      </c>
      <c r="M142" s="30">
        <v>2</v>
      </c>
      <c r="N142" s="30">
        <v>2</v>
      </c>
      <c r="O142" s="30">
        <v>2</v>
      </c>
      <c r="P142" s="30">
        <v>2</v>
      </c>
      <c r="Q142" s="30">
        <v>2</v>
      </c>
      <c r="R142" s="30">
        <v>2</v>
      </c>
      <c r="S142" s="30">
        <v>2</v>
      </c>
      <c r="T142" s="30">
        <v>2</v>
      </c>
      <c r="U142" s="30">
        <v>2</v>
      </c>
      <c r="V142" s="30">
        <v>2</v>
      </c>
      <c r="W142" s="30">
        <v>2</v>
      </c>
      <c r="X142" s="30">
        <v>2</v>
      </c>
      <c r="Y142" s="30">
        <v>2</v>
      </c>
      <c r="Z142" s="30">
        <v>2</v>
      </c>
      <c r="AA142" s="30">
        <v>2</v>
      </c>
      <c r="AB142" s="30">
        <v>2</v>
      </c>
      <c r="AC142" s="30">
        <v>2</v>
      </c>
      <c r="AD142" s="30">
        <v>2</v>
      </c>
      <c r="AE142" s="30">
        <v>2</v>
      </c>
      <c r="AF142" s="30">
        <v>2</v>
      </c>
      <c r="AG142" s="30">
        <v>2</v>
      </c>
      <c r="AH142" s="30">
        <v>2</v>
      </c>
      <c r="AI142" s="30">
        <v>2</v>
      </c>
      <c r="AJ142" s="30">
        <v>2</v>
      </c>
      <c r="AK142" s="30">
        <v>2</v>
      </c>
      <c r="AL142" s="30">
        <v>2</v>
      </c>
      <c r="AM142" s="30">
        <v>2</v>
      </c>
      <c r="AN142" s="30">
        <v>2</v>
      </c>
      <c r="AO142" s="30">
        <v>2</v>
      </c>
      <c r="AP142" s="30">
        <v>3</v>
      </c>
      <c r="AQ142" s="30">
        <v>3</v>
      </c>
      <c r="AR142" s="30">
        <v>3</v>
      </c>
      <c r="AS142" s="30">
        <v>4</v>
      </c>
      <c r="AT142" s="30">
        <v>13</v>
      </c>
      <c r="AU142" s="30">
        <v>13</v>
      </c>
      <c r="AV142" s="30">
        <v>17</v>
      </c>
      <c r="AW142" s="30">
        <v>17</v>
      </c>
      <c r="AX142" s="30">
        <v>20</v>
      </c>
      <c r="AY142" s="30">
        <v>20</v>
      </c>
      <c r="AZ142" s="30">
        <v>28</v>
      </c>
      <c r="BA142" s="30">
        <v>45</v>
      </c>
      <c r="BB142" s="30">
        <v>59</v>
      </c>
      <c r="BC142" s="30">
        <v>63</v>
      </c>
      <c r="BD142" s="30">
        <v>90</v>
      </c>
      <c r="BE142" s="30">
        <v>114</v>
      </c>
      <c r="BF142" s="30">
        <v>147</v>
      </c>
      <c r="BG142" s="30">
        <v>199</v>
      </c>
      <c r="BH142" s="30">
        <v>253</v>
      </c>
      <c r="BI142" s="30">
        <v>306</v>
      </c>
      <c r="BJ142" s="30">
        <v>367</v>
      </c>
      <c r="BK142" s="30">
        <v>438</v>
      </c>
      <c r="BL142" s="30">
        <v>495</v>
      </c>
      <c r="BM142" s="30">
        <v>658</v>
      </c>
      <c r="BN142" s="30">
        <v>840</v>
      </c>
      <c r="BO142" s="30">
        <v>1036</v>
      </c>
      <c r="BP142" s="30">
        <v>1264</v>
      </c>
      <c r="BQ142" s="30">
        <v>1534</v>
      </c>
      <c r="BR142" s="30">
        <v>1836</v>
      </c>
      <c r="BS142" s="30">
        <v>2337</v>
      </c>
      <c r="BT142" s="30">
        <v>2777</v>
      </c>
      <c r="BU142" s="30">
        <v>3548</v>
      </c>
      <c r="BV142" s="30">
        <v>4149</v>
      </c>
      <c r="BW142" s="30">
        <v>4731</v>
      </c>
      <c r="BX142" s="30">
        <v>5389</v>
      </c>
      <c r="BY142" s="30">
        <v>6343</v>
      </c>
      <c r="BZ142" s="30">
        <v>7497</v>
      </c>
      <c r="CA142" s="30">
        <v>8672</v>
      </c>
      <c r="CB142" s="30">
        <v>10131</v>
      </c>
      <c r="CC142" s="30">
        <v>11917</v>
      </c>
      <c r="CD142" s="30">
        <v>13584</v>
      </c>
      <c r="CE142" s="30">
        <v>15770</v>
      </c>
      <c r="CF142" s="30">
        <v>18328</v>
      </c>
      <c r="CG142" s="30">
        <v>21102</v>
      </c>
      <c r="CH142" s="30">
        <v>24490</v>
      </c>
      <c r="CI142" s="30">
        <v>27938</v>
      </c>
      <c r="CJ142" s="30">
        <v>32008</v>
      </c>
      <c r="CK142" s="30">
        <v>36793</v>
      </c>
      <c r="CL142" s="30">
        <v>42853</v>
      </c>
      <c r="CM142" s="30">
        <v>47121</v>
      </c>
      <c r="CN142" s="30">
        <v>52763</v>
      </c>
      <c r="CO142" s="30">
        <v>57999</v>
      </c>
      <c r="CP142" t="e">
        <v>#N/A</v>
      </c>
      <c r="CQ142" t="e">
        <v>#N/A</v>
      </c>
      <c r="CR142" t="e">
        <v>#N/A</v>
      </c>
      <c r="CS142" t="e">
        <v>#N/A</v>
      </c>
      <c r="CT142" t="e">
        <v>#N/A</v>
      </c>
      <c r="CU142" t="e">
        <v>#N/A</v>
      </c>
      <c r="CV142" t="e">
        <v>#N/A</v>
      </c>
      <c r="CW142" t="e">
        <v>#N/A</v>
      </c>
      <c r="CX142" t="e">
        <v>#N/A</v>
      </c>
      <c r="CY142" t="e">
        <v>#N/A</v>
      </c>
      <c r="CZ142" t="e">
        <v>#N/A</v>
      </c>
      <c r="DA142" t="e">
        <v>#N/A</v>
      </c>
      <c r="DB142" t="e">
        <v>#N/A</v>
      </c>
      <c r="DC142" t="e">
        <v>#N/A</v>
      </c>
      <c r="DD142" t="e">
        <v>#N/A</v>
      </c>
      <c r="DE142" t="e">
        <v>#N/A</v>
      </c>
      <c r="DF142" t="e">
        <v>#N/A</v>
      </c>
      <c r="DG142" t="e">
        <v>#N/A</v>
      </c>
      <c r="DH142" t="e">
        <v>#N/A</v>
      </c>
      <c r="DI142" t="e">
        <v>#N/A</v>
      </c>
      <c r="DJ142" t="e">
        <v>#N/A</v>
      </c>
      <c r="DK142" t="e">
        <v>#N/A</v>
      </c>
      <c r="DL142" t="e">
        <v>#N/A</v>
      </c>
      <c r="DM142" t="e">
        <v>#N/A</v>
      </c>
      <c r="DN142" t="e">
        <v>#N/A</v>
      </c>
      <c r="DO142" t="e">
        <v>#N/A</v>
      </c>
      <c r="DP142" t="e">
        <v>#N/A</v>
      </c>
      <c r="DQ142" t="e">
        <v>#N/A</v>
      </c>
      <c r="DR142" t="e">
        <v>#N/A</v>
      </c>
      <c r="DS142" t="e">
        <v>#N/A</v>
      </c>
      <c r="DT142" t="e">
        <v>#N/A</v>
      </c>
      <c r="DU142" t="e">
        <v>#N/A</v>
      </c>
      <c r="DV142" t="e">
        <v>#N/A</v>
      </c>
      <c r="DW142" t="e">
        <v>#N/A</v>
      </c>
      <c r="DX142" t="e">
        <v>#N/A</v>
      </c>
      <c r="DY142" t="e">
        <v>#N/A</v>
      </c>
      <c r="DZ142" t="e">
        <v>#N/A</v>
      </c>
      <c r="EA142" t="e">
        <v>#N/A</v>
      </c>
      <c r="EB142" t="e">
        <v>#N/A</v>
      </c>
      <c r="EC142" t="e">
        <v>#N/A</v>
      </c>
      <c r="ED142" t="e">
        <v>#N/A</v>
      </c>
      <c r="EE142" t="e">
        <v>#N/A</v>
      </c>
      <c r="EF142" t="e">
        <v>#N/A</v>
      </c>
      <c r="EG142" t="e">
        <v>#N/A</v>
      </c>
      <c r="EH142" t="e">
        <v>#N/A</v>
      </c>
      <c r="EI142" t="e">
        <v>#N/A</v>
      </c>
      <c r="EJ142" t="e">
        <v>#N/A</v>
      </c>
      <c r="EK142" t="e">
        <v>#N/A</v>
      </c>
      <c r="EL142" t="e">
        <v>#N/A</v>
      </c>
      <c r="EM142" t="e">
        <v>#N/A</v>
      </c>
      <c r="EN142" t="e">
        <v>#N/A</v>
      </c>
      <c r="EO142" t="e">
        <v>#N/A</v>
      </c>
      <c r="EP142" t="e">
        <v>#N/A</v>
      </c>
      <c r="EQ142" t="e">
        <v>#N/A</v>
      </c>
      <c r="ER142" t="e">
        <v>#N/A</v>
      </c>
      <c r="ES142" t="e">
        <v>#N/A</v>
      </c>
      <c r="ET142" t="e">
        <v>#N/A</v>
      </c>
      <c r="EU142" t="e">
        <v>#N/A</v>
      </c>
      <c r="EV142" t="e">
        <v>#N/A</v>
      </c>
      <c r="EW142" t="e">
        <v>#N/A</v>
      </c>
      <c r="EX142" t="e">
        <v>#N/A</v>
      </c>
      <c r="EY142" t="e">
        <v>#N/A</v>
      </c>
      <c r="EZ142" t="e">
        <v>#N/A</v>
      </c>
      <c r="FA142" t="e">
        <v>#N/A</v>
      </c>
      <c r="FB142" t="e">
        <v>#N/A</v>
      </c>
      <c r="FC142" t="e">
        <v>#N/A</v>
      </c>
      <c r="FD142" t="e">
        <v>#N/A</v>
      </c>
      <c r="FE142" t="e">
        <v>#N/A</v>
      </c>
      <c r="FF142" t="e">
        <v>#N/A</v>
      </c>
    </row>
    <row r="143" spans="1:162" x14ac:dyDescent="0.35">
      <c r="A143" s="29" t="s">
        <v>9</v>
      </c>
      <c r="B143" s="30">
        <v>0</v>
      </c>
      <c r="C143" s="30">
        <v>0</v>
      </c>
      <c r="D143" s="30">
        <v>0</v>
      </c>
      <c r="E143" s="30">
        <v>0</v>
      </c>
      <c r="F143" s="30">
        <v>0</v>
      </c>
      <c r="G143" s="30">
        <v>0</v>
      </c>
      <c r="H143" s="30">
        <v>0</v>
      </c>
      <c r="I143" s="30">
        <v>0</v>
      </c>
      <c r="J143" s="30">
        <v>0</v>
      </c>
      <c r="K143" s="30">
        <v>0</v>
      </c>
      <c r="L143" s="30">
        <v>0</v>
      </c>
      <c r="M143" s="30">
        <v>0</v>
      </c>
      <c r="N143" s="30">
        <v>0</v>
      </c>
      <c r="O143" s="30">
        <v>0</v>
      </c>
      <c r="P143" s="30">
        <v>0</v>
      </c>
      <c r="Q143" s="30">
        <v>0</v>
      </c>
      <c r="R143" s="30">
        <v>0</v>
      </c>
      <c r="S143" s="30">
        <v>0</v>
      </c>
      <c r="T143" s="30">
        <v>0</v>
      </c>
      <c r="U143" s="30">
        <v>0</v>
      </c>
      <c r="V143" s="30">
        <v>0</v>
      </c>
      <c r="W143" s="30">
        <v>0</v>
      </c>
      <c r="X143" s="30">
        <v>0</v>
      </c>
      <c r="Y143" s="30">
        <v>0</v>
      </c>
      <c r="Z143" s="30">
        <v>0</v>
      </c>
      <c r="AA143" s="30">
        <v>0</v>
      </c>
      <c r="AB143" s="30">
        <v>0</v>
      </c>
      <c r="AC143" s="30">
        <v>0</v>
      </c>
      <c r="AD143" s="30">
        <v>0</v>
      </c>
      <c r="AE143" s="30">
        <v>0</v>
      </c>
      <c r="AF143" s="30">
        <v>0</v>
      </c>
      <c r="AG143" s="30">
        <v>0</v>
      </c>
      <c r="AH143" s="30">
        <v>0</v>
      </c>
      <c r="AI143" s="30">
        <v>0</v>
      </c>
      <c r="AJ143" s="30">
        <v>0</v>
      </c>
      <c r="AK143" s="30">
        <v>0</v>
      </c>
      <c r="AL143" s="30">
        <v>0</v>
      </c>
      <c r="AM143" s="30">
        <v>0</v>
      </c>
      <c r="AN143" s="30">
        <v>0</v>
      </c>
      <c r="AO143" s="30">
        <v>0</v>
      </c>
      <c r="AP143" s="30">
        <v>0</v>
      </c>
      <c r="AQ143" s="30">
        <v>0</v>
      </c>
      <c r="AR143" s="30">
        <v>0</v>
      </c>
      <c r="AS143" s="30">
        <v>0</v>
      </c>
      <c r="AT143" s="30">
        <v>0</v>
      </c>
      <c r="AU143" s="30">
        <v>0</v>
      </c>
      <c r="AV143" s="30">
        <v>0</v>
      </c>
      <c r="AW143" s="30">
        <v>0</v>
      </c>
      <c r="AX143" s="30">
        <v>0</v>
      </c>
      <c r="AY143" s="30">
        <v>0</v>
      </c>
      <c r="AZ143" s="30">
        <v>0</v>
      </c>
      <c r="BA143" s="30">
        <v>0</v>
      </c>
      <c r="BB143" s="30">
        <v>1</v>
      </c>
      <c r="BC143" s="30">
        <v>1</v>
      </c>
      <c r="BD143" s="30">
        <v>5</v>
      </c>
      <c r="BE143" s="30">
        <v>7</v>
      </c>
      <c r="BF143" s="30">
        <v>8</v>
      </c>
      <c r="BG143" s="30">
        <v>8</v>
      </c>
      <c r="BH143" s="30">
        <v>17</v>
      </c>
      <c r="BI143" s="30">
        <v>17</v>
      </c>
      <c r="BJ143" s="30">
        <v>19</v>
      </c>
      <c r="BK143" s="30">
        <v>36</v>
      </c>
      <c r="BL143" s="30">
        <v>40</v>
      </c>
      <c r="BM143" s="30">
        <v>41</v>
      </c>
      <c r="BN143" s="30">
        <v>50</v>
      </c>
      <c r="BO143" s="30">
        <v>54</v>
      </c>
      <c r="BP143" s="30">
        <v>60</v>
      </c>
      <c r="BQ143" s="30">
        <v>70</v>
      </c>
      <c r="BR143" s="30">
        <v>70</v>
      </c>
      <c r="BS143" s="30">
        <v>75</v>
      </c>
      <c r="BT143" s="30">
        <v>82</v>
      </c>
      <c r="BU143" s="30">
        <v>84</v>
      </c>
      <c r="BV143" s="30">
        <v>89</v>
      </c>
      <c r="BW143" s="30">
        <v>102</v>
      </c>
      <c r="BX143" s="30">
        <v>104</v>
      </c>
      <c r="BY143" s="30">
        <v>105</v>
      </c>
      <c r="BZ143" s="30">
        <v>105</v>
      </c>
      <c r="CA143" s="30">
        <v>110</v>
      </c>
      <c r="CB143" s="30">
        <v>110</v>
      </c>
      <c r="CC143" s="30">
        <v>118</v>
      </c>
      <c r="CD143" s="30">
        <v>120</v>
      </c>
      <c r="CE143" s="30">
        <v>126</v>
      </c>
      <c r="CF143" s="30">
        <v>127</v>
      </c>
      <c r="CG143" s="30">
        <v>134</v>
      </c>
      <c r="CH143" s="30">
        <v>136</v>
      </c>
      <c r="CI143" s="30">
        <v>138</v>
      </c>
      <c r="CJ143" s="30">
        <v>143</v>
      </c>
      <c r="CK143" s="30">
        <v>144</v>
      </c>
      <c r="CL143" s="30">
        <v>147</v>
      </c>
      <c r="CM143" s="30">
        <v>147</v>
      </c>
      <c r="CN143" s="30">
        <v>150</v>
      </c>
      <c r="CO143" s="30">
        <v>153</v>
      </c>
      <c r="CP143" t="e">
        <v>#N/A</v>
      </c>
      <c r="CQ143" t="e">
        <v>#N/A</v>
      </c>
      <c r="CR143" t="e">
        <v>#N/A</v>
      </c>
      <c r="CS143" t="e">
        <v>#N/A</v>
      </c>
      <c r="CT143" t="e">
        <v>#N/A</v>
      </c>
      <c r="CU143" t="e">
        <v>#N/A</v>
      </c>
      <c r="CV143" t="e">
        <v>#N/A</v>
      </c>
      <c r="CW143" t="e">
        <v>#N/A</v>
      </c>
      <c r="CX143" t="e">
        <v>#N/A</v>
      </c>
      <c r="CY143" t="e">
        <v>#N/A</v>
      </c>
      <c r="CZ143" t="e">
        <v>#N/A</v>
      </c>
      <c r="DA143" t="e">
        <v>#N/A</v>
      </c>
      <c r="DB143" t="e">
        <v>#N/A</v>
      </c>
      <c r="DC143" t="e">
        <v>#N/A</v>
      </c>
      <c r="DD143" t="e">
        <v>#N/A</v>
      </c>
      <c r="DE143" t="e">
        <v>#N/A</v>
      </c>
      <c r="DF143" t="e">
        <v>#N/A</v>
      </c>
      <c r="DG143" t="e">
        <v>#N/A</v>
      </c>
      <c r="DH143" t="e">
        <v>#N/A</v>
      </c>
      <c r="DI143" t="e">
        <v>#N/A</v>
      </c>
      <c r="DJ143" t="e">
        <v>#N/A</v>
      </c>
      <c r="DK143" t="e">
        <v>#N/A</v>
      </c>
      <c r="DL143" t="e">
        <v>#N/A</v>
      </c>
      <c r="DM143" t="e">
        <v>#N/A</v>
      </c>
      <c r="DN143" t="e">
        <v>#N/A</v>
      </c>
      <c r="DO143" t="e">
        <v>#N/A</v>
      </c>
      <c r="DP143" t="e">
        <v>#N/A</v>
      </c>
      <c r="DQ143" t="e">
        <v>#N/A</v>
      </c>
      <c r="DR143" t="e">
        <v>#N/A</v>
      </c>
      <c r="DS143" t="e">
        <v>#N/A</v>
      </c>
      <c r="DT143" t="e">
        <v>#N/A</v>
      </c>
      <c r="DU143" t="e">
        <v>#N/A</v>
      </c>
      <c r="DV143" t="e">
        <v>#N/A</v>
      </c>
      <c r="DW143" t="e">
        <v>#N/A</v>
      </c>
      <c r="DX143" t="e">
        <v>#N/A</v>
      </c>
      <c r="DY143" t="e">
        <v>#N/A</v>
      </c>
      <c r="DZ143" t="e">
        <v>#N/A</v>
      </c>
      <c r="EA143" t="e">
        <v>#N/A</v>
      </c>
      <c r="EB143" t="e">
        <v>#N/A</v>
      </c>
      <c r="EC143" t="e">
        <v>#N/A</v>
      </c>
      <c r="ED143" t="e">
        <v>#N/A</v>
      </c>
      <c r="EE143" t="e">
        <v>#N/A</v>
      </c>
      <c r="EF143" t="e">
        <v>#N/A</v>
      </c>
      <c r="EG143" t="e">
        <v>#N/A</v>
      </c>
      <c r="EH143" t="e">
        <v>#N/A</v>
      </c>
      <c r="EI143" t="e">
        <v>#N/A</v>
      </c>
      <c r="EJ143" t="e">
        <v>#N/A</v>
      </c>
      <c r="EK143" t="e">
        <v>#N/A</v>
      </c>
      <c r="EL143" t="e">
        <v>#N/A</v>
      </c>
      <c r="EM143" t="e">
        <v>#N/A</v>
      </c>
      <c r="EN143" t="e">
        <v>#N/A</v>
      </c>
      <c r="EO143" t="e">
        <v>#N/A</v>
      </c>
      <c r="EP143" t="e">
        <v>#N/A</v>
      </c>
      <c r="EQ143" t="e">
        <v>#N/A</v>
      </c>
      <c r="ER143" t="e">
        <v>#N/A</v>
      </c>
      <c r="ES143" t="e">
        <v>#N/A</v>
      </c>
      <c r="ET143" t="e">
        <v>#N/A</v>
      </c>
      <c r="EU143" t="e">
        <v>#N/A</v>
      </c>
      <c r="EV143" t="e">
        <v>#N/A</v>
      </c>
      <c r="EW143" t="e">
        <v>#N/A</v>
      </c>
      <c r="EX143" t="e">
        <v>#N/A</v>
      </c>
      <c r="EY143" t="e">
        <v>#N/A</v>
      </c>
      <c r="EZ143" t="e">
        <v>#N/A</v>
      </c>
      <c r="FA143" t="e">
        <v>#N/A</v>
      </c>
      <c r="FB143" t="e">
        <v>#N/A</v>
      </c>
      <c r="FC143" t="e">
        <v>#N/A</v>
      </c>
      <c r="FD143" t="e">
        <v>#N/A</v>
      </c>
      <c r="FE143" t="e">
        <v>#N/A</v>
      </c>
      <c r="FF143" t="e">
        <v>#N/A</v>
      </c>
    </row>
    <row r="144" spans="1:162" x14ac:dyDescent="0.35">
      <c r="A144" s="29" t="s">
        <v>233</v>
      </c>
      <c r="B144" s="30">
        <v>0</v>
      </c>
      <c r="C144" s="30">
        <v>0</v>
      </c>
      <c r="D144" s="30">
        <v>0</v>
      </c>
      <c r="E144" s="30">
        <v>0</v>
      </c>
      <c r="F144" s="30">
        <v>0</v>
      </c>
      <c r="G144" s="30">
        <v>0</v>
      </c>
      <c r="H144" s="30">
        <v>0</v>
      </c>
      <c r="I144" s="30">
        <v>0</v>
      </c>
      <c r="J144" s="30">
        <v>0</v>
      </c>
      <c r="K144" s="30">
        <v>0</v>
      </c>
      <c r="L144" s="30">
        <v>0</v>
      </c>
      <c r="M144" s="30">
        <v>0</v>
      </c>
      <c r="N144" s="30">
        <v>0</v>
      </c>
      <c r="O144" s="30">
        <v>0</v>
      </c>
      <c r="P144" s="30">
        <v>0</v>
      </c>
      <c r="Q144" s="30">
        <v>0</v>
      </c>
      <c r="R144" s="30">
        <v>0</v>
      </c>
      <c r="S144" s="30">
        <v>0</v>
      </c>
      <c r="T144" s="30">
        <v>0</v>
      </c>
      <c r="U144" s="30">
        <v>0</v>
      </c>
      <c r="V144" s="30">
        <v>0</v>
      </c>
      <c r="W144" s="30">
        <v>0</v>
      </c>
      <c r="X144" s="30">
        <v>0</v>
      </c>
      <c r="Y144" s="30">
        <v>0</v>
      </c>
      <c r="Z144" s="30">
        <v>0</v>
      </c>
      <c r="AA144" s="30">
        <v>0</v>
      </c>
      <c r="AB144" s="30">
        <v>0</v>
      </c>
      <c r="AC144" s="30">
        <v>0</v>
      </c>
      <c r="AD144" s="30">
        <v>0</v>
      </c>
      <c r="AE144" s="30">
        <v>0</v>
      </c>
      <c r="AF144" s="30">
        <v>0</v>
      </c>
      <c r="AG144" s="30">
        <v>0</v>
      </c>
      <c r="AH144" s="30">
        <v>0</v>
      </c>
      <c r="AI144" s="30">
        <v>0</v>
      </c>
      <c r="AJ144" s="30">
        <v>0</v>
      </c>
      <c r="AK144" s="30">
        <v>0</v>
      </c>
      <c r="AL144" s="30">
        <v>0</v>
      </c>
      <c r="AM144" s="30">
        <v>0</v>
      </c>
      <c r="AN144" s="30">
        <v>0</v>
      </c>
      <c r="AO144" s="30">
        <v>0</v>
      </c>
      <c r="AP144" s="30">
        <v>0</v>
      </c>
      <c r="AQ144" s="30">
        <v>0</v>
      </c>
      <c r="AR144" s="30">
        <v>0</v>
      </c>
      <c r="AS144" s="30">
        <v>0</v>
      </c>
      <c r="AT144" s="30">
        <v>0</v>
      </c>
      <c r="AU144" s="30">
        <v>0</v>
      </c>
      <c r="AV144" s="30">
        <v>0</v>
      </c>
      <c r="AW144" s="30">
        <v>0</v>
      </c>
      <c r="AX144" s="30">
        <v>0</v>
      </c>
      <c r="AY144" s="30">
        <v>0</v>
      </c>
      <c r="AZ144" s="30">
        <v>0</v>
      </c>
      <c r="BA144" s="30">
        <v>0</v>
      </c>
      <c r="BB144" s="30">
        <v>0</v>
      </c>
      <c r="BC144" s="30">
        <v>0</v>
      </c>
      <c r="BD144" s="30">
        <v>0</v>
      </c>
      <c r="BE144" s="30">
        <v>0</v>
      </c>
      <c r="BF144" s="30">
        <v>0</v>
      </c>
      <c r="BG144" s="30">
        <v>0</v>
      </c>
      <c r="BH144" s="30">
        <v>0</v>
      </c>
      <c r="BI144" s="30">
        <v>0</v>
      </c>
      <c r="BJ144" s="30">
        <v>0</v>
      </c>
      <c r="BK144" s="30">
        <v>0</v>
      </c>
      <c r="BL144" s="30">
        <v>0</v>
      </c>
      <c r="BM144" s="30">
        <v>2</v>
      </c>
      <c r="BN144" s="30">
        <v>2</v>
      </c>
      <c r="BO144" s="30">
        <v>2</v>
      </c>
      <c r="BP144" s="30">
        <v>2</v>
      </c>
      <c r="BQ144" s="30">
        <v>2</v>
      </c>
      <c r="BR144" s="30">
        <v>7</v>
      </c>
      <c r="BS144" s="30">
        <v>8</v>
      </c>
      <c r="BT144" s="30">
        <v>8</v>
      </c>
      <c r="BU144" s="30">
        <v>9</v>
      </c>
      <c r="BV144" s="30">
        <v>9</v>
      </c>
      <c r="BW144" s="30">
        <v>9</v>
      </c>
      <c r="BX144" s="30">
        <v>10</v>
      </c>
      <c r="BY144" s="30">
        <v>10</v>
      </c>
      <c r="BZ144" s="30">
        <v>11</v>
      </c>
      <c r="CA144" s="30">
        <v>11</v>
      </c>
      <c r="CB144" s="30">
        <v>11</v>
      </c>
      <c r="CC144" s="30">
        <v>12</v>
      </c>
      <c r="CD144" s="30">
        <v>12</v>
      </c>
      <c r="CE144" s="30">
        <v>12</v>
      </c>
      <c r="CF144" s="30">
        <v>12</v>
      </c>
      <c r="CG144" s="30">
        <v>14</v>
      </c>
      <c r="CH144" s="30">
        <v>14</v>
      </c>
      <c r="CI144" s="30">
        <v>14</v>
      </c>
      <c r="CJ144" s="30">
        <v>14</v>
      </c>
      <c r="CK144" s="30">
        <v>14</v>
      </c>
      <c r="CL144" s="30">
        <v>14</v>
      </c>
      <c r="CM144" s="30">
        <v>15</v>
      </c>
      <c r="CN144" s="30">
        <v>15</v>
      </c>
      <c r="CO144" s="30">
        <v>15</v>
      </c>
      <c r="CP144" t="e">
        <v>#N/A</v>
      </c>
      <c r="CQ144" t="e">
        <v>#N/A</v>
      </c>
      <c r="CR144" t="e">
        <v>#N/A</v>
      </c>
      <c r="CS144" t="e">
        <v>#N/A</v>
      </c>
      <c r="CT144" t="e">
        <v>#N/A</v>
      </c>
      <c r="CU144" t="e">
        <v>#N/A</v>
      </c>
      <c r="CV144" t="e">
        <v>#N/A</v>
      </c>
      <c r="CW144" t="e">
        <v>#N/A</v>
      </c>
      <c r="CX144" t="e">
        <v>#N/A</v>
      </c>
      <c r="CY144" t="e">
        <v>#N/A</v>
      </c>
      <c r="CZ144" t="e">
        <v>#N/A</v>
      </c>
      <c r="DA144" t="e">
        <v>#N/A</v>
      </c>
      <c r="DB144" t="e">
        <v>#N/A</v>
      </c>
      <c r="DC144" t="e">
        <v>#N/A</v>
      </c>
      <c r="DD144" t="e">
        <v>#N/A</v>
      </c>
      <c r="DE144" t="e">
        <v>#N/A</v>
      </c>
      <c r="DF144" t="e">
        <v>#N/A</v>
      </c>
      <c r="DG144" t="e">
        <v>#N/A</v>
      </c>
      <c r="DH144" t="e">
        <v>#N/A</v>
      </c>
      <c r="DI144" t="e">
        <v>#N/A</v>
      </c>
      <c r="DJ144" t="e">
        <v>#N/A</v>
      </c>
      <c r="DK144" t="e">
        <v>#N/A</v>
      </c>
      <c r="DL144" t="e">
        <v>#N/A</v>
      </c>
      <c r="DM144" t="e">
        <v>#N/A</v>
      </c>
      <c r="DN144" t="e">
        <v>#N/A</v>
      </c>
      <c r="DO144" t="e">
        <v>#N/A</v>
      </c>
      <c r="DP144" t="e">
        <v>#N/A</v>
      </c>
      <c r="DQ144" t="e">
        <v>#N/A</v>
      </c>
      <c r="DR144" t="e">
        <v>#N/A</v>
      </c>
      <c r="DS144" t="e">
        <v>#N/A</v>
      </c>
      <c r="DT144" t="e">
        <v>#N/A</v>
      </c>
      <c r="DU144" t="e">
        <v>#N/A</v>
      </c>
      <c r="DV144" t="e">
        <v>#N/A</v>
      </c>
      <c r="DW144" t="e">
        <v>#N/A</v>
      </c>
      <c r="DX144" t="e">
        <v>#N/A</v>
      </c>
      <c r="DY144" t="e">
        <v>#N/A</v>
      </c>
      <c r="DZ144" t="e">
        <v>#N/A</v>
      </c>
      <c r="EA144" t="e">
        <v>#N/A</v>
      </c>
      <c r="EB144" t="e">
        <v>#N/A</v>
      </c>
      <c r="EC144" t="e">
        <v>#N/A</v>
      </c>
      <c r="ED144" t="e">
        <v>#N/A</v>
      </c>
      <c r="EE144" t="e">
        <v>#N/A</v>
      </c>
      <c r="EF144" t="e">
        <v>#N/A</v>
      </c>
      <c r="EG144" t="e">
        <v>#N/A</v>
      </c>
      <c r="EH144" t="e">
        <v>#N/A</v>
      </c>
      <c r="EI144" t="e">
        <v>#N/A</v>
      </c>
      <c r="EJ144" t="e">
        <v>#N/A</v>
      </c>
      <c r="EK144" t="e">
        <v>#N/A</v>
      </c>
      <c r="EL144" t="e">
        <v>#N/A</v>
      </c>
      <c r="EM144" t="e">
        <v>#N/A</v>
      </c>
      <c r="EN144" t="e">
        <v>#N/A</v>
      </c>
      <c r="EO144" t="e">
        <v>#N/A</v>
      </c>
      <c r="EP144" t="e">
        <v>#N/A</v>
      </c>
      <c r="EQ144" t="e">
        <v>#N/A</v>
      </c>
      <c r="ER144" t="e">
        <v>#N/A</v>
      </c>
      <c r="ES144" t="e">
        <v>#N/A</v>
      </c>
      <c r="ET144" t="e">
        <v>#N/A</v>
      </c>
      <c r="EU144" t="e">
        <v>#N/A</v>
      </c>
      <c r="EV144" t="e">
        <v>#N/A</v>
      </c>
      <c r="EW144" t="e">
        <v>#N/A</v>
      </c>
      <c r="EX144" t="e">
        <v>#N/A</v>
      </c>
      <c r="EY144" t="e">
        <v>#N/A</v>
      </c>
      <c r="EZ144" t="e">
        <v>#N/A</v>
      </c>
      <c r="FA144" t="e">
        <v>#N/A</v>
      </c>
      <c r="FB144" t="e">
        <v>#N/A</v>
      </c>
      <c r="FC144" t="e">
        <v>#N/A</v>
      </c>
      <c r="FD144" t="e">
        <v>#N/A</v>
      </c>
      <c r="FE144" t="e">
        <v>#N/A</v>
      </c>
      <c r="FF144" t="e">
        <v>#N/A</v>
      </c>
    </row>
    <row r="145" spans="1:162" x14ac:dyDescent="0.35">
      <c r="A145" s="29" t="s">
        <v>18</v>
      </c>
      <c r="B145" s="30">
        <v>0</v>
      </c>
      <c r="C145" s="30">
        <v>0</v>
      </c>
      <c r="D145" s="30">
        <v>0</v>
      </c>
      <c r="E145" s="30">
        <v>0</v>
      </c>
      <c r="F145" s="30">
        <v>0</v>
      </c>
      <c r="G145" s="30">
        <v>0</v>
      </c>
      <c r="H145" s="30">
        <v>0</v>
      </c>
      <c r="I145" s="30">
        <v>0</v>
      </c>
      <c r="J145" s="30">
        <v>0</v>
      </c>
      <c r="K145" s="30">
        <v>0</v>
      </c>
      <c r="L145" s="30">
        <v>0</v>
      </c>
      <c r="M145" s="30">
        <v>0</v>
      </c>
      <c r="N145" s="30">
        <v>0</v>
      </c>
      <c r="O145" s="30">
        <v>0</v>
      </c>
      <c r="P145" s="30">
        <v>0</v>
      </c>
      <c r="Q145" s="30">
        <v>0</v>
      </c>
      <c r="R145" s="30">
        <v>0</v>
      </c>
      <c r="S145" s="30">
        <v>0</v>
      </c>
      <c r="T145" s="30">
        <v>0</v>
      </c>
      <c r="U145" s="30">
        <v>0</v>
      </c>
      <c r="V145" s="30">
        <v>0</v>
      </c>
      <c r="W145" s="30">
        <v>0</v>
      </c>
      <c r="X145" s="30">
        <v>0</v>
      </c>
      <c r="Y145" s="30">
        <v>0</v>
      </c>
      <c r="Z145" s="30">
        <v>0</v>
      </c>
      <c r="AA145" s="30">
        <v>0</v>
      </c>
      <c r="AB145" s="30">
        <v>0</v>
      </c>
      <c r="AC145" s="30">
        <v>0</v>
      </c>
      <c r="AD145" s="30">
        <v>0</v>
      </c>
      <c r="AE145" s="30">
        <v>0</v>
      </c>
      <c r="AF145" s="30">
        <v>0</v>
      </c>
      <c r="AG145" s="30">
        <v>0</v>
      </c>
      <c r="AH145" s="30">
        <v>0</v>
      </c>
      <c r="AI145" s="30">
        <v>0</v>
      </c>
      <c r="AJ145" s="30">
        <v>0</v>
      </c>
      <c r="AK145" s="30">
        <v>0</v>
      </c>
      <c r="AL145" s="30">
        <v>0</v>
      </c>
      <c r="AM145" s="30">
        <v>0</v>
      </c>
      <c r="AN145" s="30">
        <v>0</v>
      </c>
      <c r="AO145" s="30">
        <v>0</v>
      </c>
      <c r="AP145" s="30">
        <v>0</v>
      </c>
      <c r="AQ145" s="30">
        <v>0</v>
      </c>
      <c r="AR145" s="30">
        <v>0</v>
      </c>
      <c r="AS145" s="30">
        <v>0</v>
      </c>
      <c r="AT145" s="30">
        <v>0</v>
      </c>
      <c r="AU145" s="30">
        <v>0</v>
      </c>
      <c r="AV145" s="30">
        <v>0</v>
      </c>
      <c r="AW145" s="30">
        <v>0</v>
      </c>
      <c r="AX145" s="30">
        <v>0</v>
      </c>
      <c r="AY145" s="30">
        <v>0</v>
      </c>
      <c r="AZ145" s="30">
        <v>0</v>
      </c>
      <c r="BA145" s="30">
        <v>0</v>
      </c>
      <c r="BB145" s="30">
        <v>1</v>
      </c>
      <c r="BC145" s="30">
        <v>2</v>
      </c>
      <c r="BD145" s="30">
        <v>2</v>
      </c>
      <c r="BE145" s="30">
        <v>2</v>
      </c>
      <c r="BF145" s="30">
        <v>2</v>
      </c>
      <c r="BG145" s="30">
        <v>2</v>
      </c>
      <c r="BH145" s="30">
        <v>2</v>
      </c>
      <c r="BI145" s="30">
        <v>2</v>
      </c>
      <c r="BJ145" s="30">
        <v>2</v>
      </c>
      <c r="BK145" s="30">
        <v>3</v>
      </c>
      <c r="BL145" s="30">
        <v>3</v>
      </c>
      <c r="BM145" s="30">
        <v>3</v>
      </c>
      <c r="BN145" s="30">
        <v>3</v>
      </c>
      <c r="BO145" s="30">
        <v>3</v>
      </c>
      <c r="BP145" s="30">
        <v>3</v>
      </c>
      <c r="BQ145" s="30">
        <v>9</v>
      </c>
      <c r="BR145" s="30">
        <v>9</v>
      </c>
      <c r="BS145" s="30">
        <v>13</v>
      </c>
      <c r="BT145" s="30">
        <v>13</v>
      </c>
      <c r="BU145" s="30">
        <v>13</v>
      </c>
      <c r="BV145" s="30">
        <v>13</v>
      </c>
      <c r="BW145" s="30">
        <v>14</v>
      </c>
      <c r="BX145" s="30">
        <v>14</v>
      </c>
      <c r="BY145" s="30">
        <v>14</v>
      </c>
      <c r="BZ145" s="30">
        <v>14</v>
      </c>
      <c r="CA145" s="30">
        <v>14</v>
      </c>
      <c r="CB145" s="30">
        <v>14</v>
      </c>
      <c r="CC145" s="30">
        <v>15</v>
      </c>
      <c r="CD145" s="30">
        <v>15</v>
      </c>
      <c r="CE145" s="30">
        <v>15</v>
      </c>
      <c r="CF145" s="30">
        <v>15</v>
      </c>
      <c r="CG145" s="30">
        <v>15</v>
      </c>
      <c r="CH145" s="30">
        <v>15</v>
      </c>
      <c r="CI145" s="30">
        <v>15</v>
      </c>
      <c r="CJ145" s="30">
        <v>15</v>
      </c>
      <c r="CK145" s="30">
        <v>15</v>
      </c>
      <c r="CL145" s="30">
        <v>15</v>
      </c>
      <c r="CM145" s="30">
        <v>15</v>
      </c>
      <c r="CN145" s="30">
        <v>15</v>
      </c>
      <c r="CO145" s="30">
        <v>15</v>
      </c>
      <c r="CP145" t="e">
        <v>#N/A</v>
      </c>
      <c r="CQ145" t="e">
        <v>#N/A</v>
      </c>
      <c r="CR145" t="e">
        <v>#N/A</v>
      </c>
      <c r="CS145" t="e">
        <v>#N/A</v>
      </c>
      <c r="CT145" t="e">
        <v>#N/A</v>
      </c>
      <c r="CU145" t="e">
        <v>#N/A</v>
      </c>
      <c r="CV145" t="e">
        <v>#N/A</v>
      </c>
      <c r="CW145" t="e">
        <v>#N/A</v>
      </c>
      <c r="CX145" t="e">
        <v>#N/A</v>
      </c>
      <c r="CY145" t="e">
        <v>#N/A</v>
      </c>
      <c r="CZ145" t="e">
        <v>#N/A</v>
      </c>
      <c r="DA145" t="e">
        <v>#N/A</v>
      </c>
      <c r="DB145" t="e">
        <v>#N/A</v>
      </c>
      <c r="DC145" t="e">
        <v>#N/A</v>
      </c>
      <c r="DD145" t="e">
        <v>#N/A</v>
      </c>
      <c r="DE145" t="e">
        <v>#N/A</v>
      </c>
      <c r="DF145" t="e">
        <v>#N/A</v>
      </c>
      <c r="DG145" t="e">
        <v>#N/A</v>
      </c>
      <c r="DH145" t="e">
        <v>#N/A</v>
      </c>
      <c r="DI145" t="e">
        <v>#N/A</v>
      </c>
      <c r="DJ145" t="e">
        <v>#N/A</v>
      </c>
      <c r="DK145" t="e">
        <v>#N/A</v>
      </c>
      <c r="DL145" t="e">
        <v>#N/A</v>
      </c>
      <c r="DM145" t="e">
        <v>#N/A</v>
      </c>
      <c r="DN145" t="e">
        <v>#N/A</v>
      </c>
      <c r="DO145" t="e">
        <v>#N/A</v>
      </c>
      <c r="DP145" t="e">
        <v>#N/A</v>
      </c>
      <c r="DQ145" t="e">
        <v>#N/A</v>
      </c>
      <c r="DR145" t="e">
        <v>#N/A</v>
      </c>
      <c r="DS145" t="e">
        <v>#N/A</v>
      </c>
      <c r="DT145" t="e">
        <v>#N/A</v>
      </c>
      <c r="DU145" t="e">
        <v>#N/A</v>
      </c>
      <c r="DV145" t="e">
        <v>#N/A</v>
      </c>
      <c r="DW145" t="e">
        <v>#N/A</v>
      </c>
      <c r="DX145" t="e">
        <v>#N/A</v>
      </c>
      <c r="DY145" t="e">
        <v>#N/A</v>
      </c>
      <c r="DZ145" t="e">
        <v>#N/A</v>
      </c>
      <c r="EA145" t="e">
        <v>#N/A</v>
      </c>
      <c r="EB145" t="e">
        <v>#N/A</v>
      </c>
      <c r="EC145" t="e">
        <v>#N/A</v>
      </c>
      <c r="ED145" t="e">
        <v>#N/A</v>
      </c>
      <c r="EE145" t="e">
        <v>#N/A</v>
      </c>
      <c r="EF145" t="e">
        <v>#N/A</v>
      </c>
      <c r="EG145" t="e">
        <v>#N/A</v>
      </c>
      <c r="EH145" t="e">
        <v>#N/A</v>
      </c>
      <c r="EI145" t="e">
        <v>#N/A</v>
      </c>
      <c r="EJ145" t="e">
        <v>#N/A</v>
      </c>
      <c r="EK145" t="e">
        <v>#N/A</v>
      </c>
      <c r="EL145" t="e">
        <v>#N/A</v>
      </c>
      <c r="EM145" t="e">
        <v>#N/A</v>
      </c>
      <c r="EN145" t="e">
        <v>#N/A</v>
      </c>
      <c r="EO145" t="e">
        <v>#N/A</v>
      </c>
      <c r="EP145" t="e">
        <v>#N/A</v>
      </c>
      <c r="EQ145" t="e">
        <v>#N/A</v>
      </c>
      <c r="ER145" t="e">
        <v>#N/A</v>
      </c>
      <c r="ES145" t="e">
        <v>#N/A</v>
      </c>
      <c r="ET145" t="e">
        <v>#N/A</v>
      </c>
      <c r="EU145" t="e">
        <v>#N/A</v>
      </c>
      <c r="EV145" t="e">
        <v>#N/A</v>
      </c>
      <c r="EW145" t="e">
        <v>#N/A</v>
      </c>
      <c r="EX145" t="e">
        <v>#N/A</v>
      </c>
      <c r="EY145" t="e">
        <v>#N/A</v>
      </c>
      <c r="EZ145" t="e">
        <v>#N/A</v>
      </c>
      <c r="FA145" t="e">
        <v>#N/A</v>
      </c>
      <c r="FB145" t="e">
        <v>#N/A</v>
      </c>
      <c r="FC145" t="e">
        <v>#N/A</v>
      </c>
      <c r="FD145" t="e">
        <v>#N/A</v>
      </c>
      <c r="FE145" t="e">
        <v>#N/A</v>
      </c>
      <c r="FF145" t="e">
        <v>#N/A</v>
      </c>
    </row>
    <row r="146" spans="1:162" x14ac:dyDescent="0.35">
      <c r="A146" s="29" t="s">
        <v>174</v>
      </c>
      <c r="B146" s="30">
        <v>0</v>
      </c>
      <c r="C146" s="30">
        <v>0</v>
      </c>
      <c r="D146" s="30">
        <v>0</v>
      </c>
      <c r="E146" s="30">
        <v>0</v>
      </c>
      <c r="F146" s="30">
        <v>0</v>
      </c>
      <c r="G146" s="30">
        <v>0</v>
      </c>
      <c r="H146" s="30">
        <v>0</v>
      </c>
      <c r="I146" s="30">
        <v>0</v>
      </c>
      <c r="J146" s="30">
        <v>0</v>
      </c>
      <c r="K146" s="30">
        <v>0</v>
      </c>
      <c r="L146" s="30">
        <v>0</v>
      </c>
      <c r="M146" s="30">
        <v>0</v>
      </c>
      <c r="N146" s="30">
        <v>0</v>
      </c>
      <c r="O146" s="30">
        <v>0</v>
      </c>
      <c r="P146" s="30">
        <v>0</v>
      </c>
      <c r="Q146" s="30">
        <v>0</v>
      </c>
      <c r="R146" s="30">
        <v>0</v>
      </c>
      <c r="S146" s="30">
        <v>0</v>
      </c>
      <c r="T146" s="30">
        <v>0</v>
      </c>
      <c r="U146" s="30">
        <v>0</v>
      </c>
      <c r="V146" s="30">
        <v>0</v>
      </c>
      <c r="W146" s="30">
        <v>0</v>
      </c>
      <c r="X146" s="30">
        <v>0</v>
      </c>
      <c r="Y146" s="30">
        <v>0</v>
      </c>
      <c r="Z146" s="30">
        <v>0</v>
      </c>
      <c r="AA146" s="30">
        <v>0</v>
      </c>
      <c r="AB146" s="30">
        <v>0</v>
      </c>
      <c r="AC146" s="30">
        <v>0</v>
      </c>
      <c r="AD146" s="30">
        <v>0</v>
      </c>
      <c r="AE146" s="30">
        <v>0</v>
      </c>
      <c r="AF146" s="30">
        <v>0</v>
      </c>
      <c r="AG146" s="30">
        <v>0</v>
      </c>
      <c r="AH146" s="30">
        <v>0</v>
      </c>
      <c r="AI146" s="30">
        <v>0</v>
      </c>
      <c r="AJ146" s="30">
        <v>0</v>
      </c>
      <c r="AK146" s="30">
        <v>0</v>
      </c>
      <c r="AL146" s="30">
        <v>0</v>
      </c>
      <c r="AM146" s="30">
        <v>0</v>
      </c>
      <c r="AN146" s="30">
        <v>0</v>
      </c>
      <c r="AO146" s="30">
        <v>0</v>
      </c>
      <c r="AP146" s="30">
        <v>0</v>
      </c>
      <c r="AQ146" s="30">
        <v>0</v>
      </c>
      <c r="AR146" s="30">
        <v>0</v>
      </c>
      <c r="AS146" s="30">
        <v>0</v>
      </c>
      <c r="AT146" s="30">
        <v>0</v>
      </c>
      <c r="AU146" s="30">
        <v>0</v>
      </c>
      <c r="AV146" s="30">
        <v>0</v>
      </c>
      <c r="AW146" s="30">
        <v>0</v>
      </c>
      <c r="AX146" s="30">
        <v>0</v>
      </c>
      <c r="AY146" s="30">
        <v>0</v>
      </c>
      <c r="AZ146" s="30">
        <v>0</v>
      </c>
      <c r="BA146" s="30">
        <v>0</v>
      </c>
      <c r="BB146" s="30">
        <v>1</v>
      </c>
      <c r="BC146" s="30">
        <v>1</v>
      </c>
      <c r="BD146" s="30">
        <v>1</v>
      </c>
      <c r="BE146" s="30">
        <v>1</v>
      </c>
      <c r="BF146" s="30">
        <v>1</v>
      </c>
      <c r="BG146" s="30">
        <v>1</v>
      </c>
      <c r="BH146" s="30">
        <v>1</v>
      </c>
      <c r="BI146" s="30">
        <v>1</v>
      </c>
      <c r="BJ146" s="30">
        <v>1</v>
      </c>
      <c r="BK146" s="30">
        <v>1</v>
      </c>
      <c r="BL146" s="30">
        <v>1</v>
      </c>
      <c r="BM146" s="30">
        <v>1</v>
      </c>
      <c r="BN146" s="30">
        <v>1</v>
      </c>
      <c r="BO146" s="30">
        <v>1</v>
      </c>
      <c r="BP146" s="30">
        <v>1</v>
      </c>
      <c r="BQ146" s="30">
        <v>1</v>
      </c>
      <c r="BR146" s="30">
        <v>1</v>
      </c>
      <c r="BS146" s="30">
        <v>1</v>
      </c>
      <c r="BT146" s="30">
        <v>1</v>
      </c>
      <c r="BU146" s="30">
        <v>2</v>
      </c>
      <c r="BV146" s="30">
        <v>3</v>
      </c>
      <c r="BW146" s="30">
        <v>7</v>
      </c>
      <c r="BX146" s="30">
        <v>7</v>
      </c>
      <c r="BY146" s="30">
        <v>7</v>
      </c>
      <c r="BZ146" s="30">
        <v>8</v>
      </c>
      <c r="CA146" s="30">
        <v>8</v>
      </c>
      <c r="CB146" s="30">
        <v>12</v>
      </c>
      <c r="CC146" s="30">
        <v>12</v>
      </c>
      <c r="CD146" s="30">
        <v>12</v>
      </c>
      <c r="CE146" s="30">
        <v>12</v>
      </c>
      <c r="CF146" s="30">
        <v>12</v>
      </c>
      <c r="CG146" s="30">
        <v>12</v>
      </c>
      <c r="CH146" s="30">
        <v>12</v>
      </c>
      <c r="CI146" s="30">
        <v>12</v>
      </c>
      <c r="CJ146" s="30">
        <v>12</v>
      </c>
      <c r="CK146" s="30">
        <v>12</v>
      </c>
      <c r="CL146" s="30">
        <v>12</v>
      </c>
      <c r="CM146" s="30">
        <v>12</v>
      </c>
      <c r="CN146" s="30">
        <v>12</v>
      </c>
      <c r="CO146" s="30">
        <v>13</v>
      </c>
      <c r="CP146" t="e">
        <v>#N/A</v>
      </c>
      <c r="CQ146" t="e">
        <v>#N/A</v>
      </c>
      <c r="CR146" t="e">
        <v>#N/A</v>
      </c>
      <c r="CS146" t="e">
        <v>#N/A</v>
      </c>
      <c r="CT146" t="e">
        <v>#N/A</v>
      </c>
      <c r="CU146" t="e">
        <v>#N/A</v>
      </c>
      <c r="CV146" t="e">
        <v>#N/A</v>
      </c>
      <c r="CW146" t="e">
        <v>#N/A</v>
      </c>
      <c r="CX146" t="e">
        <v>#N/A</v>
      </c>
      <c r="CY146" t="e">
        <v>#N/A</v>
      </c>
      <c r="CZ146" t="e">
        <v>#N/A</v>
      </c>
      <c r="DA146" t="e">
        <v>#N/A</v>
      </c>
      <c r="DB146" t="e">
        <v>#N/A</v>
      </c>
      <c r="DC146" t="e">
        <v>#N/A</v>
      </c>
      <c r="DD146" t="e">
        <v>#N/A</v>
      </c>
      <c r="DE146" t="e">
        <v>#N/A</v>
      </c>
      <c r="DF146" t="e">
        <v>#N/A</v>
      </c>
      <c r="DG146" t="e">
        <v>#N/A</v>
      </c>
      <c r="DH146" t="e">
        <v>#N/A</v>
      </c>
      <c r="DI146" t="e">
        <v>#N/A</v>
      </c>
      <c r="DJ146" t="e">
        <v>#N/A</v>
      </c>
      <c r="DK146" t="e">
        <v>#N/A</v>
      </c>
      <c r="DL146" t="e">
        <v>#N/A</v>
      </c>
      <c r="DM146" t="e">
        <v>#N/A</v>
      </c>
      <c r="DN146" t="e">
        <v>#N/A</v>
      </c>
      <c r="DO146" t="e">
        <v>#N/A</v>
      </c>
      <c r="DP146" t="e">
        <v>#N/A</v>
      </c>
      <c r="DQ146" t="e">
        <v>#N/A</v>
      </c>
      <c r="DR146" t="e">
        <v>#N/A</v>
      </c>
      <c r="DS146" t="e">
        <v>#N/A</v>
      </c>
      <c r="DT146" t="e">
        <v>#N/A</v>
      </c>
      <c r="DU146" t="e">
        <v>#N/A</v>
      </c>
      <c r="DV146" t="e">
        <v>#N/A</v>
      </c>
      <c r="DW146" t="e">
        <v>#N/A</v>
      </c>
      <c r="DX146" t="e">
        <v>#N/A</v>
      </c>
      <c r="DY146" t="e">
        <v>#N/A</v>
      </c>
      <c r="DZ146" t="e">
        <v>#N/A</v>
      </c>
      <c r="EA146" t="e">
        <v>#N/A</v>
      </c>
      <c r="EB146" t="e">
        <v>#N/A</v>
      </c>
      <c r="EC146" t="e">
        <v>#N/A</v>
      </c>
      <c r="ED146" t="e">
        <v>#N/A</v>
      </c>
      <c r="EE146" t="e">
        <v>#N/A</v>
      </c>
      <c r="EF146" t="e">
        <v>#N/A</v>
      </c>
      <c r="EG146" t="e">
        <v>#N/A</v>
      </c>
      <c r="EH146" t="e">
        <v>#N/A</v>
      </c>
      <c r="EI146" t="e">
        <v>#N/A</v>
      </c>
      <c r="EJ146" t="e">
        <v>#N/A</v>
      </c>
      <c r="EK146" t="e">
        <v>#N/A</v>
      </c>
      <c r="EL146" t="e">
        <v>#N/A</v>
      </c>
      <c r="EM146" t="e">
        <v>#N/A</v>
      </c>
      <c r="EN146" t="e">
        <v>#N/A</v>
      </c>
      <c r="EO146" t="e">
        <v>#N/A</v>
      </c>
      <c r="EP146" t="e">
        <v>#N/A</v>
      </c>
      <c r="EQ146" t="e">
        <v>#N/A</v>
      </c>
      <c r="ER146" t="e">
        <v>#N/A</v>
      </c>
      <c r="ES146" t="e">
        <v>#N/A</v>
      </c>
      <c r="ET146" t="e">
        <v>#N/A</v>
      </c>
      <c r="EU146" t="e">
        <v>#N/A</v>
      </c>
      <c r="EV146" t="e">
        <v>#N/A</v>
      </c>
      <c r="EW146" t="e">
        <v>#N/A</v>
      </c>
      <c r="EX146" t="e">
        <v>#N/A</v>
      </c>
      <c r="EY146" t="e">
        <v>#N/A</v>
      </c>
      <c r="EZ146" t="e">
        <v>#N/A</v>
      </c>
      <c r="FA146" t="e">
        <v>#N/A</v>
      </c>
      <c r="FB146" t="e">
        <v>#N/A</v>
      </c>
      <c r="FC146" t="e">
        <v>#N/A</v>
      </c>
      <c r="FD146" t="e">
        <v>#N/A</v>
      </c>
      <c r="FE146" t="e">
        <v>#N/A</v>
      </c>
      <c r="FF146" t="e">
        <v>#N/A</v>
      </c>
    </row>
    <row r="147" spans="1:162" x14ac:dyDescent="0.35">
      <c r="A147" s="29" t="s">
        <v>136</v>
      </c>
      <c r="B147" s="30">
        <v>0</v>
      </c>
      <c r="C147" s="30">
        <v>0</v>
      </c>
      <c r="D147" s="30">
        <v>0</v>
      </c>
      <c r="E147" s="30">
        <v>0</v>
      </c>
      <c r="F147" s="30">
        <v>0</v>
      </c>
      <c r="G147" s="30">
        <v>0</v>
      </c>
      <c r="H147" s="30">
        <v>0</v>
      </c>
      <c r="I147" s="30">
        <v>0</v>
      </c>
      <c r="J147" s="30">
        <v>0</v>
      </c>
      <c r="K147" s="30">
        <v>0</v>
      </c>
      <c r="L147" s="30">
        <v>0</v>
      </c>
      <c r="M147" s="30">
        <v>0</v>
      </c>
      <c r="N147" s="30">
        <v>0</v>
      </c>
      <c r="O147" s="30">
        <v>0</v>
      </c>
      <c r="P147" s="30">
        <v>0</v>
      </c>
      <c r="Q147" s="30">
        <v>0</v>
      </c>
      <c r="R147" s="30">
        <v>0</v>
      </c>
      <c r="S147" s="30">
        <v>0</v>
      </c>
      <c r="T147" s="30">
        <v>0</v>
      </c>
      <c r="U147" s="30">
        <v>0</v>
      </c>
      <c r="V147" s="30">
        <v>0</v>
      </c>
      <c r="W147" s="30">
        <v>0</v>
      </c>
      <c r="X147" s="30">
        <v>0</v>
      </c>
      <c r="Y147" s="30">
        <v>0</v>
      </c>
      <c r="Z147" s="30">
        <v>0</v>
      </c>
      <c r="AA147" s="30">
        <v>0</v>
      </c>
      <c r="AB147" s="30">
        <v>0</v>
      </c>
      <c r="AC147" s="30">
        <v>0</v>
      </c>
      <c r="AD147" s="30">
        <v>0</v>
      </c>
      <c r="AE147" s="30">
        <v>0</v>
      </c>
      <c r="AF147" s="30">
        <v>0</v>
      </c>
      <c r="AG147" s="30">
        <v>0</v>
      </c>
      <c r="AH147" s="30">
        <v>0</v>
      </c>
      <c r="AI147" s="30">
        <v>0</v>
      </c>
      <c r="AJ147" s="30">
        <v>0</v>
      </c>
      <c r="AK147" s="30">
        <v>0</v>
      </c>
      <c r="AL147" s="30">
        <v>1</v>
      </c>
      <c r="AM147" s="30">
        <v>1</v>
      </c>
      <c r="AN147" s="30">
        <v>1</v>
      </c>
      <c r="AO147" s="30">
        <v>1</v>
      </c>
      <c r="AP147" s="30">
        <v>8</v>
      </c>
      <c r="AQ147" s="30">
        <v>10</v>
      </c>
      <c r="AR147" s="30">
        <v>16</v>
      </c>
      <c r="AS147" s="30">
        <v>21</v>
      </c>
      <c r="AT147" s="30">
        <v>21</v>
      </c>
      <c r="AU147" s="30">
        <v>23</v>
      </c>
      <c r="AV147" s="30">
        <v>36</v>
      </c>
      <c r="AW147" s="30">
        <v>36</v>
      </c>
      <c r="AX147" s="30">
        <v>51</v>
      </c>
      <c r="AY147" s="30">
        <v>62</v>
      </c>
      <c r="AZ147" s="30">
        <v>69</v>
      </c>
      <c r="BA147" s="30">
        <v>80</v>
      </c>
      <c r="BB147" s="30">
        <v>80</v>
      </c>
      <c r="BC147" s="30">
        <v>101</v>
      </c>
      <c r="BD147" s="30">
        <v>109</v>
      </c>
      <c r="BE147" s="30">
        <v>109</v>
      </c>
      <c r="BF147" s="30">
        <v>119</v>
      </c>
      <c r="BG147" s="30">
        <v>119</v>
      </c>
      <c r="BH147" s="30">
        <v>144</v>
      </c>
      <c r="BI147" s="30">
        <v>144</v>
      </c>
      <c r="BJ147" s="30">
        <v>175</v>
      </c>
      <c r="BK147" s="30">
        <v>187</v>
      </c>
      <c r="BL147" s="30">
        <v>187</v>
      </c>
      <c r="BM147" s="30">
        <v>208</v>
      </c>
      <c r="BN147" s="30">
        <v>208</v>
      </c>
      <c r="BO147" s="30">
        <v>223</v>
      </c>
      <c r="BP147" s="30">
        <v>224</v>
      </c>
      <c r="BQ147" s="30">
        <v>224</v>
      </c>
      <c r="BR147" s="30">
        <v>230</v>
      </c>
      <c r="BS147" s="30">
        <v>236</v>
      </c>
      <c r="BT147" s="30">
        <v>236</v>
      </c>
      <c r="BU147" s="30">
        <v>245</v>
      </c>
      <c r="BV147" s="30">
        <v>245</v>
      </c>
      <c r="BW147" s="30">
        <v>259</v>
      </c>
      <c r="BX147" s="30">
        <v>266</v>
      </c>
      <c r="BY147" s="30">
        <v>266</v>
      </c>
      <c r="BZ147" s="30">
        <v>279</v>
      </c>
      <c r="CA147" s="30">
        <v>279</v>
      </c>
      <c r="CB147" s="30">
        <v>333</v>
      </c>
      <c r="CC147" s="30">
        <v>344</v>
      </c>
      <c r="CD147" s="30">
        <v>356</v>
      </c>
      <c r="CE147" s="30">
        <v>356</v>
      </c>
      <c r="CF147" s="30">
        <v>356</v>
      </c>
      <c r="CG147" s="30">
        <v>371</v>
      </c>
      <c r="CH147" s="30">
        <v>372</v>
      </c>
      <c r="CI147" s="30">
        <v>426</v>
      </c>
      <c r="CJ147" s="30">
        <v>435</v>
      </c>
      <c r="CK147" s="30">
        <v>455</v>
      </c>
      <c r="CL147" s="30">
        <v>461</v>
      </c>
      <c r="CM147" s="30">
        <v>462</v>
      </c>
      <c r="CN147" s="30">
        <v>476</v>
      </c>
      <c r="CO147" s="30">
        <v>488</v>
      </c>
      <c r="CP147" t="e">
        <v>#N/A</v>
      </c>
      <c r="CQ147" t="e">
        <v>#N/A</v>
      </c>
      <c r="CR147" t="e">
        <v>#N/A</v>
      </c>
      <c r="CS147" t="e">
        <v>#N/A</v>
      </c>
      <c r="CT147" t="e">
        <v>#N/A</v>
      </c>
      <c r="CU147" t="e">
        <v>#N/A</v>
      </c>
      <c r="CV147" t="e">
        <v>#N/A</v>
      </c>
      <c r="CW147" t="e">
        <v>#N/A</v>
      </c>
      <c r="CX147" t="e">
        <v>#N/A</v>
      </c>
      <c r="CY147" t="e">
        <v>#N/A</v>
      </c>
      <c r="CZ147" t="e">
        <v>#N/A</v>
      </c>
      <c r="DA147" t="e">
        <v>#N/A</v>
      </c>
      <c r="DB147" t="e">
        <v>#N/A</v>
      </c>
      <c r="DC147" t="e">
        <v>#N/A</v>
      </c>
      <c r="DD147" t="e">
        <v>#N/A</v>
      </c>
      <c r="DE147" t="e">
        <v>#N/A</v>
      </c>
      <c r="DF147" t="e">
        <v>#N/A</v>
      </c>
      <c r="DG147" t="e">
        <v>#N/A</v>
      </c>
      <c r="DH147" t="e">
        <v>#N/A</v>
      </c>
      <c r="DI147" t="e">
        <v>#N/A</v>
      </c>
      <c r="DJ147" t="e">
        <v>#N/A</v>
      </c>
      <c r="DK147" t="e">
        <v>#N/A</v>
      </c>
      <c r="DL147" t="e">
        <v>#N/A</v>
      </c>
      <c r="DM147" t="e">
        <v>#N/A</v>
      </c>
      <c r="DN147" t="e">
        <v>#N/A</v>
      </c>
      <c r="DO147" t="e">
        <v>#N/A</v>
      </c>
      <c r="DP147" t="e">
        <v>#N/A</v>
      </c>
      <c r="DQ147" t="e">
        <v>#N/A</v>
      </c>
      <c r="DR147" t="e">
        <v>#N/A</v>
      </c>
      <c r="DS147" t="e">
        <v>#N/A</v>
      </c>
      <c r="DT147" t="e">
        <v>#N/A</v>
      </c>
      <c r="DU147" t="e">
        <v>#N/A</v>
      </c>
      <c r="DV147" t="e">
        <v>#N/A</v>
      </c>
      <c r="DW147" t="e">
        <v>#N/A</v>
      </c>
      <c r="DX147" t="e">
        <v>#N/A</v>
      </c>
      <c r="DY147" t="e">
        <v>#N/A</v>
      </c>
      <c r="DZ147" t="e">
        <v>#N/A</v>
      </c>
      <c r="EA147" t="e">
        <v>#N/A</v>
      </c>
      <c r="EB147" t="e">
        <v>#N/A</v>
      </c>
      <c r="EC147" t="e">
        <v>#N/A</v>
      </c>
      <c r="ED147" t="e">
        <v>#N/A</v>
      </c>
      <c r="EE147" t="e">
        <v>#N/A</v>
      </c>
      <c r="EF147" t="e">
        <v>#N/A</v>
      </c>
      <c r="EG147" t="e">
        <v>#N/A</v>
      </c>
      <c r="EH147" t="e">
        <v>#N/A</v>
      </c>
      <c r="EI147" t="e">
        <v>#N/A</v>
      </c>
      <c r="EJ147" t="e">
        <v>#N/A</v>
      </c>
      <c r="EK147" t="e">
        <v>#N/A</v>
      </c>
      <c r="EL147" t="e">
        <v>#N/A</v>
      </c>
      <c r="EM147" t="e">
        <v>#N/A</v>
      </c>
      <c r="EN147" t="e">
        <v>#N/A</v>
      </c>
      <c r="EO147" t="e">
        <v>#N/A</v>
      </c>
      <c r="EP147" t="e">
        <v>#N/A</v>
      </c>
      <c r="EQ147" t="e">
        <v>#N/A</v>
      </c>
      <c r="ER147" t="e">
        <v>#N/A</v>
      </c>
      <c r="ES147" t="e">
        <v>#N/A</v>
      </c>
      <c r="ET147" t="e">
        <v>#N/A</v>
      </c>
      <c r="EU147" t="e">
        <v>#N/A</v>
      </c>
      <c r="EV147" t="e">
        <v>#N/A</v>
      </c>
      <c r="EW147" t="e">
        <v>#N/A</v>
      </c>
      <c r="EX147" t="e">
        <v>#N/A</v>
      </c>
      <c r="EY147" t="e">
        <v>#N/A</v>
      </c>
      <c r="EZ147" t="e">
        <v>#N/A</v>
      </c>
      <c r="FA147" t="e">
        <v>#N/A</v>
      </c>
      <c r="FB147" t="e">
        <v>#N/A</v>
      </c>
      <c r="FC147" t="e">
        <v>#N/A</v>
      </c>
      <c r="FD147" t="e">
        <v>#N/A</v>
      </c>
      <c r="FE147" t="e">
        <v>#N/A</v>
      </c>
      <c r="FF147" t="e">
        <v>#N/A</v>
      </c>
    </row>
    <row r="148" spans="1:162" x14ac:dyDescent="0.35">
      <c r="A148" s="29" t="s">
        <v>243</v>
      </c>
      <c r="B148" s="30">
        <v>0</v>
      </c>
      <c r="C148" s="30">
        <v>0</v>
      </c>
      <c r="D148" s="30">
        <v>0</v>
      </c>
      <c r="E148" s="30">
        <v>0</v>
      </c>
      <c r="F148" s="30">
        <v>0</v>
      </c>
      <c r="G148" s="30">
        <v>0</v>
      </c>
      <c r="H148" s="30">
        <v>0</v>
      </c>
      <c r="I148" s="30">
        <v>0</v>
      </c>
      <c r="J148" s="30">
        <v>0</v>
      </c>
      <c r="K148" s="30">
        <v>0</v>
      </c>
      <c r="L148" s="30">
        <v>0</v>
      </c>
      <c r="M148" s="30">
        <v>0</v>
      </c>
      <c r="N148" s="30">
        <v>0</v>
      </c>
      <c r="O148" s="30">
        <v>0</v>
      </c>
      <c r="P148" s="30">
        <v>0</v>
      </c>
      <c r="Q148" s="30">
        <v>0</v>
      </c>
      <c r="R148" s="30">
        <v>0</v>
      </c>
      <c r="S148" s="30">
        <v>0</v>
      </c>
      <c r="T148" s="30">
        <v>0</v>
      </c>
      <c r="U148" s="30">
        <v>0</v>
      </c>
      <c r="V148" s="30">
        <v>0</v>
      </c>
      <c r="W148" s="30">
        <v>0</v>
      </c>
      <c r="X148" s="30">
        <v>0</v>
      </c>
      <c r="Y148" s="30">
        <v>0</v>
      </c>
      <c r="Z148" s="30">
        <v>0</v>
      </c>
      <c r="AA148" s="30">
        <v>0</v>
      </c>
      <c r="AB148" s="30">
        <v>0</v>
      </c>
      <c r="AC148" s="30">
        <v>0</v>
      </c>
      <c r="AD148" s="30">
        <v>0</v>
      </c>
      <c r="AE148" s="30">
        <v>0</v>
      </c>
      <c r="AF148" s="30">
        <v>0</v>
      </c>
      <c r="AG148" s="30">
        <v>0</v>
      </c>
      <c r="AH148" s="30">
        <v>0</v>
      </c>
      <c r="AI148" s="30">
        <v>0</v>
      </c>
      <c r="AJ148" s="30">
        <v>0</v>
      </c>
      <c r="AK148" s="30">
        <v>0</v>
      </c>
      <c r="AL148" s="30">
        <v>0</v>
      </c>
      <c r="AM148" s="30">
        <v>0</v>
      </c>
      <c r="AN148" s="30">
        <v>0</v>
      </c>
      <c r="AO148" s="30">
        <v>0</v>
      </c>
      <c r="AP148" s="30">
        <v>0</v>
      </c>
      <c r="AQ148" s="30">
        <v>0</v>
      </c>
      <c r="AR148" s="30">
        <v>0</v>
      </c>
      <c r="AS148" s="30">
        <v>0</v>
      </c>
      <c r="AT148" s="30">
        <v>0</v>
      </c>
      <c r="AU148" s="30">
        <v>0</v>
      </c>
      <c r="AV148" s="30">
        <v>0</v>
      </c>
      <c r="AW148" s="30">
        <v>0</v>
      </c>
      <c r="AX148" s="30">
        <v>0</v>
      </c>
      <c r="AY148" s="30">
        <v>0</v>
      </c>
      <c r="AZ148" s="30">
        <v>0</v>
      </c>
      <c r="BA148" s="30">
        <v>0</v>
      </c>
      <c r="BB148" s="30">
        <v>0</v>
      </c>
      <c r="BC148" s="30">
        <v>0</v>
      </c>
      <c r="BD148" s="30">
        <v>0</v>
      </c>
      <c r="BE148" s="30">
        <v>0</v>
      </c>
      <c r="BF148" s="30">
        <v>0</v>
      </c>
      <c r="BG148" s="30">
        <v>0</v>
      </c>
      <c r="BH148" s="30">
        <v>0</v>
      </c>
      <c r="BI148" s="30">
        <v>0</v>
      </c>
      <c r="BJ148" s="30">
        <v>0</v>
      </c>
      <c r="BK148" s="30">
        <v>0</v>
      </c>
      <c r="BL148" s="30">
        <v>0</v>
      </c>
      <c r="BM148" s="30">
        <v>0</v>
      </c>
      <c r="BN148" s="30">
        <v>0</v>
      </c>
      <c r="BO148" s="30">
        <v>0</v>
      </c>
      <c r="BP148" s="30">
        <v>0</v>
      </c>
      <c r="BQ148" s="30">
        <v>0</v>
      </c>
      <c r="BR148" s="30">
        <v>0</v>
      </c>
      <c r="BS148" s="30">
        <v>0</v>
      </c>
      <c r="BT148" s="30">
        <v>0</v>
      </c>
      <c r="BU148" s="30">
        <v>0</v>
      </c>
      <c r="BV148" s="30">
        <v>0</v>
      </c>
      <c r="BW148" s="30">
        <v>0</v>
      </c>
      <c r="BX148" s="30">
        <v>0</v>
      </c>
      <c r="BY148" s="30">
        <v>4</v>
      </c>
      <c r="BZ148" s="30">
        <v>4</v>
      </c>
      <c r="CA148" s="30">
        <v>4</v>
      </c>
      <c r="CB148" s="30">
        <v>4</v>
      </c>
      <c r="CC148" s="30">
        <v>4</v>
      </c>
      <c r="CD148" s="30">
        <v>4</v>
      </c>
      <c r="CE148" s="30">
        <v>4</v>
      </c>
      <c r="CF148" s="30">
        <v>4</v>
      </c>
      <c r="CG148" s="30">
        <v>4</v>
      </c>
      <c r="CH148" s="30">
        <v>4</v>
      </c>
      <c r="CI148" s="30">
        <v>4</v>
      </c>
      <c r="CJ148" s="30">
        <v>4</v>
      </c>
      <c r="CK148" s="30">
        <v>4</v>
      </c>
      <c r="CL148" s="30">
        <v>4</v>
      </c>
      <c r="CM148" s="30">
        <v>4</v>
      </c>
      <c r="CN148" s="30">
        <v>4</v>
      </c>
      <c r="CO148" s="30">
        <v>4</v>
      </c>
      <c r="CP148" t="e">
        <v>#N/A</v>
      </c>
      <c r="CQ148" t="e">
        <v>#N/A</v>
      </c>
      <c r="CR148" t="e">
        <v>#N/A</v>
      </c>
      <c r="CS148" t="e">
        <v>#N/A</v>
      </c>
      <c r="CT148" t="e">
        <v>#N/A</v>
      </c>
      <c r="CU148" t="e">
        <v>#N/A</v>
      </c>
      <c r="CV148" t="e">
        <v>#N/A</v>
      </c>
      <c r="CW148" t="e">
        <v>#N/A</v>
      </c>
      <c r="CX148" t="e">
        <v>#N/A</v>
      </c>
      <c r="CY148" t="e">
        <v>#N/A</v>
      </c>
      <c r="CZ148" t="e">
        <v>#N/A</v>
      </c>
      <c r="DA148" t="e">
        <v>#N/A</v>
      </c>
      <c r="DB148" t="e">
        <v>#N/A</v>
      </c>
      <c r="DC148" t="e">
        <v>#N/A</v>
      </c>
      <c r="DD148" t="e">
        <v>#N/A</v>
      </c>
      <c r="DE148" t="e">
        <v>#N/A</v>
      </c>
      <c r="DF148" t="e">
        <v>#N/A</v>
      </c>
      <c r="DG148" t="e">
        <v>#N/A</v>
      </c>
      <c r="DH148" t="e">
        <v>#N/A</v>
      </c>
      <c r="DI148" t="e">
        <v>#N/A</v>
      </c>
      <c r="DJ148" t="e">
        <v>#N/A</v>
      </c>
      <c r="DK148" t="e">
        <v>#N/A</v>
      </c>
      <c r="DL148" t="e">
        <v>#N/A</v>
      </c>
      <c r="DM148" t="e">
        <v>#N/A</v>
      </c>
      <c r="DN148" t="e">
        <v>#N/A</v>
      </c>
      <c r="DO148" t="e">
        <v>#N/A</v>
      </c>
      <c r="DP148" t="e">
        <v>#N/A</v>
      </c>
      <c r="DQ148" t="e">
        <v>#N/A</v>
      </c>
      <c r="DR148" t="e">
        <v>#N/A</v>
      </c>
      <c r="DS148" t="e">
        <v>#N/A</v>
      </c>
      <c r="DT148" t="e">
        <v>#N/A</v>
      </c>
      <c r="DU148" t="e">
        <v>#N/A</v>
      </c>
      <c r="DV148" t="e">
        <v>#N/A</v>
      </c>
      <c r="DW148" t="e">
        <v>#N/A</v>
      </c>
      <c r="DX148" t="e">
        <v>#N/A</v>
      </c>
      <c r="DY148" t="e">
        <v>#N/A</v>
      </c>
      <c r="DZ148" t="e">
        <v>#N/A</v>
      </c>
      <c r="EA148" t="e">
        <v>#N/A</v>
      </c>
      <c r="EB148" t="e">
        <v>#N/A</v>
      </c>
      <c r="EC148" t="e">
        <v>#N/A</v>
      </c>
      <c r="ED148" t="e">
        <v>#N/A</v>
      </c>
      <c r="EE148" t="e">
        <v>#N/A</v>
      </c>
      <c r="EF148" t="e">
        <v>#N/A</v>
      </c>
      <c r="EG148" t="e">
        <v>#N/A</v>
      </c>
      <c r="EH148" t="e">
        <v>#N/A</v>
      </c>
      <c r="EI148" t="e">
        <v>#N/A</v>
      </c>
      <c r="EJ148" t="e">
        <v>#N/A</v>
      </c>
      <c r="EK148" t="e">
        <v>#N/A</v>
      </c>
      <c r="EL148" t="e">
        <v>#N/A</v>
      </c>
      <c r="EM148" t="e">
        <v>#N/A</v>
      </c>
      <c r="EN148" t="e">
        <v>#N/A</v>
      </c>
      <c r="EO148" t="e">
        <v>#N/A</v>
      </c>
      <c r="EP148" t="e">
        <v>#N/A</v>
      </c>
      <c r="EQ148" t="e">
        <v>#N/A</v>
      </c>
      <c r="ER148" t="e">
        <v>#N/A</v>
      </c>
      <c r="ES148" t="e">
        <v>#N/A</v>
      </c>
      <c r="ET148" t="e">
        <v>#N/A</v>
      </c>
      <c r="EU148" t="e">
        <v>#N/A</v>
      </c>
      <c r="EV148" t="e">
        <v>#N/A</v>
      </c>
      <c r="EW148" t="e">
        <v>#N/A</v>
      </c>
      <c r="EX148" t="e">
        <v>#N/A</v>
      </c>
      <c r="EY148" t="e">
        <v>#N/A</v>
      </c>
      <c r="EZ148" t="e">
        <v>#N/A</v>
      </c>
      <c r="FA148" t="e">
        <v>#N/A</v>
      </c>
      <c r="FB148" t="e">
        <v>#N/A</v>
      </c>
      <c r="FC148" t="e">
        <v>#N/A</v>
      </c>
      <c r="FD148" t="e">
        <v>#N/A</v>
      </c>
      <c r="FE148" t="e">
        <v>#N/A</v>
      </c>
      <c r="FF148" t="e">
        <v>#N/A</v>
      </c>
    </row>
    <row r="149" spans="1:162" x14ac:dyDescent="0.35">
      <c r="A149" s="29" t="s">
        <v>218</v>
      </c>
      <c r="B149" s="30">
        <v>0</v>
      </c>
      <c r="C149" s="30">
        <v>0</v>
      </c>
      <c r="D149" s="30">
        <v>0</v>
      </c>
      <c r="E149" s="30">
        <v>0</v>
      </c>
      <c r="F149" s="30">
        <v>0</v>
      </c>
      <c r="G149" s="30">
        <v>0</v>
      </c>
      <c r="H149" s="30">
        <v>0</v>
      </c>
      <c r="I149" s="30">
        <v>0</v>
      </c>
      <c r="J149" s="30">
        <v>0</v>
      </c>
      <c r="K149" s="30">
        <v>0</v>
      </c>
      <c r="L149" s="30">
        <v>0</v>
      </c>
      <c r="M149" s="30">
        <v>0</v>
      </c>
      <c r="N149" s="30">
        <v>0</v>
      </c>
      <c r="O149" s="30">
        <v>0</v>
      </c>
      <c r="P149" s="30">
        <v>0</v>
      </c>
      <c r="Q149" s="30">
        <v>0</v>
      </c>
      <c r="R149" s="30">
        <v>0</v>
      </c>
      <c r="S149" s="30">
        <v>0</v>
      </c>
      <c r="T149" s="30">
        <v>0</v>
      </c>
      <c r="U149" s="30">
        <v>0</v>
      </c>
      <c r="V149" s="30">
        <v>0</v>
      </c>
      <c r="W149" s="30">
        <v>0</v>
      </c>
      <c r="X149" s="30">
        <v>0</v>
      </c>
      <c r="Y149" s="30">
        <v>0</v>
      </c>
      <c r="Z149" s="30">
        <v>0</v>
      </c>
      <c r="AA149" s="30">
        <v>0</v>
      </c>
      <c r="AB149" s="30">
        <v>0</v>
      </c>
      <c r="AC149" s="30">
        <v>0</v>
      </c>
      <c r="AD149" s="30">
        <v>0</v>
      </c>
      <c r="AE149" s="30">
        <v>0</v>
      </c>
      <c r="AF149" s="30">
        <v>0</v>
      </c>
      <c r="AG149" s="30">
        <v>0</v>
      </c>
      <c r="AH149" s="30">
        <v>0</v>
      </c>
      <c r="AI149" s="30">
        <v>0</v>
      </c>
      <c r="AJ149" s="30">
        <v>0</v>
      </c>
      <c r="AK149" s="30">
        <v>0</v>
      </c>
      <c r="AL149" s="30">
        <v>0</v>
      </c>
      <c r="AM149" s="30">
        <v>0</v>
      </c>
      <c r="AN149" s="30">
        <v>0</v>
      </c>
      <c r="AO149" s="30">
        <v>0</v>
      </c>
      <c r="AP149" s="30">
        <v>1</v>
      </c>
      <c r="AQ149" s="30">
        <v>1</v>
      </c>
      <c r="AR149" s="30">
        <v>1</v>
      </c>
      <c r="AS149" s="30">
        <v>5</v>
      </c>
      <c r="AT149" s="30">
        <v>5</v>
      </c>
      <c r="AU149" s="30">
        <v>5</v>
      </c>
      <c r="AV149" s="30">
        <v>11</v>
      </c>
      <c r="AW149" s="30">
        <v>15</v>
      </c>
      <c r="AX149" s="30">
        <v>20</v>
      </c>
      <c r="AY149" s="30">
        <v>21</v>
      </c>
      <c r="AZ149" s="30">
        <v>45</v>
      </c>
      <c r="BA149" s="30">
        <v>86</v>
      </c>
      <c r="BB149" s="30">
        <v>103</v>
      </c>
      <c r="BC149" s="30">
        <v>103</v>
      </c>
      <c r="BD149" s="30">
        <v>118</v>
      </c>
      <c r="BE149" s="30">
        <v>171</v>
      </c>
      <c r="BF149" s="30">
        <v>171</v>
      </c>
      <c r="BG149" s="30">
        <v>274</v>
      </c>
      <c r="BH149" s="30">
        <v>344</v>
      </c>
      <c r="BI149" s="30">
        <v>392</v>
      </c>
      <c r="BJ149" s="30">
        <v>511</v>
      </c>
      <c r="BK149" s="30">
        <v>562</v>
      </c>
      <c r="BL149" s="30">
        <v>767</v>
      </c>
      <c r="BM149" s="30">
        <v>900</v>
      </c>
      <c r="BN149" s="30">
        <v>1012</v>
      </c>
      <c r="BO149" s="30">
        <v>1104</v>
      </c>
      <c r="BP149" s="30">
        <v>1203</v>
      </c>
      <c r="BQ149" s="30">
        <v>1299</v>
      </c>
      <c r="BR149" s="30">
        <v>1453</v>
      </c>
      <c r="BS149" s="30">
        <v>1563</v>
      </c>
      <c r="BT149" s="30">
        <v>1720</v>
      </c>
      <c r="BU149" s="30">
        <v>1885</v>
      </c>
      <c r="BV149" s="30">
        <v>2039</v>
      </c>
      <c r="BW149" s="30">
        <v>2179</v>
      </c>
      <c r="BX149" s="30">
        <v>2402</v>
      </c>
      <c r="BY149" s="30">
        <v>2605</v>
      </c>
      <c r="BZ149" s="30">
        <v>2795</v>
      </c>
      <c r="CA149" s="30">
        <v>2932</v>
      </c>
      <c r="CB149" s="30">
        <v>3287</v>
      </c>
      <c r="CC149" s="30">
        <v>3651</v>
      </c>
      <c r="CD149" s="30">
        <v>4033</v>
      </c>
      <c r="CE149" s="30">
        <v>4462</v>
      </c>
      <c r="CF149" s="30">
        <v>4934</v>
      </c>
      <c r="CG149" s="30">
        <v>5369</v>
      </c>
      <c r="CH149" s="30">
        <v>5862</v>
      </c>
      <c r="CI149" s="30">
        <v>6380</v>
      </c>
      <c r="CJ149" s="30">
        <v>7142</v>
      </c>
      <c r="CK149" s="30">
        <v>8274</v>
      </c>
      <c r="CL149" s="30">
        <v>9362</v>
      </c>
      <c r="CM149" s="30">
        <v>10484</v>
      </c>
      <c r="CN149" s="30">
        <v>11631</v>
      </c>
      <c r="CO149" s="30">
        <v>12772</v>
      </c>
      <c r="CP149" t="e">
        <v>#N/A</v>
      </c>
      <c r="CQ149" t="e">
        <v>#N/A</v>
      </c>
      <c r="CR149" t="e">
        <v>#N/A</v>
      </c>
      <c r="CS149" t="e">
        <v>#N/A</v>
      </c>
      <c r="CT149" t="e">
        <v>#N/A</v>
      </c>
      <c r="CU149" t="e">
        <v>#N/A</v>
      </c>
      <c r="CV149" t="e">
        <v>#N/A</v>
      </c>
      <c r="CW149" t="e">
        <v>#N/A</v>
      </c>
      <c r="CX149" t="e">
        <v>#N/A</v>
      </c>
      <c r="CY149" t="e">
        <v>#N/A</v>
      </c>
      <c r="CZ149" t="e">
        <v>#N/A</v>
      </c>
      <c r="DA149" t="e">
        <v>#N/A</v>
      </c>
      <c r="DB149" t="e">
        <v>#N/A</v>
      </c>
      <c r="DC149" t="e">
        <v>#N/A</v>
      </c>
      <c r="DD149" t="e">
        <v>#N/A</v>
      </c>
      <c r="DE149" t="e">
        <v>#N/A</v>
      </c>
      <c r="DF149" t="e">
        <v>#N/A</v>
      </c>
      <c r="DG149" t="e">
        <v>#N/A</v>
      </c>
      <c r="DH149" t="e">
        <v>#N/A</v>
      </c>
      <c r="DI149" t="e">
        <v>#N/A</v>
      </c>
      <c r="DJ149" t="e">
        <v>#N/A</v>
      </c>
      <c r="DK149" t="e">
        <v>#N/A</v>
      </c>
      <c r="DL149" t="e">
        <v>#N/A</v>
      </c>
      <c r="DM149" t="e">
        <v>#N/A</v>
      </c>
      <c r="DN149" t="e">
        <v>#N/A</v>
      </c>
      <c r="DO149" t="e">
        <v>#N/A</v>
      </c>
      <c r="DP149" t="e">
        <v>#N/A</v>
      </c>
      <c r="DQ149" t="e">
        <v>#N/A</v>
      </c>
      <c r="DR149" t="e">
        <v>#N/A</v>
      </c>
      <c r="DS149" t="e">
        <v>#N/A</v>
      </c>
      <c r="DT149" t="e">
        <v>#N/A</v>
      </c>
      <c r="DU149" t="e">
        <v>#N/A</v>
      </c>
      <c r="DV149" t="e">
        <v>#N/A</v>
      </c>
      <c r="DW149" t="e">
        <v>#N/A</v>
      </c>
      <c r="DX149" t="e">
        <v>#N/A</v>
      </c>
      <c r="DY149" t="e">
        <v>#N/A</v>
      </c>
      <c r="DZ149" t="e">
        <v>#N/A</v>
      </c>
      <c r="EA149" t="e">
        <v>#N/A</v>
      </c>
      <c r="EB149" t="e">
        <v>#N/A</v>
      </c>
      <c r="EC149" t="e">
        <v>#N/A</v>
      </c>
      <c r="ED149" t="e">
        <v>#N/A</v>
      </c>
      <c r="EE149" t="e">
        <v>#N/A</v>
      </c>
      <c r="EF149" t="e">
        <v>#N/A</v>
      </c>
      <c r="EG149" t="e">
        <v>#N/A</v>
      </c>
      <c r="EH149" t="e">
        <v>#N/A</v>
      </c>
      <c r="EI149" t="e">
        <v>#N/A</v>
      </c>
      <c r="EJ149" t="e">
        <v>#N/A</v>
      </c>
      <c r="EK149" t="e">
        <v>#N/A</v>
      </c>
      <c r="EL149" t="e">
        <v>#N/A</v>
      </c>
      <c r="EM149" t="e">
        <v>#N/A</v>
      </c>
      <c r="EN149" t="e">
        <v>#N/A</v>
      </c>
      <c r="EO149" t="e">
        <v>#N/A</v>
      </c>
      <c r="EP149" t="e">
        <v>#N/A</v>
      </c>
      <c r="EQ149" t="e">
        <v>#N/A</v>
      </c>
      <c r="ER149" t="e">
        <v>#N/A</v>
      </c>
      <c r="ES149" t="e">
        <v>#N/A</v>
      </c>
      <c r="ET149" t="e">
        <v>#N/A</v>
      </c>
      <c r="EU149" t="e">
        <v>#N/A</v>
      </c>
      <c r="EV149" t="e">
        <v>#N/A</v>
      </c>
      <c r="EW149" t="e">
        <v>#N/A</v>
      </c>
      <c r="EX149" t="e">
        <v>#N/A</v>
      </c>
      <c r="EY149" t="e">
        <v>#N/A</v>
      </c>
      <c r="EZ149" t="e">
        <v>#N/A</v>
      </c>
      <c r="FA149" t="e">
        <v>#N/A</v>
      </c>
      <c r="FB149" t="e">
        <v>#N/A</v>
      </c>
      <c r="FC149" t="e">
        <v>#N/A</v>
      </c>
      <c r="FD149" t="e">
        <v>#N/A</v>
      </c>
      <c r="FE149" t="e">
        <v>#N/A</v>
      </c>
      <c r="FF149" t="e">
        <v>#N/A</v>
      </c>
    </row>
    <row r="150" spans="1:162" x14ac:dyDescent="0.35">
      <c r="A150" s="29" t="s">
        <v>5</v>
      </c>
      <c r="B150" s="30">
        <v>0</v>
      </c>
      <c r="C150" s="30">
        <v>0</v>
      </c>
      <c r="D150" s="30">
        <v>0</v>
      </c>
      <c r="E150" s="30">
        <v>0</v>
      </c>
      <c r="F150" s="30">
        <v>0</v>
      </c>
      <c r="G150" s="30">
        <v>0</v>
      </c>
      <c r="H150" s="30">
        <v>0</v>
      </c>
      <c r="I150" s="30">
        <v>0</v>
      </c>
      <c r="J150" s="30">
        <v>0</v>
      </c>
      <c r="K150" s="30">
        <v>0</v>
      </c>
      <c r="L150" s="30">
        <v>0</v>
      </c>
      <c r="M150" s="30">
        <v>0</v>
      </c>
      <c r="N150" s="30">
        <v>0</v>
      </c>
      <c r="O150" s="30">
        <v>0</v>
      </c>
      <c r="P150" s="30">
        <v>0</v>
      </c>
      <c r="Q150" s="30">
        <v>0</v>
      </c>
      <c r="R150" s="30">
        <v>0</v>
      </c>
      <c r="S150" s="30">
        <v>0</v>
      </c>
      <c r="T150" s="30">
        <v>0</v>
      </c>
      <c r="U150" s="30">
        <v>0</v>
      </c>
      <c r="V150" s="30">
        <v>0</v>
      </c>
      <c r="W150" s="30">
        <v>0</v>
      </c>
      <c r="X150" s="30">
        <v>0</v>
      </c>
      <c r="Y150" s="30">
        <v>0</v>
      </c>
      <c r="Z150" s="30">
        <v>0</v>
      </c>
      <c r="AA150" s="30">
        <v>0</v>
      </c>
      <c r="AB150" s="30">
        <v>0</v>
      </c>
      <c r="AC150" s="30">
        <v>0</v>
      </c>
      <c r="AD150" s="30">
        <v>0</v>
      </c>
      <c r="AE150" s="30">
        <v>0</v>
      </c>
      <c r="AF150" s="30">
        <v>0</v>
      </c>
      <c r="AG150" s="30">
        <v>0</v>
      </c>
      <c r="AH150" s="30">
        <v>0</v>
      </c>
      <c r="AI150" s="30">
        <v>0</v>
      </c>
      <c r="AJ150" s="30">
        <v>0</v>
      </c>
      <c r="AK150" s="30">
        <v>0</v>
      </c>
      <c r="AL150" s="30">
        <v>0</v>
      </c>
      <c r="AM150" s="30">
        <v>0</v>
      </c>
      <c r="AN150" s="30">
        <v>0</v>
      </c>
      <c r="AO150" s="30">
        <v>0</v>
      </c>
      <c r="AP150" s="30">
        <v>1</v>
      </c>
      <c r="AQ150" s="30">
        <v>2</v>
      </c>
      <c r="AR150" s="30">
        <v>4</v>
      </c>
      <c r="AS150" s="30">
        <v>4</v>
      </c>
      <c r="AT150" s="30">
        <v>4</v>
      </c>
      <c r="AU150" s="30">
        <v>4</v>
      </c>
      <c r="AV150" s="30">
        <v>4</v>
      </c>
      <c r="AW150" s="30">
        <v>4</v>
      </c>
      <c r="AX150" s="30">
        <v>4</v>
      </c>
      <c r="AY150" s="30">
        <v>4</v>
      </c>
      <c r="AZ150" s="30">
        <v>4</v>
      </c>
      <c r="BA150" s="30">
        <v>10</v>
      </c>
      <c r="BB150" s="30">
        <v>10</v>
      </c>
      <c r="BC150" s="30">
        <v>24</v>
      </c>
      <c r="BD150" s="30">
        <v>24</v>
      </c>
      <c r="BE150" s="30">
        <v>26</v>
      </c>
      <c r="BF150" s="30">
        <v>31</v>
      </c>
      <c r="BG150" s="30">
        <v>31</v>
      </c>
      <c r="BH150" s="30">
        <v>38</v>
      </c>
      <c r="BI150" s="30">
        <v>47</v>
      </c>
      <c r="BJ150" s="30">
        <v>67</v>
      </c>
      <c r="BK150" s="30">
        <v>79</v>
      </c>
      <c r="BL150" s="30">
        <v>86</v>
      </c>
      <c r="BM150" s="30">
        <v>99</v>
      </c>
      <c r="BN150" s="30">
        <v>105</v>
      </c>
      <c r="BO150" s="30">
        <v>119</v>
      </c>
      <c r="BP150" s="30">
        <v>130</v>
      </c>
      <c r="BQ150" s="30">
        <v>142</v>
      </c>
      <c r="BR150" s="30">
        <v>162</v>
      </c>
      <c r="BS150" s="30">
        <v>175</v>
      </c>
      <c r="BT150" s="30">
        <v>190</v>
      </c>
      <c r="BU150" s="30">
        <v>195</v>
      </c>
      <c r="BV150" s="30">
        <v>207</v>
      </c>
      <c r="BW150" s="30">
        <v>219</v>
      </c>
      <c r="BX150" s="30">
        <v>222</v>
      </c>
      <c r="BY150" s="30">
        <v>226</v>
      </c>
      <c r="BZ150" s="30">
        <v>237</v>
      </c>
      <c r="CA150" s="30">
        <v>244</v>
      </c>
      <c r="CB150" s="30">
        <v>250</v>
      </c>
      <c r="CC150" s="30">
        <v>265</v>
      </c>
      <c r="CD150" s="30">
        <v>278</v>
      </c>
      <c r="CE150" s="30">
        <v>280</v>
      </c>
      <c r="CF150" s="30">
        <v>291</v>
      </c>
      <c r="CG150" s="30">
        <v>299</v>
      </c>
      <c r="CH150" s="30">
        <v>314</v>
      </c>
      <c r="CI150" s="30">
        <v>335</v>
      </c>
      <c r="CJ150" s="30">
        <v>342</v>
      </c>
      <c r="CK150" s="30">
        <v>350</v>
      </c>
      <c r="CL150" s="30">
        <v>367</v>
      </c>
      <c r="CM150" s="30">
        <v>377</v>
      </c>
      <c r="CN150" s="30">
        <v>412</v>
      </c>
      <c r="CO150" s="30">
        <v>442</v>
      </c>
      <c r="CP150" t="e">
        <v>#N/A</v>
      </c>
      <c r="CQ150" t="e">
        <v>#N/A</v>
      </c>
      <c r="CR150" t="e">
        <v>#N/A</v>
      </c>
      <c r="CS150" t="e">
        <v>#N/A</v>
      </c>
      <c r="CT150" t="e">
        <v>#N/A</v>
      </c>
      <c r="CU150" t="e">
        <v>#N/A</v>
      </c>
      <c r="CV150" t="e">
        <v>#N/A</v>
      </c>
      <c r="CW150" t="e">
        <v>#N/A</v>
      </c>
      <c r="CX150" t="e">
        <v>#N/A</v>
      </c>
      <c r="CY150" t="e">
        <v>#N/A</v>
      </c>
      <c r="CZ150" t="e">
        <v>#N/A</v>
      </c>
      <c r="DA150" t="e">
        <v>#N/A</v>
      </c>
      <c r="DB150" t="e">
        <v>#N/A</v>
      </c>
      <c r="DC150" t="e">
        <v>#N/A</v>
      </c>
      <c r="DD150" t="e">
        <v>#N/A</v>
      </c>
      <c r="DE150" t="e">
        <v>#N/A</v>
      </c>
      <c r="DF150" t="e">
        <v>#N/A</v>
      </c>
      <c r="DG150" t="e">
        <v>#N/A</v>
      </c>
      <c r="DH150" t="e">
        <v>#N/A</v>
      </c>
      <c r="DI150" t="e">
        <v>#N/A</v>
      </c>
      <c r="DJ150" t="e">
        <v>#N/A</v>
      </c>
      <c r="DK150" t="e">
        <v>#N/A</v>
      </c>
      <c r="DL150" t="e">
        <v>#N/A</v>
      </c>
      <c r="DM150" t="e">
        <v>#N/A</v>
      </c>
      <c r="DN150" t="e">
        <v>#N/A</v>
      </c>
      <c r="DO150" t="e">
        <v>#N/A</v>
      </c>
      <c r="DP150" t="e">
        <v>#N/A</v>
      </c>
      <c r="DQ150" t="e">
        <v>#N/A</v>
      </c>
      <c r="DR150" t="e">
        <v>#N/A</v>
      </c>
      <c r="DS150" t="e">
        <v>#N/A</v>
      </c>
      <c r="DT150" t="e">
        <v>#N/A</v>
      </c>
      <c r="DU150" t="e">
        <v>#N/A</v>
      </c>
      <c r="DV150" t="e">
        <v>#N/A</v>
      </c>
      <c r="DW150" t="e">
        <v>#N/A</v>
      </c>
      <c r="DX150" t="e">
        <v>#N/A</v>
      </c>
      <c r="DY150" t="e">
        <v>#N/A</v>
      </c>
      <c r="DZ150" t="e">
        <v>#N/A</v>
      </c>
      <c r="EA150" t="e">
        <v>#N/A</v>
      </c>
      <c r="EB150" t="e">
        <v>#N/A</v>
      </c>
      <c r="EC150" t="e">
        <v>#N/A</v>
      </c>
      <c r="ED150" t="e">
        <v>#N/A</v>
      </c>
      <c r="EE150" t="e">
        <v>#N/A</v>
      </c>
      <c r="EF150" t="e">
        <v>#N/A</v>
      </c>
      <c r="EG150" t="e">
        <v>#N/A</v>
      </c>
      <c r="EH150" t="e">
        <v>#N/A</v>
      </c>
      <c r="EI150" t="e">
        <v>#N/A</v>
      </c>
      <c r="EJ150" t="e">
        <v>#N/A</v>
      </c>
      <c r="EK150" t="e">
        <v>#N/A</v>
      </c>
      <c r="EL150" t="e">
        <v>#N/A</v>
      </c>
      <c r="EM150" t="e">
        <v>#N/A</v>
      </c>
      <c r="EN150" t="e">
        <v>#N/A</v>
      </c>
      <c r="EO150" t="e">
        <v>#N/A</v>
      </c>
      <c r="EP150" t="e">
        <v>#N/A</v>
      </c>
      <c r="EQ150" t="e">
        <v>#N/A</v>
      </c>
      <c r="ER150" t="e">
        <v>#N/A</v>
      </c>
      <c r="ES150" t="e">
        <v>#N/A</v>
      </c>
      <c r="ET150" t="e">
        <v>#N/A</v>
      </c>
      <c r="EU150" t="e">
        <v>#N/A</v>
      </c>
      <c r="EV150" t="e">
        <v>#N/A</v>
      </c>
      <c r="EW150" t="e">
        <v>#N/A</v>
      </c>
      <c r="EX150" t="e">
        <v>#N/A</v>
      </c>
      <c r="EY150" t="e">
        <v>#N/A</v>
      </c>
      <c r="EZ150" t="e">
        <v>#N/A</v>
      </c>
      <c r="FA150" t="e">
        <v>#N/A</v>
      </c>
      <c r="FB150" t="e">
        <v>#N/A</v>
      </c>
      <c r="FC150" t="e">
        <v>#N/A</v>
      </c>
      <c r="FD150" t="e">
        <v>#N/A</v>
      </c>
      <c r="FE150" t="e">
        <v>#N/A</v>
      </c>
      <c r="FF150" t="e">
        <v>#N/A</v>
      </c>
    </row>
    <row r="151" spans="1:162" x14ac:dyDescent="0.35">
      <c r="A151" s="29" t="s">
        <v>140</v>
      </c>
      <c r="B151" s="30">
        <v>0</v>
      </c>
      <c r="C151" s="30">
        <v>0</v>
      </c>
      <c r="D151" s="30">
        <v>0</v>
      </c>
      <c r="E151" s="30">
        <v>0</v>
      </c>
      <c r="F151" s="30">
        <v>0</v>
      </c>
      <c r="G151" s="30">
        <v>0</v>
      </c>
      <c r="H151" s="30">
        <v>0</v>
      </c>
      <c r="I151" s="30">
        <v>0</v>
      </c>
      <c r="J151" s="30">
        <v>0</v>
      </c>
      <c r="K151" s="30">
        <v>0</v>
      </c>
      <c r="L151" s="30">
        <v>0</v>
      </c>
      <c r="M151" s="30">
        <v>0</v>
      </c>
      <c r="N151" s="30">
        <v>0</v>
      </c>
      <c r="O151" s="30">
        <v>0</v>
      </c>
      <c r="P151" s="30">
        <v>0</v>
      </c>
      <c r="Q151" s="30">
        <v>0</v>
      </c>
      <c r="R151" s="30">
        <v>0</v>
      </c>
      <c r="S151" s="30">
        <v>0</v>
      </c>
      <c r="T151" s="30">
        <v>0</v>
      </c>
      <c r="U151" s="30">
        <v>0</v>
      </c>
      <c r="V151" s="30">
        <v>0</v>
      </c>
      <c r="W151" s="30">
        <v>0</v>
      </c>
      <c r="X151" s="30">
        <v>0</v>
      </c>
      <c r="Y151" s="30">
        <v>0</v>
      </c>
      <c r="Z151" s="30">
        <v>0</v>
      </c>
      <c r="AA151" s="30">
        <v>0</v>
      </c>
      <c r="AB151" s="30">
        <v>0</v>
      </c>
      <c r="AC151" s="30">
        <v>0</v>
      </c>
      <c r="AD151" s="30">
        <v>0</v>
      </c>
      <c r="AE151" s="30">
        <v>0</v>
      </c>
      <c r="AF151" s="30">
        <v>0</v>
      </c>
      <c r="AG151" s="30">
        <v>0</v>
      </c>
      <c r="AH151" s="30">
        <v>0</v>
      </c>
      <c r="AI151" s="30">
        <v>0</v>
      </c>
      <c r="AJ151" s="30">
        <v>0</v>
      </c>
      <c r="AK151" s="30">
        <v>0</v>
      </c>
      <c r="AL151" s="30">
        <v>0</v>
      </c>
      <c r="AM151" s="30">
        <v>0</v>
      </c>
      <c r="AN151" s="30">
        <v>0</v>
      </c>
      <c r="AO151" s="30">
        <v>0</v>
      </c>
      <c r="AP151" s="30">
        <v>0</v>
      </c>
      <c r="AQ151" s="30">
        <v>0</v>
      </c>
      <c r="AR151" s="30">
        <v>0</v>
      </c>
      <c r="AS151" s="30">
        <v>0</v>
      </c>
      <c r="AT151" s="30">
        <v>1</v>
      </c>
      <c r="AU151" s="30">
        <v>1</v>
      </c>
      <c r="AV151" s="30">
        <v>1</v>
      </c>
      <c r="AW151" s="30">
        <v>1</v>
      </c>
      <c r="AX151" s="30">
        <v>5</v>
      </c>
      <c r="AY151" s="30">
        <v>12</v>
      </c>
      <c r="AZ151" s="30">
        <v>19</v>
      </c>
      <c r="BA151" s="30">
        <v>35</v>
      </c>
      <c r="BB151" s="30">
        <v>46</v>
      </c>
      <c r="BC151" s="30">
        <v>48</v>
      </c>
      <c r="BD151" s="30">
        <v>55</v>
      </c>
      <c r="BE151" s="30">
        <v>65</v>
      </c>
      <c r="BF151" s="30">
        <v>83</v>
      </c>
      <c r="BG151" s="30">
        <v>103</v>
      </c>
      <c r="BH151" s="30">
        <v>135</v>
      </c>
      <c r="BI151" s="30">
        <v>171</v>
      </c>
      <c r="BJ151" s="30">
        <v>222</v>
      </c>
      <c r="BK151" s="30">
        <v>249</v>
      </c>
      <c r="BL151" s="30">
        <v>303</v>
      </c>
      <c r="BM151" s="30">
        <v>384</v>
      </c>
      <c r="BN151" s="30">
        <v>384</v>
      </c>
      <c r="BO151" s="30">
        <v>457</v>
      </c>
      <c r="BP151" s="30">
        <v>659</v>
      </c>
      <c r="BQ151" s="30">
        <v>741</v>
      </c>
      <c r="BR151" s="30">
        <v>785</v>
      </c>
      <c r="BS151" s="30">
        <v>900</v>
      </c>
      <c r="BT151" s="30">
        <v>1060</v>
      </c>
      <c r="BU151" s="30">
        <v>1171</v>
      </c>
      <c r="BV151" s="30">
        <v>1476</v>
      </c>
      <c r="BW151" s="30">
        <v>1624</v>
      </c>
      <c r="BX151" s="30">
        <v>1908</v>
      </c>
      <c r="BY151" s="30">
        <v>2200</v>
      </c>
      <c r="BZ151" s="30">
        <v>2447</v>
      </c>
      <c r="CA151" s="30">
        <v>2666</v>
      </c>
      <c r="CB151" s="30">
        <v>2867</v>
      </c>
      <c r="CC151" s="30">
        <v>3105</v>
      </c>
      <c r="CD151" s="30">
        <v>3380</v>
      </c>
      <c r="CE151" s="30">
        <v>3630</v>
      </c>
      <c r="CF151" s="30">
        <v>4054</v>
      </c>
      <c r="CG151" s="30">
        <v>4465</v>
      </c>
      <c r="CH151" s="30">
        <v>4873</v>
      </c>
      <c r="CI151" s="30">
        <v>5318</v>
      </c>
      <c r="CJ151" s="30">
        <v>5690</v>
      </c>
      <c r="CK151" s="30">
        <v>5994</v>
      </c>
      <c r="CL151" s="30">
        <v>6318</v>
      </c>
      <c r="CM151" s="30">
        <v>6630</v>
      </c>
      <c r="CN151" s="30">
        <v>6630</v>
      </c>
      <c r="CO151" s="30">
        <v>6630</v>
      </c>
      <c r="CP151" t="e">
        <v>#N/A</v>
      </c>
      <c r="CQ151" t="e">
        <v>#N/A</v>
      </c>
      <c r="CR151" t="e">
        <v>#N/A</v>
      </c>
      <c r="CS151" t="e">
        <v>#N/A</v>
      </c>
      <c r="CT151" t="e">
        <v>#N/A</v>
      </c>
      <c r="CU151" t="e">
        <v>#N/A</v>
      </c>
      <c r="CV151" t="e">
        <v>#N/A</v>
      </c>
      <c r="CW151" t="e">
        <v>#N/A</v>
      </c>
      <c r="CX151" t="e">
        <v>#N/A</v>
      </c>
      <c r="CY151" t="e">
        <v>#N/A</v>
      </c>
      <c r="CZ151" t="e">
        <v>#N/A</v>
      </c>
      <c r="DA151" t="e">
        <v>#N/A</v>
      </c>
      <c r="DB151" t="e">
        <v>#N/A</v>
      </c>
      <c r="DC151" t="e">
        <v>#N/A</v>
      </c>
      <c r="DD151" t="e">
        <v>#N/A</v>
      </c>
      <c r="DE151" t="e">
        <v>#N/A</v>
      </c>
      <c r="DF151" t="e">
        <v>#N/A</v>
      </c>
      <c r="DG151" t="e">
        <v>#N/A</v>
      </c>
      <c r="DH151" t="e">
        <v>#N/A</v>
      </c>
      <c r="DI151" t="e">
        <v>#N/A</v>
      </c>
      <c r="DJ151" t="e">
        <v>#N/A</v>
      </c>
      <c r="DK151" t="e">
        <v>#N/A</v>
      </c>
      <c r="DL151" t="e">
        <v>#N/A</v>
      </c>
      <c r="DM151" t="e">
        <v>#N/A</v>
      </c>
      <c r="DN151" t="e">
        <v>#N/A</v>
      </c>
      <c r="DO151" t="e">
        <v>#N/A</v>
      </c>
      <c r="DP151" t="e">
        <v>#N/A</v>
      </c>
      <c r="DQ151" t="e">
        <v>#N/A</v>
      </c>
      <c r="DR151" t="e">
        <v>#N/A</v>
      </c>
      <c r="DS151" t="e">
        <v>#N/A</v>
      </c>
      <c r="DT151" t="e">
        <v>#N/A</v>
      </c>
      <c r="DU151" t="e">
        <v>#N/A</v>
      </c>
      <c r="DV151" t="e">
        <v>#N/A</v>
      </c>
      <c r="DW151" t="e">
        <v>#N/A</v>
      </c>
      <c r="DX151" t="e">
        <v>#N/A</v>
      </c>
      <c r="DY151" t="e">
        <v>#N/A</v>
      </c>
      <c r="DZ151" t="e">
        <v>#N/A</v>
      </c>
      <c r="EA151" t="e">
        <v>#N/A</v>
      </c>
      <c r="EB151" t="e">
        <v>#N/A</v>
      </c>
      <c r="EC151" t="e">
        <v>#N/A</v>
      </c>
      <c r="ED151" t="e">
        <v>#N/A</v>
      </c>
      <c r="EE151" t="e">
        <v>#N/A</v>
      </c>
      <c r="EF151" t="e">
        <v>#N/A</v>
      </c>
      <c r="EG151" t="e">
        <v>#N/A</v>
      </c>
      <c r="EH151" t="e">
        <v>#N/A</v>
      </c>
      <c r="EI151" t="e">
        <v>#N/A</v>
      </c>
      <c r="EJ151" t="e">
        <v>#N/A</v>
      </c>
      <c r="EK151" t="e">
        <v>#N/A</v>
      </c>
      <c r="EL151" t="e">
        <v>#N/A</v>
      </c>
      <c r="EM151" t="e">
        <v>#N/A</v>
      </c>
      <c r="EN151" t="e">
        <v>#N/A</v>
      </c>
      <c r="EO151" t="e">
        <v>#N/A</v>
      </c>
      <c r="EP151" t="e">
        <v>#N/A</v>
      </c>
      <c r="EQ151" t="e">
        <v>#N/A</v>
      </c>
      <c r="ER151" t="e">
        <v>#N/A</v>
      </c>
      <c r="ES151" t="e">
        <v>#N/A</v>
      </c>
      <c r="ET151" t="e">
        <v>#N/A</v>
      </c>
      <c r="EU151" t="e">
        <v>#N/A</v>
      </c>
      <c r="EV151" t="e">
        <v>#N/A</v>
      </c>
      <c r="EW151" t="e">
        <v>#N/A</v>
      </c>
      <c r="EX151" t="e">
        <v>#N/A</v>
      </c>
      <c r="EY151" t="e">
        <v>#N/A</v>
      </c>
      <c r="EZ151" t="e">
        <v>#N/A</v>
      </c>
      <c r="FA151" t="e">
        <v>#N/A</v>
      </c>
      <c r="FB151" t="e">
        <v>#N/A</v>
      </c>
      <c r="FC151" t="e">
        <v>#N/A</v>
      </c>
      <c r="FD151" t="e">
        <v>#N/A</v>
      </c>
      <c r="FE151" t="e">
        <v>#N/A</v>
      </c>
      <c r="FF151" t="e">
        <v>#N/A</v>
      </c>
    </row>
    <row r="152" spans="1:162" x14ac:dyDescent="0.35">
      <c r="A152" s="29" t="s">
        <v>14</v>
      </c>
      <c r="B152" s="30">
        <v>0</v>
      </c>
      <c r="C152" s="30">
        <v>0</v>
      </c>
      <c r="D152" s="30">
        <v>0</v>
      </c>
      <c r="E152" s="30">
        <v>0</v>
      </c>
      <c r="F152" s="30">
        <v>0</v>
      </c>
      <c r="G152" s="30">
        <v>0</v>
      </c>
      <c r="H152" s="30">
        <v>0</v>
      </c>
      <c r="I152" s="30">
        <v>0</v>
      </c>
      <c r="J152" s="30">
        <v>0</v>
      </c>
      <c r="K152" s="30">
        <v>0</v>
      </c>
      <c r="L152" s="30">
        <v>0</v>
      </c>
      <c r="M152" s="30">
        <v>0</v>
      </c>
      <c r="N152" s="30">
        <v>0</v>
      </c>
      <c r="O152" s="30">
        <v>0</v>
      </c>
      <c r="P152" s="30">
        <v>0</v>
      </c>
      <c r="Q152" s="30">
        <v>0</v>
      </c>
      <c r="R152" s="30">
        <v>0</v>
      </c>
      <c r="S152" s="30">
        <v>0</v>
      </c>
      <c r="T152" s="30">
        <v>0</v>
      </c>
      <c r="U152" s="30">
        <v>0</v>
      </c>
      <c r="V152" s="30">
        <v>0</v>
      </c>
      <c r="W152" s="30">
        <v>0</v>
      </c>
      <c r="X152" s="30">
        <v>0</v>
      </c>
      <c r="Y152" s="30">
        <v>0</v>
      </c>
      <c r="Z152" s="30">
        <v>0</v>
      </c>
      <c r="AA152" s="30">
        <v>0</v>
      </c>
      <c r="AB152" s="30">
        <v>0</v>
      </c>
      <c r="AC152" s="30">
        <v>0</v>
      </c>
      <c r="AD152" s="30">
        <v>0</v>
      </c>
      <c r="AE152" s="30">
        <v>0</v>
      </c>
      <c r="AF152" s="30">
        <v>0</v>
      </c>
      <c r="AG152" s="30">
        <v>0</v>
      </c>
      <c r="AH152" s="30">
        <v>0</v>
      </c>
      <c r="AI152" s="30">
        <v>0</v>
      </c>
      <c r="AJ152" s="30">
        <v>0</v>
      </c>
      <c r="AK152" s="30">
        <v>0</v>
      </c>
      <c r="AL152" s="30">
        <v>0</v>
      </c>
      <c r="AM152" s="30">
        <v>0</v>
      </c>
      <c r="AN152" s="30">
        <v>0</v>
      </c>
      <c r="AO152" s="30">
        <v>0</v>
      </c>
      <c r="AP152" s="30">
        <v>0</v>
      </c>
      <c r="AQ152" s="30">
        <v>0</v>
      </c>
      <c r="AR152" s="30">
        <v>0</v>
      </c>
      <c r="AS152" s="30">
        <v>0</v>
      </c>
      <c r="AT152" s="30">
        <v>0</v>
      </c>
      <c r="AU152" s="30">
        <v>0</v>
      </c>
      <c r="AV152" s="30">
        <v>0</v>
      </c>
      <c r="AW152" s="30">
        <v>0</v>
      </c>
      <c r="AX152" s="30">
        <v>0</v>
      </c>
      <c r="AY152" s="30">
        <v>0</v>
      </c>
      <c r="AZ152" s="30">
        <v>0</v>
      </c>
      <c r="BA152" s="30">
        <v>0</v>
      </c>
      <c r="BB152" s="30">
        <v>2</v>
      </c>
      <c r="BC152" s="30">
        <v>2</v>
      </c>
      <c r="BD152" s="30">
        <v>3</v>
      </c>
      <c r="BE152" s="30">
        <v>4</v>
      </c>
      <c r="BF152" s="30">
        <v>4</v>
      </c>
      <c r="BG152" s="30">
        <v>6</v>
      </c>
      <c r="BH152" s="30">
        <v>7</v>
      </c>
      <c r="BI152" s="30">
        <v>7</v>
      </c>
      <c r="BJ152" s="30">
        <v>7</v>
      </c>
      <c r="BK152" s="30">
        <v>7</v>
      </c>
      <c r="BL152" s="30">
        <v>7</v>
      </c>
      <c r="BM152" s="30">
        <v>7</v>
      </c>
      <c r="BN152" s="30">
        <v>7</v>
      </c>
      <c r="BO152" s="30">
        <v>7</v>
      </c>
      <c r="BP152" s="30">
        <v>8</v>
      </c>
      <c r="BQ152" s="30">
        <v>8</v>
      </c>
      <c r="BR152" s="30">
        <v>8</v>
      </c>
      <c r="BS152" s="30">
        <v>10</v>
      </c>
      <c r="BT152" s="30">
        <v>10</v>
      </c>
      <c r="BU152" s="30">
        <v>10</v>
      </c>
      <c r="BV152" s="30">
        <v>10</v>
      </c>
      <c r="BW152" s="30">
        <v>10</v>
      </c>
      <c r="BX152" s="30">
        <v>10</v>
      </c>
      <c r="BY152" s="30">
        <v>11</v>
      </c>
      <c r="BZ152" s="30">
        <v>11</v>
      </c>
      <c r="CA152" s="30">
        <v>11</v>
      </c>
      <c r="CB152" s="30">
        <v>11</v>
      </c>
      <c r="CC152" s="30">
        <v>11</v>
      </c>
      <c r="CD152" s="30">
        <v>11</v>
      </c>
      <c r="CE152" s="30">
        <v>11</v>
      </c>
      <c r="CF152" s="30">
        <v>11</v>
      </c>
      <c r="CG152" s="30">
        <v>11</v>
      </c>
      <c r="CH152" s="30">
        <v>11</v>
      </c>
      <c r="CI152" s="30">
        <v>11</v>
      </c>
      <c r="CJ152" s="30">
        <v>11</v>
      </c>
      <c r="CK152" s="30">
        <v>11</v>
      </c>
      <c r="CL152" s="30">
        <v>11</v>
      </c>
      <c r="CM152" s="30">
        <v>11</v>
      </c>
      <c r="CN152" s="30">
        <v>11</v>
      </c>
      <c r="CO152" s="30">
        <v>11</v>
      </c>
      <c r="CP152" t="e">
        <v>#N/A</v>
      </c>
      <c r="CQ152" t="e">
        <v>#N/A</v>
      </c>
      <c r="CR152" t="e">
        <v>#N/A</v>
      </c>
      <c r="CS152" t="e">
        <v>#N/A</v>
      </c>
      <c r="CT152" t="e">
        <v>#N/A</v>
      </c>
      <c r="CU152" t="e">
        <v>#N/A</v>
      </c>
      <c r="CV152" t="e">
        <v>#N/A</v>
      </c>
      <c r="CW152" t="e">
        <v>#N/A</v>
      </c>
      <c r="CX152" t="e">
        <v>#N/A</v>
      </c>
      <c r="CY152" t="e">
        <v>#N/A</v>
      </c>
      <c r="CZ152" t="e">
        <v>#N/A</v>
      </c>
      <c r="DA152" t="e">
        <v>#N/A</v>
      </c>
      <c r="DB152" t="e">
        <v>#N/A</v>
      </c>
      <c r="DC152" t="e">
        <v>#N/A</v>
      </c>
      <c r="DD152" t="e">
        <v>#N/A</v>
      </c>
      <c r="DE152" t="e">
        <v>#N/A</v>
      </c>
      <c r="DF152" t="e">
        <v>#N/A</v>
      </c>
      <c r="DG152" t="e">
        <v>#N/A</v>
      </c>
      <c r="DH152" t="e">
        <v>#N/A</v>
      </c>
      <c r="DI152" t="e">
        <v>#N/A</v>
      </c>
      <c r="DJ152" t="e">
        <v>#N/A</v>
      </c>
      <c r="DK152" t="e">
        <v>#N/A</v>
      </c>
      <c r="DL152" t="e">
        <v>#N/A</v>
      </c>
      <c r="DM152" t="e">
        <v>#N/A</v>
      </c>
      <c r="DN152" t="e">
        <v>#N/A</v>
      </c>
      <c r="DO152" t="e">
        <v>#N/A</v>
      </c>
      <c r="DP152" t="e">
        <v>#N/A</v>
      </c>
      <c r="DQ152" t="e">
        <v>#N/A</v>
      </c>
      <c r="DR152" t="e">
        <v>#N/A</v>
      </c>
      <c r="DS152" t="e">
        <v>#N/A</v>
      </c>
      <c r="DT152" t="e">
        <v>#N/A</v>
      </c>
      <c r="DU152" t="e">
        <v>#N/A</v>
      </c>
      <c r="DV152" t="e">
        <v>#N/A</v>
      </c>
      <c r="DW152" t="e">
        <v>#N/A</v>
      </c>
      <c r="DX152" t="e">
        <v>#N/A</v>
      </c>
      <c r="DY152" t="e">
        <v>#N/A</v>
      </c>
      <c r="DZ152" t="e">
        <v>#N/A</v>
      </c>
      <c r="EA152" t="e">
        <v>#N/A</v>
      </c>
      <c r="EB152" t="e">
        <v>#N/A</v>
      </c>
      <c r="EC152" t="e">
        <v>#N/A</v>
      </c>
      <c r="ED152" t="e">
        <v>#N/A</v>
      </c>
      <c r="EE152" t="e">
        <v>#N/A</v>
      </c>
      <c r="EF152" t="e">
        <v>#N/A</v>
      </c>
      <c r="EG152" t="e">
        <v>#N/A</v>
      </c>
      <c r="EH152" t="e">
        <v>#N/A</v>
      </c>
      <c r="EI152" t="e">
        <v>#N/A</v>
      </c>
      <c r="EJ152" t="e">
        <v>#N/A</v>
      </c>
      <c r="EK152" t="e">
        <v>#N/A</v>
      </c>
      <c r="EL152" t="e">
        <v>#N/A</v>
      </c>
      <c r="EM152" t="e">
        <v>#N/A</v>
      </c>
      <c r="EN152" t="e">
        <v>#N/A</v>
      </c>
      <c r="EO152" t="e">
        <v>#N/A</v>
      </c>
      <c r="EP152" t="e">
        <v>#N/A</v>
      </c>
      <c r="EQ152" t="e">
        <v>#N/A</v>
      </c>
      <c r="ER152" t="e">
        <v>#N/A</v>
      </c>
      <c r="ES152" t="e">
        <v>#N/A</v>
      </c>
      <c r="ET152" t="e">
        <v>#N/A</v>
      </c>
      <c r="EU152" t="e">
        <v>#N/A</v>
      </c>
      <c r="EV152" t="e">
        <v>#N/A</v>
      </c>
      <c r="EW152" t="e">
        <v>#N/A</v>
      </c>
      <c r="EX152" t="e">
        <v>#N/A</v>
      </c>
      <c r="EY152" t="e">
        <v>#N/A</v>
      </c>
      <c r="EZ152" t="e">
        <v>#N/A</v>
      </c>
      <c r="FA152" t="e">
        <v>#N/A</v>
      </c>
      <c r="FB152" t="e">
        <v>#N/A</v>
      </c>
      <c r="FC152" t="e">
        <v>#N/A</v>
      </c>
      <c r="FD152" t="e">
        <v>#N/A</v>
      </c>
      <c r="FE152" t="e">
        <v>#N/A</v>
      </c>
      <c r="FF152" t="e">
        <v>#N/A</v>
      </c>
    </row>
    <row r="153" spans="1:162" x14ac:dyDescent="0.35">
      <c r="A153" s="29" t="s">
        <v>239</v>
      </c>
      <c r="B153" s="30">
        <v>0</v>
      </c>
      <c r="C153" s="30">
        <v>0</v>
      </c>
      <c r="D153" s="30">
        <v>0</v>
      </c>
      <c r="E153" s="30">
        <v>0</v>
      </c>
      <c r="F153" s="30">
        <v>0</v>
      </c>
      <c r="G153" s="30">
        <v>0</v>
      </c>
      <c r="H153" s="30">
        <v>0</v>
      </c>
      <c r="I153" s="30">
        <v>0</v>
      </c>
      <c r="J153" s="30">
        <v>0</v>
      </c>
      <c r="K153" s="30">
        <v>0</v>
      </c>
      <c r="L153" s="30">
        <v>0</v>
      </c>
      <c r="M153" s="30">
        <v>0</v>
      </c>
      <c r="N153" s="30">
        <v>0</v>
      </c>
      <c r="O153" s="30">
        <v>0</v>
      </c>
      <c r="P153" s="30">
        <v>0</v>
      </c>
      <c r="Q153" s="30">
        <v>0</v>
      </c>
      <c r="R153" s="30">
        <v>0</v>
      </c>
      <c r="S153" s="30">
        <v>0</v>
      </c>
      <c r="T153" s="30">
        <v>0</v>
      </c>
      <c r="U153" s="30">
        <v>0</v>
      </c>
      <c r="V153" s="30">
        <v>0</v>
      </c>
      <c r="W153" s="30">
        <v>0</v>
      </c>
      <c r="X153" s="30">
        <v>0</v>
      </c>
      <c r="Y153" s="30">
        <v>0</v>
      </c>
      <c r="Z153" s="30">
        <v>0</v>
      </c>
      <c r="AA153" s="30">
        <v>0</v>
      </c>
      <c r="AB153" s="30">
        <v>0</v>
      </c>
      <c r="AC153" s="30">
        <v>0</v>
      </c>
      <c r="AD153" s="30">
        <v>0</v>
      </c>
      <c r="AE153" s="30">
        <v>0</v>
      </c>
      <c r="AF153" s="30">
        <v>0</v>
      </c>
      <c r="AG153" s="30">
        <v>0</v>
      </c>
      <c r="AH153" s="30">
        <v>0</v>
      </c>
      <c r="AI153" s="30">
        <v>0</v>
      </c>
      <c r="AJ153" s="30">
        <v>0</v>
      </c>
      <c r="AK153" s="30">
        <v>0</v>
      </c>
      <c r="AL153" s="30">
        <v>0</v>
      </c>
      <c r="AM153" s="30">
        <v>0</v>
      </c>
      <c r="AN153" s="30">
        <v>0</v>
      </c>
      <c r="AO153" s="30">
        <v>0</v>
      </c>
      <c r="AP153" s="30">
        <v>0</v>
      </c>
      <c r="AQ153" s="30">
        <v>0</v>
      </c>
      <c r="AR153" s="30">
        <v>0</v>
      </c>
      <c r="AS153" s="30">
        <v>0</v>
      </c>
      <c r="AT153" s="30">
        <v>0</v>
      </c>
      <c r="AU153" s="30">
        <v>0</v>
      </c>
      <c r="AV153" s="30">
        <v>0</v>
      </c>
      <c r="AW153" s="30">
        <v>0</v>
      </c>
      <c r="AX153" s="30">
        <v>0</v>
      </c>
      <c r="AY153" s="30">
        <v>0</v>
      </c>
      <c r="AZ153" s="30">
        <v>0</v>
      </c>
      <c r="BA153" s="30">
        <v>0</v>
      </c>
      <c r="BB153" s="30">
        <v>0</v>
      </c>
      <c r="BC153" s="30">
        <v>0</v>
      </c>
      <c r="BD153" s="30">
        <v>0</v>
      </c>
      <c r="BE153" s="30">
        <v>0</v>
      </c>
      <c r="BF153" s="30">
        <v>0</v>
      </c>
      <c r="BG153" s="30">
        <v>0</v>
      </c>
      <c r="BH153" s="30">
        <v>0</v>
      </c>
      <c r="BI153" s="30">
        <v>0</v>
      </c>
      <c r="BJ153" s="30">
        <v>0</v>
      </c>
      <c r="BK153" s="30">
        <v>0</v>
      </c>
      <c r="BL153" s="30">
        <v>0</v>
      </c>
      <c r="BM153" s="30">
        <v>0</v>
      </c>
      <c r="BN153" s="30">
        <v>0</v>
      </c>
      <c r="BO153" s="30">
        <v>0</v>
      </c>
      <c r="BP153" s="30">
        <v>0</v>
      </c>
      <c r="BQ153" s="30">
        <v>0</v>
      </c>
      <c r="BR153" s="30">
        <v>0</v>
      </c>
      <c r="BS153" s="30">
        <v>1</v>
      </c>
      <c r="BT153" s="30">
        <v>2</v>
      </c>
      <c r="BU153" s="30">
        <v>2</v>
      </c>
      <c r="BV153" s="30">
        <v>2</v>
      </c>
      <c r="BW153" s="30">
        <v>4</v>
      </c>
      <c r="BX153" s="30">
        <v>6</v>
      </c>
      <c r="BY153" s="30">
        <v>6</v>
      </c>
      <c r="BZ153" s="30">
        <v>6</v>
      </c>
      <c r="CA153" s="30">
        <v>7</v>
      </c>
      <c r="CB153" s="30">
        <v>7</v>
      </c>
      <c r="CC153" s="30">
        <v>8</v>
      </c>
      <c r="CD153" s="30">
        <v>8</v>
      </c>
      <c r="CE153" s="30">
        <v>10</v>
      </c>
      <c r="CF153" s="30">
        <v>10</v>
      </c>
      <c r="CG153" s="30">
        <v>11</v>
      </c>
      <c r="CH153" s="30">
        <v>13</v>
      </c>
      <c r="CI153" s="30">
        <v>15</v>
      </c>
      <c r="CJ153" s="30">
        <v>26</v>
      </c>
      <c r="CK153" s="30">
        <v>30</v>
      </c>
      <c r="CL153" s="30">
        <v>35</v>
      </c>
      <c r="CM153" s="30">
        <v>43</v>
      </c>
      <c r="CN153" s="30">
        <v>50</v>
      </c>
      <c r="CO153" s="30">
        <v>61</v>
      </c>
      <c r="CP153" t="e">
        <v>#N/A</v>
      </c>
      <c r="CQ153" t="e">
        <v>#N/A</v>
      </c>
      <c r="CR153" t="e">
        <v>#N/A</v>
      </c>
      <c r="CS153" t="e">
        <v>#N/A</v>
      </c>
      <c r="CT153" t="e">
        <v>#N/A</v>
      </c>
      <c r="CU153" t="e">
        <v>#N/A</v>
      </c>
      <c r="CV153" t="e">
        <v>#N/A</v>
      </c>
      <c r="CW153" t="e">
        <v>#N/A</v>
      </c>
      <c r="CX153" t="e">
        <v>#N/A</v>
      </c>
      <c r="CY153" t="e">
        <v>#N/A</v>
      </c>
      <c r="CZ153" t="e">
        <v>#N/A</v>
      </c>
      <c r="DA153" t="e">
        <v>#N/A</v>
      </c>
      <c r="DB153" t="e">
        <v>#N/A</v>
      </c>
      <c r="DC153" t="e">
        <v>#N/A</v>
      </c>
      <c r="DD153" t="e">
        <v>#N/A</v>
      </c>
      <c r="DE153" t="e">
        <v>#N/A</v>
      </c>
      <c r="DF153" t="e">
        <v>#N/A</v>
      </c>
      <c r="DG153" t="e">
        <v>#N/A</v>
      </c>
      <c r="DH153" t="e">
        <v>#N/A</v>
      </c>
      <c r="DI153" t="e">
        <v>#N/A</v>
      </c>
      <c r="DJ153" t="e">
        <v>#N/A</v>
      </c>
      <c r="DK153" t="e">
        <v>#N/A</v>
      </c>
      <c r="DL153" t="e">
        <v>#N/A</v>
      </c>
      <c r="DM153" t="e">
        <v>#N/A</v>
      </c>
      <c r="DN153" t="e">
        <v>#N/A</v>
      </c>
      <c r="DO153" t="e">
        <v>#N/A</v>
      </c>
      <c r="DP153" t="e">
        <v>#N/A</v>
      </c>
      <c r="DQ153" t="e">
        <v>#N/A</v>
      </c>
      <c r="DR153" t="e">
        <v>#N/A</v>
      </c>
      <c r="DS153" t="e">
        <v>#N/A</v>
      </c>
      <c r="DT153" t="e">
        <v>#N/A</v>
      </c>
      <c r="DU153" t="e">
        <v>#N/A</v>
      </c>
      <c r="DV153" t="e">
        <v>#N/A</v>
      </c>
      <c r="DW153" t="e">
        <v>#N/A</v>
      </c>
      <c r="DX153" t="e">
        <v>#N/A</v>
      </c>
      <c r="DY153" t="e">
        <v>#N/A</v>
      </c>
      <c r="DZ153" t="e">
        <v>#N/A</v>
      </c>
      <c r="EA153" t="e">
        <v>#N/A</v>
      </c>
      <c r="EB153" t="e">
        <v>#N/A</v>
      </c>
      <c r="EC153" t="e">
        <v>#N/A</v>
      </c>
      <c r="ED153" t="e">
        <v>#N/A</v>
      </c>
      <c r="EE153" t="e">
        <v>#N/A</v>
      </c>
      <c r="EF153" t="e">
        <v>#N/A</v>
      </c>
      <c r="EG153" t="e">
        <v>#N/A</v>
      </c>
      <c r="EH153" t="e">
        <v>#N/A</v>
      </c>
      <c r="EI153" t="e">
        <v>#N/A</v>
      </c>
      <c r="EJ153" t="e">
        <v>#N/A</v>
      </c>
      <c r="EK153" t="e">
        <v>#N/A</v>
      </c>
      <c r="EL153" t="e">
        <v>#N/A</v>
      </c>
      <c r="EM153" t="e">
        <v>#N/A</v>
      </c>
      <c r="EN153" t="e">
        <v>#N/A</v>
      </c>
      <c r="EO153" t="e">
        <v>#N/A</v>
      </c>
      <c r="EP153" t="e">
        <v>#N/A</v>
      </c>
      <c r="EQ153" t="e">
        <v>#N/A</v>
      </c>
      <c r="ER153" t="e">
        <v>#N/A</v>
      </c>
      <c r="ES153" t="e">
        <v>#N/A</v>
      </c>
      <c r="ET153" t="e">
        <v>#N/A</v>
      </c>
      <c r="EU153" t="e">
        <v>#N/A</v>
      </c>
      <c r="EV153" t="e">
        <v>#N/A</v>
      </c>
      <c r="EW153" t="e">
        <v>#N/A</v>
      </c>
      <c r="EX153" t="e">
        <v>#N/A</v>
      </c>
      <c r="EY153" t="e">
        <v>#N/A</v>
      </c>
      <c r="EZ153" t="e">
        <v>#N/A</v>
      </c>
      <c r="FA153" t="e">
        <v>#N/A</v>
      </c>
      <c r="FB153" t="e">
        <v>#N/A</v>
      </c>
      <c r="FC153" t="e">
        <v>#N/A</v>
      </c>
      <c r="FD153" t="e">
        <v>#N/A</v>
      </c>
      <c r="FE153" t="e">
        <v>#N/A</v>
      </c>
      <c r="FF153" t="e">
        <v>#N/A</v>
      </c>
    </row>
    <row r="154" spans="1:162" x14ac:dyDescent="0.35">
      <c r="A154" s="29" t="s">
        <v>49</v>
      </c>
      <c r="B154" s="30">
        <v>0</v>
      </c>
      <c r="C154" s="30">
        <v>1</v>
      </c>
      <c r="D154" s="30">
        <v>3</v>
      </c>
      <c r="E154" s="30">
        <v>3</v>
      </c>
      <c r="F154" s="30">
        <v>4</v>
      </c>
      <c r="G154" s="30">
        <v>5</v>
      </c>
      <c r="H154" s="30">
        <v>7</v>
      </c>
      <c r="I154" s="30">
        <v>7</v>
      </c>
      <c r="J154" s="30">
        <v>10</v>
      </c>
      <c r="K154" s="30">
        <v>13</v>
      </c>
      <c r="L154" s="30">
        <v>16</v>
      </c>
      <c r="M154" s="30">
        <v>18</v>
      </c>
      <c r="N154" s="30">
        <v>18</v>
      </c>
      <c r="O154" s="30">
        <v>24</v>
      </c>
      <c r="P154" s="30">
        <v>28</v>
      </c>
      <c r="Q154" s="30">
        <v>28</v>
      </c>
      <c r="R154" s="30">
        <v>30</v>
      </c>
      <c r="S154" s="30">
        <v>33</v>
      </c>
      <c r="T154" s="30">
        <v>40</v>
      </c>
      <c r="U154" s="30">
        <v>45</v>
      </c>
      <c r="V154" s="30">
        <v>47</v>
      </c>
      <c r="W154" s="30">
        <v>50</v>
      </c>
      <c r="X154" s="30">
        <v>58</v>
      </c>
      <c r="Y154" s="30">
        <v>67</v>
      </c>
      <c r="Z154" s="30">
        <v>72</v>
      </c>
      <c r="AA154" s="30">
        <v>75</v>
      </c>
      <c r="AB154" s="30">
        <v>77</v>
      </c>
      <c r="AC154" s="30">
        <v>81</v>
      </c>
      <c r="AD154" s="30">
        <v>84</v>
      </c>
      <c r="AE154" s="30">
        <v>84</v>
      </c>
      <c r="AF154" s="30">
        <v>85</v>
      </c>
      <c r="AG154" s="30">
        <v>85</v>
      </c>
      <c r="AH154" s="30">
        <v>89</v>
      </c>
      <c r="AI154" s="30">
        <v>89</v>
      </c>
      <c r="AJ154" s="30">
        <v>91</v>
      </c>
      <c r="AK154" s="30">
        <v>93</v>
      </c>
      <c r="AL154" s="30">
        <v>93</v>
      </c>
      <c r="AM154" s="30">
        <v>93</v>
      </c>
      <c r="AN154" s="30">
        <v>102</v>
      </c>
      <c r="AO154" s="30">
        <v>106</v>
      </c>
      <c r="AP154" s="30">
        <v>108</v>
      </c>
      <c r="AQ154" s="30">
        <v>110</v>
      </c>
      <c r="AR154" s="30">
        <v>110</v>
      </c>
      <c r="AS154" s="30">
        <v>117</v>
      </c>
      <c r="AT154" s="30">
        <v>130</v>
      </c>
      <c r="AU154" s="30">
        <v>138</v>
      </c>
      <c r="AV154" s="30">
        <v>150</v>
      </c>
      <c r="AW154" s="30">
        <v>150</v>
      </c>
      <c r="AX154" s="30">
        <v>160</v>
      </c>
      <c r="AY154" s="30">
        <v>178</v>
      </c>
      <c r="AZ154" s="30">
        <v>178</v>
      </c>
      <c r="BA154" s="30">
        <v>200</v>
      </c>
      <c r="BB154" s="30">
        <v>212</v>
      </c>
      <c r="BC154" s="30">
        <v>226</v>
      </c>
      <c r="BD154" s="30">
        <v>243</v>
      </c>
      <c r="BE154" s="30">
        <v>266</v>
      </c>
      <c r="BF154" s="30">
        <v>313</v>
      </c>
      <c r="BG154" s="30">
        <v>345</v>
      </c>
      <c r="BH154" s="30">
        <v>385</v>
      </c>
      <c r="BI154" s="30">
        <v>432</v>
      </c>
      <c r="BJ154" s="30">
        <v>455</v>
      </c>
      <c r="BK154" s="30">
        <v>509</v>
      </c>
      <c r="BL154" s="30">
        <v>558</v>
      </c>
      <c r="BM154" s="30">
        <v>631</v>
      </c>
      <c r="BN154" s="30">
        <v>683</v>
      </c>
      <c r="BO154" s="30">
        <v>732</v>
      </c>
      <c r="BP154" s="30">
        <v>802</v>
      </c>
      <c r="BQ154" s="30">
        <v>844</v>
      </c>
      <c r="BR154" s="30">
        <v>879</v>
      </c>
      <c r="BS154" s="30">
        <v>926</v>
      </c>
      <c r="BT154" s="30">
        <v>1000</v>
      </c>
      <c r="BU154" s="30">
        <v>1049</v>
      </c>
      <c r="BV154" s="30">
        <v>1114</v>
      </c>
      <c r="BW154" s="30">
        <v>1189</v>
      </c>
      <c r="BX154" s="30">
        <v>1309</v>
      </c>
      <c r="BY154" s="30">
        <v>1375</v>
      </c>
      <c r="BZ154" s="30">
        <v>1481</v>
      </c>
      <c r="CA154" s="30">
        <v>1623</v>
      </c>
      <c r="CB154" s="30">
        <v>1910</v>
      </c>
      <c r="CC154" s="30">
        <v>2108</v>
      </c>
      <c r="CD154" s="30">
        <v>2299</v>
      </c>
      <c r="CE154" s="30">
        <v>2532</v>
      </c>
      <c r="CF154" s="30">
        <v>2918</v>
      </c>
      <c r="CG154" s="30">
        <v>3252</v>
      </c>
      <c r="CH154" s="30">
        <v>3699</v>
      </c>
      <c r="CI154" s="30">
        <v>4427</v>
      </c>
      <c r="CJ154" s="30">
        <v>5050</v>
      </c>
      <c r="CK154" s="30">
        <v>5992</v>
      </c>
      <c r="CL154" s="30">
        <v>6588</v>
      </c>
      <c r="CM154" s="30">
        <v>8014</v>
      </c>
      <c r="CN154" s="30">
        <v>9125</v>
      </c>
      <c r="CO154" s="30">
        <v>10141</v>
      </c>
      <c r="CP154" t="e">
        <v>#N/A</v>
      </c>
      <c r="CQ154" t="e">
        <v>#N/A</v>
      </c>
      <c r="CR154" t="e">
        <v>#N/A</v>
      </c>
      <c r="CS154" t="e">
        <v>#N/A</v>
      </c>
      <c r="CT154" t="e">
        <v>#N/A</v>
      </c>
      <c r="CU154" t="e">
        <v>#N/A</v>
      </c>
      <c r="CV154" t="e">
        <v>#N/A</v>
      </c>
      <c r="CW154" t="e">
        <v>#N/A</v>
      </c>
      <c r="CX154" t="e">
        <v>#N/A</v>
      </c>
      <c r="CY154" t="e">
        <v>#N/A</v>
      </c>
      <c r="CZ154" t="e">
        <v>#N/A</v>
      </c>
      <c r="DA154" t="e">
        <v>#N/A</v>
      </c>
      <c r="DB154" t="e">
        <v>#N/A</v>
      </c>
      <c r="DC154" t="e">
        <v>#N/A</v>
      </c>
      <c r="DD154" t="e">
        <v>#N/A</v>
      </c>
      <c r="DE154" t="e">
        <v>#N/A</v>
      </c>
      <c r="DF154" t="e">
        <v>#N/A</v>
      </c>
      <c r="DG154" t="e">
        <v>#N/A</v>
      </c>
      <c r="DH154" t="e">
        <v>#N/A</v>
      </c>
      <c r="DI154" t="e">
        <v>#N/A</v>
      </c>
      <c r="DJ154" t="e">
        <v>#N/A</v>
      </c>
      <c r="DK154" t="e">
        <v>#N/A</v>
      </c>
      <c r="DL154" t="e">
        <v>#N/A</v>
      </c>
      <c r="DM154" t="e">
        <v>#N/A</v>
      </c>
      <c r="DN154" t="e">
        <v>#N/A</v>
      </c>
      <c r="DO154" t="e">
        <v>#N/A</v>
      </c>
      <c r="DP154" t="e">
        <v>#N/A</v>
      </c>
      <c r="DQ154" t="e">
        <v>#N/A</v>
      </c>
      <c r="DR154" t="e">
        <v>#N/A</v>
      </c>
      <c r="DS154" t="e">
        <v>#N/A</v>
      </c>
      <c r="DT154" t="e">
        <v>#N/A</v>
      </c>
      <c r="DU154" t="e">
        <v>#N/A</v>
      </c>
      <c r="DV154" t="e">
        <v>#N/A</v>
      </c>
      <c r="DW154" t="e">
        <v>#N/A</v>
      </c>
      <c r="DX154" t="e">
        <v>#N/A</v>
      </c>
      <c r="DY154" t="e">
        <v>#N/A</v>
      </c>
      <c r="DZ154" t="e">
        <v>#N/A</v>
      </c>
      <c r="EA154" t="e">
        <v>#N/A</v>
      </c>
      <c r="EB154" t="e">
        <v>#N/A</v>
      </c>
      <c r="EC154" t="e">
        <v>#N/A</v>
      </c>
      <c r="ED154" t="e">
        <v>#N/A</v>
      </c>
      <c r="EE154" t="e">
        <v>#N/A</v>
      </c>
      <c r="EF154" t="e">
        <v>#N/A</v>
      </c>
      <c r="EG154" t="e">
        <v>#N/A</v>
      </c>
      <c r="EH154" t="e">
        <v>#N/A</v>
      </c>
      <c r="EI154" t="e">
        <v>#N/A</v>
      </c>
      <c r="EJ154" t="e">
        <v>#N/A</v>
      </c>
      <c r="EK154" t="e">
        <v>#N/A</v>
      </c>
      <c r="EL154" t="e">
        <v>#N/A</v>
      </c>
      <c r="EM154" t="e">
        <v>#N/A</v>
      </c>
      <c r="EN154" t="e">
        <v>#N/A</v>
      </c>
      <c r="EO154" t="e">
        <v>#N/A</v>
      </c>
      <c r="EP154" t="e">
        <v>#N/A</v>
      </c>
      <c r="EQ154" t="e">
        <v>#N/A</v>
      </c>
      <c r="ER154" t="e">
        <v>#N/A</v>
      </c>
      <c r="ES154" t="e">
        <v>#N/A</v>
      </c>
      <c r="ET154" t="e">
        <v>#N/A</v>
      </c>
      <c r="EU154" t="e">
        <v>#N/A</v>
      </c>
      <c r="EV154" t="e">
        <v>#N/A</v>
      </c>
      <c r="EW154" t="e">
        <v>#N/A</v>
      </c>
      <c r="EX154" t="e">
        <v>#N/A</v>
      </c>
      <c r="EY154" t="e">
        <v>#N/A</v>
      </c>
      <c r="EZ154" t="e">
        <v>#N/A</v>
      </c>
      <c r="FA154" t="e">
        <v>#N/A</v>
      </c>
      <c r="FB154" t="e">
        <v>#N/A</v>
      </c>
      <c r="FC154" t="e">
        <v>#N/A</v>
      </c>
      <c r="FD154" t="e">
        <v>#N/A</v>
      </c>
      <c r="FE154" t="e">
        <v>#N/A</v>
      </c>
      <c r="FF154" t="e">
        <v>#N/A</v>
      </c>
    </row>
    <row r="155" spans="1:162" x14ac:dyDescent="0.35">
      <c r="A155" s="29" t="s">
        <v>138</v>
      </c>
      <c r="B155" s="30">
        <v>0</v>
      </c>
      <c r="C155" s="30">
        <v>0</v>
      </c>
      <c r="D155" s="30">
        <v>0</v>
      </c>
      <c r="E155" s="30">
        <v>0</v>
      </c>
      <c r="F155" s="30">
        <v>0</v>
      </c>
      <c r="G155" s="30">
        <v>0</v>
      </c>
      <c r="H155" s="30">
        <v>0</v>
      </c>
      <c r="I155" s="30">
        <v>0</v>
      </c>
      <c r="J155" s="30">
        <v>0</v>
      </c>
      <c r="K155" s="30">
        <v>0</v>
      </c>
      <c r="L155" s="30">
        <v>0</v>
      </c>
      <c r="M155" s="30">
        <v>0</v>
      </c>
      <c r="N155" s="30">
        <v>0</v>
      </c>
      <c r="O155" s="30">
        <v>0</v>
      </c>
      <c r="P155" s="30">
        <v>0</v>
      </c>
      <c r="Q155" s="30">
        <v>0</v>
      </c>
      <c r="R155" s="30">
        <v>0</v>
      </c>
      <c r="S155" s="30">
        <v>0</v>
      </c>
      <c r="T155" s="30">
        <v>0</v>
      </c>
      <c r="U155" s="30">
        <v>0</v>
      </c>
      <c r="V155" s="30">
        <v>0</v>
      </c>
      <c r="W155" s="30">
        <v>0</v>
      </c>
      <c r="X155" s="30">
        <v>0</v>
      </c>
      <c r="Y155" s="30">
        <v>0</v>
      </c>
      <c r="Z155" s="30">
        <v>0</v>
      </c>
      <c r="AA155" s="30">
        <v>0</v>
      </c>
      <c r="AB155" s="30">
        <v>0</v>
      </c>
      <c r="AC155" s="30">
        <v>0</v>
      </c>
      <c r="AD155" s="30">
        <v>0</v>
      </c>
      <c r="AE155" s="30">
        <v>0</v>
      </c>
      <c r="AF155" s="30">
        <v>0</v>
      </c>
      <c r="AG155" s="30">
        <v>0</v>
      </c>
      <c r="AH155" s="30">
        <v>0</v>
      </c>
      <c r="AI155" s="30">
        <v>0</v>
      </c>
      <c r="AJ155" s="30">
        <v>0</v>
      </c>
      <c r="AK155" s="30">
        <v>0</v>
      </c>
      <c r="AL155" s="30">
        <v>0</v>
      </c>
      <c r="AM155" s="30">
        <v>0</v>
      </c>
      <c r="AN155" s="30">
        <v>0</v>
      </c>
      <c r="AO155" s="30">
        <v>0</v>
      </c>
      <c r="AP155" s="30">
        <v>0</v>
      </c>
      <c r="AQ155" s="30">
        <v>0</v>
      </c>
      <c r="AR155" s="30">
        <v>0</v>
      </c>
      <c r="AS155" s="30">
        <v>0</v>
      </c>
      <c r="AT155" s="30">
        <v>1</v>
      </c>
      <c r="AU155" s="30">
        <v>1</v>
      </c>
      <c r="AV155" s="30">
        <v>3</v>
      </c>
      <c r="AW155" s="30">
        <v>3</v>
      </c>
      <c r="AX155" s="30">
        <v>7</v>
      </c>
      <c r="AY155" s="30">
        <v>10</v>
      </c>
      <c r="AZ155" s="30">
        <v>16</v>
      </c>
      <c r="BA155" s="30">
        <v>32</v>
      </c>
      <c r="BB155" s="30">
        <v>44</v>
      </c>
      <c r="BC155" s="30">
        <v>54</v>
      </c>
      <c r="BD155" s="30">
        <v>63</v>
      </c>
      <c r="BE155" s="30">
        <v>72</v>
      </c>
      <c r="BF155" s="30">
        <v>105</v>
      </c>
      <c r="BG155" s="30">
        <v>123</v>
      </c>
      <c r="BH155" s="30">
        <v>137</v>
      </c>
      <c r="BI155" s="30">
        <v>178</v>
      </c>
      <c r="BJ155" s="30">
        <v>185</v>
      </c>
      <c r="BK155" s="30">
        <v>186</v>
      </c>
      <c r="BL155" s="30">
        <v>204</v>
      </c>
      <c r="BM155" s="30">
        <v>216</v>
      </c>
      <c r="BN155" s="30">
        <v>226</v>
      </c>
      <c r="BO155" s="30">
        <v>269</v>
      </c>
      <c r="BP155" s="30">
        <v>292</v>
      </c>
      <c r="BQ155" s="30">
        <v>314</v>
      </c>
      <c r="BR155" s="30">
        <v>336</v>
      </c>
      <c r="BS155" s="30">
        <v>363</v>
      </c>
      <c r="BT155" s="30">
        <v>400</v>
      </c>
      <c r="BU155" s="30">
        <v>426</v>
      </c>
      <c r="BV155" s="30">
        <v>450</v>
      </c>
      <c r="BW155" s="30">
        <v>471</v>
      </c>
      <c r="BX155" s="30">
        <v>485</v>
      </c>
      <c r="BY155" s="30">
        <v>534</v>
      </c>
      <c r="BZ155" s="30">
        <v>581</v>
      </c>
      <c r="CA155" s="30">
        <v>682</v>
      </c>
      <c r="CB155" s="30">
        <v>701</v>
      </c>
      <c r="CC155" s="30">
        <v>715</v>
      </c>
      <c r="CD155" s="30">
        <v>728</v>
      </c>
      <c r="CE155" s="30">
        <v>742</v>
      </c>
      <c r="CF155" s="30">
        <v>769</v>
      </c>
      <c r="CG155" s="30">
        <v>835</v>
      </c>
      <c r="CH155" s="30">
        <v>863</v>
      </c>
      <c r="CI155" s="30">
        <v>977</v>
      </c>
      <c r="CJ155" s="30">
        <v>1049</v>
      </c>
      <c r="CK155" s="30">
        <v>1089</v>
      </c>
      <c r="CL155" s="30">
        <v>1161</v>
      </c>
      <c r="CM155" s="30">
        <v>1173</v>
      </c>
      <c r="CN155" s="30">
        <v>1199</v>
      </c>
      <c r="CO155" s="30">
        <v>1244</v>
      </c>
      <c r="CP155" t="e">
        <v>#N/A</v>
      </c>
      <c r="CQ155" t="e">
        <v>#N/A</v>
      </c>
      <c r="CR155" t="e">
        <v>#N/A</v>
      </c>
      <c r="CS155" t="e">
        <v>#N/A</v>
      </c>
      <c r="CT155" t="e">
        <v>#N/A</v>
      </c>
      <c r="CU155" t="e">
        <v>#N/A</v>
      </c>
      <c r="CV155" t="e">
        <v>#N/A</v>
      </c>
      <c r="CW155" t="e">
        <v>#N/A</v>
      </c>
      <c r="CX155" t="e">
        <v>#N/A</v>
      </c>
      <c r="CY155" t="e">
        <v>#N/A</v>
      </c>
      <c r="CZ155" t="e">
        <v>#N/A</v>
      </c>
      <c r="DA155" t="e">
        <v>#N/A</v>
      </c>
      <c r="DB155" t="e">
        <v>#N/A</v>
      </c>
      <c r="DC155" t="e">
        <v>#N/A</v>
      </c>
      <c r="DD155" t="e">
        <v>#N/A</v>
      </c>
      <c r="DE155" t="e">
        <v>#N/A</v>
      </c>
      <c r="DF155" t="e">
        <v>#N/A</v>
      </c>
      <c r="DG155" t="e">
        <v>#N/A</v>
      </c>
      <c r="DH155" t="e">
        <v>#N/A</v>
      </c>
      <c r="DI155" t="e">
        <v>#N/A</v>
      </c>
      <c r="DJ155" t="e">
        <v>#N/A</v>
      </c>
      <c r="DK155" t="e">
        <v>#N/A</v>
      </c>
      <c r="DL155" t="e">
        <v>#N/A</v>
      </c>
      <c r="DM155" t="e">
        <v>#N/A</v>
      </c>
      <c r="DN155" t="e">
        <v>#N/A</v>
      </c>
      <c r="DO155" t="e">
        <v>#N/A</v>
      </c>
      <c r="DP155" t="e">
        <v>#N/A</v>
      </c>
      <c r="DQ155" t="e">
        <v>#N/A</v>
      </c>
      <c r="DR155" t="e">
        <v>#N/A</v>
      </c>
      <c r="DS155" t="e">
        <v>#N/A</v>
      </c>
      <c r="DT155" t="e">
        <v>#N/A</v>
      </c>
      <c r="DU155" t="e">
        <v>#N/A</v>
      </c>
      <c r="DV155" t="e">
        <v>#N/A</v>
      </c>
      <c r="DW155" t="e">
        <v>#N/A</v>
      </c>
      <c r="DX155" t="e">
        <v>#N/A</v>
      </c>
      <c r="DY155" t="e">
        <v>#N/A</v>
      </c>
      <c r="DZ155" t="e">
        <v>#N/A</v>
      </c>
      <c r="EA155" t="e">
        <v>#N/A</v>
      </c>
      <c r="EB155" t="e">
        <v>#N/A</v>
      </c>
      <c r="EC155" t="e">
        <v>#N/A</v>
      </c>
      <c r="ED155" t="e">
        <v>#N/A</v>
      </c>
      <c r="EE155" t="e">
        <v>#N/A</v>
      </c>
      <c r="EF155" t="e">
        <v>#N/A</v>
      </c>
      <c r="EG155" t="e">
        <v>#N/A</v>
      </c>
      <c r="EH155" t="e">
        <v>#N/A</v>
      </c>
      <c r="EI155" t="e">
        <v>#N/A</v>
      </c>
      <c r="EJ155" t="e">
        <v>#N/A</v>
      </c>
      <c r="EK155" t="e">
        <v>#N/A</v>
      </c>
      <c r="EL155" t="e">
        <v>#N/A</v>
      </c>
      <c r="EM155" t="e">
        <v>#N/A</v>
      </c>
      <c r="EN155" t="e">
        <v>#N/A</v>
      </c>
      <c r="EO155" t="e">
        <v>#N/A</v>
      </c>
      <c r="EP155" t="e">
        <v>#N/A</v>
      </c>
      <c r="EQ155" t="e">
        <v>#N/A</v>
      </c>
      <c r="ER155" t="e">
        <v>#N/A</v>
      </c>
      <c r="ES155" t="e">
        <v>#N/A</v>
      </c>
      <c r="ET155" t="e">
        <v>#N/A</v>
      </c>
      <c r="EU155" t="e">
        <v>#N/A</v>
      </c>
      <c r="EV155" t="e">
        <v>#N/A</v>
      </c>
      <c r="EW155" t="e">
        <v>#N/A</v>
      </c>
      <c r="EX155" t="e">
        <v>#N/A</v>
      </c>
      <c r="EY155" t="e">
        <v>#N/A</v>
      </c>
      <c r="EZ155" t="e">
        <v>#N/A</v>
      </c>
      <c r="FA155" t="e">
        <v>#N/A</v>
      </c>
      <c r="FB155" t="e">
        <v>#N/A</v>
      </c>
      <c r="FC155" t="e">
        <v>#N/A</v>
      </c>
      <c r="FD155" t="e">
        <v>#N/A</v>
      </c>
      <c r="FE155" t="e">
        <v>#N/A</v>
      </c>
      <c r="FF155" t="e">
        <v>#N/A</v>
      </c>
    </row>
    <row r="156" spans="1:162" x14ac:dyDescent="0.35">
      <c r="A156" s="29" t="s">
        <v>130</v>
      </c>
      <c r="B156" s="30">
        <v>0</v>
      </c>
      <c r="C156" s="30">
        <v>0</v>
      </c>
      <c r="D156" s="30">
        <v>0</v>
      </c>
      <c r="E156" s="30">
        <v>0</v>
      </c>
      <c r="F156" s="30">
        <v>0</v>
      </c>
      <c r="G156" s="30">
        <v>0</v>
      </c>
      <c r="H156" s="30">
        <v>0</v>
      </c>
      <c r="I156" s="30">
        <v>0</v>
      </c>
      <c r="J156" s="30">
        <v>0</v>
      </c>
      <c r="K156" s="30">
        <v>0</v>
      </c>
      <c r="L156" s="30">
        <v>0</v>
      </c>
      <c r="M156" s="30">
        <v>0</v>
      </c>
      <c r="N156" s="30">
        <v>0</v>
      </c>
      <c r="O156" s="30">
        <v>0</v>
      </c>
      <c r="P156" s="30">
        <v>0</v>
      </c>
      <c r="Q156" s="30">
        <v>0</v>
      </c>
      <c r="R156" s="30">
        <v>0</v>
      </c>
      <c r="S156" s="30">
        <v>0</v>
      </c>
      <c r="T156" s="30">
        <v>0</v>
      </c>
      <c r="U156" s="30">
        <v>0</v>
      </c>
      <c r="V156" s="30">
        <v>0</v>
      </c>
      <c r="W156" s="30">
        <v>0</v>
      </c>
      <c r="X156" s="30">
        <v>0</v>
      </c>
      <c r="Y156" s="30">
        <v>0</v>
      </c>
      <c r="Z156" s="30">
        <v>0</v>
      </c>
      <c r="AA156" s="30">
        <v>0</v>
      </c>
      <c r="AB156" s="30">
        <v>0</v>
      </c>
      <c r="AC156" s="30">
        <v>0</v>
      </c>
      <c r="AD156" s="30">
        <v>0</v>
      </c>
      <c r="AE156" s="30">
        <v>0</v>
      </c>
      <c r="AF156" s="30">
        <v>0</v>
      </c>
      <c r="AG156" s="30">
        <v>0</v>
      </c>
      <c r="AH156" s="30">
        <v>0</v>
      </c>
      <c r="AI156" s="30">
        <v>0</v>
      </c>
      <c r="AJ156" s="30">
        <v>0</v>
      </c>
      <c r="AK156" s="30">
        <v>0</v>
      </c>
      <c r="AL156" s="30">
        <v>0</v>
      </c>
      <c r="AM156" s="30">
        <v>0</v>
      </c>
      <c r="AN156" s="30">
        <v>0</v>
      </c>
      <c r="AO156" s="30">
        <v>0</v>
      </c>
      <c r="AP156" s="30">
        <v>0</v>
      </c>
      <c r="AQ156" s="30">
        <v>0</v>
      </c>
      <c r="AR156" s="30">
        <v>0</v>
      </c>
      <c r="AS156" s="30">
        <v>2</v>
      </c>
      <c r="AT156" s="30">
        <v>7</v>
      </c>
      <c r="AU156" s="30">
        <v>7</v>
      </c>
      <c r="AV156" s="30">
        <v>16</v>
      </c>
      <c r="AW156" s="30">
        <v>16</v>
      </c>
      <c r="AX156" s="30">
        <v>31</v>
      </c>
      <c r="AY156" s="30">
        <v>57</v>
      </c>
      <c r="AZ156" s="30">
        <v>89</v>
      </c>
      <c r="BA156" s="30">
        <v>141</v>
      </c>
      <c r="BB156" s="30">
        <v>181</v>
      </c>
      <c r="BC156" s="30">
        <v>219</v>
      </c>
      <c r="BD156" s="30">
        <v>253</v>
      </c>
      <c r="BE156" s="30">
        <v>275</v>
      </c>
      <c r="BF156" s="30">
        <v>275</v>
      </c>
      <c r="BG156" s="30">
        <v>286</v>
      </c>
      <c r="BH156" s="30">
        <v>341</v>
      </c>
      <c r="BI156" s="30">
        <v>383</v>
      </c>
      <c r="BJ156" s="30">
        <v>414</v>
      </c>
      <c r="BK156" s="30">
        <v>442</v>
      </c>
      <c r="BL156" s="30">
        <v>480</v>
      </c>
      <c r="BM156" s="30">
        <v>528</v>
      </c>
      <c r="BN156" s="30">
        <v>562</v>
      </c>
      <c r="BO156" s="30">
        <v>632</v>
      </c>
      <c r="BP156" s="30">
        <v>684</v>
      </c>
      <c r="BQ156" s="30">
        <v>730</v>
      </c>
      <c r="BR156" s="30">
        <v>756</v>
      </c>
      <c r="BS156" s="30">
        <v>802</v>
      </c>
      <c r="BT156" s="30">
        <v>841</v>
      </c>
      <c r="BU156" s="30">
        <v>897</v>
      </c>
      <c r="BV156" s="30">
        <v>934</v>
      </c>
      <c r="BW156" s="30">
        <v>977</v>
      </c>
      <c r="BX156" s="30">
        <v>997</v>
      </c>
      <c r="BY156" s="30">
        <v>1021</v>
      </c>
      <c r="BZ156" s="30">
        <v>1059</v>
      </c>
      <c r="CA156" s="30">
        <v>1091</v>
      </c>
      <c r="CB156" s="30">
        <v>1124</v>
      </c>
      <c r="CC156" s="30">
        <v>1160</v>
      </c>
      <c r="CD156" s="30">
        <v>1188</v>
      </c>
      <c r="CE156" s="30">
        <v>1205</v>
      </c>
      <c r="CF156" s="30">
        <v>1212</v>
      </c>
      <c r="CG156" s="30">
        <v>1220</v>
      </c>
      <c r="CH156" s="30">
        <v>1248</v>
      </c>
      <c r="CI156" s="30">
        <v>1268</v>
      </c>
      <c r="CJ156" s="30">
        <v>1304</v>
      </c>
      <c r="CK156" s="30">
        <v>1317</v>
      </c>
      <c r="CL156" s="30">
        <v>1330</v>
      </c>
      <c r="CM156" s="30">
        <v>1335</v>
      </c>
      <c r="CN156" s="30">
        <v>1344</v>
      </c>
      <c r="CO156" s="30">
        <v>1353</v>
      </c>
      <c r="CP156" t="e">
        <v>#N/A</v>
      </c>
      <c r="CQ156" t="e">
        <v>#N/A</v>
      </c>
      <c r="CR156" t="e">
        <v>#N/A</v>
      </c>
      <c r="CS156" t="e">
        <v>#N/A</v>
      </c>
      <c r="CT156" t="e">
        <v>#N/A</v>
      </c>
      <c r="CU156" t="e">
        <v>#N/A</v>
      </c>
      <c r="CV156" t="e">
        <v>#N/A</v>
      </c>
      <c r="CW156" t="e">
        <v>#N/A</v>
      </c>
      <c r="CX156" t="e">
        <v>#N/A</v>
      </c>
      <c r="CY156" t="e">
        <v>#N/A</v>
      </c>
      <c r="CZ156" t="e">
        <v>#N/A</v>
      </c>
      <c r="DA156" t="e">
        <v>#N/A</v>
      </c>
      <c r="DB156" t="e">
        <v>#N/A</v>
      </c>
      <c r="DC156" t="e">
        <v>#N/A</v>
      </c>
      <c r="DD156" t="e">
        <v>#N/A</v>
      </c>
      <c r="DE156" t="e">
        <v>#N/A</v>
      </c>
      <c r="DF156" t="e">
        <v>#N/A</v>
      </c>
      <c r="DG156" t="e">
        <v>#N/A</v>
      </c>
      <c r="DH156" t="e">
        <v>#N/A</v>
      </c>
      <c r="DI156" t="e">
        <v>#N/A</v>
      </c>
      <c r="DJ156" t="e">
        <v>#N/A</v>
      </c>
      <c r="DK156" t="e">
        <v>#N/A</v>
      </c>
      <c r="DL156" t="e">
        <v>#N/A</v>
      </c>
      <c r="DM156" t="e">
        <v>#N/A</v>
      </c>
      <c r="DN156" t="e">
        <v>#N/A</v>
      </c>
      <c r="DO156" t="e">
        <v>#N/A</v>
      </c>
      <c r="DP156" t="e">
        <v>#N/A</v>
      </c>
      <c r="DQ156" t="e">
        <v>#N/A</v>
      </c>
      <c r="DR156" t="e">
        <v>#N/A</v>
      </c>
      <c r="DS156" t="e">
        <v>#N/A</v>
      </c>
      <c r="DT156" t="e">
        <v>#N/A</v>
      </c>
      <c r="DU156" t="e">
        <v>#N/A</v>
      </c>
      <c r="DV156" t="e">
        <v>#N/A</v>
      </c>
      <c r="DW156" t="e">
        <v>#N/A</v>
      </c>
      <c r="DX156" t="e">
        <v>#N/A</v>
      </c>
      <c r="DY156" t="e">
        <v>#N/A</v>
      </c>
      <c r="DZ156" t="e">
        <v>#N/A</v>
      </c>
      <c r="EA156" t="e">
        <v>#N/A</v>
      </c>
      <c r="EB156" t="e">
        <v>#N/A</v>
      </c>
      <c r="EC156" t="e">
        <v>#N/A</v>
      </c>
      <c r="ED156" t="e">
        <v>#N/A</v>
      </c>
      <c r="EE156" t="e">
        <v>#N/A</v>
      </c>
      <c r="EF156" t="e">
        <v>#N/A</v>
      </c>
      <c r="EG156" t="e">
        <v>#N/A</v>
      </c>
      <c r="EH156" t="e">
        <v>#N/A</v>
      </c>
      <c r="EI156" t="e">
        <v>#N/A</v>
      </c>
      <c r="EJ156" t="e">
        <v>#N/A</v>
      </c>
      <c r="EK156" t="e">
        <v>#N/A</v>
      </c>
      <c r="EL156" t="e">
        <v>#N/A</v>
      </c>
      <c r="EM156" t="e">
        <v>#N/A</v>
      </c>
      <c r="EN156" t="e">
        <v>#N/A</v>
      </c>
      <c r="EO156" t="e">
        <v>#N/A</v>
      </c>
      <c r="EP156" t="e">
        <v>#N/A</v>
      </c>
      <c r="EQ156" t="e">
        <v>#N/A</v>
      </c>
      <c r="ER156" t="e">
        <v>#N/A</v>
      </c>
      <c r="ES156" t="e">
        <v>#N/A</v>
      </c>
      <c r="ET156" t="e">
        <v>#N/A</v>
      </c>
      <c r="EU156" t="e">
        <v>#N/A</v>
      </c>
      <c r="EV156" t="e">
        <v>#N/A</v>
      </c>
      <c r="EW156" t="e">
        <v>#N/A</v>
      </c>
      <c r="EX156" t="e">
        <v>#N/A</v>
      </c>
      <c r="EY156" t="e">
        <v>#N/A</v>
      </c>
      <c r="EZ156" t="e">
        <v>#N/A</v>
      </c>
      <c r="FA156" t="e">
        <v>#N/A</v>
      </c>
      <c r="FB156" t="e">
        <v>#N/A</v>
      </c>
      <c r="FC156" t="e">
        <v>#N/A</v>
      </c>
      <c r="FD156" t="e">
        <v>#N/A</v>
      </c>
      <c r="FE156" t="e">
        <v>#N/A</v>
      </c>
      <c r="FF156" t="e">
        <v>#N/A</v>
      </c>
    </row>
    <row r="157" spans="1:162" x14ac:dyDescent="0.35">
      <c r="A157" s="29" t="s">
        <v>30</v>
      </c>
      <c r="B157" s="30">
        <v>0</v>
      </c>
      <c r="C157" s="30">
        <v>0</v>
      </c>
      <c r="D157" s="30">
        <v>0</v>
      </c>
      <c r="E157" s="30">
        <v>0</v>
      </c>
      <c r="F157" s="30">
        <v>0</v>
      </c>
      <c r="G157" s="30">
        <v>0</v>
      </c>
      <c r="H157" s="30">
        <v>0</v>
      </c>
      <c r="I157" s="30">
        <v>0</v>
      </c>
      <c r="J157" s="30">
        <v>0</v>
      </c>
      <c r="K157" s="30">
        <v>0</v>
      </c>
      <c r="L157" s="30">
        <v>0</v>
      </c>
      <c r="M157" s="30">
        <v>0</v>
      </c>
      <c r="N157" s="30">
        <v>0</v>
      </c>
      <c r="O157" s="30">
        <v>0</v>
      </c>
      <c r="P157" s="30">
        <v>0</v>
      </c>
      <c r="Q157" s="30">
        <v>0</v>
      </c>
      <c r="R157" s="30">
        <v>0</v>
      </c>
      <c r="S157" s="30">
        <v>0</v>
      </c>
      <c r="T157" s="30">
        <v>0</v>
      </c>
      <c r="U157" s="30">
        <v>0</v>
      </c>
      <c r="V157" s="30">
        <v>0</v>
      </c>
      <c r="W157" s="30">
        <v>0</v>
      </c>
      <c r="X157" s="30">
        <v>0</v>
      </c>
      <c r="Y157" s="30">
        <v>0</v>
      </c>
      <c r="Z157" s="30">
        <v>0</v>
      </c>
      <c r="AA157" s="30">
        <v>0</v>
      </c>
      <c r="AB157" s="30">
        <v>0</v>
      </c>
      <c r="AC157" s="30">
        <v>0</v>
      </c>
      <c r="AD157" s="30">
        <v>0</v>
      </c>
      <c r="AE157" s="30">
        <v>0</v>
      </c>
      <c r="AF157" s="30">
        <v>0</v>
      </c>
      <c r="AG157" s="30">
        <v>0</v>
      </c>
      <c r="AH157" s="30">
        <v>0</v>
      </c>
      <c r="AI157" s="30">
        <v>0</v>
      </c>
      <c r="AJ157" s="30">
        <v>0</v>
      </c>
      <c r="AK157" s="30">
        <v>0</v>
      </c>
      <c r="AL157" s="30">
        <v>0</v>
      </c>
      <c r="AM157" s="30">
        <v>0</v>
      </c>
      <c r="AN157" s="30">
        <v>0</v>
      </c>
      <c r="AO157" s="30">
        <v>0</v>
      </c>
      <c r="AP157" s="30">
        <v>0</v>
      </c>
      <c r="AQ157" s="30">
        <v>0</v>
      </c>
      <c r="AR157" s="30">
        <v>0</v>
      </c>
      <c r="AS157" s="30">
        <v>0</v>
      </c>
      <c r="AT157" s="30">
        <v>0</v>
      </c>
      <c r="AU157" s="30">
        <v>0</v>
      </c>
      <c r="AV157" s="30">
        <v>0</v>
      </c>
      <c r="AW157" s="30">
        <v>0</v>
      </c>
      <c r="AX157" s="30">
        <v>0</v>
      </c>
      <c r="AY157" s="30">
        <v>0</v>
      </c>
      <c r="AZ157" s="30">
        <v>0</v>
      </c>
      <c r="BA157" s="30">
        <v>0</v>
      </c>
      <c r="BB157" s="30">
        <v>0</v>
      </c>
      <c r="BC157" s="30">
        <v>0</v>
      </c>
      <c r="BD157" s="30">
        <v>1</v>
      </c>
      <c r="BE157" s="30">
        <v>1</v>
      </c>
      <c r="BF157" s="30">
        <v>1</v>
      </c>
      <c r="BG157" s="30">
        <v>1</v>
      </c>
      <c r="BH157" s="30">
        <v>1</v>
      </c>
      <c r="BI157" s="30">
        <v>1</v>
      </c>
      <c r="BJ157" s="30">
        <v>1</v>
      </c>
      <c r="BK157" s="30">
        <v>1</v>
      </c>
      <c r="BL157" s="30">
        <v>1</v>
      </c>
      <c r="BM157" s="30">
        <v>1</v>
      </c>
      <c r="BN157" s="30">
        <v>2</v>
      </c>
      <c r="BO157" s="30">
        <v>3</v>
      </c>
      <c r="BP157" s="30">
        <v>3</v>
      </c>
      <c r="BQ157" s="30">
        <v>3</v>
      </c>
      <c r="BR157" s="30">
        <v>3</v>
      </c>
      <c r="BS157" s="30">
        <v>5</v>
      </c>
      <c r="BT157" s="30">
        <v>5</v>
      </c>
      <c r="BU157" s="30">
        <v>5</v>
      </c>
      <c r="BV157" s="30">
        <v>7</v>
      </c>
      <c r="BW157" s="30">
        <v>7</v>
      </c>
      <c r="BX157" s="30">
        <v>7</v>
      </c>
      <c r="BY157" s="30">
        <v>7</v>
      </c>
      <c r="BZ157" s="30">
        <v>8</v>
      </c>
      <c r="CA157" s="30">
        <v>12</v>
      </c>
      <c r="CB157" s="30">
        <v>12</v>
      </c>
      <c r="CC157" s="30">
        <v>21</v>
      </c>
      <c r="CD157" s="30">
        <v>21</v>
      </c>
      <c r="CE157" s="30">
        <v>25</v>
      </c>
      <c r="CF157" s="30">
        <v>60</v>
      </c>
      <c r="CG157" s="30">
        <v>60</v>
      </c>
      <c r="CH157" s="30">
        <v>80</v>
      </c>
      <c r="CI157" s="30">
        <v>80</v>
      </c>
      <c r="CJ157" s="30">
        <v>116</v>
      </c>
      <c r="CK157" s="30">
        <v>135</v>
      </c>
      <c r="CL157" s="30">
        <v>164</v>
      </c>
      <c r="CM157" s="30">
        <v>237</v>
      </c>
      <c r="CN157" s="30">
        <v>286</v>
      </c>
      <c r="CO157" s="30">
        <v>286</v>
      </c>
      <c r="CP157" t="e">
        <v>#N/A</v>
      </c>
      <c r="CQ157" t="e">
        <v>#N/A</v>
      </c>
      <c r="CR157" t="e">
        <v>#N/A</v>
      </c>
      <c r="CS157" t="e">
        <v>#N/A</v>
      </c>
      <c r="CT157" t="e">
        <v>#N/A</v>
      </c>
      <c r="CU157" t="e">
        <v>#N/A</v>
      </c>
      <c r="CV157" t="e">
        <v>#N/A</v>
      </c>
      <c r="CW157" t="e">
        <v>#N/A</v>
      </c>
      <c r="CX157" t="e">
        <v>#N/A</v>
      </c>
      <c r="CY157" t="e">
        <v>#N/A</v>
      </c>
      <c r="CZ157" t="e">
        <v>#N/A</v>
      </c>
      <c r="DA157" t="e">
        <v>#N/A</v>
      </c>
      <c r="DB157" t="e">
        <v>#N/A</v>
      </c>
      <c r="DC157" t="e">
        <v>#N/A</v>
      </c>
      <c r="DD157" t="e">
        <v>#N/A</v>
      </c>
      <c r="DE157" t="e">
        <v>#N/A</v>
      </c>
      <c r="DF157" t="e">
        <v>#N/A</v>
      </c>
      <c r="DG157" t="e">
        <v>#N/A</v>
      </c>
      <c r="DH157" t="e">
        <v>#N/A</v>
      </c>
      <c r="DI157" t="e">
        <v>#N/A</v>
      </c>
      <c r="DJ157" t="e">
        <v>#N/A</v>
      </c>
      <c r="DK157" t="e">
        <v>#N/A</v>
      </c>
      <c r="DL157" t="e">
        <v>#N/A</v>
      </c>
      <c r="DM157" t="e">
        <v>#N/A</v>
      </c>
      <c r="DN157" t="e">
        <v>#N/A</v>
      </c>
      <c r="DO157" t="e">
        <v>#N/A</v>
      </c>
      <c r="DP157" t="e">
        <v>#N/A</v>
      </c>
      <c r="DQ157" t="e">
        <v>#N/A</v>
      </c>
      <c r="DR157" t="e">
        <v>#N/A</v>
      </c>
      <c r="DS157" t="e">
        <v>#N/A</v>
      </c>
      <c r="DT157" t="e">
        <v>#N/A</v>
      </c>
      <c r="DU157" t="e">
        <v>#N/A</v>
      </c>
      <c r="DV157" t="e">
        <v>#N/A</v>
      </c>
      <c r="DW157" t="e">
        <v>#N/A</v>
      </c>
      <c r="DX157" t="e">
        <v>#N/A</v>
      </c>
      <c r="DY157" t="e">
        <v>#N/A</v>
      </c>
      <c r="DZ157" t="e">
        <v>#N/A</v>
      </c>
      <c r="EA157" t="e">
        <v>#N/A</v>
      </c>
      <c r="EB157" t="e">
        <v>#N/A</v>
      </c>
      <c r="EC157" t="e">
        <v>#N/A</v>
      </c>
      <c r="ED157" t="e">
        <v>#N/A</v>
      </c>
      <c r="EE157" t="e">
        <v>#N/A</v>
      </c>
      <c r="EF157" t="e">
        <v>#N/A</v>
      </c>
      <c r="EG157" t="e">
        <v>#N/A</v>
      </c>
      <c r="EH157" t="e">
        <v>#N/A</v>
      </c>
      <c r="EI157" t="e">
        <v>#N/A</v>
      </c>
      <c r="EJ157" t="e">
        <v>#N/A</v>
      </c>
      <c r="EK157" t="e">
        <v>#N/A</v>
      </c>
      <c r="EL157" t="e">
        <v>#N/A</v>
      </c>
      <c r="EM157" t="e">
        <v>#N/A</v>
      </c>
      <c r="EN157" t="e">
        <v>#N/A</v>
      </c>
      <c r="EO157" t="e">
        <v>#N/A</v>
      </c>
      <c r="EP157" t="e">
        <v>#N/A</v>
      </c>
      <c r="EQ157" t="e">
        <v>#N/A</v>
      </c>
      <c r="ER157" t="e">
        <v>#N/A</v>
      </c>
      <c r="ES157" t="e">
        <v>#N/A</v>
      </c>
      <c r="ET157" t="e">
        <v>#N/A</v>
      </c>
      <c r="EU157" t="e">
        <v>#N/A</v>
      </c>
      <c r="EV157" t="e">
        <v>#N/A</v>
      </c>
      <c r="EW157" t="e">
        <v>#N/A</v>
      </c>
      <c r="EX157" t="e">
        <v>#N/A</v>
      </c>
      <c r="EY157" t="e">
        <v>#N/A</v>
      </c>
      <c r="EZ157" t="e">
        <v>#N/A</v>
      </c>
      <c r="FA157" t="e">
        <v>#N/A</v>
      </c>
      <c r="FB157" t="e">
        <v>#N/A</v>
      </c>
      <c r="FC157" t="e">
        <v>#N/A</v>
      </c>
      <c r="FD157" t="e">
        <v>#N/A</v>
      </c>
      <c r="FE157" t="e">
        <v>#N/A</v>
      </c>
      <c r="FF157" t="e">
        <v>#N/A</v>
      </c>
    </row>
    <row r="158" spans="1:162" x14ac:dyDescent="0.35">
      <c r="A158" s="29" t="s">
        <v>4</v>
      </c>
      <c r="B158" s="30">
        <v>0</v>
      </c>
      <c r="C158" s="30">
        <v>0</v>
      </c>
      <c r="D158" s="30">
        <v>0</v>
      </c>
      <c r="E158" s="30">
        <v>0</v>
      </c>
      <c r="F158" s="30">
        <v>0</v>
      </c>
      <c r="G158" s="30">
        <v>0</v>
      </c>
      <c r="H158" s="30">
        <v>0</v>
      </c>
      <c r="I158" s="30">
        <v>0</v>
      </c>
      <c r="J158" s="30">
        <v>0</v>
      </c>
      <c r="K158" s="30">
        <v>0</v>
      </c>
      <c r="L158" s="30">
        <v>0</v>
      </c>
      <c r="M158" s="30">
        <v>0</v>
      </c>
      <c r="N158" s="30">
        <v>0</v>
      </c>
      <c r="O158" s="30">
        <v>0</v>
      </c>
      <c r="P158" s="30">
        <v>0</v>
      </c>
      <c r="Q158" s="30">
        <v>0</v>
      </c>
      <c r="R158" s="30">
        <v>0</v>
      </c>
      <c r="S158" s="30">
        <v>0</v>
      </c>
      <c r="T158" s="30">
        <v>0</v>
      </c>
      <c r="U158" s="30">
        <v>0</v>
      </c>
      <c r="V158" s="30">
        <v>0</v>
      </c>
      <c r="W158" s="30">
        <v>0</v>
      </c>
      <c r="X158" s="30">
        <v>0</v>
      </c>
      <c r="Y158" s="30">
        <v>0</v>
      </c>
      <c r="Z158" s="30">
        <v>0</v>
      </c>
      <c r="AA158" s="30">
        <v>0</v>
      </c>
      <c r="AB158" s="30">
        <v>0</v>
      </c>
      <c r="AC158" s="30">
        <v>0</v>
      </c>
      <c r="AD158" s="30">
        <v>0</v>
      </c>
      <c r="AE158" s="30">
        <v>0</v>
      </c>
      <c r="AF158" s="30">
        <v>0</v>
      </c>
      <c r="AG158" s="30">
        <v>0</v>
      </c>
      <c r="AH158" s="30">
        <v>0</v>
      </c>
      <c r="AI158" s="30">
        <v>0</v>
      </c>
      <c r="AJ158" s="30">
        <v>0</v>
      </c>
      <c r="AK158" s="30">
        <v>0</v>
      </c>
      <c r="AL158" s="30">
        <v>0</v>
      </c>
      <c r="AM158" s="30">
        <v>0</v>
      </c>
      <c r="AN158" s="30">
        <v>0</v>
      </c>
      <c r="AO158" s="30">
        <v>0</v>
      </c>
      <c r="AP158" s="30">
        <v>0</v>
      </c>
      <c r="AQ158" s="30">
        <v>0</v>
      </c>
      <c r="AR158" s="30">
        <v>0</v>
      </c>
      <c r="AS158" s="30">
        <v>1</v>
      </c>
      <c r="AT158" s="30">
        <v>1</v>
      </c>
      <c r="AU158" s="30">
        <v>1</v>
      </c>
      <c r="AV158" s="30">
        <v>3</v>
      </c>
      <c r="AW158" s="30">
        <v>3</v>
      </c>
      <c r="AX158" s="30">
        <v>7</v>
      </c>
      <c r="AY158" s="30">
        <v>13</v>
      </c>
      <c r="AZ158" s="30">
        <v>17</v>
      </c>
      <c r="BA158" s="30">
        <v>24</v>
      </c>
      <c r="BB158" s="30">
        <v>38</v>
      </c>
      <c r="BC158" s="30">
        <v>51</v>
      </c>
      <c r="BD158" s="30">
        <v>62</v>
      </c>
      <c r="BE158" s="30">
        <v>62</v>
      </c>
      <c r="BF158" s="30">
        <v>116</v>
      </c>
      <c r="BG158" s="30">
        <v>150</v>
      </c>
      <c r="BH158" s="30">
        <v>202</v>
      </c>
      <c r="BI158" s="30">
        <v>240</v>
      </c>
      <c r="BJ158" s="30">
        <v>274</v>
      </c>
      <c r="BK158" s="30">
        <v>402</v>
      </c>
      <c r="BL158" s="30">
        <v>554</v>
      </c>
      <c r="BM158" s="30">
        <v>709</v>
      </c>
      <c r="BN158" s="30">
        <v>927</v>
      </c>
      <c r="BO158" s="30">
        <v>1170</v>
      </c>
      <c r="BP158" s="30">
        <v>1187</v>
      </c>
      <c r="BQ158" s="30">
        <v>1280</v>
      </c>
      <c r="BR158" s="30">
        <v>1326</v>
      </c>
      <c r="BS158" s="30">
        <v>1353</v>
      </c>
      <c r="BT158" s="30">
        <v>1380</v>
      </c>
      <c r="BU158" s="30">
        <v>1462</v>
      </c>
      <c r="BV158" s="30">
        <v>1505</v>
      </c>
      <c r="BW158" s="30">
        <v>1585</v>
      </c>
      <c r="BX158" s="30">
        <v>1655</v>
      </c>
      <c r="BY158" s="30">
        <v>1686</v>
      </c>
      <c r="BZ158" s="30">
        <v>1749</v>
      </c>
      <c r="CA158" s="30">
        <v>1845</v>
      </c>
      <c r="CB158" s="30">
        <v>1934</v>
      </c>
      <c r="CC158" s="30">
        <v>2003</v>
      </c>
      <c r="CD158" s="30">
        <v>2028</v>
      </c>
      <c r="CE158" s="30">
        <v>2173</v>
      </c>
      <c r="CF158" s="30">
        <v>2272</v>
      </c>
      <c r="CG158" s="30">
        <v>2415</v>
      </c>
      <c r="CH158" s="30">
        <v>2506</v>
      </c>
      <c r="CI158" s="30">
        <v>2605</v>
      </c>
      <c r="CJ158" s="30">
        <v>2783</v>
      </c>
      <c r="CK158" s="30">
        <v>3034</v>
      </c>
      <c r="CL158" s="30">
        <v>3158</v>
      </c>
      <c r="CM158" s="30">
        <v>3300</v>
      </c>
      <c r="CN158" s="30">
        <v>3465</v>
      </c>
      <c r="CO158" s="30">
        <v>3635</v>
      </c>
      <c r="CP158" t="e">
        <v>#N/A</v>
      </c>
      <c r="CQ158" t="e">
        <v>#N/A</v>
      </c>
      <c r="CR158" t="e">
        <v>#N/A</v>
      </c>
      <c r="CS158" t="e">
        <v>#N/A</v>
      </c>
      <c r="CT158" t="e">
        <v>#N/A</v>
      </c>
      <c r="CU158" t="e">
        <v>#N/A</v>
      </c>
      <c r="CV158" t="e">
        <v>#N/A</v>
      </c>
      <c r="CW158" t="e">
        <v>#N/A</v>
      </c>
      <c r="CX158" t="e">
        <v>#N/A</v>
      </c>
      <c r="CY158" t="e">
        <v>#N/A</v>
      </c>
      <c r="CZ158" t="e">
        <v>#N/A</v>
      </c>
      <c r="DA158" t="e">
        <v>#N/A</v>
      </c>
      <c r="DB158" t="e">
        <v>#N/A</v>
      </c>
      <c r="DC158" t="e">
        <v>#N/A</v>
      </c>
      <c r="DD158" t="e">
        <v>#N/A</v>
      </c>
      <c r="DE158" t="e">
        <v>#N/A</v>
      </c>
      <c r="DF158" t="e">
        <v>#N/A</v>
      </c>
      <c r="DG158" t="e">
        <v>#N/A</v>
      </c>
      <c r="DH158" t="e">
        <v>#N/A</v>
      </c>
      <c r="DI158" t="e">
        <v>#N/A</v>
      </c>
      <c r="DJ158" t="e">
        <v>#N/A</v>
      </c>
      <c r="DK158" t="e">
        <v>#N/A</v>
      </c>
      <c r="DL158" t="e">
        <v>#N/A</v>
      </c>
      <c r="DM158" t="e">
        <v>#N/A</v>
      </c>
      <c r="DN158" t="e">
        <v>#N/A</v>
      </c>
      <c r="DO158" t="e">
        <v>#N/A</v>
      </c>
      <c r="DP158" t="e">
        <v>#N/A</v>
      </c>
      <c r="DQ158" t="e">
        <v>#N/A</v>
      </c>
      <c r="DR158" t="e">
        <v>#N/A</v>
      </c>
      <c r="DS158" t="e">
        <v>#N/A</v>
      </c>
      <c r="DT158" t="e">
        <v>#N/A</v>
      </c>
      <c r="DU158" t="e">
        <v>#N/A</v>
      </c>
      <c r="DV158" t="e">
        <v>#N/A</v>
      </c>
      <c r="DW158" t="e">
        <v>#N/A</v>
      </c>
      <c r="DX158" t="e">
        <v>#N/A</v>
      </c>
      <c r="DY158" t="e">
        <v>#N/A</v>
      </c>
      <c r="DZ158" t="e">
        <v>#N/A</v>
      </c>
      <c r="EA158" t="e">
        <v>#N/A</v>
      </c>
      <c r="EB158" t="e">
        <v>#N/A</v>
      </c>
      <c r="EC158" t="e">
        <v>#N/A</v>
      </c>
      <c r="ED158" t="e">
        <v>#N/A</v>
      </c>
      <c r="EE158" t="e">
        <v>#N/A</v>
      </c>
      <c r="EF158" t="e">
        <v>#N/A</v>
      </c>
      <c r="EG158" t="e">
        <v>#N/A</v>
      </c>
      <c r="EH158" t="e">
        <v>#N/A</v>
      </c>
      <c r="EI158" t="e">
        <v>#N/A</v>
      </c>
      <c r="EJ158" t="e">
        <v>#N/A</v>
      </c>
      <c r="EK158" t="e">
        <v>#N/A</v>
      </c>
      <c r="EL158" t="e">
        <v>#N/A</v>
      </c>
      <c r="EM158" t="e">
        <v>#N/A</v>
      </c>
      <c r="EN158" t="e">
        <v>#N/A</v>
      </c>
      <c r="EO158" t="e">
        <v>#N/A</v>
      </c>
      <c r="EP158" t="e">
        <v>#N/A</v>
      </c>
      <c r="EQ158" t="e">
        <v>#N/A</v>
      </c>
      <c r="ER158" t="e">
        <v>#N/A</v>
      </c>
      <c r="ES158" t="e">
        <v>#N/A</v>
      </c>
      <c r="ET158" t="e">
        <v>#N/A</v>
      </c>
      <c r="EU158" t="e">
        <v>#N/A</v>
      </c>
      <c r="EV158" t="e">
        <v>#N/A</v>
      </c>
      <c r="EW158" t="e">
        <v>#N/A</v>
      </c>
      <c r="EX158" t="e">
        <v>#N/A</v>
      </c>
      <c r="EY158" t="e">
        <v>#N/A</v>
      </c>
      <c r="EZ158" t="e">
        <v>#N/A</v>
      </c>
      <c r="FA158" t="e">
        <v>#N/A</v>
      </c>
      <c r="FB158" t="e">
        <v>#N/A</v>
      </c>
      <c r="FC158" t="e">
        <v>#N/A</v>
      </c>
      <c r="FD158" t="e">
        <v>#N/A</v>
      </c>
      <c r="FE158" t="e">
        <v>#N/A</v>
      </c>
      <c r="FF158" t="e">
        <v>#N/A</v>
      </c>
    </row>
    <row r="159" spans="1:162" x14ac:dyDescent="0.35">
      <c r="A159" s="29" t="s">
        <v>241</v>
      </c>
      <c r="B159" s="30">
        <v>0</v>
      </c>
      <c r="C159" s="30">
        <v>0</v>
      </c>
      <c r="D159" s="30">
        <v>0</v>
      </c>
      <c r="E159" s="30">
        <v>0</v>
      </c>
      <c r="F159" s="30">
        <v>0</v>
      </c>
      <c r="G159" s="30">
        <v>0</v>
      </c>
      <c r="H159" s="30">
        <v>0</v>
      </c>
      <c r="I159" s="30">
        <v>0</v>
      </c>
      <c r="J159" s="30">
        <v>0</v>
      </c>
      <c r="K159" s="30">
        <v>0</v>
      </c>
      <c r="L159" s="30">
        <v>0</v>
      </c>
      <c r="M159" s="30">
        <v>0</v>
      </c>
      <c r="N159" s="30">
        <v>0</v>
      </c>
      <c r="O159" s="30">
        <v>0</v>
      </c>
      <c r="P159" s="30">
        <v>0</v>
      </c>
      <c r="Q159" s="30">
        <v>0</v>
      </c>
      <c r="R159" s="30">
        <v>0</v>
      </c>
      <c r="S159" s="30">
        <v>0</v>
      </c>
      <c r="T159" s="30">
        <v>0</v>
      </c>
      <c r="U159" s="30">
        <v>0</v>
      </c>
      <c r="V159" s="30">
        <v>0</v>
      </c>
      <c r="W159" s="30">
        <v>0</v>
      </c>
      <c r="X159" s="30">
        <v>0</v>
      </c>
      <c r="Y159" s="30">
        <v>0</v>
      </c>
      <c r="Z159" s="30">
        <v>0</v>
      </c>
      <c r="AA159" s="30">
        <v>0</v>
      </c>
      <c r="AB159" s="30">
        <v>0</v>
      </c>
      <c r="AC159" s="30">
        <v>0</v>
      </c>
      <c r="AD159" s="30">
        <v>0</v>
      </c>
      <c r="AE159" s="30">
        <v>0</v>
      </c>
      <c r="AF159" s="30">
        <v>0</v>
      </c>
      <c r="AG159" s="30">
        <v>0</v>
      </c>
      <c r="AH159" s="30">
        <v>0</v>
      </c>
      <c r="AI159" s="30">
        <v>0</v>
      </c>
      <c r="AJ159" s="30">
        <v>0</v>
      </c>
      <c r="AK159" s="30">
        <v>0</v>
      </c>
      <c r="AL159" s="30">
        <v>0</v>
      </c>
      <c r="AM159" s="30">
        <v>0</v>
      </c>
      <c r="AN159" s="30">
        <v>0</v>
      </c>
      <c r="AO159" s="30">
        <v>0</v>
      </c>
      <c r="AP159" s="30">
        <v>0</v>
      </c>
      <c r="AQ159" s="30">
        <v>0</v>
      </c>
      <c r="AR159" s="30">
        <v>0</v>
      </c>
      <c r="AS159" s="30">
        <v>0</v>
      </c>
      <c r="AT159" s="30">
        <v>0</v>
      </c>
      <c r="AU159" s="30">
        <v>0</v>
      </c>
      <c r="AV159" s="30">
        <v>0</v>
      </c>
      <c r="AW159" s="30">
        <v>0</v>
      </c>
      <c r="AX159" s="30">
        <v>0</v>
      </c>
      <c r="AY159" s="30">
        <v>0</v>
      </c>
      <c r="AZ159" s="30">
        <v>0</v>
      </c>
      <c r="BA159" s="30">
        <v>0</v>
      </c>
      <c r="BB159" s="30">
        <v>0</v>
      </c>
      <c r="BC159" s="30">
        <v>0</v>
      </c>
      <c r="BD159" s="30">
        <v>0</v>
      </c>
      <c r="BE159" s="30">
        <v>0</v>
      </c>
      <c r="BF159" s="30">
        <v>0</v>
      </c>
      <c r="BG159" s="30">
        <v>0</v>
      </c>
      <c r="BH159" s="30">
        <v>0</v>
      </c>
      <c r="BI159" s="30">
        <v>0</v>
      </c>
      <c r="BJ159" s="30">
        <v>0</v>
      </c>
      <c r="BK159" s="30">
        <v>0</v>
      </c>
      <c r="BL159" s="30">
        <v>0</v>
      </c>
      <c r="BM159" s="30">
        <v>0</v>
      </c>
      <c r="BN159" s="30">
        <v>0</v>
      </c>
      <c r="BO159" s="30">
        <v>0</v>
      </c>
      <c r="BP159" s="30">
        <v>0</v>
      </c>
      <c r="BQ159" s="30">
        <v>0</v>
      </c>
      <c r="BR159" s="30">
        <v>0</v>
      </c>
      <c r="BS159" s="30">
        <v>0</v>
      </c>
      <c r="BT159" s="30">
        <v>0</v>
      </c>
      <c r="BU159" s="30">
        <v>0</v>
      </c>
      <c r="BV159" s="30">
        <v>0</v>
      </c>
      <c r="BW159" s="30">
        <v>0</v>
      </c>
      <c r="BX159" s="30">
        <v>1</v>
      </c>
      <c r="BY159" s="30">
        <v>1</v>
      </c>
      <c r="BZ159" s="30">
        <v>2</v>
      </c>
      <c r="CA159" s="30">
        <v>2</v>
      </c>
      <c r="CB159" s="30">
        <v>3</v>
      </c>
      <c r="CC159" s="30">
        <v>4</v>
      </c>
      <c r="CD159" s="30">
        <v>4</v>
      </c>
      <c r="CE159" s="30">
        <v>4</v>
      </c>
      <c r="CF159" s="30">
        <v>4</v>
      </c>
      <c r="CG159" s="30">
        <v>4</v>
      </c>
      <c r="CH159" s="30">
        <v>4</v>
      </c>
      <c r="CI159" s="30">
        <v>4</v>
      </c>
      <c r="CJ159" s="30">
        <v>4</v>
      </c>
      <c r="CK159" s="30">
        <v>4</v>
      </c>
      <c r="CL159" s="30">
        <v>4</v>
      </c>
      <c r="CM159" s="30">
        <v>4</v>
      </c>
      <c r="CN159" s="30">
        <v>4</v>
      </c>
      <c r="CO159" s="30">
        <v>4</v>
      </c>
      <c r="CP159" t="e">
        <v>#N/A</v>
      </c>
      <c r="CQ159" t="e">
        <v>#N/A</v>
      </c>
      <c r="CR159" t="e">
        <v>#N/A</v>
      </c>
      <c r="CS159" t="e">
        <v>#N/A</v>
      </c>
      <c r="CT159" t="e">
        <v>#N/A</v>
      </c>
      <c r="CU159" t="e">
        <v>#N/A</v>
      </c>
      <c r="CV159" t="e">
        <v>#N/A</v>
      </c>
      <c r="CW159" t="e">
        <v>#N/A</v>
      </c>
      <c r="CX159" t="e">
        <v>#N/A</v>
      </c>
      <c r="CY159" t="e">
        <v>#N/A</v>
      </c>
      <c r="CZ159" t="e">
        <v>#N/A</v>
      </c>
      <c r="DA159" t="e">
        <v>#N/A</v>
      </c>
      <c r="DB159" t="e">
        <v>#N/A</v>
      </c>
      <c r="DC159" t="e">
        <v>#N/A</v>
      </c>
      <c r="DD159" t="e">
        <v>#N/A</v>
      </c>
      <c r="DE159" t="e">
        <v>#N/A</v>
      </c>
      <c r="DF159" t="e">
        <v>#N/A</v>
      </c>
      <c r="DG159" t="e">
        <v>#N/A</v>
      </c>
      <c r="DH159" t="e">
        <v>#N/A</v>
      </c>
      <c r="DI159" t="e">
        <v>#N/A</v>
      </c>
      <c r="DJ159" t="e">
        <v>#N/A</v>
      </c>
      <c r="DK159" t="e">
        <v>#N/A</v>
      </c>
      <c r="DL159" t="e">
        <v>#N/A</v>
      </c>
      <c r="DM159" t="e">
        <v>#N/A</v>
      </c>
      <c r="DN159" t="e">
        <v>#N/A</v>
      </c>
      <c r="DO159" t="e">
        <v>#N/A</v>
      </c>
      <c r="DP159" t="e">
        <v>#N/A</v>
      </c>
      <c r="DQ159" t="e">
        <v>#N/A</v>
      </c>
      <c r="DR159" t="e">
        <v>#N/A</v>
      </c>
      <c r="DS159" t="e">
        <v>#N/A</v>
      </c>
      <c r="DT159" t="e">
        <v>#N/A</v>
      </c>
      <c r="DU159" t="e">
        <v>#N/A</v>
      </c>
      <c r="DV159" t="e">
        <v>#N/A</v>
      </c>
      <c r="DW159" t="e">
        <v>#N/A</v>
      </c>
      <c r="DX159" t="e">
        <v>#N/A</v>
      </c>
      <c r="DY159" t="e">
        <v>#N/A</v>
      </c>
      <c r="DZ159" t="e">
        <v>#N/A</v>
      </c>
      <c r="EA159" t="e">
        <v>#N/A</v>
      </c>
      <c r="EB159" t="e">
        <v>#N/A</v>
      </c>
      <c r="EC159" t="e">
        <v>#N/A</v>
      </c>
      <c r="ED159" t="e">
        <v>#N/A</v>
      </c>
      <c r="EE159" t="e">
        <v>#N/A</v>
      </c>
      <c r="EF159" t="e">
        <v>#N/A</v>
      </c>
      <c r="EG159" t="e">
        <v>#N/A</v>
      </c>
      <c r="EH159" t="e">
        <v>#N/A</v>
      </c>
      <c r="EI159" t="e">
        <v>#N/A</v>
      </c>
      <c r="EJ159" t="e">
        <v>#N/A</v>
      </c>
      <c r="EK159" t="e">
        <v>#N/A</v>
      </c>
      <c r="EL159" t="e">
        <v>#N/A</v>
      </c>
      <c r="EM159" t="e">
        <v>#N/A</v>
      </c>
      <c r="EN159" t="e">
        <v>#N/A</v>
      </c>
      <c r="EO159" t="e">
        <v>#N/A</v>
      </c>
      <c r="EP159" t="e">
        <v>#N/A</v>
      </c>
      <c r="EQ159" t="e">
        <v>#N/A</v>
      </c>
      <c r="ER159" t="e">
        <v>#N/A</v>
      </c>
      <c r="ES159" t="e">
        <v>#N/A</v>
      </c>
      <c r="ET159" t="e">
        <v>#N/A</v>
      </c>
      <c r="EU159" t="e">
        <v>#N/A</v>
      </c>
      <c r="EV159" t="e">
        <v>#N/A</v>
      </c>
      <c r="EW159" t="e">
        <v>#N/A</v>
      </c>
      <c r="EX159" t="e">
        <v>#N/A</v>
      </c>
      <c r="EY159" t="e">
        <v>#N/A</v>
      </c>
      <c r="EZ159" t="e">
        <v>#N/A</v>
      </c>
      <c r="FA159" t="e">
        <v>#N/A</v>
      </c>
      <c r="FB159" t="e">
        <v>#N/A</v>
      </c>
      <c r="FC159" t="e">
        <v>#N/A</v>
      </c>
      <c r="FD159" t="e">
        <v>#N/A</v>
      </c>
      <c r="FE159" t="e">
        <v>#N/A</v>
      </c>
      <c r="FF159" t="e">
        <v>#N/A</v>
      </c>
    </row>
    <row r="160" spans="1:162" x14ac:dyDescent="0.35">
      <c r="A160" s="29" t="s">
        <v>116</v>
      </c>
      <c r="B160" s="30">
        <v>0</v>
      </c>
      <c r="C160" s="30">
        <v>0</v>
      </c>
      <c r="D160" s="30">
        <v>0</v>
      </c>
      <c r="E160" s="30">
        <v>0</v>
      </c>
      <c r="F160" s="30">
        <v>0</v>
      </c>
      <c r="G160" s="30">
        <v>0</v>
      </c>
      <c r="H160" s="30">
        <v>0</v>
      </c>
      <c r="I160" s="30">
        <v>0</v>
      </c>
      <c r="J160" s="30">
        <v>0</v>
      </c>
      <c r="K160" s="30">
        <v>0</v>
      </c>
      <c r="L160" s="30">
        <v>1</v>
      </c>
      <c r="M160" s="30">
        <v>1</v>
      </c>
      <c r="N160" s="30">
        <v>1</v>
      </c>
      <c r="O160" s="30">
        <v>1</v>
      </c>
      <c r="P160" s="30">
        <v>1</v>
      </c>
      <c r="Q160" s="30">
        <v>1</v>
      </c>
      <c r="R160" s="30">
        <v>1</v>
      </c>
      <c r="S160" s="30">
        <v>1</v>
      </c>
      <c r="T160" s="30">
        <v>2</v>
      </c>
      <c r="U160" s="30">
        <v>2</v>
      </c>
      <c r="V160" s="30">
        <v>2</v>
      </c>
      <c r="W160" s="30">
        <v>2</v>
      </c>
      <c r="X160" s="30">
        <v>2</v>
      </c>
      <c r="Y160" s="30">
        <v>2</v>
      </c>
      <c r="Z160" s="30">
        <v>2</v>
      </c>
      <c r="AA160" s="30">
        <v>2</v>
      </c>
      <c r="AB160" s="30">
        <v>2</v>
      </c>
      <c r="AC160" s="30">
        <v>2</v>
      </c>
      <c r="AD160" s="30">
        <v>2</v>
      </c>
      <c r="AE160" s="30">
        <v>2</v>
      </c>
      <c r="AF160" s="30">
        <v>2</v>
      </c>
      <c r="AG160" s="30">
        <v>2</v>
      </c>
      <c r="AH160" s="30">
        <v>2</v>
      </c>
      <c r="AI160" s="30">
        <v>2</v>
      </c>
      <c r="AJ160" s="30">
        <v>6</v>
      </c>
      <c r="AK160" s="30">
        <v>13</v>
      </c>
      <c r="AL160" s="30">
        <v>15</v>
      </c>
      <c r="AM160" s="30">
        <v>32</v>
      </c>
      <c r="AN160" s="30">
        <v>45</v>
      </c>
      <c r="AO160" s="30">
        <v>84</v>
      </c>
      <c r="AP160" s="30">
        <v>120</v>
      </c>
      <c r="AQ160" s="30">
        <v>165</v>
      </c>
      <c r="AR160" s="30">
        <v>222</v>
      </c>
      <c r="AS160" s="30">
        <v>259</v>
      </c>
      <c r="AT160" s="30">
        <v>400</v>
      </c>
      <c r="AU160" s="30">
        <v>500</v>
      </c>
      <c r="AV160" s="30">
        <v>673</v>
      </c>
      <c r="AW160" s="30">
        <v>1073</v>
      </c>
      <c r="AX160" s="30">
        <v>1695</v>
      </c>
      <c r="AY160" s="30">
        <v>2277</v>
      </c>
      <c r="AZ160" s="30">
        <v>2277</v>
      </c>
      <c r="BA160" s="30">
        <v>5232</v>
      </c>
      <c r="BB160" s="30">
        <v>6391</v>
      </c>
      <c r="BC160" s="30">
        <v>7798</v>
      </c>
      <c r="BD160" s="30">
        <v>9942</v>
      </c>
      <c r="BE160" s="30">
        <v>11748</v>
      </c>
      <c r="BF160" s="30">
        <v>13910</v>
      </c>
      <c r="BG160" s="30">
        <v>17963</v>
      </c>
      <c r="BH160" s="30">
        <v>20410</v>
      </c>
      <c r="BI160" s="30">
        <v>25374</v>
      </c>
      <c r="BJ160" s="30">
        <v>28768</v>
      </c>
      <c r="BK160" s="30">
        <v>35136</v>
      </c>
      <c r="BL160" s="30">
        <v>39885</v>
      </c>
      <c r="BM160" s="30">
        <v>49515</v>
      </c>
      <c r="BN160" s="30">
        <v>57786</v>
      </c>
      <c r="BO160" s="30">
        <v>65719</v>
      </c>
      <c r="BP160" s="30">
        <v>73235</v>
      </c>
      <c r="BQ160" s="30">
        <v>80110</v>
      </c>
      <c r="BR160" s="30">
        <v>87956</v>
      </c>
      <c r="BS160" s="30">
        <v>95923</v>
      </c>
      <c r="BT160" s="30">
        <v>104118</v>
      </c>
      <c r="BU160" s="30">
        <v>112065</v>
      </c>
      <c r="BV160" s="30">
        <v>119199</v>
      </c>
      <c r="BW160" s="30">
        <v>126168</v>
      </c>
      <c r="BX160" s="30">
        <v>131646</v>
      </c>
      <c r="BY160" s="30">
        <v>136675</v>
      </c>
      <c r="BZ160" s="30">
        <v>141942</v>
      </c>
      <c r="CA160" s="30">
        <v>148220</v>
      </c>
      <c r="CB160" s="30">
        <v>153222</v>
      </c>
      <c r="CC160" s="30">
        <v>158273</v>
      </c>
      <c r="CD160" s="30">
        <v>163027</v>
      </c>
      <c r="CE160" s="30">
        <v>166831</v>
      </c>
      <c r="CF160" s="30">
        <v>170099</v>
      </c>
      <c r="CG160" s="30">
        <v>172541</v>
      </c>
      <c r="CH160" s="30">
        <v>177644</v>
      </c>
      <c r="CI160" s="30">
        <v>184948</v>
      </c>
      <c r="CJ160" s="30">
        <v>190839</v>
      </c>
      <c r="CK160" s="30">
        <v>191726</v>
      </c>
      <c r="CL160" s="30">
        <v>198674</v>
      </c>
      <c r="CM160" s="30">
        <v>200210</v>
      </c>
      <c r="CN160" s="30">
        <v>204178</v>
      </c>
      <c r="CO160" s="30">
        <v>208389</v>
      </c>
      <c r="CP160" t="e">
        <v>#N/A</v>
      </c>
      <c r="CQ160" t="e">
        <v>#N/A</v>
      </c>
      <c r="CR160" t="e">
        <v>#N/A</v>
      </c>
      <c r="CS160" t="e">
        <v>#N/A</v>
      </c>
      <c r="CT160" t="e">
        <v>#N/A</v>
      </c>
      <c r="CU160" t="e">
        <v>#N/A</v>
      </c>
      <c r="CV160" t="e">
        <v>#N/A</v>
      </c>
      <c r="CW160" t="e">
        <v>#N/A</v>
      </c>
      <c r="CX160" t="e">
        <v>#N/A</v>
      </c>
      <c r="CY160" t="e">
        <v>#N/A</v>
      </c>
      <c r="CZ160" t="e">
        <v>#N/A</v>
      </c>
      <c r="DA160" t="e">
        <v>#N/A</v>
      </c>
      <c r="DB160" t="e">
        <v>#N/A</v>
      </c>
      <c r="DC160" t="e">
        <v>#N/A</v>
      </c>
      <c r="DD160" t="e">
        <v>#N/A</v>
      </c>
      <c r="DE160" t="e">
        <v>#N/A</v>
      </c>
      <c r="DF160" t="e">
        <v>#N/A</v>
      </c>
      <c r="DG160" t="e">
        <v>#N/A</v>
      </c>
      <c r="DH160" t="e">
        <v>#N/A</v>
      </c>
      <c r="DI160" t="e">
        <v>#N/A</v>
      </c>
      <c r="DJ160" t="e">
        <v>#N/A</v>
      </c>
      <c r="DK160" t="e">
        <v>#N/A</v>
      </c>
      <c r="DL160" t="e">
        <v>#N/A</v>
      </c>
      <c r="DM160" t="e">
        <v>#N/A</v>
      </c>
      <c r="DN160" t="e">
        <v>#N/A</v>
      </c>
      <c r="DO160" t="e">
        <v>#N/A</v>
      </c>
      <c r="DP160" t="e">
        <v>#N/A</v>
      </c>
      <c r="DQ160" t="e">
        <v>#N/A</v>
      </c>
      <c r="DR160" t="e">
        <v>#N/A</v>
      </c>
      <c r="DS160" t="e">
        <v>#N/A</v>
      </c>
      <c r="DT160" t="e">
        <v>#N/A</v>
      </c>
      <c r="DU160" t="e">
        <v>#N/A</v>
      </c>
      <c r="DV160" t="e">
        <v>#N/A</v>
      </c>
      <c r="DW160" t="e">
        <v>#N/A</v>
      </c>
      <c r="DX160" t="e">
        <v>#N/A</v>
      </c>
      <c r="DY160" t="e">
        <v>#N/A</v>
      </c>
      <c r="DZ160" t="e">
        <v>#N/A</v>
      </c>
      <c r="EA160" t="e">
        <v>#N/A</v>
      </c>
      <c r="EB160" t="e">
        <v>#N/A</v>
      </c>
      <c r="EC160" t="e">
        <v>#N/A</v>
      </c>
      <c r="ED160" t="e">
        <v>#N/A</v>
      </c>
      <c r="EE160" t="e">
        <v>#N/A</v>
      </c>
      <c r="EF160" t="e">
        <v>#N/A</v>
      </c>
      <c r="EG160" t="e">
        <v>#N/A</v>
      </c>
      <c r="EH160" t="e">
        <v>#N/A</v>
      </c>
      <c r="EI160" t="e">
        <v>#N/A</v>
      </c>
      <c r="EJ160" t="e">
        <v>#N/A</v>
      </c>
      <c r="EK160" t="e">
        <v>#N/A</v>
      </c>
      <c r="EL160" t="e">
        <v>#N/A</v>
      </c>
      <c r="EM160" t="e">
        <v>#N/A</v>
      </c>
      <c r="EN160" t="e">
        <v>#N/A</v>
      </c>
      <c r="EO160" t="e">
        <v>#N/A</v>
      </c>
      <c r="EP160" t="e">
        <v>#N/A</v>
      </c>
      <c r="EQ160" t="e">
        <v>#N/A</v>
      </c>
      <c r="ER160" t="e">
        <v>#N/A</v>
      </c>
      <c r="ES160" t="e">
        <v>#N/A</v>
      </c>
      <c r="ET160" t="e">
        <v>#N/A</v>
      </c>
      <c r="EU160" t="e">
        <v>#N/A</v>
      </c>
      <c r="EV160" t="e">
        <v>#N/A</v>
      </c>
      <c r="EW160" t="e">
        <v>#N/A</v>
      </c>
      <c r="EX160" t="e">
        <v>#N/A</v>
      </c>
      <c r="EY160" t="e">
        <v>#N/A</v>
      </c>
      <c r="EZ160" t="e">
        <v>#N/A</v>
      </c>
      <c r="FA160" t="e">
        <v>#N/A</v>
      </c>
      <c r="FB160" t="e">
        <v>#N/A</v>
      </c>
      <c r="FC160" t="e">
        <v>#N/A</v>
      </c>
      <c r="FD160" t="e">
        <v>#N/A</v>
      </c>
      <c r="FE160" t="e">
        <v>#N/A</v>
      </c>
      <c r="FF160" t="e">
        <v>#N/A</v>
      </c>
    </row>
    <row r="161" spans="1:162" x14ac:dyDescent="0.35">
      <c r="A161" s="29" t="s">
        <v>59</v>
      </c>
      <c r="B161" s="30">
        <v>0</v>
      </c>
      <c r="C161" s="30">
        <v>0</v>
      </c>
      <c r="D161" s="30">
        <v>0</v>
      </c>
      <c r="E161" s="30">
        <v>0</v>
      </c>
      <c r="F161" s="30">
        <v>0</v>
      </c>
      <c r="G161" s="30">
        <v>1</v>
      </c>
      <c r="H161" s="30">
        <v>1</v>
      </c>
      <c r="I161" s="30">
        <v>1</v>
      </c>
      <c r="J161" s="30">
        <v>1</v>
      </c>
      <c r="K161" s="30">
        <v>1</v>
      </c>
      <c r="L161" s="30">
        <v>1</v>
      </c>
      <c r="M161" s="30">
        <v>1</v>
      </c>
      <c r="N161" s="30">
        <v>1</v>
      </c>
      <c r="O161" s="30">
        <v>1</v>
      </c>
      <c r="P161" s="30">
        <v>1</v>
      </c>
      <c r="Q161" s="30">
        <v>1</v>
      </c>
      <c r="R161" s="30">
        <v>1</v>
      </c>
      <c r="S161" s="30">
        <v>1</v>
      </c>
      <c r="T161" s="30">
        <v>1</v>
      </c>
      <c r="U161" s="30">
        <v>1</v>
      </c>
      <c r="V161" s="30">
        <v>1</v>
      </c>
      <c r="W161" s="30">
        <v>1</v>
      </c>
      <c r="X161" s="30">
        <v>1</v>
      </c>
      <c r="Y161" s="30">
        <v>1</v>
      </c>
      <c r="Z161" s="30">
        <v>1</v>
      </c>
      <c r="AA161" s="30">
        <v>1</v>
      </c>
      <c r="AB161" s="30">
        <v>1</v>
      </c>
      <c r="AC161" s="30">
        <v>1</v>
      </c>
      <c r="AD161" s="30">
        <v>1</v>
      </c>
      <c r="AE161" s="30">
        <v>1</v>
      </c>
      <c r="AF161" s="30">
        <v>1</v>
      </c>
      <c r="AG161" s="30">
        <v>1</v>
      </c>
      <c r="AH161" s="30">
        <v>1</v>
      </c>
      <c r="AI161" s="30">
        <v>1</v>
      </c>
      <c r="AJ161" s="30">
        <v>1</v>
      </c>
      <c r="AK161" s="30">
        <v>1</v>
      </c>
      <c r="AL161" s="30">
        <v>1</v>
      </c>
      <c r="AM161" s="30">
        <v>1</v>
      </c>
      <c r="AN161" s="30">
        <v>1</v>
      </c>
      <c r="AO161" s="30">
        <v>1</v>
      </c>
      <c r="AP161" s="30">
        <v>1</v>
      </c>
      <c r="AQ161" s="30">
        <v>1</v>
      </c>
      <c r="AR161" s="30">
        <v>1</v>
      </c>
      <c r="AS161" s="30">
        <v>1</v>
      </c>
      <c r="AT161" s="30">
        <v>1</v>
      </c>
      <c r="AU161" s="30">
        <v>1</v>
      </c>
      <c r="AV161" s="30">
        <v>1</v>
      </c>
      <c r="AW161" s="30">
        <v>1</v>
      </c>
      <c r="AX161" s="30">
        <v>1</v>
      </c>
      <c r="AY161" s="30">
        <v>2</v>
      </c>
      <c r="AZ161" s="30">
        <v>2</v>
      </c>
      <c r="BA161" s="30">
        <v>6</v>
      </c>
      <c r="BB161" s="30">
        <v>10</v>
      </c>
      <c r="BC161" s="30">
        <v>18</v>
      </c>
      <c r="BD161" s="30">
        <v>28</v>
      </c>
      <c r="BE161" s="30">
        <v>44</v>
      </c>
      <c r="BF161" s="30">
        <v>51</v>
      </c>
      <c r="BG161" s="30">
        <v>60</v>
      </c>
      <c r="BH161" s="30">
        <v>73</v>
      </c>
      <c r="BI161" s="30">
        <v>77</v>
      </c>
      <c r="BJ161" s="30">
        <v>82</v>
      </c>
      <c r="BK161" s="30">
        <v>97</v>
      </c>
      <c r="BL161" s="30">
        <v>102</v>
      </c>
      <c r="BM161" s="30">
        <v>102</v>
      </c>
      <c r="BN161" s="30">
        <v>106</v>
      </c>
      <c r="BO161" s="30">
        <v>106</v>
      </c>
      <c r="BP161" s="30">
        <v>113</v>
      </c>
      <c r="BQ161" s="30">
        <v>117</v>
      </c>
      <c r="BR161" s="30">
        <v>122</v>
      </c>
      <c r="BS161" s="30">
        <v>143</v>
      </c>
      <c r="BT161" s="30">
        <v>146</v>
      </c>
      <c r="BU161" s="30">
        <v>151</v>
      </c>
      <c r="BV161" s="30">
        <v>159</v>
      </c>
      <c r="BW161" s="30">
        <v>166</v>
      </c>
      <c r="BX161" s="30">
        <v>176</v>
      </c>
      <c r="BY161" s="30">
        <v>178</v>
      </c>
      <c r="BZ161" s="30">
        <v>185</v>
      </c>
      <c r="CA161" s="30">
        <v>189</v>
      </c>
      <c r="CB161" s="30">
        <v>190</v>
      </c>
      <c r="CC161" s="30">
        <v>190</v>
      </c>
      <c r="CD161" s="30">
        <v>198</v>
      </c>
      <c r="CE161" s="30">
        <v>210</v>
      </c>
      <c r="CF161" s="30">
        <v>217</v>
      </c>
      <c r="CG161" s="30">
        <v>233</v>
      </c>
      <c r="CH161" s="30">
        <v>238</v>
      </c>
      <c r="CI161" s="30">
        <v>238</v>
      </c>
      <c r="CJ161" s="30">
        <v>244</v>
      </c>
      <c r="CK161" s="30">
        <v>254</v>
      </c>
      <c r="CL161" s="30">
        <v>271</v>
      </c>
      <c r="CM161" s="30">
        <v>304</v>
      </c>
      <c r="CN161" s="30">
        <v>310</v>
      </c>
      <c r="CO161" s="30">
        <v>330</v>
      </c>
      <c r="CP161" t="e">
        <v>#N/A</v>
      </c>
      <c r="CQ161" t="e">
        <v>#N/A</v>
      </c>
      <c r="CR161" t="e">
        <v>#N/A</v>
      </c>
      <c r="CS161" t="e">
        <v>#N/A</v>
      </c>
      <c r="CT161" t="e">
        <v>#N/A</v>
      </c>
      <c r="CU161" t="e">
        <v>#N/A</v>
      </c>
      <c r="CV161" t="e">
        <v>#N/A</v>
      </c>
      <c r="CW161" t="e">
        <v>#N/A</v>
      </c>
      <c r="CX161" t="e">
        <v>#N/A</v>
      </c>
      <c r="CY161" t="e">
        <v>#N/A</v>
      </c>
      <c r="CZ161" t="e">
        <v>#N/A</v>
      </c>
      <c r="DA161" t="e">
        <v>#N/A</v>
      </c>
      <c r="DB161" t="e">
        <v>#N/A</v>
      </c>
      <c r="DC161" t="e">
        <v>#N/A</v>
      </c>
      <c r="DD161" t="e">
        <v>#N/A</v>
      </c>
      <c r="DE161" t="e">
        <v>#N/A</v>
      </c>
      <c r="DF161" t="e">
        <v>#N/A</v>
      </c>
      <c r="DG161" t="e">
        <v>#N/A</v>
      </c>
      <c r="DH161" t="e">
        <v>#N/A</v>
      </c>
      <c r="DI161" t="e">
        <v>#N/A</v>
      </c>
      <c r="DJ161" t="e">
        <v>#N/A</v>
      </c>
      <c r="DK161" t="e">
        <v>#N/A</v>
      </c>
      <c r="DL161" t="e">
        <v>#N/A</v>
      </c>
      <c r="DM161" t="e">
        <v>#N/A</v>
      </c>
      <c r="DN161" t="e">
        <v>#N/A</v>
      </c>
      <c r="DO161" t="e">
        <v>#N/A</v>
      </c>
      <c r="DP161" t="e">
        <v>#N/A</v>
      </c>
      <c r="DQ161" t="e">
        <v>#N/A</v>
      </c>
      <c r="DR161" t="e">
        <v>#N/A</v>
      </c>
      <c r="DS161" t="e">
        <v>#N/A</v>
      </c>
      <c r="DT161" t="e">
        <v>#N/A</v>
      </c>
      <c r="DU161" t="e">
        <v>#N/A</v>
      </c>
      <c r="DV161" t="e">
        <v>#N/A</v>
      </c>
      <c r="DW161" t="e">
        <v>#N/A</v>
      </c>
      <c r="DX161" t="e">
        <v>#N/A</v>
      </c>
      <c r="DY161" t="e">
        <v>#N/A</v>
      </c>
      <c r="DZ161" t="e">
        <v>#N/A</v>
      </c>
      <c r="EA161" t="e">
        <v>#N/A</v>
      </c>
      <c r="EB161" t="e">
        <v>#N/A</v>
      </c>
      <c r="EC161" t="e">
        <v>#N/A</v>
      </c>
      <c r="ED161" t="e">
        <v>#N/A</v>
      </c>
      <c r="EE161" t="e">
        <v>#N/A</v>
      </c>
      <c r="EF161" t="e">
        <v>#N/A</v>
      </c>
      <c r="EG161" t="e">
        <v>#N/A</v>
      </c>
      <c r="EH161" t="e">
        <v>#N/A</v>
      </c>
      <c r="EI161" t="e">
        <v>#N/A</v>
      </c>
      <c r="EJ161" t="e">
        <v>#N/A</v>
      </c>
      <c r="EK161" t="e">
        <v>#N/A</v>
      </c>
      <c r="EL161" t="e">
        <v>#N/A</v>
      </c>
      <c r="EM161" t="e">
        <v>#N/A</v>
      </c>
      <c r="EN161" t="e">
        <v>#N/A</v>
      </c>
      <c r="EO161" t="e">
        <v>#N/A</v>
      </c>
      <c r="EP161" t="e">
        <v>#N/A</v>
      </c>
      <c r="EQ161" t="e">
        <v>#N/A</v>
      </c>
      <c r="ER161" t="e">
        <v>#N/A</v>
      </c>
      <c r="ES161" t="e">
        <v>#N/A</v>
      </c>
      <c r="ET161" t="e">
        <v>#N/A</v>
      </c>
      <c r="EU161" t="e">
        <v>#N/A</v>
      </c>
      <c r="EV161" t="e">
        <v>#N/A</v>
      </c>
      <c r="EW161" t="e">
        <v>#N/A</v>
      </c>
      <c r="EX161" t="e">
        <v>#N/A</v>
      </c>
      <c r="EY161" t="e">
        <v>#N/A</v>
      </c>
      <c r="EZ161" t="e">
        <v>#N/A</v>
      </c>
      <c r="FA161" t="e">
        <v>#N/A</v>
      </c>
      <c r="FB161" t="e">
        <v>#N/A</v>
      </c>
      <c r="FC161" t="e">
        <v>#N/A</v>
      </c>
      <c r="FD161" t="e">
        <v>#N/A</v>
      </c>
      <c r="FE161" t="e">
        <v>#N/A</v>
      </c>
      <c r="FF161" t="e">
        <v>#N/A</v>
      </c>
    </row>
    <row r="162" spans="1:162" x14ac:dyDescent="0.35">
      <c r="A162" s="29" t="s">
        <v>21</v>
      </c>
      <c r="B162" s="30">
        <v>0</v>
      </c>
      <c r="C162" s="30">
        <v>0</v>
      </c>
      <c r="D162" s="30">
        <v>0</v>
      </c>
      <c r="E162" s="30">
        <v>0</v>
      </c>
      <c r="F162" s="30">
        <v>0</v>
      </c>
      <c r="G162" s="30">
        <v>0</v>
      </c>
      <c r="H162" s="30">
        <v>0</v>
      </c>
      <c r="I162" s="30">
        <v>0</v>
      </c>
      <c r="J162" s="30">
        <v>0</v>
      </c>
      <c r="K162" s="30">
        <v>0</v>
      </c>
      <c r="L162" s="30">
        <v>0</v>
      </c>
      <c r="M162" s="30">
        <v>0</v>
      </c>
      <c r="N162" s="30">
        <v>0</v>
      </c>
      <c r="O162" s="30">
        <v>0</v>
      </c>
      <c r="P162" s="30">
        <v>0</v>
      </c>
      <c r="Q162" s="30">
        <v>0</v>
      </c>
      <c r="R162" s="30">
        <v>0</v>
      </c>
      <c r="S162" s="30">
        <v>0</v>
      </c>
      <c r="T162" s="30">
        <v>0</v>
      </c>
      <c r="U162" s="30">
        <v>0</v>
      </c>
      <c r="V162" s="30">
        <v>0</v>
      </c>
      <c r="W162" s="30">
        <v>0</v>
      </c>
      <c r="X162" s="30">
        <v>0</v>
      </c>
      <c r="Y162" s="30">
        <v>0</v>
      </c>
      <c r="Z162" s="30">
        <v>0</v>
      </c>
      <c r="AA162" s="30">
        <v>0</v>
      </c>
      <c r="AB162" s="30">
        <v>0</v>
      </c>
      <c r="AC162" s="30">
        <v>0</v>
      </c>
      <c r="AD162" s="30">
        <v>0</v>
      </c>
      <c r="AE162" s="30">
        <v>0</v>
      </c>
      <c r="AF162" s="30">
        <v>0</v>
      </c>
      <c r="AG162" s="30">
        <v>0</v>
      </c>
      <c r="AH162" s="30">
        <v>0</v>
      </c>
      <c r="AI162" s="30">
        <v>0</v>
      </c>
      <c r="AJ162" s="30">
        <v>0</v>
      </c>
      <c r="AK162" s="30">
        <v>0</v>
      </c>
      <c r="AL162" s="30">
        <v>0</v>
      </c>
      <c r="AM162" s="30">
        <v>0</v>
      </c>
      <c r="AN162" s="30">
        <v>0</v>
      </c>
      <c r="AO162" s="30">
        <v>0</v>
      </c>
      <c r="AP162" s="30">
        <v>0</v>
      </c>
      <c r="AQ162" s="30">
        <v>0</v>
      </c>
      <c r="AR162" s="30">
        <v>0</v>
      </c>
      <c r="AS162" s="30">
        <v>0</v>
      </c>
      <c r="AT162" s="30">
        <v>0</v>
      </c>
      <c r="AU162" s="30">
        <v>0</v>
      </c>
      <c r="AV162" s="30">
        <v>0</v>
      </c>
      <c r="AW162" s="30">
        <v>0</v>
      </c>
      <c r="AX162" s="30">
        <v>0</v>
      </c>
      <c r="AY162" s="30">
        <v>0</v>
      </c>
      <c r="AZ162" s="30">
        <v>0</v>
      </c>
      <c r="BA162" s="30">
        <v>1</v>
      </c>
      <c r="BB162" s="30">
        <v>1</v>
      </c>
      <c r="BC162" s="30">
        <v>1</v>
      </c>
      <c r="BD162" s="30">
        <v>1</v>
      </c>
      <c r="BE162" s="30">
        <v>1</v>
      </c>
      <c r="BF162" s="30">
        <v>2</v>
      </c>
      <c r="BG162" s="30">
        <v>2</v>
      </c>
      <c r="BH162" s="30">
        <v>2</v>
      </c>
      <c r="BI162" s="30">
        <v>2</v>
      </c>
      <c r="BJ162" s="30">
        <v>2</v>
      </c>
      <c r="BK162" s="30">
        <v>2</v>
      </c>
      <c r="BL162" s="30">
        <v>3</v>
      </c>
      <c r="BM162" s="30">
        <v>3</v>
      </c>
      <c r="BN162" s="30">
        <v>3</v>
      </c>
      <c r="BO162" s="30">
        <v>3</v>
      </c>
      <c r="BP162" s="30">
        <v>5</v>
      </c>
      <c r="BQ162" s="30">
        <v>6</v>
      </c>
      <c r="BR162" s="30">
        <v>6</v>
      </c>
      <c r="BS162" s="30">
        <v>7</v>
      </c>
      <c r="BT162" s="30">
        <v>7</v>
      </c>
      <c r="BU162" s="30">
        <v>8</v>
      </c>
      <c r="BV162" s="30">
        <v>10</v>
      </c>
      <c r="BW162" s="30">
        <v>10</v>
      </c>
      <c r="BX162" s="30">
        <v>12</v>
      </c>
      <c r="BY162" s="30">
        <v>12</v>
      </c>
      <c r="BZ162" s="30">
        <v>14</v>
      </c>
      <c r="CA162" s="30">
        <v>14</v>
      </c>
      <c r="CB162" s="30">
        <v>15</v>
      </c>
      <c r="CC162" s="30">
        <v>17</v>
      </c>
      <c r="CD162" s="30">
        <v>19</v>
      </c>
      <c r="CE162" s="30">
        <v>19</v>
      </c>
      <c r="CF162" s="30">
        <v>29</v>
      </c>
      <c r="CG162" s="30">
        <v>32</v>
      </c>
      <c r="CH162" s="30">
        <v>32</v>
      </c>
      <c r="CI162" s="30">
        <v>32</v>
      </c>
      <c r="CJ162" s="30">
        <v>33</v>
      </c>
      <c r="CK162" s="30">
        <v>66</v>
      </c>
      <c r="CL162" s="30">
        <v>66</v>
      </c>
      <c r="CM162" s="30">
        <v>107</v>
      </c>
      <c r="CN162" s="30">
        <v>107</v>
      </c>
      <c r="CO162" s="30">
        <v>140</v>
      </c>
      <c r="CP162" t="e">
        <v>#N/A</v>
      </c>
      <c r="CQ162" t="e">
        <v>#N/A</v>
      </c>
      <c r="CR162" t="e">
        <v>#N/A</v>
      </c>
      <c r="CS162" t="e">
        <v>#N/A</v>
      </c>
      <c r="CT162" t="e">
        <v>#N/A</v>
      </c>
      <c r="CU162" t="e">
        <v>#N/A</v>
      </c>
      <c r="CV162" t="e">
        <v>#N/A</v>
      </c>
      <c r="CW162" t="e">
        <v>#N/A</v>
      </c>
      <c r="CX162" t="e">
        <v>#N/A</v>
      </c>
      <c r="CY162" t="e">
        <v>#N/A</v>
      </c>
      <c r="CZ162" t="e">
        <v>#N/A</v>
      </c>
      <c r="DA162" t="e">
        <v>#N/A</v>
      </c>
      <c r="DB162" t="e">
        <v>#N/A</v>
      </c>
      <c r="DC162" t="e">
        <v>#N/A</v>
      </c>
      <c r="DD162" t="e">
        <v>#N/A</v>
      </c>
      <c r="DE162" t="e">
        <v>#N/A</v>
      </c>
      <c r="DF162" t="e">
        <v>#N/A</v>
      </c>
      <c r="DG162" t="e">
        <v>#N/A</v>
      </c>
      <c r="DH162" t="e">
        <v>#N/A</v>
      </c>
      <c r="DI162" t="e">
        <v>#N/A</v>
      </c>
      <c r="DJ162" t="e">
        <v>#N/A</v>
      </c>
      <c r="DK162" t="e">
        <v>#N/A</v>
      </c>
      <c r="DL162" t="e">
        <v>#N/A</v>
      </c>
      <c r="DM162" t="e">
        <v>#N/A</v>
      </c>
      <c r="DN162" t="e">
        <v>#N/A</v>
      </c>
      <c r="DO162" t="e">
        <v>#N/A</v>
      </c>
      <c r="DP162" t="e">
        <v>#N/A</v>
      </c>
      <c r="DQ162" t="e">
        <v>#N/A</v>
      </c>
      <c r="DR162" t="e">
        <v>#N/A</v>
      </c>
      <c r="DS162" t="e">
        <v>#N/A</v>
      </c>
      <c r="DT162" t="e">
        <v>#N/A</v>
      </c>
      <c r="DU162" t="e">
        <v>#N/A</v>
      </c>
      <c r="DV162" t="e">
        <v>#N/A</v>
      </c>
      <c r="DW162" t="e">
        <v>#N/A</v>
      </c>
      <c r="DX162" t="e">
        <v>#N/A</v>
      </c>
      <c r="DY162" t="e">
        <v>#N/A</v>
      </c>
      <c r="DZ162" t="e">
        <v>#N/A</v>
      </c>
      <c r="EA162" t="e">
        <v>#N/A</v>
      </c>
      <c r="EB162" t="e">
        <v>#N/A</v>
      </c>
      <c r="EC162" t="e">
        <v>#N/A</v>
      </c>
      <c r="ED162" t="e">
        <v>#N/A</v>
      </c>
      <c r="EE162" t="e">
        <v>#N/A</v>
      </c>
      <c r="EF162" t="e">
        <v>#N/A</v>
      </c>
      <c r="EG162" t="e">
        <v>#N/A</v>
      </c>
      <c r="EH162" t="e">
        <v>#N/A</v>
      </c>
      <c r="EI162" t="e">
        <v>#N/A</v>
      </c>
      <c r="EJ162" t="e">
        <v>#N/A</v>
      </c>
      <c r="EK162" t="e">
        <v>#N/A</v>
      </c>
      <c r="EL162" t="e">
        <v>#N/A</v>
      </c>
      <c r="EM162" t="e">
        <v>#N/A</v>
      </c>
      <c r="EN162" t="e">
        <v>#N/A</v>
      </c>
      <c r="EO162" t="e">
        <v>#N/A</v>
      </c>
      <c r="EP162" t="e">
        <v>#N/A</v>
      </c>
      <c r="EQ162" t="e">
        <v>#N/A</v>
      </c>
      <c r="ER162" t="e">
        <v>#N/A</v>
      </c>
      <c r="ES162" t="e">
        <v>#N/A</v>
      </c>
      <c r="ET162" t="e">
        <v>#N/A</v>
      </c>
      <c r="EU162" t="e">
        <v>#N/A</v>
      </c>
      <c r="EV162" t="e">
        <v>#N/A</v>
      </c>
      <c r="EW162" t="e">
        <v>#N/A</v>
      </c>
      <c r="EX162" t="e">
        <v>#N/A</v>
      </c>
      <c r="EY162" t="e">
        <v>#N/A</v>
      </c>
      <c r="EZ162" t="e">
        <v>#N/A</v>
      </c>
      <c r="FA162" t="e">
        <v>#N/A</v>
      </c>
      <c r="FB162" t="e">
        <v>#N/A</v>
      </c>
      <c r="FC162" t="e">
        <v>#N/A</v>
      </c>
      <c r="FD162" t="e">
        <v>#N/A</v>
      </c>
      <c r="FE162" t="e">
        <v>#N/A</v>
      </c>
      <c r="FF162" t="e">
        <v>#N/A</v>
      </c>
    </row>
    <row r="163" spans="1:162" x14ac:dyDescent="0.35">
      <c r="A163" s="29" t="s">
        <v>175</v>
      </c>
      <c r="B163" s="30">
        <v>0</v>
      </c>
      <c r="C163" s="30">
        <v>0</v>
      </c>
      <c r="D163" s="30">
        <v>0</v>
      </c>
      <c r="E163" s="30">
        <v>0</v>
      </c>
      <c r="F163" s="30">
        <v>0</v>
      </c>
      <c r="G163" s="30">
        <v>0</v>
      </c>
      <c r="H163" s="30">
        <v>0</v>
      </c>
      <c r="I163" s="30">
        <v>0</v>
      </c>
      <c r="J163" s="30">
        <v>0</v>
      </c>
      <c r="K163" s="30">
        <v>0</v>
      </c>
      <c r="L163" s="30">
        <v>0</v>
      </c>
      <c r="M163" s="30">
        <v>0</v>
      </c>
      <c r="N163" s="30">
        <v>0</v>
      </c>
      <c r="O163" s="30">
        <v>0</v>
      </c>
      <c r="P163" s="30">
        <v>0</v>
      </c>
      <c r="Q163" s="30">
        <v>0</v>
      </c>
      <c r="R163" s="30">
        <v>0</v>
      </c>
      <c r="S163" s="30">
        <v>0</v>
      </c>
      <c r="T163" s="30">
        <v>0</v>
      </c>
      <c r="U163" s="30">
        <v>0</v>
      </c>
      <c r="V163" s="30">
        <v>0</v>
      </c>
      <c r="W163" s="30">
        <v>0</v>
      </c>
      <c r="X163" s="30">
        <v>0</v>
      </c>
      <c r="Y163" s="30">
        <v>0</v>
      </c>
      <c r="Z163" s="30">
        <v>0</v>
      </c>
      <c r="AA163" s="30">
        <v>0</v>
      </c>
      <c r="AB163" s="30">
        <v>0</v>
      </c>
      <c r="AC163" s="30">
        <v>0</v>
      </c>
      <c r="AD163" s="30">
        <v>0</v>
      </c>
      <c r="AE163" s="30">
        <v>0</v>
      </c>
      <c r="AF163" s="30">
        <v>0</v>
      </c>
      <c r="AG163" s="30">
        <v>0</v>
      </c>
      <c r="AH163" s="30">
        <v>0</v>
      </c>
      <c r="AI163" s="30">
        <v>0</v>
      </c>
      <c r="AJ163" s="30">
        <v>0</v>
      </c>
      <c r="AK163" s="30">
        <v>0</v>
      </c>
      <c r="AL163" s="30">
        <v>0</v>
      </c>
      <c r="AM163" s="30">
        <v>0</v>
      </c>
      <c r="AN163" s="30">
        <v>0</v>
      </c>
      <c r="AO163" s="30">
        <v>0</v>
      </c>
      <c r="AP163" s="30">
        <v>0</v>
      </c>
      <c r="AQ163" s="30">
        <v>0</v>
      </c>
      <c r="AR163" s="30">
        <v>0</v>
      </c>
      <c r="AS163" s="30">
        <v>0</v>
      </c>
      <c r="AT163" s="30">
        <v>0</v>
      </c>
      <c r="AU163" s="30">
        <v>0</v>
      </c>
      <c r="AV163" s="30">
        <v>0</v>
      </c>
      <c r="AW163" s="30">
        <v>0</v>
      </c>
      <c r="AX163" s="30">
        <v>0</v>
      </c>
      <c r="AY163" s="30">
        <v>0</v>
      </c>
      <c r="AZ163" s="30">
        <v>0</v>
      </c>
      <c r="BA163" s="30">
        <v>0</v>
      </c>
      <c r="BB163" s="30">
        <v>1</v>
      </c>
      <c r="BC163" s="30">
        <v>1</v>
      </c>
      <c r="BD163" s="30">
        <v>1</v>
      </c>
      <c r="BE163" s="30">
        <v>1</v>
      </c>
      <c r="BF163" s="30">
        <v>1</v>
      </c>
      <c r="BG163" s="30">
        <v>1</v>
      </c>
      <c r="BH163" s="30">
        <v>4</v>
      </c>
      <c r="BI163" s="30">
        <v>4</v>
      </c>
      <c r="BJ163" s="30">
        <v>5</v>
      </c>
      <c r="BK163" s="30">
        <v>5</v>
      </c>
      <c r="BL163" s="30">
        <v>7</v>
      </c>
      <c r="BM163" s="30">
        <v>8</v>
      </c>
      <c r="BN163" s="30">
        <v>8</v>
      </c>
      <c r="BO163" s="30">
        <v>8</v>
      </c>
      <c r="BP163" s="30">
        <v>8</v>
      </c>
      <c r="BQ163" s="30">
        <v>8</v>
      </c>
      <c r="BR163" s="30">
        <v>8</v>
      </c>
      <c r="BS163" s="30">
        <v>9</v>
      </c>
      <c r="BT163" s="30">
        <v>10</v>
      </c>
      <c r="BU163" s="30">
        <v>10</v>
      </c>
      <c r="BV163" s="30">
        <v>10</v>
      </c>
      <c r="BW163" s="30">
        <v>10</v>
      </c>
      <c r="BX163" s="30">
        <v>10</v>
      </c>
      <c r="BY163" s="30">
        <v>10</v>
      </c>
      <c r="BZ163" s="30">
        <v>10</v>
      </c>
      <c r="CA163" s="30">
        <v>10</v>
      </c>
      <c r="CB163" s="30">
        <v>10</v>
      </c>
      <c r="CC163" s="30">
        <v>10</v>
      </c>
      <c r="CD163" s="30">
        <v>10</v>
      </c>
      <c r="CE163" s="30">
        <v>10</v>
      </c>
      <c r="CF163" s="30">
        <v>10</v>
      </c>
      <c r="CG163" s="30">
        <v>10</v>
      </c>
      <c r="CH163" s="30">
        <v>10</v>
      </c>
      <c r="CI163" s="30">
        <v>10</v>
      </c>
      <c r="CJ163" s="30">
        <v>10</v>
      </c>
      <c r="CK163" s="30">
        <v>10</v>
      </c>
      <c r="CL163" s="30">
        <v>10</v>
      </c>
      <c r="CM163" s="30">
        <v>10</v>
      </c>
      <c r="CN163" s="30">
        <v>10</v>
      </c>
      <c r="CO163" s="30">
        <v>10</v>
      </c>
      <c r="CP163" t="e">
        <v>#N/A</v>
      </c>
      <c r="CQ163" t="e">
        <v>#N/A</v>
      </c>
      <c r="CR163" t="e">
        <v>#N/A</v>
      </c>
      <c r="CS163" t="e">
        <v>#N/A</v>
      </c>
      <c r="CT163" t="e">
        <v>#N/A</v>
      </c>
      <c r="CU163" t="e">
        <v>#N/A</v>
      </c>
      <c r="CV163" t="e">
        <v>#N/A</v>
      </c>
      <c r="CW163" t="e">
        <v>#N/A</v>
      </c>
      <c r="CX163" t="e">
        <v>#N/A</v>
      </c>
      <c r="CY163" t="e">
        <v>#N/A</v>
      </c>
      <c r="CZ163" t="e">
        <v>#N/A</v>
      </c>
      <c r="DA163" t="e">
        <v>#N/A</v>
      </c>
      <c r="DB163" t="e">
        <v>#N/A</v>
      </c>
      <c r="DC163" t="e">
        <v>#N/A</v>
      </c>
      <c r="DD163" t="e">
        <v>#N/A</v>
      </c>
      <c r="DE163" t="e">
        <v>#N/A</v>
      </c>
      <c r="DF163" t="e">
        <v>#N/A</v>
      </c>
      <c r="DG163" t="e">
        <v>#N/A</v>
      </c>
      <c r="DH163" t="e">
        <v>#N/A</v>
      </c>
      <c r="DI163" t="e">
        <v>#N/A</v>
      </c>
      <c r="DJ163" t="e">
        <v>#N/A</v>
      </c>
      <c r="DK163" t="e">
        <v>#N/A</v>
      </c>
      <c r="DL163" t="e">
        <v>#N/A</v>
      </c>
      <c r="DM163" t="e">
        <v>#N/A</v>
      </c>
      <c r="DN163" t="e">
        <v>#N/A</v>
      </c>
      <c r="DO163" t="e">
        <v>#N/A</v>
      </c>
      <c r="DP163" t="e">
        <v>#N/A</v>
      </c>
      <c r="DQ163" t="e">
        <v>#N/A</v>
      </c>
      <c r="DR163" t="e">
        <v>#N/A</v>
      </c>
      <c r="DS163" t="e">
        <v>#N/A</v>
      </c>
      <c r="DT163" t="e">
        <v>#N/A</v>
      </c>
      <c r="DU163" t="e">
        <v>#N/A</v>
      </c>
      <c r="DV163" t="e">
        <v>#N/A</v>
      </c>
      <c r="DW163" t="e">
        <v>#N/A</v>
      </c>
      <c r="DX163" t="e">
        <v>#N/A</v>
      </c>
      <c r="DY163" t="e">
        <v>#N/A</v>
      </c>
      <c r="DZ163" t="e">
        <v>#N/A</v>
      </c>
      <c r="EA163" t="e">
        <v>#N/A</v>
      </c>
      <c r="EB163" t="e">
        <v>#N/A</v>
      </c>
      <c r="EC163" t="e">
        <v>#N/A</v>
      </c>
      <c r="ED163" t="e">
        <v>#N/A</v>
      </c>
      <c r="EE163" t="e">
        <v>#N/A</v>
      </c>
      <c r="EF163" t="e">
        <v>#N/A</v>
      </c>
      <c r="EG163" t="e">
        <v>#N/A</v>
      </c>
      <c r="EH163" t="e">
        <v>#N/A</v>
      </c>
      <c r="EI163" t="e">
        <v>#N/A</v>
      </c>
      <c r="EJ163" t="e">
        <v>#N/A</v>
      </c>
      <c r="EK163" t="e">
        <v>#N/A</v>
      </c>
      <c r="EL163" t="e">
        <v>#N/A</v>
      </c>
      <c r="EM163" t="e">
        <v>#N/A</v>
      </c>
      <c r="EN163" t="e">
        <v>#N/A</v>
      </c>
      <c r="EO163" t="e">
        <v>#N/A</v>
      </c>
      <c r="EP163" t="e">
        <v>#N/A</v>
      </c>
      <c r="EQ163" t="e">
        <v>#N/A</v>
      </c>
      <c r="ER163" t="e">
        <v>#N/A</v>
      </c>
      <c r="ES163" t="e">
        <v>#N/A</v>
      </c>
      <c r="ET163" t="e">
        <v>#N/A</v>
      </c>
      <c r="EU163" t="e">
        <v>#N/A</v>
      </c>
      <c r="EV163" t="e">
        <v>#N/A</v>
      </c>
      <c r="EW163" t="e">
        <v>#N/A</v>
      </c>
      <c r="EX163" t="e">
        <v>#N/A</v>
      </c>
      <c r="EY163" t="e">
        <v>#N/A</v>
      </c>
      <c r="EZ163" t="e">
        <v>#N/A</v>
      </c>
      <c r="FA163" t="e">
        <v>#N/A</v>
      </c>
      <c r="FB163" t="e">
        <v>#N/A</v>
      </c>
      <c r="FC163" t="e">
        <v>#N/A</v>
      </c>
      <c r="FD163" t="e">
        <v>#N/A</v>
      </c>
      <c r="FE163" t="e">
        <v>#N/A</v>
      </c>
      <c r="FF163" t="e">
        <v>#N/A</v>
      </c>
    </row>
    <row r="164" spans="1:162" x14ac:dyDescent="0.35">
      <c r="A164" s="29" t="s">
        <v>122</v>
      </c>
      <c r="B164" s="30">
        <v>0</v>
      </c>
      <c r="C164" s="30">
        <v>0</v>
      </c>
      <c r="D164" s="30">
        <v>0</v>
      </c>
      <c r="E164" s="30">
        <v>0</v>
      </c>
      <c r="F164" s="30">
        <v>0</v>
      </c>
      <c r="G164" s="30">
        <v>0</v>
      </c>
      <c r="H164" s="30">
        <v>0</v>
      </c>
      <c r="I164" s="30">
        <v>0</v>
      </c>
      <c r="J164" s="30">
        <v>0</v>
      </c>
      <c r="K164" s="30">
        <v>1</v>
      </c>
      <c r="L164" s="30">
        <v>1</v>
      </c>
      <c r="M164" s="30">
        <v>1</v>
      </c>
      <c r="N164" s="30">
        <v>1</v>
      </c>
      <c r="O164" s="30">
        <v>1</v>
      </c>
      <c r="P164" s="30">
        <v>1</v>
      </c>
      <c r="Q164" s="30">
        <v>1</v>
      </c>
      <c r="R164" s="30">
        <v>1</v>
      </c>
      <c r="S164" s="30">
        <v>1</v>
      </c>
      <c r="T164" s="30">
        <v>1</v>
      </c>
      <c r="U164" s="30">
        <v>1</v>
      </c>
      <c r="V164" s="30">
        <v>1</v>
      </c>
      <c r="W164" s="30">
        <v>1</v>
      </c>
      <c r="X164" s="30">
        <v>1</v>
      </c>
      <c r="Y164" s="30">
        <v>1</v>
      </c>
      <c r="Z164" s="30">
        <v>1</v>
      </c>
      <c r="AA164" s="30">
        <v>1</v>
      </c>
      <c r="AB164" s="30">
        <v>1</v>
      </c>
      <c r="AC164" s="30">
        <v>1</v>
      </c>
      <c r="AD164" s="30">
        <v>1</v>
      </c>
      <c r="AE164" s="30">
        <v>1</v>
      </c>
      <c r="AF164" s="30">
        <v>1</v>
      </c>
      <c r="AG164" s="30">
        <v>1</v>
      </c>
      <c r="AH164" s="30">
        <v>1</v>
      </c>
      <c r="AI164" s="30">
        <v>1</v>
      </c>
      <c r="AJ164" s="30">
        <v>1</v>
      </c>
      <c r="AK164" s="30">
        <v>2</v>
      </c>
      <c r="AL164" s="30">
        <v>7</v>
      </c>
      <c r="AM164" s="30">
        <v>7</v>
      </c>
      <c r="AN164" s="30">
        <v>12</v>
      </c>
      <c r="AO164" s="30">
        <v>14</v>
      </c>
      <c r="AP164" s="30">
        <v>15</v>
      </c>
      <c r="AQ164" s="30">
        <v>21</v>
      </c>
      <c r="AR164" s="30">
        <v>35</v>
      </c>
      <c r="AS164" s="30">
        <v>94</v>
      </c>
      <c r="AT164" s="30">
        <v>101</v>
      </c>
      <c r="AU164" s="30">
        <v>161</v>
      </c>
      <c r="AV164" s="30">
        <v>203</v>
      </c>
      <c r="AW164" s="30">
        <v>248</v>
      </c>
      <c r="AX164" s="30">
        <v>355</v>
      </c>
      <c r="AY164" s="30">
        <v>500</v>
      </c>
      <c r="AZ164" s="30">
        <v>599</v>
      </c>
      <c r="BA164" s="30">
        <v>814</v>
      </c>
      <c r="BB164" s="30">
        <v>961</v>
      </c>
      <c r="BC164" s="30">
        <v>1022</v>
      </c>
      <c r="BD164" s="30">
        <v>1103</v>
      </c>
      <c r="BE164" s="30">
        <v>1190</v>
      </c>
      <c r="BF164" s="30">
        <v>1279</v>
      </c>
      <c r="BG164" s="30">
        <v>1439</v>
      </c>
      <c r="BH164" s="30">
        <v>1639</v>
      </c>
      <c r="BI164" s="30">
        <v>1763</v>
      </c>
      <c r="BJ164" s="30">
        <v>1934</v>
      </c>
      <c r="BK164" s="30">
        <v>2046</v>
      </c>
      <c r="BL164" s="30">
        <v>2286</v>
      </c>
      <c r="BM164" s="30">
        <v>2526</v>
      </c>
      <c r="BN164" s="30">
        <v>2840</v>
      </c>
      <c r="BO164" s="30">
        <v>3069</v>
      </c>
      <c r="BP164" s="30">
        <v>3447</v>
      </c>
      <c r="BQ164" s="30">
        <v>3700</v>
      </c>
      <c r="BR164" s="30">
        <v>4028</v>
      </c>
      <c r="BS164" s="30">
        <v>4435</v>
      </c>
      <c r="BT164" s="30">
        <v>4947</v>
      </c>
      <c r="BU164" s="30">
        <v>5568</v>
      </c>
      <c r="BV164" s="30">
        <v>6131</v>
      </c>
      <c r="BW164" s="30">
        <v>6443</v>
      </c>
      <c r="BX164" s="30">
        <v>6830</v>
      </c>
      <c r="BY164" s="30">
        <v>7206</v>
      </c>
      <c r="BZ164" s="30">
        <v>7693</v>
      </c>
      <c r="CA164" s="30">
        <v>8419</v>
      </c>
      <c r="CB164" s="30">
        <v>9141</v>
      </c>
      <c r="CC164" s="30">
        <v>9685</v>
      </c>
      <c r="CD164" s="30">
        <v>10151</v>
      </c>
      <c r="CE164" s="30">
        <v>10483</v>
      </c>
      <c r="CF164" s="30">
        <v>10948</v>
      </c>
      <c r="CG164" s="30">
        <v>11445</v>
      </c>
      <c r="CH164" s="30">
        <v>11927</v>
      </c>
      <c r="CI164" s="30">
        <v>12540</v>
      </c>
      <c r="CJ164" s="30">
        <v>13216</v>
      </c>
      <c r="CK164" s="30">
        <v>13822</v>
      </c>
      <c r="CL164" s="30">
        <v>14385</v>
      </c>
      <c r="CM164" s="30">
        <v>14777</v>
      </c>
      <c r="CN164" s="30">
        <v>15322</v>
      </c>
      <c r="CO164" s="30">
        <v>16004</v>
      </c>
      <c r="CP164" t="e">
        <v>#N/A</v>
      </c>
      <c r="CQ164" t="e">
        <v>#N/A</v>
      </c>
      <c r="CR164" t="e">
        <v>#N/A</v>
      </c>
      <c r="CS164" t="e">
        <v>#N/A</v>
      </c>
      <c r="CT164" t="e">
        <v>#N/A</v>
      </c>
      <c r="CU164" t="e">
        <v>#N/A</v>
      </c>
      <c r="CV164" t="e">
        <v>#N/A</v>
      </c>
      <c r="CW164" t="e">
        <v>#N/A</v>
      </c>
      <c r="CX164" t="e">
        <v>#N/A</v>
      </c>
      <c r="CY164" t="e">
        <v>#N/A</v>
      </c>
      <c r="CZ164" t="e">
        <v>#N/A</v>
      </c>
      <c r="DA164" t="e">
        <v>#N/A</v>
      </c>
      <c r="DB164" t="e">
        <v>#N/A</v>
      </c>
      <c r="DC164" t="e">
        <v>#N/A</v>
      </c>
      <c r="DD164" t="e">
        <v>#N/A</v>
      </c>
      <c r="DE164" t="e">
        <v>#N/A</v>
      </c>
      <c r="DF164" t="e">
        <v>#N/A</v>
      </c>
      <c r="DG164" t="e">
        <v>#N/A</v>
      </c>
      <c r="DH164" t="e">
        <v>#N/A</v>
      </c>
      <c r="DI164" t="e">
        <v>#N/A</v>
      </c>
      <c r="DJ164" t="e">
        <v>#N/A</v>
      </c>
      <c r="DK164" t="e">
        <v>#N/A</v>
      </c>
      <c r="DL164" t="e">
        <v>#N/A</v>
      </c>
      <c r="DM164" t="e">
        <v>#N/A</v>
      </c>
      <c r="DN164" t="e">
        <v>#N/A</v>
      </c>
      <c r="DO164" t="e">
        <v>#N/A</v>
      </c>
      <c r="DP164" t="e">
        <v>#N/A</v>
      </c>
      <c r="DQ164" t="e">
        <v>#N/A</v>
      </c>
      <c r="DR164" t="e">
        <v>#N/A</v>
      </c>
      <c r="DS164" t="e">
        <v>#N/A</v>
      </c>
      <c r="DT164" t="e">
        <v>#N/A</v>
      </c>
      <c r="DU164" t="e">
        <v>#N/A</v>
      </c>
      <c r="DV164" t="e">
        <v>#N/A</v>
      </c>
      <c r="DW164" t="e">
        <v>#N/A</v>
      </c>
      <c r="DX164" t="e">
        <v>#N/A</v>
      </c>
      <c r="DY164" t="e">
        <v>#N/A</v>
      </c>
      <c r="DZ164" t="e">
        <v>#N/A</v>
      </c>
      <c r="EA164" t="e">
        <v>#N/A</v>
      </c>
      <c r="EB164" t="e">
        <v>#N/A</v>
      </c>
      <c r="EC164" t="e">
        <v>#N/A</v>
      </c>
      <c r="ED164" t="e">
        <v>#N/A</v>
      </c>
      <c r="EE164" t="e">
        <v>#N/A</v>
      </c>
      <c r="EF164" t="e">
        <v>#N/A</v>
      </c>
      <c r="EG164" t="e">
        <v>#N/A</v>
      </c>
      <c r="EH164" t="e">
        <v>#N/A</v>
      </c>
      <c r="EI164" t="e">
        <v>#N/A</v>
      </c>
      <c r="EJ164" t="e">
        <v>#N/A</v>
      </c>
      <c r="EK164" t="e">
        <v>#N/A</v>
      </c>
      <c r="EL164" t="e">
        <v>#N/A</v>
      </c>
      <c r="EM164" t="e">
        <v>#N/A</v>
      </c>
      <c r="EN164" t="e">
        <v>#N/A</v>
      </c>
      <c r="EO164" t="e">
        <v>#N/A</v>
      </c>
      <c r="EP164" t="e">
        <v>#N/A</v>
      </c>
      <c r="EQ164" t="e">
        <v>#N/A</v>
      </c>
      <c r="ER164" t="e">
        <v>#N/A</v>
      </c>
      <c r="ES164" t="e">
        <v>#N/A</v>
      </c>
      <c r="ET164" t="e">
        <v>#N/A</v>
      </c>
      <c r="EU164" t="e">
        <v>#N/A</v>
      </c>
      <c r="EV164" t="e">
        <v>#N/A</v>
      </c>
      <c r="EW164" t="e">
        <v>#N/A</v>
      </c>
      <c r="EX164" t="e">
        <v>#N/A</v>
      </c>
      <c r="EY164" t="e">
        <v>#N/A</v>
      </c>
      <c r="EZ164" t="e">
        <v>#N/A</v>
      </c>
      <c r="FA164" t="e">
        <v>#N/A</v>
      </c>
      <c r="FB164" t="e">
        <v>#N/A</v>
      </c>
      <c r="FC164" t="e">
        <v>#N/A</v>
      </c>
      <c r="FD164" t="e">
        <v>#N/A</v>
      </c>
      <c r="FE164" t="e">
        <v>#N/A</v>
      </c>
      <c r="FF164" t="e">
        <v>#N/A</v>
      </c>
    </row>
    <row r="165" spans="1:162" x14ac:dyDescent="0.35">
      <c r="A165" s="29" t="s">
        <v>118</v>
      </c>
      <c r="B165" s="30">
        <v>0</v>
      </c>
      <c r="C165" s="30">
        <v>0</v>
      </c>
      <c r="D165" s="30">
        <v>0</v>
      </c>
      <c r="E165" s="30">
        <v>0</v>
      </c>
      <c r="F165" s="30">
        <v>0</v>
      </c>
      <c r="G165" s="30">
        <v>0</v>
      </c>
      <c r="H165" s="30">
        <v>0</v>
      </c>
      <c r="I165" s="30">
        <v>0</v>
      </c>
      <c r="J165" s="30">
        <v>0</v>
      </c>
      <c r="K165" s="30">
        <v>0</v>
      </c>
      <c r="L165" s="30">
        <v>0</v>
      </c>
      <c r="M165" s="30">
        <v>0</v>
      </c>
      <c r="N165" s="30">
        <v>0</v>
      </c>
      <c r="O165" s="30">
        <v>0</v>
      </c>
      <c r="P165" s="30">
        <v>0</v>
      </c>
      <c r="Q165" s="30">
        <v>0</v>
      </c>
      <c r="R165" s="30">
        <v>0</v>
      </c>
      <c r="S165" s="30">
        <v>0</v>
      </c>
      <c r="T165" s="30">
        <v>0</v>
      </c>
      <c r="U165" s="30">
        <v>0</v>
      </c>
      <c r="V165" s="30">
        <v>0</v>
      </c>
      <c r="W165" s="30">
        <v>0</v>
      </c>
      <c r="X165" s="30">
        <v>0</v>
      </c>
      <c r="Y165" s="30">
        <v>0</v>
      </c>
      <c r="Z165" s="30">
        <v>0</v>
      </c>
      <c r="AA165" s="30">
        <v>0</v>
      </c>
      <c r="AB165" s="30">
        <v>0</v>
      </c>
      <c r="AC165" s="30">
        <v>0</v>
      </c>
      <c r="AD165" s="30">
        <v>0</v>
      </c>
      <c r="AE165" s="30">
        <v>0</v>
      </c>
      <c r="AF165" s="30">
        <v>0</v>
      </c>
      <c r="AG165" s="30">
        <v>0</v>
      </c>
      <c r="AH165" s="30">
        <v>0</v>
      </c>
      <c r="AI165" s="30">
        <v>0</v>
      </c>
      <c r="AJ165" s="30">
        <v>1</v>
      </c>
      <c r="AK165" s="30">
        <v>1</v>
      </c>
      <c r="AL165" s="30">
        <v>8</v>
      </c>
      <c r="AM165" s="30">
        <v>8</v>
      </c>
      <c r="AN165" s="30">
        <v>18</v>
      </c>
      <c r="AO165" s="30">
        <v>27</v>
      </c>
      <c r="AP165" s="30">
        <v>42</v>
      </c>
      <c r="AQ165" s="30">
        <v>56</v>
      </c>
      <c r="AR165" s="30">
        <v>90</v>
      </c>
      <c r="AS165" s="30">
        <v>114</v>
      </c>
      <c r="AT165" s="30">
        <v>214</v>
      </c>
      <c r="AU165" s="30">
        <v>268</v>
      </c>
      <c r="AV165" s="30">
        <v>337</v>
      </c>
      <c r="AW165" s="30">
        <v>374</v>
      </c>
      <c r="AX165" s="30">
        <v>491</v>
      </c>
      <c r="AY165" s="30">
        <v>652</v>
      </c>
      <c r="AZ165" s="30">
        <v>652</v>
      </c>
      <c r="BA165" s="30">
        <v>1139</v>
      </c>
      <c r="BB165" s="30">
        <v>1359</v>
      </c>
      <c r="BC165" s="30">
        <v>2200</v>
      </c>
      <c r="BD165" s="30">
        <v>2200</v>
      </c>
      <c r="BE165" s="30">
        <v>2700</v>
      </c>
      <c r="BF165" s="30">
        <v>3028</v>
      </c>
      <c r="BG165" s="30">
        <v>4075</v>
      </c>
      <c r="BH165" s="30">
        <v>5294</v>
      </c>
      <c r="BI165" s="30">
        <v>6575</v>
      </c>
      <c r="BJ165" s="30">
        <v>7474</v>
      </c>
      <c r="BK165" s="30">
        <v>8795</v>
      </c>
      <c r="BL165" s="30">
        <v>9877</v>
      </c>
      <c r="BM165" s="30">
        <v>10897</v>
      </c>
      <c r="BN165" s="30">
        <v>11811</v>
      </c>
      <c r="BO165" s="30">
        <v>12928</v>
      </c>
      <c r="BP165" s="30">
        <v>14076</v>
      </c>
      <c r="BQ165" s="30">
        <v>14829</v>
      </c>
      <c r="BR165" s="30">
        <v>15922</v>
      </c>
      <c r="BS165" s="30">
        <v>16605</v>
      </c>
      <c r="BT165" s="30">
        <v>17768</v>
      </c>
      <c r="BU165" s="30">
        <v>18827</v>
      </c>
      <c r="BV165" s="30">
        <v>19606</v>
      </c>
      <c r="BW165" s="30">
        <v>20505</v>
      </c>
      <c r="BX165" s="30">
        <v>21100</v>
      </c>
      <c r="BY165" s="30">
        <v>21657</v>
      </c>
      <c r="BZ165" s="30">
        <v>22253</v>
      </c>
      <c r="CA165" s="30">
        <v>23280</v>
      </c>
      <c r="CB165" s="30">
        <v>24051</v>
      </c>
      <c r="CC165" s="30">
        <v>24551</v>
      </c>
      <c r="CD165" s="30">
        <v>25107</v>
      </c>
      <c r="CE165" s="30">
        <v>25415</v>
      </c>
      <c r="CF165" s="30">
        <v>25688</v>
      </c>
      <c r="CG165" s="30">
        <v>25936</v>
      </c>
      <c r="CH165" s="30">
        <v>26336</v>
      </c>
      <c r="CI165" s="30">
        <v>26732</v>
      </c>
      <c r="CJ165" s="30">
        <v>27078</v>
      </c>
      <c r="CK165" s="30">
        <v>27404</v>
      </c>
      <c r="CL165" s="30">
        <v>27740</v>
      </c>
      <c r="CM165" s="30">
        <v>27944</v>
      </c>
      <c r="CN165" s="30">
        <v>28063</v>
      </c>
      <c r="CO165" s="30">
        <v>28268</v>
      </c>
      <c r="CP165" t="e">
        <v>#N/A</v>
      </c>
      <c r="CQ165" t="e">
        <v>#N/A</v>
      </c>
      <c r="CR165" t="e">
        <v>#N/A</v>
      </c>
      <c r="CS165" t="e">
        <v>#N/A</v>
      </c>
      <c r="CT165" t="e">
        <v>#N/A</v>
      </c>
      <c r="CU165" t="e">
        <v>#N/A</v>
      </c>
      <c r="CV165" t="e">
        <v>#N/A</v>
      </c>
      <c r="CW165" t="e">
        <v>#N/A</v>
      </c>
      <c r="CX165" t="e">
        <v>#N/A</v>
      </c>
      <c r="CY165" t="e">
        <v>#N/A</v>
      </c>
      <c r="CZ165" t="e">
        <v>#N/A</v>
      </c>
      <c r="DA165" t="e">
        <v>#N/A</v>
      </c>
      <c r="DB165" t="e">
        <v>#N/A</v>
      </c>
      <c r="DC165" t="e">
        <v>#N/A</v>
      </c>
      <c r="DD165" t="e">
        <v>#N/A</v>
      </c>
      <c r="DE165" t="e">
        <v>#N/A</v>
      </c>
      <c r="DF165" t="e">
        <v>#N/A</v>
      </c>
      <c r="DG165" t="e">
        <v>#N/A</v>
      </c>
      <c r="DH165" t="e">
        <v>#N/A</v>
      </c>
      <c r="DI165" t="e">
        <v>#N/A</v>
      </c>
      <c r="DJ165" t="e">
        <v>#N/A</v>
      </c>
      <c r="DK165" t="e">
        <v>#N/A</v>
      </c>
      <c r="DL165" t="e">
        <v>#N/A</v>
      </c>
      <c r="DM165" t="e">
        <v>#N/A</v>
      </c>
      <c r="DN165" t="e">
        <v>#N/A</v>
      </c>
      <c r="DO165" t="e">
        <v>#N/A</v>
      </c>
      <c r="DP165" t="e">
        <v>#N/A</v>
      </c>
      <c r="DQ165" t="e">
        <v>#N/A</v>
      </c>
      <c r="DR165" t="e">
        <v>#N/A</v>
      </c>
      <c r="DS165" t="e">
        <v>#N/A</v>
      </c>
      <c r="DT165" t="e">
        <v>#N/A</v>
      </c>
      <c r="DU165" t="e">
        <v>#N/A</v>
      </c>
      <c r="DV165" t="e">
        <v>#N/A</v>
      </c>
      <c r="DW165" t="e">
        <v>#N/A</v>
      </c>
      <c r="DX165" t="e">
        <v>#N/A</v>
      </c>
      <c r="DY165" t="e">
        <v>#N/A</v>
      </c>
      <c r="DZ165" t="e">
        <v>#N/A</v>
      </c>
      <c r="EA165" t="e">
        <v>#N/A</v>
      </c>
      <c r="EB165" t="e">
        <v>#N/A</v>
      </c>
      <c r="EC165" t="e">
        <v>#N/A</v>
      </c>
      <c r="ED165" t="e">
        <v>#N/A</v>
      </c>
      <c r="EE165" t="e">
        <v>#N/A</v>
      </c>
      <c r="EF165" t="e">
        <v>#N/A</v>
      </c>
      <c r="EG165" t="e">
        <v>#N/A</v>
      </c>
      <c r="EH165" t="e">
        <v>#N/A</v>
      </c>
      <c r="EI165" t="e">
        <v>#N/A</v>
      </c>
      <c r="EJ165" t="e">
        <v>#N/A</v>
      </c>
      <c r="EK165" t="e">
        <v>#N/A</v>
      </c>
      <c r="EL165" t="e">
        <v>#N/A</v>
      </c>
      <c r="EM165" t="e">
        <v>#N/A</v>
      </c>
      <c r="EN165" t="e">
        <v>#N/A</v>
      </c>
      <c r="EO165" t="e">
        <v>#N/A</v>
      </c>
      <c r="EP165" t="e">
        <v>#N/A</v>
      </c>
      <c r="EQ165" t="e">
        <v>#N/A</v>
      </c>
      <c r="ER165" t="e">
        <v>#N/A</v>
      </c>
      <c r="ES165" t="e">
        <v>#N/A</v>
      </c>
      <c r="ET165" t="e">
        <v>#N/A</v>
      </c>
      <c r="EU165" t="e">
        <v>#N/A</v>
      </c>
      <c r="EV165" t="e">
        <v>#N/A</v>
      </c>
      <c r="EW165" t="e">
        <v>#N/A</v>
      </c>
      <c r="EX165" t="e">
        <v>#N/A</v>
      </c>
      <c r="EY165" t="e">
        <v>#N/A</v>
      </c>
      <c r="EZ165" t="e">
        <v>#N/A</v>
      </c>
      <c r="FA165" t="e">
        <v>#N/A</v>
      </c>
      <c r="FB165" t="e">
        <v>#N/A</v>
      </c>
      <c r="FC165" t="e">
        <v>#N/A</v>
      </c>
      <c r="FD165" t="e">
        <v>#N/A</v>
      </c>
      <c r="FE165" t="e">
        <v>#N/A</v>
      </c>
      <c r="FF165" t="e">
        <v>#N/A</v>
      </c>
    </row>
    <row r="166" spans="1:162" x14ac:dyDescent="0.35">
      <c r="A166" s="29" t="s">
        <v>225</v>
      </c>
      <c r="B166" s="30">
        <v>0</v>
      </c>
      <c r="C166" s="30">
        <v>0</v>
      </c>
      <c r="D166" s="30">
        <v>0</v>
      </c>
      <c r="E166" s="30">
        <v>0</v>
      </c>
      <c r="F166" s="30">
        <v>0</v>
      </c>
      <c r="G166" s="30">
        <v>0</v>
      </c>
      <c r="H166" s="30">
        <v>0</v>
      </c>
      <c r="I166" s="30">
        <v>0</v>
      </c>
      <c r="J166" s="30">
        <v>0</v>
      </c>
      <c r="K166" s="30">
        <v>0</v>
      </c>
      <c r="L166" s="30">
        <v>0</v>
      </c>
      <c r="M166" s="30">
        <v>0</v>
      </c>
      <c r="N166" s="30">
        <v>0</v>
      </c>
      <c r="O166" s="30">
        <v>0</v>
      </c>
      <c r="P166" s="30">
        <v>0</v>
      </c>
      <c r="Q166" s="30">
        <v>0</v>
      </c>
      <c r="R166" s="30">
        <v>0</v>
      </c>
      <c r="S166" s="30">
        <v>0</v>
      </c>
      <c r="T166" s="30">
        <v>0</v>
      </c>
      <c r="U166" s="30">
        <v>0</v>
      </c>
      <c r="V166" s="30">
        <v>0</v>
      </c>
      <c r="W166" s="30">
        <v>0</v>
      </c>
      <c r="X166" s="30">
        <v>0</v>
      </c>
      <c r="Y166" s="30">
        <v>0</v>
      </c>
      <c r="Z166" s="30">
        <v>0</v>
      </c>
      <c r="AA166" s="30">
        <v>0</v>
      </c>
      <c r="AB166" s="30">
        <v>0</v>
      </c>
      <c r="AC166" s="30">
        <v>0</v>
      </c>
      <c r="AD166" s="30">
        <v>0</v>
      </c>
      <c r="AE166" s="30">
        <v>0</v>
      </c>
      <c r="AF166" s="30">
        <v>0</v>
      </c>
      <c r="AG166" s="30">
        <v>0</v>
      </c>
      <c r="AH166" s="30">
        <v>0</v>
      </c>
      <c r="AI166" s="30">
        <v>0</v>
      </c>
      <c r="AJ166" s="30">
        <v>0</v>
      </c>
      <c r="AK166" s="30">
        <v>0</v>
      </c>
      <c r="AL166" s="30">
        <v>0</v>
      </c>
      <c r="AM166" s="30">
        <v>0</v>
      </c>
      <c r="AN166" s="30">
        <v>0</v>
      </c>
      <c r="AO166" s="30">
        <v>0</v>
      </c>
      <c r="AP166" s="30">
        <v>0</v>
      </c>
      <c r="AQ166" s="30">
        <v>0</v>
      </c>
      <c r="AR166" s="30">
        <v>0</v>
      </c>
      <c r="AS166" s="30">
        <v>0</v>
      </c>
      <c r="AT166" s="30">
        <v>0</v>
      </c>
      <c r="AU166" s="30">
        <v>0</v>
      </c>
      <c r="AV166" s="30">
        <v>0</v>
      </c>
      <c r="AW166" s="30">
        <v>0</v>
      </c>
      <c r="AX166" s="30">
        <v>0</v>
      </c>
      <c r="AY166" s="30">
        <v>0</v>
      </c>
      <c r="AZ166" s="30">
        <v>0</v>
      </c>
      <c r="BA166" s="30">
        <v>0</v>
      </c>
      <c r="BB166" s="30">
        <v>0</v>
      </c>
      <c r="BC166" s="30">
        <v>0</v>
      </c>
      <c r="BD166" s="30">
        <v>0</v>
      </c>
      <c r="BE166" s="30">
        <v>0</v>
      </c>
      <c r="BF166" s="30">
        <v>0</v>
      </c>
      <c r="BG166" s="30">
        <v>0</v>
      </c>
      <c r="BH166" s="30">
        <v>0</v>
      </c>
      <c r="BI166" s="30">
        <v>0</v>
      </c>
      <c r="BJ166" s="30">
        <v>1</v>
      </c>
      <c r="BK166" s="30">
        <v>1</v>
      </c>
      <c r="BL166" s="30">
        <v>1</v>
      </c>
      <c r="BM166" s="30">
        <v>5</v>
      </c>
      <c r="BN166" s="30">
        <v>5</v>
      </c>
      <c r="BO166" s="30">
        <v>5</v>
      </c>
      <c r="BP166" s="30">
        <v>5</v>
      </c>
      <c r="BQ166" s="30">
        <v>9</v>
      </c>
      <c r="BR166" s="30">
        <v>10</v>
      </c>
      <c r="BS166" s="30">
        <v>10</v>
      </c>
      <c r="BT166" s="30">
        <v>10</v>
      </c>
      <c r="BU166" s="30">
        <v>16</v>
      </c>
      <c r="BV166" s="30">
        <v>16</v>
      </c>
      <c r="BW166" s="30">
        <v>16</v>
      </c>
      <c r="BX166" s="30">
        <v>19</v>
      </c>
      <c r="BY166" s="30">
        <v>19</v>
      </c>
      <c r="BZ166" s="30">
        <v>19</v>
      </c>
      <c r="CA166" s="30">
        <v>19</v>
      </c>
      <c r="CB166" s="30">
        <v>19</v>
      </c>
      <c r="CC166" s="30">
        <v>19</v>
      </c>
      <c r="CD166" s="30">
        <v>25</v>
      </c>
      <c r="CE166" s="30">
        <v>25</v>
      </c>
      <c r="CF166" s="30">
        <v>25</v>
      </c>
      <c r="CG166" s="30">
        <v>29</v>
      </c>
      <c r="CH166" s="30">
        <v>33</v>
      </c>
      <c r="CI166" s="30">
        <v>33</v>
      </c>
      <c r="CJ166" s="30">
        <v>38</v>
      </c>
      <c r="CK166" s="30">
        <v>38</v>
      </c>
      <c r="CL166" s="30">
        <v>39</v>
      </c>
      <c r="CM166" s="30">
        <v>39</v>
      </c>
      <c r="CN166" s="30">
        <v>42</v>
      </c>
      <c r="CO166" s="30">
        <v>42</v>
      </c>
      <c r="CP166" t="e">
        <v>#N/A</v>
      </c>
      <c r="CQ166" t="e">
        <v>#N/A</v>
      </c>
      <c r="CR166" t="e">
        <v>#N/A</v>
      </c>
      <c r="CS166" t="e">
        <v>#N/A</v>
      </c>
      <c r="CT166" t="e">
        <v>#N/A</v>
      </c>
      <c r="CU166" t="e">
        <v>#N/A</v>
      </c>
      <c r="CV166" t="e">
        <v>#N/A</v>
      </c>
      <c r="CW166" t="e">
        <v>#N/A</v>
      </c>
      <c r="CX166" t="e">
        <v>#N/A</v>
      </c>
      <c r="CY166" t="e">
        <v>#N/A</v>
      </c>
      <c r="CZ166" t="e">
        <v>#N/A</v>
      </c>
      <c r="DA166" t="e">
        <v>#N/A</v>
      </c>
      <c r="DB166" t="e">
        <v>#N/A</v>
      </c>
      <c r="DC166" t="e">
        <v>#N/A</v>
      </c>
      <c r="DD166" t="e">
        <v>#N/A</v>
      </c>
      <c r="DE166" t="e">
        <v>#N/A</v>
      </c>
      <c r="DF166" t="e">
        <v>#N/A</v>
      </c>
      <c r="DG166" t="e">
        <v>#N/A</v>
      </c>
      <c r="DH166" t="e">
        <v>#N/A</v>
      </c>
      <c r="DI166" t="e">
        <v>#N/A</v>
      </c>
      <c r="DJ166" t="e">
        <v>#N/A</v>
      </c>
      <c r="DK166" t="e">
        <v>#N/A</v>
      </c>
      <c r="DL166" t="e">
        <v>#N/A</v>
      </c>
      <c r="DM166" t="e">
        <v>#N/A</v>
      </c>
      <c r="DN166" t="e">
        <v>#N/A</v>
      </c>
      <c r="DO166" t="e">
        <v>#N/A</v>
      </c>
      <c r="DP166" t="e">
        <v>#N/A</v>
      </c>
      <c r="DQ166" t="e">
        <v>#N/A</v>
      </c>
      <c r="DR166" t="e">
        <v>#N/A</v>
      </c>
      <c r="DS166" t="e">
        <v>#N/A</v>
      </c>
      <c r="DT166" t="e">
        <v>#N/A</v>
      </c>
      <c r="DU166" t="e">
        <v>#N/A</v>
      </c>
      <c r="DV166" t="e">
        <v>#N/A</v>
      </c>
      <c r="DW166" t="e">
        <v>#N/A</v>
      </c>
      <c r="DX166" t="e">
        <v>#N/A</v>
      </c>
      <c r="DY166" t="e">
        <v>#N/A</v>
      </c>
      <c r="DZ166" t="e">
        <v>#N/A</v>
      </c>
      <c r="EA166" t="e">
        <v>#N/A</v>
      </c>
      <c r="EB166" t="e">
        <v>#N/A</v>
      </c>
      <c r="EC166" t="e">
        <v>#N/A</v>
      </c>
      <c r="ED166" t="e">
        <v>#N/A</v>
      </c>
      <c r="EE166" t="e">
        <v>#N/A</v>
      </c>
      <c r="EF166" t="e">
        <v>#N/A</v>
      </c>
      <c r="EG166" t="e">
        <v>#N/A</v>
      </c>
      <c r="EH166" t="e">
        <v>#N/A</v>
      </c>
      <c r="EI166" t="e">
        <v>#N/A</v>
      </c>
      <c r="EJ166" t="e">
        <v>#N/A</v>
      </c>
      <c r="EK166" t="e">
        <v>#N/A</v>
      </c>
      <c r="EL166" t="e">
        <v>#N/A</v>
      </c>
      <c r="EM166" t="e">
        <v>#N/A</v>
      </c>
      <c r="EN166" t="e">
        <v>#N/A</v>
      </c>
      <c r="EO166" t="e">
        <v>#N/A</v>
      </c>
      <c r="EP166" t="e">
        <v>#N/A</v>
      </c>
      <c r="EQ166" t="e">
        <v>#N/A</v>
      </c>
      <c r="ER166" t="e">
        <v>#N/A</v>
      </c>
      <c r="ES166" t="e">
        <v>#N/A</v>
      </c>
      <c r="ET166" t="e">
        <v>#N/A</v>
      </c>
      <c r="EU166" t="e">
        <v>#N/A</v>
      </c>
      <c r="EV166" t="e">
        <v>#N/A</v>
      </c>
      <c r="EW166" t="e">
        <v>#N/A</v>
      </c>
      <c r="EX166" t="e">
        <v>#N/A</v>
      </c>
      <c r="EY166" t="e">
        <v>#N/A</v>
      </c>
      <c r="EZ166" t="e">
        <v>#N/A</v>
      </c>
      <c r="FA166" t="e">
        <v>#N/A</v>
      </c>
      <c r="FB166" t="e">
        <v>#N/A</v>
      </c>
      <c r="FC166" t="e">
        <v>#N/A</v>
      </c>
      <c r="FD166" t="e">
        <v>#N/A</v>
      </c>
      <c r="FE166" t="e">
        <v>#N/A</v>
      </c>
      <c r="FF166" t="e">
        <v>#N/A</v>
      </c>
    </row>
    <row r="167" spans="1:162" x14ac:dyDescent="0.35">
      <c r="A167" s="29" t="s">
        <v>56</v>
      </c>
      <c r="B167" s="30">
        <v>1</v>
      </c>
      <c r="C167" s="30">
        <v>1</v>
      </c>
      <c r="D167" s="30">
        <v>3</v>
      </c>
      <c r="E167" s="30">
        <v>3</v>
      </c>
      <c r="F167" s="30">
        <v>4</v>
      </c>
      <c r="G167" s="30">
        <v>5</v>
      </c>
      <c r="H167" s="30">
        <v>8</v>
      </c>
      <c r="I167" s="30">
        <v>8</v>
      </c>
      <c r="J167" s="30">
        <v>9</v>
      </c>
      <c r="K167" s="30">
        <v>10</v>
      </c>
      <c r="L167" s="30">
        <v>10</v>
      </c>
      <c r="M167" s="30">
        <v>10</v>
      </c>
      <c r="N167" s="30">
        <v>10</v>
      </c>
      <c r="O167" s="30">
        <v>11</v>
      </c>
      <c r="P167" s="30">
        <v>11</v>
      </c>
      <c r="Q167" s="30">
        <v>16</v>
      </c>
      <c r="R167" s="30">
        <v>16</v>
      </c>
      <c r="S167" s="30">
        <v>17</v>
      </c>
      <c r="T167" s="30">
        <v>18</v>
      </c>
      <c r="U167" s="30">
        <v>18</v>
      </c>
      <c r="V167" s="30">
        <v>18</v>
      </c>
      <c r="W167" s="30">
        <v>18</v>
      </c>
      <c r="X167" s="30">
        <v>18</v>
      </c>
      <c r="Y167" s="30">
        <v>18</v>
      </c>
      <c r="Z167" s="30">
        <v>18</v>
      </c>
      <c r="AA167" s="30">
        <v>20</v>
      </c>
      <c r="AB167" s="30">
        <v>22</v>
      </c>
      <c r="AC167" s="30">
        <v>22</v>
      </c>
      <c r="AD167" s="30">
        <v>23</v>
      </c>
      <c r="AE167" s="30">
        <v>24</v>
      </c>
      <c r="AF167" s="30">
        <v>26</v>
      </c>
      <c r="AG167" s="30">
        <v>26</v>
      </c>
      <c r="AH167" s="30">
        <v>28</v>
      </c>
      <c r="AI167" s="30">
        <v>30</v>
      </c>
      <c r="AJ167" s="30">
        <v>31</v>
      </c>
      <c r="AK167" s="30">
        <v>32</v>
      </c>
      <c r="AL167" s="30">
        <v>32</v>
      </c>
      <c r="AM167" s="30">
        <v>34</v>
      </c>
      <c r="AN167" s="30">
        <v>39</v>
      </c>
      <c r="AO167" s="30">
        <v>40</v>
      </c>
      <c r="AP167" s="30">
        <v>41</v>
      </c>
      <c r="AQ167" s="30">
        <v>42</v>
      </c>
      <c r="AR167" s="30">
        <v>42</v>
      </c>
      <c r="AS167" s="30">
        <v>44</v>
      </c>
      <c r="AT167" s="30">
        <v>45</v>
      </c>
      <c r="AU167" s="30">
        <v>45</v>
      </c>
      <c r="AV167" s="30">
        <v>45</v>
      </c>
      <c r="AW167" s="30">
        <v>45</v>
      </c>
      <c r="AX167" s="30">
        <v>47</v>
      </c>
      <c r="AY167" s="30">
        <v>48</v>
      </c>
      <c r="AZ167" s="30">
        <v>49</v>
      </c>
      <c r="BA167" s="30">
        <v>50</v>
      </c>
      <c r="BB167" s="30">
        <v>53</v>
      </c>
      <c r="BC167" s="30">
        <v>59</v>
      </c>
      <c r="BD167" s="30">
        <v>67</v>
      </c>
      <c r="BE167" s="30">
        <v>77</v>
      </c>
      <c r="BF167" s="30">
        <v>100</v>
      </c>
      <c r="BG167" s="30">
        <v>108</v>
      </c>
      <c r="BH167" s="30">
        <v>135</v>
      </c>
      <c r="BI167" s="30">
        <v>153</v>
      </c>
      <c r="BJ167" s="30">
        <v>169</v>
      </c>
      <c r="BK167" s="30">
        <v>195</v>
      </c>
      <c r="BL167" s="30">
        <v>215</v>
      </c>
      <c r="BM167" s="30">
        <v>235</v>
      </c>
      <c r="BN167" s="30">
        <v>252</v>
      </c>
      <c r="BO167" s="30">
        <v>267</v>
      </c>
      <c r="BP167" s="30">
        <v>283</v>
      </c>
      <c r="BQ167" s="30">
        <v>298</v>
      </c>
      <c r="BR167" s="30">
        <v>306</v>
      </c>
      <c r="BS167" s="30">
        <v>322</v>
      </c>
      <c r="BT167" s="30">
        <v>329</v>
      </c>
      <c r="BU167" s="30">
        <v>339</v>
      </c>
      <c r="BV167" s="30">
        <v>348</v>
      </c>
      <c r="BW167" s="30">
        <v>355</v>
      </c>
      <c r="BX167" s="30">
        <v>363</v>
      </c>
      <c r="BY167" s="30">
        <v>373</v>
      </c>
      <c r="BZ167" s="30">
        <v>376</v>
      </c>
      <c r="CA167" s="30">
        <v>379</v>
      </c>
      <c r="CB167" s="30">
        <v>380</v>
      </c>
      <c r="CC167" s="30">
        <v>382</v>
      </c>
      <c r="CD167" s="30">
        <v>385</v>
      </c>
      <c r="CE167" s="30">
        <v>388</v>
      </c>
      <c r="CF167" s="30">
        <v>393</v>
      </c>
      <c r="CG167" s="30">
        <v>393</v>
      </c>
      <c r="CH167" s="30">
        <v>395</v>
      </c>
      <c r="CI167" s="30">
        <v>395</v>
      </c>
      <c r="CJ167" s="30">
        <v>395</v>
      </c>
      <c r="CK167" s="30">
        <v>398</v>
      </c>
      <c r="CL167" s="30">
        <v>420</v>
      </c>
      <c r="CM167" s="30">
        <v>422</v>
      </c>
      <c r="CN167" s="30">
        <v>425</v>
      </c>
      <c r="CO167" s="30">
        <v>426</v>
      </c>
      <c r="CP167" t="e">
        <v>#N/A</v>
      </c>
      <c r="CQ167" t="e">
        <v>#N/A</v>
      </c>
      <c r="CR167" t="e">
        <v>#N/A</v>
      </c>
      <c r="CS167" t="e">
        <v>#N/A</v>
      </c>
      <c r="CT167" t="e">
        <v>#N/A</v>
      </c>
      <c r="CU167" t="e">
        <v>#N/A</v>
      </c>
      <c r="CV167" t="e">
        <v>#N/A</v>
      </c>
      <c r="CW167" t="e">
        <v>#N/A</v>
      </c>
      <c r="CX167" t="e">
        <v>#N/A</v>
      </c>
      <c r="CY167" t="e">
        <v>#N/A</v>
      </c>
      <c r="CZ167" t="e">
        <v>#N/A</v>
      </c>
      <c r="DA167" t="e">
        <v>#N/A</v>
      </c>
      <c r="DB167" t="e">
        <v>#N/A</v>
      </c>
      <c r="DC167" t="e">
        <v>#N/A</v>
      </c>
      <c r="DD167" t="e">
        <v>#N/A</v>
      </c>
      <c r="DE167" t="e">
        <v>#N/A</v>
      </c>
      <c r="DF167" t="e">
        <v>#N/A</v>
      </c>
      <c r="DG167" t="e">
        <v>#N/A</v>
      </c>
      <c r="DH167" t="e">
        <v>#N/A</v>
      </c>
      <c r="DI167" t="e">
        <v>#N/A</v>
      </c>
      <c r="DJ167" t="e">
        <v>#N/A</v>
      </c>
      <c r="DK167" t="e">
        <v>#N/A</v>
      </c>
      <c r="DL167" t="e">
        <v>#N/A</v>
      </c>
      <c r="DM167" t="e">
        <v>#N/A</v>
      </c>
      <c r="DN167" t="e">
        <v>#N/A</v>
      </c>
      <c r="DO167" t="e">
        <v>#N/A</v>
      </c>
      <c r="DP167" t="e">
        <v>#N/A</v>
      </c>
      <c r="DQ167" t="e">
        <v>#N/A</v>
      </c>
      <c r="DR167" t="e">
        <v>#N/A</v>
      </c>
      <c r="DS167" t="e">
        <v>#N/A</v>
      </c>
      <c r="DT167" t="e">
        <v>#N/A</v>
      </c>
      <c r="DU167" t="e">
        <v>#N/A</v>
      </c>
      <c r="DV167" t="e">
        <v>#N/A</v>
      </c>
      <c r="DW167" t="e">
        <v>#N/A</v>
      </c>
      <c r="DX167" t="e">
        <v>#N/A</v>
      </c>
      <c r="DY167" t="e">
        <v>#N/A</v>
      </c>
      <c r="DZ167" t="e">
        <v>#N/A</v>
      </c>
      <c r="EA167" t="e">
        <v>#N/A</v>
      </c>
      <c r="EB167" t="e">
        <v>#N/A</v>
      </c>
      <c r="EC167" t="e">
        <v>#N/A</v>
      </c>
      <c r="ED167" t="e">
        <v>#N/A</v>
      </c>
      <c r="EE167" t="e">
        <v>#N/A</v>
      </c>
      <c r="EF167" t="e">
        <v>#N/A</v>
      </c>
      <c r="EG167" t="e">
        <v>#N/A</v>
      </c>
      <c r="EH167" t="e">
        <v>#N/A</v>
      </c>
      <c r="EI167" t="e">
        <v>#N/A</v>
      </c>
      <c r="EJ167" t="e">
        <v>#N/A</v>
      </c>
      <c r="EK167" t="e">
        <v>#N/A</v>
      </c>
      <c r="EL167" t="e">
        <v>#N/A</v>
      </c>
      <c r="EM167" t="e">
        <v>#N/A</v>
      </c>
      <c r="EN167" t="e">
        <v>#N/A</v>
      </c>
      <c r="EO167" t="e">
        <v>#N/A</v>
      </c>
      <c r="EP167" t="e">
        <v>#N/A</v>
      </c>
      <c r="EQ167" t="e">
        <v>#N/A</v>
      </c>
      <c r="ER167" t="e">
        <v>#N/A</v>
      </c>
      <c r="ES167" t="e">
        <v>#N/A</v>
      </c>
      <c r="ET167" t="e">
        <v>#N/A</v>
      </c>
      <c r="EU167" t="e">
        <v>#N/A</v>
      </c>
      <c r="EV167" t="e">
        <v>#N/A</v>
      </c>
      <c r="EW167" t="e">
        <v>#N/A</v>
      </c>
      <c r="EX167" t="e">
        <v>#N/A</v>
      </c>
      <c r="EY167" t="e">
        <v>#N/A</v>
      </c>
      <c r="EZ167" t="e">
        <v>#N/A</v>
      </c>
      <c r="FA167" t="e">
        <v>#N/A</v>
      </c>
      <c r="FB167" t="e">
        <v>#N/A</v>
      </c>
      <c r="FC167" t="e">
        <v>#N/A</v>
      </c>
      <c r="FD167" t="e">
        <v>#N/A</v>
      </c>
      <c r="FE167" t="e">
        <v>#N/A</v>
      </c>
      <c r="FF167" t="e">
        <v>#N/A</v>
      </c>
    </row>
    <row r="168" spans="1:162" x14ac:dyDescent="0.35">
      <c r="A168" s="29" t="s">
        <v>31</v>
      </c>
      <c r="B168" s="30">
        <v>0</v>
      </c>
      <c r="C168" s="30">
        <v>0</v>
      </c>
      <c r="D168" s="30">
        <v>0</v>
      </c>
      <c r="E168" s="30">
        <v>0</v>
      </c>
      <c r="F168" s="30">
        <v>0</v>
      </c>
      <c r="G168" s="30">
        <v>0</v>
      </c>
      <c r="H168" s="30">
        <v>0</v>
      </c>
      <c r="I168" s="30">
        <v>0</v>
      </c>
      <c r="J168" s="30">
        <v>0</v>
      </c>
      <c r="K168" s="30">
        <v>0</v>
      </c>
      <c r="L168" s="30">
        <v>0</v>
      </c>
      <c r="M168" s="30">
        <v>0</v>
      </c>
      <c r="N168" s="30">
        <v>0</v>
      </c>
      <c r="O168" s="30">
        <v>0</v>
      </c>
      <c r="P168" s="30">
        <v>0</v>
      </c>
      <c r="Q168" s="30">
        <v>0</v>
      </c>
      <c r="R168" s="30">
        <v>0</v>
      </c>
      <c r="S168" s="30">
        <v>0</v>
      </c>
      <c r="T168" s="30">
        <v>0</v>
      </c>
      <c r="U168" s="30">
        <v>0</v>
      </c>
      <c r="V168" s="30">
        <v>0</v>
      </c>
      <c r="W168" s="30">
        <v>0</v>
      </c>
      <c r="X168" s="30">
        <v>0</v>
      </c>
      <c r="Y168" s="30">
        <v>0</v>
      </c>
      <c r="Z168" s="30">
        <v>0</v>
      </c>
      <c r="AA168" s="30">
        <v>0</v>
      </c>
      <c r="AB168" s="30">
        <v>0</v>
      </c>
      <c r="AC168" s="30">
        <v>0</v>
      </c>
      <c r="AD168" s="30">
        <v>0</v>
      </c>
      <c r="AE168" s="30">
        <v>0</v>
      </c>
      <c r="AF168" s="30">
        <v>0</v>
      </c>
      <c r="AG168" s="30">
        <v>0</v>
      </c>
      <c r="AH168" s="30">
        <v>0</v>
      </c>
      <c r="AI168" s="30">
        <v>0</v>
      </c>
      <c r="AJ168" s="30">
        <v>0</v>
      </c>
      <c r="AK168" s="30">
        <v>0</v>
      </c>
      <c r="AL168" s="30">
        <v>0</v>
      </c>
      <c r="AM168" s="30">
        <v>0</v>
      </c>
      <c r="AN168" s="30">
        <v>0</v>
      </c>
      <c r="AO168" s="30">
        <v>0</v>
      </c>
      <c r="AP168" s="30">
        <v>0</v>
      </c>
      <c r="AQ168" s="30">
        <v>0</v>
      </c>
      <c r="AR168" s="30">
        <v>0</v>
      </c>
      <c r="AS168" s="30">
        <v>0</v>
      </c>
      <c r="AT168" s="30">
        <v>0</v>
      </c>
      <c r="AU168" s="30">
        <v>0</v>
      </c>
      <c r="AV168" s="30">
        <v>0</v>
      </c>
      <c r="AW168" s="30">
        <v>0</v>
      </c>
      <c r="AX168" s="30">
        <v>0</v>
      </c>
      <c r="AY168" s="30">
        <v>0</v>
      </c>
      <c r="AZ168" s="30">
        <v>0</v>
      </c>
      <c r="BA168" s="30">
        <v>0</v>
      </c>
      <c r="BB168" s="30">
        <v>0</v>
      </c>
      <c r="BC168" s="30">
        <v>0</v>
      </c>
      <c r="BD168" s="30">
        <v>1</v>
      </c>
      <c r="BE168" s="30">
        <v>1</v>
      </c>
      <c r="BF168" s="30">
        <v>3</v>
      </c>
      <c r="BG168" s="30">
        <v>6</v>
      </c>
      <c r="BH168" s="30">
        <v>6</v>
      </c>
      <c r="BI168" s="30">
        <v>6</v>
      </c>
      <c r="BJ168" s="30">
        <v>12</v>
      </c>
      <c r="BK168" s="30">
        <v>12</v>
      </c>
      <c r="BL168" s="30">
        <v>12</v>
      </c>
      <c r="BM168" s="30">
        <v>12</v>
      </c>
      <c r="BN168" s="30">
        <v>13</v>
      </c>
      <c r="BO168" s="30">
        <v>13</v>
      </c>
      <c r="BP168" s="30">
        <v>14</v>
      </c>
      <c r="BQ168" s="30">
        <v>14</v>
      </c>
      <c r="BR168" s="30">
        <v>19</v>
      </c>
      <c r="BS168" s="30">
        <v>19</v>
      </c>
      <c r="BT168" s="30">
        <v>20</v>
      </c>
      <c r="BU168" s="30">
        <v>20</v>
      </c>
      <c r="BV168" s="30">
        <v>20</v>
      </c>
      <c r="BW168" s="30">
        <v>20</v>
      </c>
      <c r="BX168" s="30">
        <v>22</v>
      </c>
      <c r="BY168" s="30">
        <v>24</v>
      </c>
      <c r="BZ168" s="30">
        <v>24</v>
      </c>
      <c r="CA168" s="30">
        <v>25</v>
      </c>
      <c r="CB168" s="30">
        <v>25</v>
      </c>
      <c r="CC168" s="30">
        <v>32</v>
      </c>
      <c r="CD168" s="30">
        <v>32</v>
      </c>
      <c r="CE168" s="30">
        <v>32</v>
      </c>
      <c r="CF168" s="30">
        <v>49</v>
      </c>
      <c r="CG168" s="30">
        <v>53</v>
      </c>
      <c r="CH168" s="30">
        <v>88</v>
      </c>
      <c r="CI168" s="30">
        <v>94</v>
      </c>
      <c r="CJ168" s="30">
        <v>147</v>
      </c>
      <c r="CK168" s="30">
        <v>147</v>
      </c>
      <c r="CL168" s="30">
        <v>170</v>
      </c>
      <c r="CM168" s="30">
        <v>254</v>
      </c>
      <c r="CN168" s="30">
        <v>254</v>
      </c>
      <c r="CO168" s="30">
        <v>284</v>
      </c>
      <c r="CP168" t="e">
        <v>#N/A</v>
      </c>
      <c r="CQ168" t="e">
        <v>#N/A</v>
      </c>
      <c r="CR168" t="e">
        <v>#N/A</v>
      </c>
      <c r="CS168" t="e">
        <v>#N/A</v>
      </c>
      <c r="CT168" t="e">
        <v>#N/A</v>
      </c>
      <c r="CU168" t="e">
        <v>#N/A</v>
      </c>
      <c r="CV168" t="e">
        <v>#N/A</v>
      </c>
      <c r="CW168" t="e">
        <v>#N/A</v>
      </c>
      <c r="CX168" t="e">
        <v>#N/A</v>
      </c>
      <c r="CY168" t="e">
        <v>#N/A</v>
      </c>
      <c r="CZ168" t="e">
        <v>#N/A</v>
      </c>
      <c r="DA168" t="e">
        <v>#N/A</v>
      </c>
      <c r="DB168" t="e">
        <v>#N/A</v>
      </c>
      <c r="DC168" t="e">
        <v>#N/A</v>
      </c>
      <c r="DD168" t="e">
        <v>#N/A</v>
      </c>
      <c r="DE168" t="e">
        <v>#N/A</v>
      </c>
      <c r="DF168" t="e">
        <v>#N/A</v>
      </c>
      <c r="DG168" t="e">
        <v>#N/A</v>
      </c>
      <c r="DH168" t="e">
        <v>#N/A</v>
      </c>
      <c r="DI168" t="e">
        <v>#N/A</v>
      </c>
      <c r="DJ168" t="e">
        <v>#N/A</v>
      </c>
      <c r="DK168" t="e">
        <v>#N/A</v>
      </c>
      <c r="DL168" t="e">
        <v>#N/A</v>
      </c>
      <c r="DM168" t="e">
        <v>#N/A</v>
      </c>
      <c r="DN168" t="e">
        <v>#N/A</v>
      </c>
      <c r="DO168" t="e">
        <v>#N/A</v>
      </c>
      <c r="DP168" t="e">
        <v>#N/A</v>
      </c>
      <c r="DQ168" t="e">
        <v>#N/A</v>
      </c>
      <c r="DR168" t="e">
        <v>#N/A</v>
      </c>
      <c r="DS168" t="e">
        <v>#N/A</v>
      </c>
      <c r="DT168" t="e">
        <v>#N/A</v>
      </c>
      <c r="DU168" t="e">
        <v>#N/A</v>
      </c>
      <c r="DV168" t="e">
        <v>#N/A</v>
      </c>
      <c r="DW168" t="e">
        <v>#N/A</v>
      </c>
      <c r="DX168" t="e">
        <v>#N/A</v>
      </c>
      <c r="DY168" t="e">
        <v>#N/A</v>
      </c>
      <c r="DZ168" t="e">
        <v>#N/A</v>
      </c>
      <c r="EA168" t="e">
        <v>#N/A</v>
      </c>
      <c r="EB168" t="e">
        <v>#N/A</v>
      </c>
      <c r="EC168" t="e">
        <v>#N/A</v>
      </c>
      <c r="ED168" t="e">
        <v>#N/A</v>
      </c>
      <c r="EE168" t="e">
        <v>#N/A</v>
      </c>
      <c r="EF168" t="e">
        <v>#N/A</v>
      </c>
      <c r="EG168" t="e">
        <v>#N/A</v>
      </c>
      <c r="EH168" t="e">
        <v>#N/A</v>
      </c>
      <c r="EI168" t="e">
        <v>#N/A</v>
      </c>
      <c r="EJ168" t="e">
        <v>#N/A</v>
      </c>
      <c r="EK168" t="e">
        <v>#N/A</v>
      </c>
      <c r="EL168" t="e">
        <v>#N/A</v>
      </c>
      <c r="EM168" t="e">
        <v>#N/A</v>
      </c>
      <c r="EN168" t="e">
        <v>#N/A</v>
      </c>
      <c r="EO168" t="e">
        <v>#N/A</v>
      </c>
      <c r="EP168" t="e">
        <v>#N/A</v>
      </c>
      <c r="EQ168" t="e">
        <v>#N/A</v>
      </c>
      <c r="ER168" t="e">
        <v>#N/A</v>
      </c>
      <c r="ES168" t="e">
        <v>#N/A</v>
      </c>
      <c r="ET168" t="e">
        <v>#N/A</v>
      </c>
      <c r="EU168" t="e">
        <v>#N/A</v>
      </c>
      <c r="EV168" t="e">
        <v>#N/A</v>
      </c>
      <c r="EW168" t="e">
        <v>#N/A</v>
      </c>
      <c r="EX168" t="e">
        <v>#N/A</v>
      </c>
      <c r="EY168" t="e">
        <v>#N/A</v>
      </c>
      <c r="EZ168" t="e">
        <v>#N/A</v>
      </c>
      <c r="FA168" t="e">
        <v>#N/A</v>
      </c>
      <c r="FB168" t="e">
        <v>#N/A</v>
      </c>
      <c r="FC168" t="e">
        <v>#N/A</v>
      </c>
      <c r="FD168" t="e">
        <v>#N/A</v>
      </c>
      <c r="FE168" t="e">
        <v>#N/A</v>
      </c>
      <c r="FF168" t="e">
        <v>#N/A</v>
      </c>
    </row>
    <row r="169" spans="1:162" x14ac:dyDescent="0.35">
      <c r="A169" s="29" t="s">
        <v>50</v>
      </c>
      <c r="B169" s="30">
        <v>2</v>
      </c>
      <c r="C169" s="30">
        <v>3</v>
      </c>
      <c r="D169" s="30">
        <v>5</v>
      </c>
      <c r="E169" s="30">
        <v>7</v>
      </c>
      <c r="F169" s="30">
        <v>8</v>
      </c>
      <c r="G169" s="30">
        <v>8</v>
      </c>
      <c r="H169" s="30">
        <v>14</v>
      </c>
      <c r="I169" s="30">
        <v>14</v>
      </c>
      <c r="J169" s="30">
        <v>14</v>
      </c>
      <c r="K169" s="30">
        <v>19</v>
      </c>
      <c r="L169" s="30">
        <v>19</v>
      </c>
      <c r="M169" s="30">
        <v>19</v>
      </c>
      <c r="N169" s="30">
        <v>19</v>
      </c>
      <c r="O169" s="30">
        <v>25</v>
      </c>
      <c r="P169" s="30">
        <v>25</v>
      </c>
      <c r="Q169" s="30">
        <v>25</v>
      </c>
      <c r="R169" s="30">
        <v>25</v>
      </c>
      <c r="S169" s="30">
        <v>32</v>
      </c>
      <c r="T169" s="30">
        <v>32</v>
      </c>
      <c r="U169" s="30">
        <v>32</v>
      </c>
      <c r="V169" s="30">
        <v>33</v>
      </c>
      <c r="W169" s="30">
        <v>33</v>
      </c>
      <c r="X169" s="30">
        <v>33</v>
      </c>
      <c r="Y169" s="30">
        <v>33</v>
      </c>
      <c r="Z169" s="30">
        <v>33</v>
      </c>
      <c r="AA169" s="30">
        <v>34</v>
      </c>
      <c r="AB169" s="30">
        <v>35</v>
      </c>
      <c r="AC169" s="30">
        <v>35</v>
      </c>
      <c r="AD169" s="30">
        <v>35</v>
      </c>
      <c r="AE169" s="30">
        <v>35</v>
      </c>
      <c r="AF169" s="30">
        <v>35</v>
      </c>
      <c r="AG169" s="30">
        <v>35</v>
      </c>
      <c r="AH169" s="30">
        <v>35</v>
      </c>
      <c r="AI169" s="30">
        <v>35</v>
      </c>
      <c r="AJ169" s="30">
        <v>37</v>
      </c>
      <c r="AK169" s="30">
        <v>40</v>
      </c>
      <c r="AL169" s="30">
        <v>40</v>
      </c>
      <c r="AM169" s="30">
        <v>41</v>
      </c>
      <c r="AN169" s="30">
        <v>42</v>
      </c>
      <c r="AO169" s="30">
        <v>42</v>
      </c>
      <c r="AP169" s="30">
        <v>43</v>
      </c>
      <c r="AQ169" s="30">
        <v>43</v>
      </c>
      <c r="AR169" s="30">
        <v>43</v>
      </c>
      <c r="AS169" s="30">
        <v>47</v>
      </c>
      <c r="AT169" s="30">
        <v>48</v>
      </c>
      <c r="AU169" s="30">
        <v>50</v>
      </c>
      <c r="AV169" s="30">
        <v>50</v>
      </c>
      <c r="AW169" s="30">
        <v>50</v>
      </c>
      <c r="AX169" s="30">
        <v>53</v>
      </c>
      <c r="AY169" s="30">
        <v>59</v>
      </c>
      <c r="AZ169" s="30">
        <v>70</v>
      </c>
      <c r="BA169" s="30">
        <v>75</v>
      </c>
      <c r="BB169" s="30">
        <v>82</v>
      </c>
      <c r="BC169" s="30">
        <v>114</v>
      </c>
      <c r="BD169" s="30">
        <v>147</v>
      </c>
      <c r="BE169" s="30">
        <v>177</v>
      </c>
      <c r="BF169" s="30">
        <v>212</v>
      </c>
      <c r="BG169" s="30">
        <v>272</v>
      </c>
      <c r="BH169" s="30">
        <v>322</v>
      </c>
      <c r="BI169" s="30">
        <v>411</v>
      </c>
      <c r="BJ169" s="30">
        <v>599</v>
      </c>
      <c r="BK169" s="30">
        <v>721</v>
      </c>
      <c r="BL169" s="30">
        <v>827</v>
      </c>
      <c r="BM169" s="30">
        <v>934</v>
      </c>
      <c r="BN169" s="30">
        <v>1045</v>
      </c>
      <c r="BO169" s="30">
        <v>1136</v>
      </c>
      <c r="BP169" s="30">
        <v>1245</v>
      </c>
      <c r="BQ169" s="30">
        <v>1388</v>
      </c>
      <c r="BR169" s="30">
        <v>1524</v>
      </c>
      <c r="BS169" s="30">
        <v>1651</v>
      </c>
      <c r="BT169" s="30">
        <v>1771</v>
      </c>
      <c r="BU169" s="30">
        <v>1875</v>
      </c>
      <c r="BV169" s="30">
        <v>1978</v>
      </c>
      <c r="BW169" s="30">
        <v>2067</v>
      </c>
      <c r="BX169" s="30">
        <v>2169</v>
      </c>
      <c r="BY169" s="30">
        <v>2220</v>
      </c>
      <c r="BZ169" s="30">
        <v>2258</v>
      </c>
      <c r="CA169" s="30">
        <v>2369</v>
      </c>
      <c r="CB169" s="30">
        <v>2423</v>
      </c>
      <c r="CC169" s="30">
        <v>2473</v>
      </c>
      <c r="CD169" s="30">
        <v>2518</v>
      </c>
      <c r="CE169" s="30">
        <v>2551</v>
      </c>
      <c r="CF169" s="30">
        <v>2579</v>
      </c>
      <c r="CG169" s="30">
        <v>2613</v>
      </c>
      <c r="CH169" s="30">
        <v>2643</v>
      </c>
      <c r="CI169" s="30">
        <v>2672</v>
      </c>
      <c r="CJ169" s="30">
        <v>2700</v>
      </c>
      <c r="CK169" s="30">
        <v>2733</v>
      </c>
      <c r="CL169" s="30">
        <v>2765</v>
      </c>
      <c r="CM169" s="30">
        <v>2792</v>
      </c>
      <c r="CN169" s="30">
        <v>2811</v>
      </c>
      <c r="CO169" s="30">
        <v>2826</v>
      </c>
      <c r="CP169" t="e">
        <v>#N/A</v>
      </c>
      <c r="CQ169" t="e">
        <v>#N/A</v>
      </c>
      <c r="CR169" t="e">
        <v>#N/A</v>
      </c>
      <c r="CS169" t="e">
        <v>#N/A</v>
      </c>
      <c r="CT169" t="e">
        <v>#N/A</v>
      </c>
      <c r="CU169" t="e">
        <v>#N/A</v>
      </c>
      <c r="CV169" t="e">
        <v>#N/A</v>
      </c>
      <c r="CW169" t="e">
        <v>#N/A</v>
      </c>
      <c r="CX169" t="e">
        <v>#N/A</v>
      </c>
      <c r="CY169" t="e">
        <v>#N/A</v>
      </c>
      <c r="CZ169" t="e">
        <v>#N/A</v>
      </c>
      <c r="DA169" t="e">
        <v>#N/A</v>
      </c>
      <c r="DB169" t="e">
        <v>#N/A</v>
      </c>
      <c r="DC169" t="e">
        <v>#N/A</v>
      </c>
      <c r="DD169" t="e">
        <v>#N/A</v>
      </c>
      <c r="DE169" t="e">
        <v>#N/A</v>
      </c>
      <c r="DF169" t="e">
        <v>#N/A</v>
      </c>
      <c r="DG169" t="e">
        <v>#N/A</v>
      </c>
      <c r="DH169" t="e">
        <v>#N/A</v>
      </c>
      <c r="DI169" t="e">
        <v>#N/A</v>
      </c>
      <c r="DJ169" t="e">
        <v>#N/A</v>
      </c>
      <c r="DK169" t="e">
        <v>#N/A</v>
      </c>
      <c r="DL169" t="e">
        <v>#N/A</v>
      </c>
      <c r="DM169" t="e">
        <v>#N/A</v>
      </c>
      <c r="DN169" t="e">
        <v>#N/A</v>
      </c>
      <c r="DO169" t="e">
        <v>#N/A</v>
      </c>
      <c r="DP169" t="e">
        <v>#N/A</v>
      </c>
      <c r="DQ169" t="e">
        <v>#N/A</v>
      </c>
      <c r="DR169" t="e">
        <v>#N/A</v>
      </c>
      <c r="DS169" t="e">
        <v>#N/A</v>
      </c>
      <c r="DT169" t="e">
        <v>#N/A</v>
      </c>
      <c r="DU169" t="e">
        <v>#N/A</v>
      </c>
      <c r="DV169" t="e">
        <v>#N/A</v>
      </c>
      <c r="DW169" t="e">
        <v>#N/A</v>
      </c>
      <c r="DX169" t="e">
        <v>#N/A</v>
      </c>
      <c r="DY169" t="e">
        <v>#N/A</v>
      </c>
      <c r="DZ169" t="e">
        <v>#N/A</v>
      </c>
      <c r="EA169" t="e">
        <v>#N/A</v>
      </c>
      <c r="EB169" t="e">
        <v>#N/A</v>
      </c>
      <c r="EC169" t="e">
        <v>#N/A</v>
      </c>
      <c r="ED169" t="e">
        <v>#N/A</v>
      </c>
      <c r="EE169" t="e">
        <v>#N/A</v>
      </c>
      <c r="EF169" t="e">
        <v>#N/A</v>
      </c>
      <c r="EG169" t="e">
        <v>#N/A</v>
      </c>
      <c r="EH169" t="e">
        <v>#N/A</v>
      </c>
      <c r="EI169" t="e">
        <v>#N/A</v>
      </c>
      <c r="EJ169" t="e">
        <v>#N/A</v>
      </c>
      <c r="EK169" t="e">
        <v>#N/A</v>
      </c>
      <c r="EL169" t="e">
        <v>#N/A</v>
      </c>
      <c r="EM169" t="e">
        <v>#N/A</v>
      </c>
      <c r="EN169" t="e">
        <v>#N/A</v>
      </c>
      <c r="EO169" t="e">
        <v>#N/A</v>
      </c>
      <c r="EP169" t="e">
        <v>#N/A</v>
      </c>
      <c r="EQ169" t="e">
        <v>#N/A</v>
      </c>
      <c r="ER169" t="e">
        <v>#N/A</v>
      </c>
      <c r="ES169" t="e">
        <v>#N/A</v>
      </c>
      <c r="ET169" t="e">
        <v>#N/A</v>
      </c>
      <c r="EU169" t="e">
        <v>#N/A</v>
      </c>
      <c r="EV169" t="e">
        <v>#N/A</v>
      </c>
      <c r="EW169" t="e">
        <v>#N/A</v>
      </c>
      <c r="EX169" t="e">
        <v>#N/A</v>
      </c>
      <c r="EY169" t="e">
        <v>#N/A</v>
      </c>
      <c r="EZ169" t="e">
        <v>#N/A</v>
      </c>
      <c r="FA169" t="e">
        <v>#N/A</v>
      </c>
      <c r="FB169" t="e">
        <v>#N/A</v>
      </c>
      <c r="FC169" t="e">
        <v>#N/A</v>
      </c>
      <c r="FD169" t="e">
        <v>#N/A</v>
      </c>
      <c r="FE169" t="e">
        <v>#N/A</v>
      </c>
      <c r="FF169" t="e">
        <v>#N/A</v>
      </c>
    </row>
    <row r="170" spans="1:162" x14ac:dyDescent="0.35">
      <c r="A170" s="29" t="s">
        <v>226</v>
      </c>
      <c r="B170" s="30">
        <v>0</v>
      </c>
      <c r="C170" s="30">
        <v>0</v>
      </c>
      <c r="D170" s="30">
        <v>0</v>
      </c>
      <c r="E170" s="30">
        <v>0</v>
      </c>
      <c r="F170" s="30">
        <v>0</v>
      </c>
      <c r="G170" s="30">
        <v>0</v>
      </c>
      <c r="H170" s="30">
        <v>0</v>
      </c>
      <c r="I170" s="30">
        <v>0</v>
      </c>
      <c r="J170" s="30">
        <v>0</v>
      </c>
      <c r="K170" s="30">
        <v>0</v>
      </c>
      <c r="L170" s="30">
        <v>0</v>
      </c>
      <c r="M170" s="30">
        <v>0</v>
      </c>
      <c r="N170" s="30">
        <v>0</v>
      </c>
      <c r="O170" s="30">
        <v>0</v>
      </c>
      <c r="P170" s="30">
        <v>0</v>
      </c>
      <c r="Q170" s="30">
        <v>0</v>
      </c>
      <c r="R170" s="30">
        <v>0</v>
      </c>
      <c r="S170" s="30">
        <v>0</v>
      </c>
      <c r="T170" s="30">
        <v>0</v>
      </c>
      <c r="U170" s="30">
        <v>0</v>
      </c>
      <c r="V170" s="30">
        <v>0</v>
      </c>
      <c r="W170" s="30">
        <v>0</v>
      </c>
      <c r="X170" s="30">
        <v>0</v>
      </c>
      <c r="Y170" s="30">
        <v>0</v>
      </c>
      <c r="Z170" s="30">
        <v>0</v>
      </c>
      <c r="AA170" s="30">
        <v>0</v>
      </c>
      <c r="AB170" s="30">
        <v>0</v>
      </c>
      <c r="AC170" s="30">
        <v>0</v>
      </c>
      <c r="AD170" s="30">
        <v>0</v>
      </c>
      <c r="AE170" s="30">
        <v>0</v>
      </c>
      <c r="AF170" s="30">
        <v>0</v>
      </c>
      <c r="AG170" s="30">
        <v>0</v>
      </c>
      <c r="AH170" s="30">
        <v>0</v>
      </c>
      <c r="AI170" s="30">
        <v>0</v>
      </c>
      <c r="AJ170" s="30">
        <v>0</v>
      </c>
      <c r="AK170" s="30">
        <v>0</v>
      </c>
      <c r="AL170" s="30">
        <v>0</v>
      </c>
      <c r="AM170" s="30">
        <v>0</v>
      </c>
      <c r="AN170" s="30">
        <v>0</v>
      </c>
      <c r="AO170" s="30">
        <v>0</v>
      </c>
      <c r="AP170" s="30">
        <v>0</v>
      </c>
      <c r="AQ170" s="30">
        <v>0</v>
      </c>
      <c r="AR170" s="30">
        <v>0</v>
      </c>
      <c r="AS170" s="30">
        <v>0</v>
      </c>
      <c r="AT170" s="30">
        <v>0</v>
      </c>
      <c r="AU170" s="30">
        <v>0</v>
      </c>
      <c r="AV170" s="30">
        <v>0</v>
      </c>
      <c r="AW170" s="30">
        <v>0</v>
      </c>
      <c r="AX170" s="30">
        <v>0</v>
      </c>
      <c r="AY170" s="30">
        <v>0</v>
      </c>
      <c r="AZ170" s="30">
        <v>0</v>
      </c>
      <c r="BA170" s="30">
        <v>0</v>
      </c>
      <c r="BB170" s="30">
        <v>0</v>
      </c>
      <c r="BC170" s="30">
        <v>0</v>
      </c>
      <c r="BD170" s="30">
        <v>0</v>
      </c>
      <c r="BE170" s="30">
        <v>0</v>
      </c>
      <c r="BF170" s="30">
        <v>0</v>
      </c>
      <c r="BG170" s="30">
        <v>0</v>
      </c>
      <c r="BH170" s="30">
        <v>0</v>
      </c>
      <c r="BI170" s="30">
        <v>0</v>
      </c>
      <c r="BJ170" s="30">
        <v>1</v>
      </c>
      <c r="BK170" s="30">
        <v>1</v>
      </c>
      <c r="BL170" s="30">
        <v>1</v>
      </c>
      <c r="BM170" s="30">
        <v>1</v>
      </c>
      <c r="BN170" s="30">
        <v>1</v>
      </c>
      <c r="BO170" s="30">
        <v>1</v>
      </c>
      <c r="BP170" s="30">
        <v>1</v>
      </c>
      <c r="BQ170" s="30">
        <v>1</v>
      </c>
      <c r="BR170" s="30">
        <v>1</v>
      </c>
      <c r="BS170" s="30">
        <v>1</v>
      </c>
      <c r="BT170" s="30">
        <v>1</v>
      </c>
      <c r="BU170" s="30">
        <v>1</v>
      </c>
      <c r="BV170" s="30">
        <v>1</v>
      </c>
      <c r="BW170" s="30">
        <v>1</v>
      </c>
      <c r="BX170" s="30">
        <v>1</v>
      </c>
      <c r="BY170" s="30">
        <v>1</v>
      </c>
      <c r="BZ170" s="30">
        <v>1</v>
      </c>
      <c r="CA170" s="30">
        <v>1</v>
      </c>
      <c r="CB170" s="30">
        <v>1</v>
      </c>
      <c r="CC170" s="30">
        <v>2</v>
      </c>
      <c r="CD170" s="30">
        <v>2</v>
      </c>
      <c r="CE170" s="30">
        <v>2</v>
      </c>
      <c r="CF170" s="30">
        <v>4</v>
      </c>
      <c r="CG170" s="30">
        <v>6</v>
      </c>
      <c r="CH170" s="30">
        <v>8</v>
      </c>
      <c r="CI170" s="30">
        <v>18</v>
      </c>
      <c r="CJ170" s="30">
        <v>18</v>
      </c>
      <c r="CK170" s="30">
        <v>18</v>
      </c>
      <c r="CL170" s="30">
        <v>19</v>
      </c>
      <c r="CM170" s="30">
        <v>22</v>
      </c>
      <c r="CN170" s="30">
        <v>23</v>
      </c>
      <c r="CO170" s="30">
        <v>23</v>
      </c>
      <c r="CP170" t="e">
        <v>#N/A</v>
      </c>
      <c r="CQ170" t="e">
        <v>#N/A</v>
      </c>
      <c r="CR170" t="e">
        <v>#N/A</v>
      </c>
      <c r="CS170" t="e">
        <v>#N/A</v>
      </c>
      <c r="CT170" t="e">
        <v>#N/A</v>
      </c>
      <c r="CU170" t="e">
        <v>#N/A</v>
      </c>
      <c r="CV170" t="e">
        <v>#N/A</v>
      </c>
      <c r="CW170" t="e">
        <v>#N/A</v>
      </c>
      <c r="CX170" t="e">
        <v>#N/A</v>
      </c>
      <c r="CY170" t="e">
        <v>#N/A</v>
      </c>
      <c r="CZ170" t="e">
        <v>#N/A</v>
      </c>
      <c r="DA170" t="e">
        <v>#N/A</v>
      </c>
      <c r="DB170" t="e">
        <v>#N/A</v>
      </c>
      <c r="DC170" t="e">
        <v>#N/A</v>
      </c>
      <c r="DD170" t="e">
        <v>#N/A</v>
      </c>
      <c r="DE170" t="e">
        <v>#N/A</v>
      </c>
      <c r="DF170" t="e">
        <v>#N/A</v>
      </c>
      <c r="DG170" t="e">
        <v>#N/A</v>
      </c>
      <c r="DH170" t="e">
        <v>#N/A</v>
      </c>
      <c r="DI170" t="e">
        <v>#N/A</v>
      </c>
      <c r="DJ170" t="e">
        <v>#N/A</v>
      </c>
      <c r="DK170" t="e">
        <v>#N/A</v>
      </c>
      <c r="DL170" t="e">
        <v>#N/A</v>
      </c>
      <c r="DM170" t="e">
        <v>#N/A</v>
      </c>
      <c r="DN170" t="e">
        <v>#N/A</v>
      </c>
      <c r="DO170" t="e">
        <v>#N/A</v>
      </c>
      <c r="DP170" t="e">
        <v>#N/A</v>
      </c>
      <c r="DQ170" t="e">
        <v>#N/A</v>
      </c>
      <c r="DR170" t="e">
        <v>#N/A</v>
      </c>
      <c r="DS170" t="e">
        <v>#N/A</v>
      </c>
      <c r="DT170" t="e">
        <v>#N/A</v>
      </c>
      <c r="DU170" t="e">
        <v>#N/A</v>
      </c>
      <c r="DV170" t="e">
        <v>#N/A</v>
      </c>
      <c r="DW170" t="e">
        <v>#N/A</v>
      </c>
      <c r="DX170" t="e">
        <v>#N/A</v>
      </c>
      <c r="DY170" t="e">
        <v>#N/A</v>
      </c>
      <c r="DZ170" t="e">
        <v>#N/A</v>
      </c>
      <c r="EA170" t="e">
        <v>#N/A</v>
      </c>
      <c r="EB170" t="e">
        <v>#N/A</v>
      </c>
      <c r="EC170" t="e">
        <v>#N/A</v>
      </c>
      <c r="ED170" t="e">
        <v>#N/A</v>
      </c>
      <c r="EE170" t="e">
        <v>#N/A</v>
      </c>
      <c r="EF170" t="e">
        <v>#N/A</v>
      </c>
      <c r="EG170" t="e">
        <v>#N/A</v>
      </c>
      <c r="EH170" t="e">
        <v>#N/A</v>
      </c>
      <c r="EI170" t="e">
        <v>#N/A</v>
      </c>
      <c r="EJ170" t="e">
        <v>#N/A</v>
      </c>
      <c r="EK170" t="e">
        <v>#N/A</v>
      </c>
      <c r="EL170" t="e">
        <v>#N/A</v>
      </c>
      <c r="EM170" t="e">
        <v>#N/A</v>
      </c>
      <c r="EN170" t="e">
        <v>#N/A</v>
      </c>
      <c r="EO170" t="e">
        <v>#N/A</v>
      </c>
      <c r="EP170" t="e">
        <v>#N/A</v>
      </c>
      <c r="EQ170" t="e">
        <v>#N/A</v>
      </c>
      <c r="ER170" t="e">
        <v>#N/A</v>
      </c>
      <c r="ES170" t="e">
        <v>#N/A</v>
      </c>
      <c r="ET170" t="e">
        <v>#N/A</v>
      </c>
      <c r="EU170" t="e">
        <v>#N/A</v>
      </c>
      <c r="EV170" t="e">
        <v>#N/A</v>
      </c>
      <c r="EW170" t="e">
        <v>#N/A</v>
      </c>
      <c r="EX170" t="e">
        <v>#N/A</v>
      </c>
      <c r="EY170" t="e">
        <v>#N/A</v>
      </c>
      <c r="EZ170" t="e">
        <v>#N/A</v>
      </c>
      <c r="FA170" t="e">
        <v>#N/A</v>
      </c>
      <c r="FB170" t="e">
        <v>#N/A</v>
      </c>
      <c r="FC170" t="e">
        <v>#N/A</v>
      </c>
      <c r="FD170" t="e">
        <v>#N/A</v>
      </c>
      <c r="FE170" t="e">
        <v>#N/A</v>
      </c>
      <c r="FF170" t="e">
        <v>#N/A</v>
      </c>
    </row>
    <row r="171" spans="1:162" x14ac:dyDescent="0.35">
      <c r="A171" s="29" t="s">
        <v>19</v>
      </c>
      <c r="B171" s="30">
        <v>0</v>
      </c>
      <c r="C171" s="30">
        <v>0</v>
      </c>
      <c r="D171" s="30">
        <v>0</v>
      </c>
      <c r="E171" s="30">
        <v>0</v>
      </c>
      <c r="F171" s="30">
        <v>0</v>
      </c>
      <c r="G171" s="30">
        <v>0</v>
      </c>
      <c r="H171" s="30">
        <v>0</v>
      </c>
      <c r="I171" s="30">
        <v>0</v>
      </c>
      <c r="J171" s="30">
        <v>0</v>
      </c>
      <c r="K171" s="30">
        <v>0</v>
      </c>
      <c r="L171" s="30">
        <v>0</v>
      </c>
      <c r="M171" s="30">
        <v>0</v>
      </c>
      <c r="N171" s="30">
        <v>0</v>
      </c>
      <c r="O171" s="30">
        <v>0</v>
      </c>
      <c r="P171" s="30">
        <v>0</v>
      </c>
      <c r="Q171" s="30">
        <v>0</v>
      </c>
      <c r="R171" s="30">
        <v>0</v>
      </c>
      <c r="S171" s="30">
        <v>0</v>
      </c>
      <c r="T171" s="30">
        <v>0</v>
      </c>
      <c r="U171" s="30">
        <v>0</v>
      </c>
      <c r="V171" s="30">
        <v>0</v>
      </c>
      <c r="W171" s="30">
        <v>0</v>
      </c>
      <c r="X171" s="30">
        <v>0</v>
      </c>
      <c r="Y171" s="30">
        <v>0</v>
      </c>
      <c r="Z171" s="30">
        <v>0</v>
      </c>
      <c r="AA171" s="30">
        <v>0</v>
      </c>
      <c r="AB171" s="30">
        <v>0</v>
      </c>
      <c r="AC171" s="30">
        <v>0</v>
      </c>
      <c r="AD171" s="30">
        <v>0</v>
      </c>
      <c r="AE171" s="30">
        <v>0</v>
      </c>
      <c r="AF171" s="30">
        <v>0</v>
      </c>
      <c r="AG171" s="30">
        <v>0</v>
      </c>
      <c r="AH171" s="30">
        <v>0</v>
      </c>
      <c r="AI171" s="30">
        <v>0</v>
      </c>
      <c r="AJ171" s="30">
        <v>0</v>
      </c>
      <c r="AK171" s="30">
        <v>0</v>
      </c>
      <c r="AL171" s="30">
        <v>0</v>
      </c>
      <c r="AM171" s="30">
        <v>0</v>
      </c>
      <c r="AN171" s="30">
        <v>0</v>
      </c>
      <c r="AO171" s="30">
        <v>0</v>
      </c>
      <c r="AP171" s="30">
        <v>0</v>
      </c>
      <c r="AQ171" s="30">
        <v>0</v>
      </c>
      <c r="AR171" s="30">
        <v>0</v>
      </c>
      <c r="AS171" s="30">
        <v>0</v>
      </c>
      <c r="AT171" s="30">
        <v>1</v>
      </c>
      <c r="AU171" s="30">
        <v>1</v>
      </c>
      <c r="AV171" s="30">
        <v>1</v>
      </c>
      <c r="AW171" s="30">
        <v>1</v>
      </c>
      <c r="AX171" s="30">
        <v>1</v>
      </c>
      <c r="AY171" s="30">
        <v>1</v>
      </c>
      <c r="AZ171" s="30">
        <v>1</v>
      </c>
      <c r="BA171" s="30">
        <v>1</v>
      </c>
      <c r="BB171" s="30">
        <v>1</v>
      </c>
      <c r="BC171" s="30">
        <v>1</v>
      </c>
      <c r="BD171" s="30">
        <v>1</v>
      </c>
      <c r="BE171" s="30">
        <v>1</v>
      </c>
      <c r="BF171" s="30">
        <v>1</v>
      </c>
      <c r="BG171" s="30">
        <v>1</v>
      </c>
      <c r="BH171" s="30">
        <v>9</v>
      </c>
      <c r="BI171" s="30">
        <v>16</v>
      </c>
      <c r="BJ171" s="30">
        <v>16</v>
      </c>
      <c r="BK171" s="30">
        <v>18</v>
      </c>
      <c r="BL171" s="30">
        <v>20</v>
      </c>
      <c r="BM171" s="30">
        <v>23</v>
      </c>
      <c r="BN171" s="30">
        <v>23</v>
      </c>
      <c r="BO171" s="30">
        <v>25</v>
      </c>
      <c r="BP171" s="30">
        <v>25</v>
      </c>
      <c r="BQ171" s="30">
        <v>25</v>
      </c>
      <c r="BR171" s="30">
        <v>30</v>
      </c>
      <c r="BS171" s="30">
        <v>34</v>
      </c>
      <c r="BT171" s="30">
        <v>36</v>
      </c>
      <c r="BU171" s="30">
        <v>39</v>
      </c>
      <c r="BV171" s="30">
        <v>40</v>
      </c>
      <c r="BW171" s="30">
        <v>41</v>
      </c>
      <c r="BX171" s="30">
        <v>44</v>
      </c>
      <c r="BY171" s="30">
        <v>58</v>
      </c>
      <c r="BZ171" s="30">
        <v>65</v>
      </c>
      <c r="CA171" s="30">
        <v>70</v>
      </c>
      <c r="CB171" s="30">
        <v>73</v>
      </c>
      <c r="CC171" s="30">
        <v>76</v>
      </c>
      <c r="CD171" s="30">
        <v>76</v>
      </c>
      <c r="CE171" s="30">
        <v>76</v>
      </c>
      <c r="CF171" s="30">
        <v>77</v>
      </c>
      <c r="CG171" s="30">
        <v>77</v>
      </c>
      <c r="CH171" s="30">
        <v>81</v>
      </c>
      <c r="CI171" s="30">
        <v>81</v>
      </c>
      <c r="CJ171" s="30">
        <v>83</v>
      </c>
      <c r="CK171" s="30">
        <v>84</v>
      </c>
      <c r="CL171" s="30">
        <v>84</v>
      </c>
      <c r="CM171" s="30">
        <v>84</v>
      </c>
      <c r="CN171" s="30">
        <v>86</v>
      </c>
      <c r="CO171" s="30">
        <v>88</v>
      </c>
      <c r="CP171" t="e">
        <v>#N/A</v>
      </c>
      <c r="CQ171" t="e">
        <v>#N/A</v>
      </c>
      <c r="CR171" t="e">
        <v>#N/A</v>
      </c>
      <c r="CS171" t="e">
        <v>#N/A</v>
      </c>
      <c r="CT171" t="e">
        <v>#N/A</v>
      </c>
      <c r="CU171" t="e">
        <v>#N/A</v>
      </c>
      <c r="CV171" t="e">
        <v>#N/A</v>
      </c>
      <c r="CW171" t="e">
        <v>#N/A</v>
      </c>
      <c r="CX171" t="e">
        <v>#N/A</v>
      </c>
      <c r="CY171" t="e">
        <v>#N/A</v>
      </c>
      <c r="CZ171" t="e">
        <v>#N/A</v>
      </c>
      <c r="DA171" t="e">
        <v>#N/A</v>
      </c>
      <c r="DB171" t="e">
        <v>#N/A</v>
      </c>
      <c r="DC171" t="e">
        <v>#N/A</v>
      </c>
      <c r="DD171" t="e">
        <v>#N/A</v>
      </c>
      <c r="DE171" t="e">
        <v>#N/A</v>
      </c>
      <c r="DF171" t="e">
        <v>#N/A</v>
      </c>
      <c r="DG171" t="e">
        <v>#N/A</v>
      </c>
      <c r="DH171" t="e">
        <v>#N/A</v>
      </c>
      <c r="DI171" t="e">
        <v>#N/A</v>
      </c>
      <c r="DJ171" t="e">
        <v>#N/A</v>
      </c>
      <c r="DK171" t="e">
        <v>#N/A</v>
      </c>
      <c r="DL171" t="e">
        <v>#N/A</v>
      </c>
      <c r="DM171" t="e">
        <v>#N/A</v>
      </c>
      <c r="DN171" t="e">
        <v>#N/A</v>
      </c>
      <c r="DO171" t="e">
        <v>#N/A</v>
      </c>
      <c r="DP171" t="e">
        <v>#N/A</v>
      </c>
      <c r="DQ171" t="e">
        <v>#N/A</v>
      </c>
      <c r="DR171" t="e">
        <v>#N/A</v>
      </c>
      <c r="DS171" t="e">
        <v>#N/A</v>
      </c>
      <c r="DT171" t="e">
        <v>#N/A</v>
      </c>
      <c r="DU171" t="e">
        <v>#N/A</v>
      </c>
      <c r="DV171" t="e">
        <v>#N/A</v>
      </c>
      <c r="DW171" t="e">
        <v>#N/A</v>
      </c>
      <c r="DX171" t="e">
        <v>#N/A</v>
      </c>
      <c r="DY171" t="e">
        <v>#N/A</v>
      </c>
      <c r="DZ171" t="e">
        <v>#N/A</v>
      </c>
      <c r="EA171" t="e">
        <v>#N/A</v>
      </c>
      <c r="EB171" t="e">
        <v>#N/A</v>
      </c>
      <c r="EC171" t="e">
        <v>#N/A</v>
      </c>
      <c r="ED171" t="e">
        <v>#N/A</v>
      </c>
      <c r="EE171" t="e">
        <v>#N/A</v>
      </c>
      <c r="EF171" t="e">
        <v>#N/A</v>
      </c>
      <c r="EG171" t="e">
        <v>#N/A</v>
      </c>
      <c r="EH171" t="e">
        <v>#N/A</v>
      </c>
      <c r="EI171" t="e">
        <v>#N/A</v>
      </c>
      <c r="EJ171" t="e">
        <v>#N/A</v>
      </c>
      <c r="EK171" t="e">
        <v>#N/A</v>
      </c>
      <c r="EL171" t="e">
        <v>#N/A</v>
      </c>
      <c r="EM171" t="e">
        <v>#N/A</v>
      </c>
      <c r="EN171" t="e">
        <v>#N/A</v>
      </c>
      <c r="EO171" t="e">
        <v>#N/A</v>
      </c>
      <c r="EP171" t="e">
        <v>#N/A</v>
      </c>
      <c r="EQ171" t="e">
        <v>#N/A</v>
      </c>
      <c r="ER171" t="e">
        <v>#N/A</v>
      </c>
      <c r="ES171" t="e">
        <v>#N/A</v>
      </c>
      <c r="ET171" t="e">
        <v>#N/A</v>
      </c>
      <c r="EU171" t="e">
        <v>#N/A</v>
      </c>
      <c r="EV171" t="e">
        <v>#N/A</v>
      </c>
      <c r="EW171" t="e">
        <v>#N/A</v>
      </c>
      <c r="EX171" t="e">
        <v>#N/A</v>
      </c>
      <c r="EY171" t="e">
        <v>#N/A</v>
      </c>
      <c r="EZ171" t="e">
        <v>#N/A</v>
      </c>
      <c r="FA171" t="e">
        <v>#N/A</v>
      </c>
      <c r="FB171" t="e">
        <v>#N/A</v>
      </c>
      <c r="FC171" t="e">
        <v>#N/A</v>
      </c>
      <c r="FD171" t="e">
        <v>#N/A</v>
      </c>
      <c r="FE171" t="e">
        <v>#N/A</v>
      </c>
      <c r="FF171" t="e">
        <v>#N/A</v>
      </c>
    </row>
    <row r="172" spans="1:162" x14ac:dyDescent="0.35">
      <c r="A172" s="29" t="s">
        <v>191</v>
      </c>
      <c r="B172" s="30">
        <v>0</v>
      </c>
      <c r="C172" s="30">
        <v>0</v>
      </c>
      <c r="D172" s="30">
        <v>0</v>
      </c>
      <c r="E172" s="30">
        <v>0</v>
      </c>
      <c r="F172" s="30">
        <v>0</v>
      </c>
      <c r="G172" s="30">
        <v>0</v>
      </c>
      <c r="H172" s="30">
        <v>0</v>
      </c>
      <c r="I172" s="30">
        <v>0</v>
      </c>
      <c r="J172" s="30">
        <v>0</v>
      </c>
      <c r="K172" s="30">
        <v>0</v>
      </c>
      <c r="L172" s="30">
        <v>0</v>
      </c>
      <c r="M172" s="30">
        <v>0</v>
      </c>
      <c r="N172" s="30">
        <v>0</v>
      </c>
      <c r="O172" s="30">
        <v>0</v>
      </c>
      <c r="P172" s="30">
        <v>0</v>
      </c>
      <c r="Q172" s="30">
        <v>0</v>
      </c>
      <c r="R172" s="30">
        <v>0</v>
      </c>
      <c r="S172" s="30">
        <v>0</v>
      </c>
      <c r="T172" s="30">
        <v>0</v>
      </c>
      <c r="U172" s="30">
        <v>0</v>
      </c>
      <c r="V172" s="30">
        <v>0</v>
      </c>
      <c r="W172" s="30">
        <v>0</v>
      </c>
      <c r="X172" s="30">
        <v>0</v>
      </c>
      <c r="Y172" s="30">
        <v>0</v>
      </c>
      <c r="Z172" s="30">
        <v>0</v>
      </c>
      <c r="AA172" s="30">
        <v>0</v>
      </c>
      <c r="AB172" s="30">
        <v>0</v>
      </c>
      <c r="AC172" s="30">
        <v>0</v>
      </c>
      <c r="AD172" s="30">
        <v>0</v>
      </c>
      <c r="AE172" s="30">
        <v>0</v>
      </c>
      <c r="AF172" s="30">
        <v>0</v>
      </c>
      <c r="AG172" s="30">
        <v>0</v>
      </c>
      <c r="AH172" s="30">
        <v>0</v>
      </c>
      <c r="AI172" s="30">
        <v>0</v>
      </c>
      <c r="AJ172" s="30">
        <v>0</v>
      </c>
      <c r="AK172" s="30">
        <v>0</v>
      </c>
      <c r="AL172" s="30">
        <v>0</v>
      </c>
      <c r="AM172" s="30">
        <v>0</v>
      </c>
      <c r="AN172" s="30">
        <v>0</v>
      </c>
      <c r="AO172" s="30">
        <v>0</v>
      </c>
      <c r="AP172" s="30">
        <v>0</v>
      </c>
      <c r="AQ172" s="30">
        <v>0</v>
      </c>
      <c r="AR172" s="30">
        <v>0</v>
      </c>
      <c r="AS172" s="30">
        <v>0</v>
      </c>
      <c r="AT172" s="30">
        <v>0</v>
      </c>
      <c r="AU172" s="30">
        <v>0</v>
      </c>
      <c r="AV172" s="30">
        <v>0</v>
      </c>
      <c r="AW172" s="30">
        <v>0</v>
      </c>
      <c r="AX172" s="30">
        <v>0</v>
      </c>
      <c r="AY172" s="30">
        <v>0</v>
      </c>
      <c r="AZ172" s="30">
        <v>0</v>
      </c>
      <c r="BA172" s="30">
        <v>0</v>
      </c>
      <c r="BB172" s="30">
        <v>2</v>
      </c>
      <c r="BC172" s="30">
        <v>2</v>
      </c>
      <c r="BD172" s="30">
        <v>4</v>
      </c>
      <c r="BE172" s="30">
        <v>5</v>
      </c>
      <c r="BF172" s="30">
        <v>7</v>
      </c>
      <c r="BG172" s="30">
        <v>9</v>
      </c>
      <c r="BH172" s="30">
        <v>9</v>
      </c>
      <c r="BI172" s="30">
        <v>49</v>
      </c>
      <c r="BJ172" s="30">
        <v>50</v>
      </c>
      <c r="BK172" s="30">
        <v>51</v>
      </c>
      <c r="BL172" s="30">
        <v>57</v>
      </c>
      <c r="BM172" s="30">
        <v>60</v>
      </c>
      <c r="BN172" s="30">
        <v>65</v>
      </c>
      <c r="BO172" s="30">
        <v>66</v>
      </c>
      <c r="BP172" s="30">
        <v>74</v>
      </c>
      <c r="BQ172" s="30">
        <v>78</v>
      </c>
      <c r="BR172" s="30">
        <v>82</v>
      </c>
      <c r="BS172" s="30">
        <v>87</v>
      </c>
      <c r="BT172" s="30">
        <v>90</v>
      </c>
      <c r="BU172" s="30">
        <v>94</v>
      </c>
      <c r="BV172" s="30">
        <v>98</v>
      </c>
      <c r="BW172" s="30">
        <v>103</v>
      </c>
      <c r="BX172" s="30">
        <v>104</v>
      </c>
      <c r="BY172" s="30">
        <v>105</v>
      </c>
      <c r="BZ172" s="30">
        <v>107</v>
      </c>
      <c r="CA172" s="30">
        <v>107</v>
      </c>
      <c r="CB172" s="30">
        <v>109</v>
      </c>
      <c r="CC172" s="30">
        <v>109</v>
      </c>
      <c r="CD172" s="30">
        <v>112</v>
      </c>
      <c r="CE172" s="30">
        <v>113</v>
      </c>
      <c r="CF172" s="30">
        <v>113</v>
      </c>
      <c r="CG172" s="30">
        <v>113</v>
      </c>
      <c r="CH172" s="30">
        <v>114</v>
      </c>
      <c r="CI172" s="30">
        <v>114</v>
      </c>
      <c r="CJ172" s="30">
        <v>114</v>
      </c>
      <c r="CK172" s="30">
        <v>114</v>
      </c>
      <c r="CL172" s="30">
        <v>114</v>
      </c>
      <c r="CM172" s="30">
        <v>114</v>
      </c>
      <c r="CN172" s="30">
        <v>115</v>
      </c>
      <c r="CO172" s="30">
        <v>115</v>
      </c>
      <c r="CP172" t="e">
        <v>#N/A</v>
      </c>
      <c r="CQ172" t="e">
        <v>#N/A</v>
      </c>
      <c r="CR172" t="e">
        <v>#N/A</v>
      </c>
      <c r="CS172" t="e">
        <v>#N/A</v>
      </c>
      <c r="CT172" t="e">
        <v>#N/A</v>
      </c>
      <c r="CU172" t="e">
        <v>#N/A</v>
      </c>
      <c r="CV172" t="e">
        <v>#N/A</v>
      </c>
      <c r="CW172" t="e">
        <v>#N/A</v>
      </c>
      <c r="CX172" t="e">
        <v>#N/A</v>
      </c>
      <c r="CY172" t="e">
        <v>#N/A</v>
      </c>
      <c r="CZ172" t="e">
        <v>#N/A</v>
      </c>
      <c r="DA172" t="e">
        <v>#N/A</v>
      </c>
      <c r="DB172" t="e">
        <v>#N/A</v>
      </c>
      <c r="DC172" t="e">
        <v>#N/A</v>
      </c>
      <c r="DD172" t="e">
        <v>#N/A</v>
      </c>
      <c r="DE172" t="e">
        <v>#N/A</v>
      </c>
      <c r="DF172" t="e">
        <v>#N/A</v>
      </c>
      <c r="DG172" t="e">
        <v>#N/A</v>
      </c>
      <c r="DH172" t="e">
        <v>#N/A</v>
      </c>
      <c r="DI172" t="e">
        <v>#N/A</v>
      </c>
      <c r="DJ172" t="e">
        <v>#N/A</v>
      </c>
      <c r="DK172" t="e">
        <v>#N/A</v>
      </c>
      <c r="DL172" t="e">
        <v>#N/A</v>
      </c>
      <c r="DM172" t="e">
        <v>#N/A</v>
      </c>
      <c r="DN172" t="e">
        <v>#N/A</v>
      </c>
      <c r="DO172" t="e">
        <v>#N/A</v>
      </c>
      <c r="DP172" t="e">
        <v>#N/A</v>
      </c>
      <c r="DQ172" t="e">
        <v>#N/A</v>
      </c>
      <c r="DR172" t="e">
        <v>#N/A</v>
      </c>
      <c r="DS172" t="e">
        <v>#N/A</v>
      </c>
      <c r="DT172" t="e">
        <v>#N/A</v>
      </c>
      <c r="DU172" t="e">
        <v>#N/A</v>
      </c>
      <c r="DV172" t="e">
        <v>#N/A</v>
      </c>
      <c r="DW172" t="e">
        <v>#N/A</v>
      </c>
      <c r="DX172" t="e">
        <v>#N/A</v>
      </c>
      <c r="DY172" t="e">
        <v>#N/A</v>
      </c>
      <c r="DZ172" t="e">
        <v>#N/A</v>
      </c>
      <c r="EA172" t="e">
        <v>#N/A</v>
      </c>
      <c r="EB172" t="e">
        <v>#N/A</v>
      </c>
      <c r="EC172" t="e">
        <v>#N/A</v>
      </c>
      <c r="ED172" t="e">
        <v>#N/A</v>
      </c>
      <c r="EE172" t="e">
        <v>#N/A</v>
      </c>
      <c r="EF172" t="e">
        <v>#N/A</v>
      </c>
      <c r="EG172" t="e">
        <v>#N/A</v>
      </c>
      <c r="EH172" t="e">
        <v>#N/A</v>
      </c>
      <c r="EI172" t="e">
        <v>#N/A</v>
      </c>
      <c r="EJ172" t="e">
        <v>#N/A</v>
      </c>
      <c r="EK172" t="e">
        <v>#N/A</v>
      </c>
      <c r="EL172" t="e">
        <v>#N/A</v>
      </c>
      <c r="EM172" t="e">
        <v>#N/A</v>
      </c>
      <c r="EN172" t="e">
        <v>#N/A</v>
      </c>
      <c r="EO172" t="e">
        <v>#N/A</v>
      </c>
      <c r="EP172" t="e">
        <v>#N/A</v>
      </c>
      <c r="EQ172" t="e">
        <v>#N/A</v>
      </c>
      <c r="ER172" t="e">
        <v>#N/A</v>
      </c>
      <c r="ES172" t="e">
        <v>#N/A</v>
      </c>
      <c r="ET172" t="e">
        <v>#N/A</v>
      </c>
      <c r="EU172" t="e">
        <v>#N/A</v>
      </c>
      <c r="EV172" t="e">
        <v>#N/A</v>
      </c>
      <c r="EW172" t="e">
        <v>#N/A</v>
      </c>
      <c r="EX172" t="e">
        <v>#N/A</v>
      </c>
      <c r="EY172" t="e">
        <v>#N/A</v>
      </c>
      <c r="EZ172" t="e">
        <v>#N/A</v>
      </c>
      <c r="FA172" t="e">
        <v>#N/A</v>
      </c>
      <c r="FB172" t="e">
        <v>#N/A</v>
      </c>
      <c r="FC172" t="e">
        <v>#N/A</v>
      </c>
      <c r="FD172" t="e">
        <v>#N/A</v>
      </c>
      <c r="FE172" t="e">
        <v>#N/A</v>
      </c>
      <c r="FF172" t="e">
        <v>#N/A</v>
      </c>
    </row>
    <row r="173" spans="1:162" x14ac:dyDescent="0.35">
      <c r="A173" s="29" t="s">
        <v>44</v>
      </c>
      <c r="B173" s="30">
        <v>0</v>
      </c>
      <c r="C173" s="30">
        <v>0</v>
      </c>
      <c r="D173" s="30">
        <v>0</v>
      </c>
      <c r="E173" s="30">
        <v>0</v>
      </c>
      <c r="F173" s="30">
        <v>0</v>
      </c>
      <c r="G173" s="30">
        <v>0</v>
      </c>
      <c r="H173" s="30">
        <v>0</v>
      </c>
      <c r="I173" s="30">
        <v>0</v>
      </c>
      <c r="J173" s="30">
        <v>0</v>
      </c>
      <c r="K173" s="30">
        <v>0</v>
      </c>
      <c r="L173" s="30">
        <v>0</v>
      </c>
      <c r="M173" s="30">
        <v>0</v>
      </c>
      <c r="N173" s="30">
        <v>0</v>
      </c>
      <c r="O173" s="30">
        <v>0</v>
      </c>
      <c r="P173" s="30">
        <v>0</v>
      </c>
      <c r="Q173" s="30">
        <v>0</v>
      </c>
      <c r="R173" s="30">
        <v>0</v>
      </c>
      <c r="S173" s="30">
        <v>0</v>
      </c>
      <c r="T173" s="30">
        <v>0</v>
      </c>
      <c r="U173" s="30">
        <v>0</v>
      </c>
      <c r="V173" s="30">
        <v>0</v>
      </c>
      <c r="W173" s="30">
        <v>0</v>
      </c>
      <c r="X173" s="30">
        <v>0</v>
      </c>
      <c r="Y173" s="30">
        <v>0</v>
      </c>
      <c r="Z173" s="30">
        <v>0</v>
      </c>
      <c r="AA173" s="30">
        <v>0</v>
      </c>
      <c r="AB173" s="30">
        <v>0</v>
      </c>
      <c r="AC173" s="30">
        <v>0</v>
      </c>
      <c r="AD173" s="30">
        <v>0</v>
      </c>
      <c r="AE173" s="30">
        <v>0</v>
      </c>
      <c r="AF173" s="30">
        <v>0</v>
      </c>
      <c r="AG173" s="30">
        <v>0</v>
      </c>
      <c r="AH173" s="30">
        <v>0</v>
      </c>
      <c r="AI173" s="30">
        <v>0</v>
      </c>
      <c r="AJ173" s="30">
        <v>0</v>
      </c>
      <c r="AK173" s="30">
        <v>0</v>
      </c>
      <c r="AL173" s="30">
        <v>0</v>
      </c>
      <c r="AM173" s="30">
        <v>0</v>
      </c>
      <c r="AN173" s="30">
        <v>0</v>
      </c>
      <c r="AO173" s="30">
        <v>0</v>
      </c>
      <c r="AP173" s="30">
        <v>0</v>
      </c>
      <c r="AQ173" s="30">
        <v>0</v>
      </c>
      <c r="AR173" s="30">
        <v>1</v>
      </c>
      <c r="AS173" s="30">
        <v>1</v>
      </c>
      <c r="AT173" s="30">
        <v>1</v>
      </c>
      <c r="AU173" s="30">
        <v>1</v>
      </c>
      <c r="AV173" s="30">
        <v>2</v>
      </c>
      <c r="AW173" s="30">
        <v>2</v>
      </c>
      <c r="AX173" s="30">
        <v>5</v>
      </c>
      <c r="AY173" s="30">
        <v>7</v>
      </c>
      <c r="AZ173" s="30">
        <v>7</v>
      </c>
      <c r="BA173" s="30">
        <v>16</v>
      </c>
      <c r="BB173" s="30">
        <v>18</v>
      </c>
      <c r="BC173" s="30">
        <v>18</v>
      </c>
      <c r="BD173" s="30">
        <v>20</v>
      </c>
      <c r="BE173" s="30">
        <v>24</v>
      </c>
      <c r="BF173" s="30">
        <v>29</v>
      </c>
      <c r="BG173" s="30">
        <v>39</v>
      </c>
      <c r="BH173" s="30">
        <v>54</v>
      </c>
      <c r="BI173" s="30">
        <v>60</v>
      </c>
      <c r="BJ173" s="30">
        <v>75</v>
      </c>
      <c r="BK173" s="30">
        <v>89</v>
      </c>
      <c r="BL173" s="30">
        <v>114</v>
      </c>
      <c r="BM173" s="30">
        <v>173</v>
      </c>
      <c r="BN173" s="30">
        <v>197</v>
      </c>
      <c r="BO173" s="30">
        <v>227</v>
      </c>
      <c r="BP173" s="30">
        <v>278</v>
      </c>
      <c r="BQ173" s="30">
        <v>312</v>
      </c>
      <c r="BR173" s="30">
        <v>312</v>
      </c>
      <c r="BS173" s="30">
        <v>394</v>
      </c>
      <c r="BT173" s="30">
        <v>423</v>
      </c>
      <c r="BU173" s="30">
        <v>455</v>
      </c>
      <c r="BV173" s="30">
        <v>495</v>
      </c>
      <c r="BW173" s="30">
        <v>553</v>
      </c>
      <c r="BX173" s="30">
        <v>574</v>
      </c>
      <c r="BY173" s="30">
        <v>596</v>
      </c>
      <c r="BZ173" s="30">
        <v>623</v>
      </c>
      <c r="CA173" s="30">
        <v>628</v>
      </c>
      <c r="CB173" s="30">
        <v>643</v>
      </c>
      <c r="CC173" s="30">
        <v>671</v>
      </c>
      <c r="CD173" s="30">
        <v>685</v>
      </c>
      <c r="CE173" s="30">
        <v>707</v>
      </c>
      <c r="CF173" s="30">
        <v>726</v>
      </c>
      <c r="CG173" s="30">
        <v>747</v>
      </c>
      <c r="CH173" s="30">
        <v>780</v>
      </c>
      <c r="CI173" s="30">
        <v>822</v>
      </c>
      <c r="CJ173" s="30">
        <v>864</v>
      </c>
      <c r="CK173" s="30">
        <v>864</v>
      </c>
      <c r="CL173" s="30">
        <v>879</v>
      </c>
      <c r="CM173" s="30">
        <v>884</v>
      </c>
      <c r="CN173" s="30">
        <v>884</v>
      </c>
      <c r="CO173" s="30">
        <v>909</v>
      </c>
      <c r="CP173" t="e">
        <v>#N/A</v>
      </c>
      <c r="CQ173" t="e">
        <v>#N/A</v>
      </c>
      <c r="CR173" t="e">
        <v>#N/A</v>
      </c>
      <c r="CS173" t="e">
        <v>#N/A</v>
      </c>
      <c r="CT173" t="e">
        <v>#N/A</v>
      </c>
      <c r="CU173" t="e">
        <v>#N/A</v>
      </c>
      <c r="CV173" t="e">
        <v>#N/A</v>
      </c>
      <c r="CW173" t="e">
        <v>#N/A</v>
      </c>
      <c r="CX173" t="e">
        <v>#N/A</v>
      </c>
      <c r="CY173" t="e">
        <v>#N/A</v>
      </c>
      <c r="CZ173" t="e">
        <v>#N/A</v>
      </c>
      <c r="DA173" t="e">
        <v>#N/A</v>
      </c>
      <c r="DB173" t="e">
        <v>#N/A</v>
      </c>
      <c r="DC173" t="e">
        <v>#N/A</v>
      </c>
      <c r="DD173" t="e">
        <v>#N/A</v>
      </c>
      <c r="DE173" t="e">
        <v>#N/A</v>
      </c>
      <c r="DF173" t="e">
        <v>#N/A</v>
      </c>
      <c r="DG173" t="e">
        <v>#N/A</v>
      </c>
      <c r="DH173" t="e">
        <v>#N/A</v>
      </c>
      <c r="DI173" t="e">
        <v>#N/A</v>
      </c>
      <c r="DJ173" t="e">
        <v>#N/A</v>
      </c>
      <c r="DK173" t="e">
        <v>#N/A</v>
      </c>
      <c r="DL173" t="e">
        <v>#N/A</v>
      </c>
      <c r="DM173" t="e">
        <v>#N/A</v>
      </c>
      <c r="DN173" t="e">
        <v>#N/A</v>
      </c>
      <c r="DO173" t="e">
        <v>#N/A</v>
      </c>
      <c r="DP173" t="e">
        <v>#N/A</v>
      </c>
      <c r="DQ173" t="e">
        <v>#N/A</v>
      </c>
      <c r="DR173" t="e">
        <v>#N/A</v>
      </c>
      <c r="DS173" t="e">
        <v>#N/A</v>
      </c>
      <c r="DT173" t="e">
        <v>#N/A</v>
      </c>
      <c r="DU173" t="e">
        <v>#N/A</v>
      </c>
      <c r="DV173" t="e">
        <v>#N/A</v>
      </c>
      <c r="DW173" t="e">
        <v>#N/A</v>
      </c>
      <c r="DX173" t="e">
        <v>#N/A</v>
      </c>
      <c r="DY173" t="e">
        <v>#N/A</v>
      </c>
      <c r="DZ173" t="e">
        <v>#N/A</v>
      </c>
      <c r="EA173" t="e">
        <v>#N/A</v>
      </c>
      <c r="EB173" t="e">
        <v>#N/A</v>
      </c>
      <c r="EC173" t="e">
        <v>#N/A</v>
      </c>
      <c r="ED173" t="e">
        <v>#N/A</v>
      </c>
      <c r="EE173" t="e">
        <v>#N/A</v>
      </c>
      <c r="EF173" t="e">
        <v>#N/A</v>
      </c>
      <c r="EG173" t="e">
        <v>#N/A</v>
      </c>
      <c r="EH173" t="e">
        <v>#N/A</v>
      </c>
      <c r="EI173" t="e">
        <v>#N/A</v>
      </c>
      <c r="EJ173" t="e">
        <v>#N/A</v>
      </c>
      <c r="EK173" t="e">
        <v>#N/A</v>
      </c>
      <c r="EL173" t="e">
        <v>#N/A</v>
      </c>
      <c r="EM173" t="e">
        <v>#N/A</v>
      </c>
      <c r="EN173" t="e">
        <v>#N/A</v>
      </c>
      <c r="EO173" t="e">
        <v>#N/A</v>
      </c>
      <c r="EP173" t="e">
        <v>#N/A</v>
      </c>
      <c r="EQ173" t="e">
        <v>#N/A</v>
      </c>
      <c r="ER173" t="e">
        <v>#N/A</v>
      </c>
      <c r="ES173" t="e">
        <v>#N/A</v>
      </c>
      <c r="ET173" t="e">
        <v>#N/A</v>
      </c>
      <c r="EU173" t="e">
        <v>#N/A</v>
      </c>
      <c r="EV173" t="e">
        <v>#N/A</v>
      </c>
      <c r="EW173" t="e">
        <v>#N/A</v>
      </c>
      <c r="EX173" t="e">
        <v>#N/A</v>
      </c>
      <c r="EY173" t="e">
        <v>#N/A</v>
      </c>
      <c r="EZ173" t="e">
        <v>#N/A</v>
      </c>
      <c r="FA173" t="e">
        <v>#N/A</v>
      </c>
      <c r="FB173" t="e">
        <v>#N/A</v>
      </c>
      <c r="FC173" t="e">
        <v>#N/A</v>
      </c>
      <c r="FD173" t="e">
        <v>#N/A</v>
      </c>
      <c r="FE173" t="e">
        <v>#N/A</v>
      </c>
      <c r="FF173" t="e">
        <v>#N/A</v>
      </c>
    </row>
    <row r="174" spans="1:162" x14ac:dyDescent="0.35">
      <c r="A174" s="29" t="s">
        <v>61</v>
      </c>
      <c r="B174" s="30">
        <v>0</v>
      </c>
      <c r="C174" s="30">
        <v>0</v>
      </c>
      <c r="D174" s="30">
        <v>0</v>
      </c>
      <c r="E174" s="30">
        <v>0</v>
      </c>
      <c r="F174" s="30">
        <v>0</v>
      </c>
      <c r="G174" s="30">
        <v>0</v>
      </c>
      <c r="H174" s="30">
        <v>0</v>
      </c>
      <c r="I174" s="30">
        <v>0</v>
      </c>
      <c r="J174" s="30">
        <v>0</v>
      </c>
      <c r="K174" s="30">
        <v>0</v>
      </c>
      <c r="L174" s="30">
        <v>0</v>
      </c>
      <c r="M174" s="30">
        <v>0</v>
      </c>
      <c r="N174" s="30">
        <v>0</v>
      </c>
      <c r="O174" s="30">
        <v>0</v>
      </c>
      <c r="P174" s="30">
        <v>0</v>
      </c>
      <c r="Q174" s="30">
        <v>0</v>
      </c>
      <c r="R174" s="30">
        <v>0</v>
      </c>
      <c r="S174" s="30">
        <v>0</v>
      </c>
      <c r="T174" s="30">
        <v>0</v>
      </c>
      <c r="U174" s="30">
        <v>0</v>
      </c>
      <c r="V174" s="30">
        <v>0</v>
      </c>
      <c r="W174" s="30">
        <v>0</v>
      </c>
      <c r="X174" s="30">
        <v>0</v>
      </c>
      <c r="Y174" s="30">
        <v>0</v>
      </c>
      <c r="Z174" s="30">
        <v>0</v>
      </c>
      <c r="AA174" s="30">
        <v>0</v>
      </c>
      <c r="AB174" s="30">
        <v>0</v>
      </c>
      <c r="AC174" s="30">
        <v>0</v>
      </c>
      <c r="AD174" s="30">
        <v>0</v>
      </c>
      <c r="AE174" s="30">
        <v>0</v>
      </c>
      <c r="AF174" s="30">
        <v>0</v>
      </c>
      <c r="AG174" s="30">
        <v>0</v>
      </c>
      <c r="AH174" s="30">
        <v>0</v>
      </c>
      <c r="AI174" s="30">
        <v>0</v>
      </c>
      <c r="AJ174" s="30">
        <v>0</v>
      </c>
      <c r="AK174" s="30">
        <v>0</v>
      </c>
      <c r="AL174" s="30">
        <v>0</v>
      </c>
      <c r="AM174" s="30">
        <v>0</v>
      </c>
      <c r="AN174" s="30">
        <v>0</v>
      </c>
      <c r="AO174" s="30">
        <v>0</v>
      </c>
      <c r="AP174" s="30">
        <v>0</v>
      </c>
      <c r="AQ174" s="30">
        <v>0</v>
      </c>
      <c r="AR174" s="30">
        <v>0</v>
      </c>
      <c r="AS174" s="30">
        <v>0</v>
      </c>
      <c r="AT174" s="30">
        <v>0</v>
      </c>
      <c r="AU174" s="30">
        <v>0</v>
      </c>
      <c r="AV174" s="30">
        <v>0</v>
      </c>
      <c r="AW174" s="30">
        <v>0</v>
      </c>
      <c r="AX174" s="30">
        <v>0</v>
      </c>
      <c r="AY174" s="30">
        <v>1</v>
      </c>
      <c r="AZ174" s="30">
        <v>1</v>
      </c>
      <c r="BA174" s="30">
        <v>5</v>
      </c>
      <c r="BB174" s="30">
        <v>5</v>
      </c>
      <c r="BC174" s="30">
        <v>6</v>
      </c>
      <c r="BD174" s="30">
        <v>18</v>
      </c>
      <c r="BE174" s="30">
        <v>47</v>
      </c>
      <c r="BF174" s="30">
        <v>98</v>
      </c>
      <c r="BG174" s="30">
        <v>192</v>
      </c>
      <c r="BH174" s="30">
        <v>359</v>
      </c>
      <c r="BI174" s="30">
        <v>670</v>
      </c>
      <c r="BJ174" s="30">
        <v>1236</v>
      </c>
      <c r="BK174" s="30">
        <v>1529</v>
      </c>
      <c r="BL174" s="30">
        <v>1872</v>
      </c>
      <c r="BM174" s="30">
        <v>2433</v>
      </c>
      <c r="BN174" s="30">
        <v>3629</v>
      </c>
      <c r="BO174" s="30">
        <v>5698</v>
      </c>
      <c r="BP174" s="30">
        <v>7402</v>
      </c>
      <c r="BQ174" s="30">
        <v>9217</v>
      </c>
      <c r="BR174" s="30">
        <v>10827</v>
      </c>
      <c r="BS174" s="30">
        <v>13531</v>
      </c>
      <c r="BT174" s="30">
        <v>15679</v>
      </c>
      <c r="BU174" s="30">
        <v>18135</v>
      </c>
      <c r="BV174" s="30">
        <v>20921</v>
      </c>
      <c r="BW174" s="30">
        <v>23934</v>
      </c>
      <c r="BX174" s="30">
        <v>27069</v>
      </c>
      <c r="BY174" s="30">
        <v>30217</v>
      </c>
      <c r="BZ174" s="30">
        <v>34109</v>
      </c>
      <c r="CA174" s="30">
        <v>38226</v>
      </c>
      <c r="CB174" s="30">
        <v>42282</v>
      </c>
      <c r="CC174" s="30">
        <v>47029</v>
      </c>
      <c r="CD174" s="30">
        <v>52167</v>
      </c>
      <c r="CE174" s="30">
        <v>56956</v>
      </c>
      <c r="CF174" s="30">
        <v>61049</v>
      </c>
      <c r="CG174" s="30">
        <v>65111</v>
      </c>
      <c r="CH174" s="30">
        <v>69392</v>
      </c>
      <c r="CI174" s="30">
        <v>74193</v>
      </c>
      <c r="CJ174" s="30">
        <v>78546</v>
      </c>
      <c r="CK174" s="30">
        <v>82329</v>
      </c>
      <c r="CL174" s="30">
        <v>86306</v>
      </c>
      <c r="CM174" s="30">
        <v>90980</v>
      </c>
      <c r="CN174" s="30">
        <v>95591</v>
      </c>
      <c r="CO174" s="30">
        <v>98674</v>
      </c>
      <c r="CP174" t="e">
        <v>#N/A</v>
      </c>
      <c r="CQ174" t="e">
        <v>#N/A</v>
      </c>
      <c r="CR174" t="e">
        <v>#N/A</v>
      </c>
      <c r="CS174" t="e">
        <v>#N/A</v>
      </c>
      <c r="CT174" t="e">
        <v>#N/A</v>
      </c>
      <c r="CU174" t="e">
        <v>#N/A</v>
      </c>
      <c r="CV174" t="e">
        <v>#N/A</v>
      </c>
      <c r="CW174" t="e">
        <v>#N/A</v>
      </c>
      <c r="CX174" t="e">
        <v>#N/A</v>
      </c>
      <c r="CY174" t="e">
        <v>#N/A</v>
      </c>
      <c r="CZ174" t="e">
        <v>#N/A</v>
      </c>
      <c r="DA174" t="e">
        <v>#N/A</v>
      </c>
      <c r="DB174" t="e">
        <v>#N/A</v>
      </c>
      <c r="DC174" t="e">
        <v>#N/A</v>
      </c>
      <c r="DD174" t="e">
        <v>#N/A</v>
      </c>
      <c r="DE174" t="e">
        <v>#N/A</v>
      </c>
      <c r="DF174" t="e">
        <v>#N/A</v>
      </c>
      <c r="DG174" t="e">
        <v>#N/A</v>
      </c>
      <c r="DH174" t="e">
        <v>#N/A</v>
      </c>
      <c r="DI174" t="e">
        <v>#N/A</v>
      </c>
      <c r="DJ174" t="e">
        <v>#N/A</v>
      </c>
      <c r="DK174" t="e">
        <v>#N/A</v>
      </c>
      <c r="DL174" t="e">
        <v>#N/A</v>
      </c>
      <c r="DM174" t="e">
        <v>#N/A</v>
      </c>
      <c r="DN174" t="e">
        <v>#N/A</v>
      </c>
      <c r="DO174" t="e">
        <v>#N/A</v>
      </c>
      <c r="DP174" t="e">
        <v>#N/A</v>
      </c>
      <c r="DQ174" t="e">
        <v>#N/A</v>
      </c>
      <c r="DR174" t="e">
        <v>#N/A</v>
      </c>
      <c r="DS174" t="e">
        <v>#N/A</v>
      </c>
      <c r="DT174" t="e">
        <v>#N/A</v>
      </c>
      <c r="DU174" t="e">
        <v>#N/A</v>
      </c>
      <c r="DV174" t="e">
        <v>#N/A</v>
      </c>
      <c r="DW174" t="e">
        <v>#N/A</v>
      </c>
      <c r="DX174" t="e">
        <v>#N/A</v>
      </c>
      <c r="DY174" t="e">
        <v>#N/A</v>
      </c>
      <c r="DZ174" t="e">
        <v>#N/A</v>
      </c>
      <c r="EA174" t="e">
        <v>#N/A</v>
      </c>
      <c r="EB174" t="e">
        <v>#N/A</v>
      </c>
      <c r="EC174" t="e">
        <v>#N/A</v>
      </c>
      <c r="ED174" t="e">
        <v>#N/A</v>
      </c>
      <c r="EE174" t="e">
        <v>#N/A</v>
      </c>
      <c r="EF174" t="e">
        <v>#N/A</v>
      </c>
      <c r="EG174" t="e">
        <v>#N/A</v>
      </c>
      <c r="EH174" t="e">
        <v>#N/A</v>
      </c>
      <c r="EI174" t="e">
        <v>#N/A</v>
      </c>
      <c r="EJ174" t="e">
        <v>#N/A</v>
      </c>
      <c r="EK174" t="e">
        <v>#N/A</v>
      </c>
      <c r="EL174" t="e">
        <v>#N/A</v>
      </c>
      <c r="EM174" t="e">
        <v>#N/A</v>
      </c>
      <c r="EN174" t="e">
        <v>#N/A</v>
      </c>
      <c r="EO174" t="e">
        <v>#N/A</v>
      </c>
      <c r="EP174" t="e">
        <v>#N/A</v>
      </c>
      <c r="EQ174" t="e">
        <v>#N/A</v>
      </c>
      <c r="ER174" t="e">
        <v>#N/A</v>
      </c>
      <c r="ES174" t="e">
        <v>#N/A</v>
      </c>
      <c r="ET174" t="e">
        <v>#N/A</v>
      </c>
      <c r="EU174" t="e">
        <v>#N/A</v>
      </c>
      <c r="EV174" t="e">
        <v>#N/A</v>
      </c>
      <c r="EW174" t="e">
        <v>#N/A</v>
      </c>
      <c r="EX174" t="e">
        <v>#N/A</v>
      </c>
      <c r="EY174" t="e">
        <v>#N/A</v>
      </c>
      <c r="EZ174" t="e">
        <v>#N/A</v>
      </c>
      <c r="FA174" t="e">
        <v>#N/A</v>
      </c>
      <c r="FB174" t="e">
        <v>#N/A</v>
      </c>
      <c r="FC174" t="e">
        <v>#N/A</v>
      </c>
      <c r="FD174" t="e">
        <v>#N/A</v>
      </c>
      <c r="FE174" t="e">
        <v>#N/A</v>
      </c>
      <c r="FF174" t="e">
        <v>#N/A</v>
      </c>
    </row>
    <row r="175" spans="1:162" x14ac:dyDescent="0.35">
      <c r="A175" s="29" t="s">
        <v>219</v>
      </c>
      <c r="B175" s="30">
        <v>0</v>
      </c>
      <c r="C175" s="30">
        <v>0</v>
      </c>
      <c r="D175" s="30">
        <v>0</v>
      </c>
      <c r="E175" s="30">
        <v>0</v>
      </c>
      <c r="F175" s="30">
        <v>0</v>
      </c>
      <c r="G175" s="30">
        <v>0</v>
      </c>
      <c r="H175" s="30">
        <v>0</v>
      </c>
      <c r="I175" s="30">
        <v>0</v>
      </c>
      <c r="J175" s="30">
        <v>0</v>
      </c>
      <c r="K175" s="30">
        <v>0</v>
      </c>
      <c r="L175" s="30">
        <v>0</v>
      </c>
      <c r="M175" s="30">
        <v>0</v>
      </c>
      <c r="N175" s="30">
        <v>0</v>
      </c>
      <c r="O175" s="30">
        <v>0</v>
      </c>
      <c r="P175" s="30">
        <v>0</v>
      </c>
      <c r="Q175" s="30">
        <v>0</v>
      </c>
      <c r="R175" s="30">
        <v>0</v>
      </c>
      <c r="S175" s="30">
        <v>0</v>
      </c>
      <c r="T175" s="30">
        <v>0</v>
      </c>
      <c r="U175" s="30">
        <v>0</v>
      </c>
      <c r="V175" s="30">
        <v>0</v>
      </c>
      <c r="W175" s="30">
        <v>0</v>
      </c>
      <c r="X175" s="30">
        <v>0</v>
      </c>
      <c r="Y175" s="30">
        <v>0</v>
      </c>
      <c r="Z175" s="30">
        <v>0</v>
      </c>
      <c r="AA175" s="30">
        <v>0</v>
      </c>
      <c r="AB175" s="30">
        <v>0</v>
      </c>
      <c r="AC175" s="30">
        <v>0</v>
      </c>
      <c r="AD175" s="30">
        <v>0</v>
      </c>
      <c r="AE175" s="30">
        <v>0</v>
      </c>
      <c r="AF175" s="30">
        <v>0</v>
      </c>
      <c r="AG175" s="30">
        <v>0</v>
      </c>
      <c r="AH175" s="30">
        <v>0</v>
      </c>
      <c r="AI175" s="30">
        <v>0</v>
      </c>
      <c r="AJ175" s="30">
        <v>0</v>
      </c>
      <c r="AK175" s="30">
        <v>0</v>
      </c>
      <c r="AL175" s="30">
        <v>0</v>
      </c>
      <c r="AM175" s="30">
        <v>0</v>
      </c>
      <c r="AN175" s="30">
        <v>0</v>
      </c>
      <c r="AO175" s="30">
        <v>0</v>
      </c>
      <c r="AP175" s="30">
        <v>0</v>
      </c>
      <c r="AQ175" s="30">
        <v>0</v>
      </c>
      <c r="AR175" s="30">
        <v>0</v>
      </c>
      <c r="AS175" s="30">
        <v>0</v>
      </c>
      <c r="AT175" s="30">
        <v>0</v>
      </c>
      <c r="AU175" s="30">
        <v>0</v>
      </c>
      <c r="AV175" s="30">
        <v>0</v>
      </c>
      <c r="AW175" s="30">
        <v>0</v>
      </c>
      <c r="AX175" s="30">
        <v>0</v>
      </c>
      <c r="AY175" s="30">
        <v>0</v>
      </c>
      <c r="AZ175" s="30">
        <v>0</v>
      </c>
      <c r="BA175" s="30">
        <v>0</v>
      </c>
      <c r="BB175" s="30">
        <v>0</v>
      </c>
      <c r="BC175" s="30">
        <v>0</v>
      </c>
      <c r="BD175" s="30">
        <v>0</v>
      </c>
      <c r="BE175" s="30">
        <v>0</v>
      </c>
      <c r="BF175" s="30">
        <v>0</v>
      </c>
      <c r="BG175" s="30">
        <v>0</v>
      </c>
      <c r="BH175" s="30">
        <v>0</v>
      </c>
      <c r="BI175" s="30">
        <v>1</v>
      </c>
      <c r="BJ175" s="30">
        <v>1</v>
      </c>
      <c r="BK175" s="30">
        <v>9</v>
      </c>
      <c r="BL175" s="30">
        <v>9</v>
      </c>
      <c r="BM175" s="30">
        <v>14</v>
      </c>
      <c r="BN175" s="30">
        <v>14</v>
      </c>
      <c r="BO175" s="30">
        <v>23</v>
      </c>
      <c r="BP175" s="30">
        <v>30</v>
      </c>
      <c r="BQ175" s="30">
        <v>33</v>
      </c>
      <c r="BR175" s="30">
        <v>33</v>
      </c>
      <c r="BS175" s="30">
        <v>44</v>
      </c>
      <c r="BT175" s="30">
        <v>44</v>
      </c>
      <c r="BU175" s="30">
        <v>45</v>
      </c>
      <c r="BV175" s="30">
        <v>48</v>
      </c>
      <c r="BW175" s="30">
        <v>48</v>
      </c>
      <c r="BX175" s="30">
        <v>52</v>
      </c>
      <c r="BY175" s="30">
        <v>52</v>
      </c>
      <c r="BZ175" s="30">
        <v>52</v>
      </c>
      <c r="CA175" s="30">
        <v>53</v>
      </c>
      <c r="CB175" s="30">
        <v>53</v>
      </c>
      <c r="CC175" s="30">
        <v>53</v>
      </c>
      <c r="CD175" s="30">
        <v>53</v>
      </c>
      <c r="CE175" s="30">
        <v>54</v>
      </c>
      <c r="CF175" s="30">
        <v>54</v>
      </c>
      <c r="CG175" s="30">
        <v>55</v>
      </c>
      <c r="CH175" s="30">
        <v>55</v>
      </c>
      <c r="CI175" s="30">
        <v>55</v>
      </c>
      <c r="CJ175" s="30">
        <v>56</v>
      </c>
      <c r="CK175" s="30">
        <v>55</v>
      </c>
      <c r="CL175" s="30">
        <v>55</v>
      </c>
      <c r="CM175" s="30">
        <v>56</v>
      </c>
      <c r="CN175" s="30">
        <v>61</v>
      </c>
      <c r="CO175" s="30">
        <v>63</v>
      </c>
      <c r="CP175" t="e">
        <v>#N/A</v>
      </c>
      <c r="CQ175" t="e">
        <v>#N/A</v>
      </c>
      <c r="CR175" t="e">
        <v>#N/A</v>
      </c>
      <c r="CS175" t="e">
        <v>#N/A</v>
      </c>
      <c r="CT175" t="e">
        <v>#N/A</v>
      </c>
      <c r="CU175" t="e">
        <v>#N/A</v>
      </c>
      <c r="CV175" t="e">
        <v>#N/A</v>
      </c>
      <c r="CW175" t="e">
        <v>#N/A</v>
      </c>
      <c r="CX175" t="e">
        <v>#N/A</v>
      </c>
      <c r="CY175" t="e">
        <v>#N/A</v>
      </c>
      <c r="CZ175" t="e">
        <v>#N/A</v>
      </c>
      <c r="DA175" t="e">
        <v>#N/A</v>
      </c>
      <c r="DB175" t="e">
        <v>#N/A</v>
      </c>
      <c r="DC175" t="e">
        <v>#N/A</v>
      </c>
      <c r="DD175" t="e">
        <v>#N/A</v>
      </c>
      <c r="DE175" t="e">
        <v>#N/A</v>
      </c>
      <c r="DF175" t="e">
        <v>#N/A</v>
      </c>
      <c r="DG175" t="e">
        <v>#N/A</v>
      </c>
      <c r="DH175" t="e">
        <v>#N/A</v>
      </c>
      <c r="DI175" t="e">
        <v>#N/A</v>
      </c>
      <c r="DJ175" t="e">
        <v>#N/A</v>
      </c>
      <c r="DK175" t="e">
        <v>#N/A</v>
      </c>
      <c r="DL175" t="e">
        <v>#N/A</v>
      </c>
      <c r="DM175" t="e">
        <v>#N/A</v>
      </c>
      <c r="DN175" t="e">
        <v>#N/A</v>
      </c>
      <c r="DO175" t="e">
        <v>#N/A</v>
      </c>
      <c r="DP175" t="e">
        <v>#N/A</v>
      </c>
      <c r="DQ175" t="e">
        <v>#N/A</v>
      </c>
      <c r="DR175" t="e">
        <v>#N/A</v>
      </c>
      <c r="DS175" t="e">
        <v>#N/A</v>
      </c>
      <c r="DT175" t="e">
        <v>#N/A</v>
      </c>
      <c r="DU175" t="e">
        <v>#N/A</v>
      </c>
      <c r="DV175" t="e">
        <v>#N/A</v>
      </c>
      <c r="DW175" t="e">
        <v>#N/A</v>
      </c>
      <c r="DX175" t="e">
        <v>#N/A</v>
      </c>
      <c r="DY175" t="e">
        <v>#N/A</v>
      </c>
      <c r="DZ175" t="e">
        <v>#N/A</v>
      </c>
      <c r="EA175" t="e">
        <v>#N/A</v>
      </c>
      <c r="EB175" t="e">
        <v>#N/A</v>
      </c>
      <c r="EC175" t="e">
        <v>#N/A</v>
      </c>
      <c r="ED175" t="e">
        <v>#N/A</v>
      </c>
      <c r="EE175" t="e">
        <v>#N/A</v>
      </c>
      <c r="EF175" t="e">
        <v>#N/A</v>
      </c>
      <c r="EG175" t="e">
        <v>#N/A</v>
      </c>
      <c r="EH175" t="e">
        <v>#N/A</v>
      </c>
      <c r="EI175" t="e">
        <v>#N/A</v>
      </c>
      <c r="EJ175" t="e">
        <v>#N/A</v>
      </c>
      <c r="EK175" t="e">
        <v>#N/A</v>
      </c>
      <c r="EL175" t="e">
        <v>#N/A</v>
      </c>
      <c r="EM175" t="e">
        <v>#N/A</v>
      </c>
      <c r="EN175" t="e">
        <v>#N/A</v>
      </c>
      <c r="EO175" t="e">
        <v>#N/A</v>
      </c>
      <c r="EP175" t="e">
        <v>#N/A</v>
      </c>
      <c r="EQ175" t="e">
        <v>#N/A</v>
      </c>
      <c r="ER175" t="e">
        <v>#N/A</v>
      </c>
      <c r="ES175" t="e">
        <v>#N/A</v>
      </c>
      <c r="ET175" t="e">
        <v>#N/A</v>
      </c>
      <c r="EU175" t="e">
        <v>#N/A</v>
      </c>
      <c r="EV175" t="e">
        <v>#N/A</v>
      </c>
      <c r="EW175" t="e">
        <v>#N/A</v>
      </c>
      <c r="EX175" t="e">
        <v>#N/A</v>
      </c>
      <c r="EY175" t="e">
        <v>#N/A</v>
      </c>
      <c r="EZ175" t="e">
        <v>#N/A</v>
      </c>
      <c r="FA175" t="e">
        <v>#N/A</v>
      </c>
      <c r="FB175" t="e">
        <v>#N/A</v>
      </c>
      <c r="FC175" t="e">
        <v>#N/A</v>
      </c>
      <c r="FD175" t="e">
        <v>#N/A</v>
      </c>
      <c r="FE175" t="e">
        <v>#N/A</v>
      </c>
      <c r="FF175" t="e">
        <v>#N/A</v>
      </c>
    </row>
    <row r="176" spans="1:162" x14ac:dyDescent="0.35">
      <c r="A176" s="29" t="s">
        <v>157</v>
      </c>
      <c r="B176" s="30">
        <v>0</v>
      </c>
      <c r="C176" s="30">
        <v>0</v>
      </c>
      <c r="D176" s="30">
        <v>0</v>
      </c>
      <c r="E176" s="30">
        <v>0</v>
      </c>
      <c r="F176" s="30">
        <v>0</v>
      </c>
      <c r="G176" s="30">
        <v>0</v>
      </c>
      <c r="H176" s="30">
        <v>0</v>
      </c>
      <c r="I176" s="30">
        <v>0</v>
      </c>
      <c r="J176" s="30">
        <v>0</v>
      </c>
      <c r="K176" s="30">
        <v>0</v>
      </c>
      <c r="L176" s="30">
        <v>0</v>
      </c>
      <c r="M176" s="30">
        <v>0</v>
      </c>
      <c r="N176" s="30">
        <v>0</v>
      </c>
      <c r="O176" s="30">
        <v>0</v>
      </c>
      <c r="P176" s="30">
        <v>0</v>
      </c>
      <c r="Q176" s="30">
        <v>0</v>
      </c>
      <c r="R176" s="30">
        <v>0</v>
      </c>
      <c r="S176" s="30">
        <v>0</v>
      </c>
      <c r="T176" s="30">
        <v>0</v>
      </c>
      <c r="U176" s="30">
        <v>0</v>
      </c>
      <c r="V176" s="30">
        <v>0</v>
      </c>
      <c r="W176" s="30">
        <v>0</v>
      </c>
      <c r="X176" s="30">
        <v>0</v>
      </c>
      <c r="Y176" s="30">
        <v>0</v>
      </c>
      <c r="Z176" s="30">
        <v>0</v>
      </c>
      <c r="AA176" s="30">
        <v>0</v>
      </c>
      <c r="AB176" s="30">
        <v>0</v>
      </c>
      <c r="AC176" s="30">
        <v>0</v>
      </c>
      <c r="AD176" s="30">
        <v>0</v>
      </c>
      <c r="AE176" s="30">
        <v>0</v>
      </c>
      <c r="AF176" s="30">
        <v>0</v>
      </c>
      <c r="AG176" s="30">
        <v>0</v>
      </c>
      <c r="AH176" s="30">
        <v>0</v>
      </c>
      <c r="AI176" s="30">
        <v>0</v>
      </c>
      <c r="AJ176" s="30">
        <v>0</v>
      </c>
      <c r="AK176" s="30">
        <v>0</v>
      </c>
      <c r="AL176" s="30">
        <v>0</v>
      </c>
      <c r="AM176" s="30">
        <v>0</v>
      </c>
      <c r="AN176" s="30">
        <v>0</v>
      </c>
      <c r="AO176" s="30">
        <v>0</v>
      </c>
      <c r="AP176" s="30">
        <v>0</v>
      </c>
      <c r="AQ176" s="30">
        <v>1</v>
      </c>
      <c r="AR176" s="30">
        <v>1</v>
      </c>
      <c r="AS176" s="30">
        <v>1</v>
      </c>
      <c r="AT176" s="30">
        <v>1</v>
      </c>
      <c r="AU176" s="30">
        <v>1</v>
      </c>
      <c r="AV176" s="30">
        <v>1</v>
      </c>
      <c r="AW176" s="30">
        <v>1</v>
      </c>
      <c r="AX176" s="30">
        <v>1</v>
      </c>
      <c r="AY176" s="30">
        <v>1</v>
      </c>
      <c r="AZ176" s="30">
        <v>1</v>
      </c>
      <c r="BA176" s="30">
        <v>3</v>
      </c>
      <c r="BB176" s="30">
        <v>3</v>
      </c>
      <c r="BC176" s="30">
        <v>3</v>
      </c>
      <c r="BD176" s="30">
        <v>7</v>
      </c>
      <c r="BE176" s="30">
        <v>14</v>
      </c>
      <c r="BF176" s="30">
        <v>14</v>
      </c>
      <c r="BG176" s="30">
        <v>16</v>
      </c>
      <c r="BH176" s="30">
        <v>29</v>
      </c>
      <c r="BI176" s="30">
        <v>47</v>
      </c>
      <c r="BJ176" s="30">
        <v>73</v>
      </c>
      <c r="BK176" s="30">
        <v>73</v>
      </c>
      <c r="BL176" s="30">
        <v>97</v>
      </c>
      <c r="BM176" s="30">
        <v>145</v>
      </c>
      <c r="BN176" s="30">
        <v>196</v>
      </c>
      <c r="BO176" s="30">
        <v>310</v>
      </c>
      <c r="BP176" s="30">
        <v>356</v>
      </c>
      <c r="BQ176" s="30">
        <v>475</v>
      </c>
      <c r="BR176" s="30">
        <v>548</v>
      </c>
      <c r="BS176" s="30">
        <v>645</v>
      </c>
      <c r="BT176" s="30">
        <v>794</v>
      </c>
      <c r="BU176" s="30">
        <v>897</v>
      </c>
      <c r="BV176" s="30">
        <v>1072</v>
      </c>
      <c r="BW176" s="30">
        <v>1225</v>
      </c>
      <c r="BX176" s="30">
        <v>1308</v>
      </c>
      <c r="BY176" s="30">
        <v>1319</v>
      </c>
      <c r="BZ176" s="30">
        <v>1462</v>
      </c>
      <c r="CA176" s="30">
        <v>1668</v>
      </c>
      <c r="CB176" s="30">
        <v>1892</v>
      </c>
      <c r="CC176" s="30">
        <v>2203</v>
      </c>
      <c r="CD176" s="30">
        <v>2511</v>
      </c>
      <c r="CE176" s="30">
        <v>2777</v>
      </c>
      <c r="CF176" s="30">
        <v>3102</v>
      </c>
      <c r="CG176" s="30">
        <v>3372</v>
      </c>
      <c r="CH176" s="30">
        <v>3764</v>
      </c>
      <c r="CI176" s="30">
        <v>4161</v>
      </c>
      <c r="CJ176" s="30">
        <v>4662</v>
      </c>
      <c r="CK176" s="30">
        <v>5106</v>
      </c>
      <c r="CL176" s="30">
        <v>5449</v>
      </c>
      <c r="CM176" s="30">
        <v>5710</v>
      </c>
      <c r="CN176" s="30">
        <v>6125</v>
      </c>
      <c r="CO176" s="30">
        <v>6592</v>
      </c>
      <c r="CP176" t="e">
        <v>#N/A</v>
      </c>
      <c r="CQ176" t="e">
        <v>#N/A</v>
      </c>
      <c r="CR176" t="e">
        <v>#N/A</v>
      </c>
      <c r="CS176" t="e">
        <v>#N/A</v>
      </c>
      <c r="CT176" t="e">
        <v>#N/A</v>
      </c>
      <c r="CU176" t="e">
        <v>#N/A</v>
      </c>
      <c r="CV176" t="e">
        <v>#N/A</v>
      </c>
      <c r="CW176" t="e">
        <v>#N/A</v>
      </c>
      <c r="CX176" t="e">
        <v>#N/A</v>
      </c>
      <c r="CY176" t="e">
        <v>#N/A</v>
      </c>
      <c r="CZ176" t="e">
        <v>#N/A</v>
      </c>
      <c r="DA176" t="e">
        <v>#N/A</v>
      </c>
      <c r="DB176" t="e">
        <v>#N/A</v>
      </c>
      <c r="DC176" t="e">
        <v>#N/A</v>
      </c>
      <c r="DD176" t="e">
        <v>#N/A</v>
      </c>
      <c r="DE176" t="e">
        <v>#N/A</v>
      </c>
      <c r="DF176" t="e">
        <v>#N/A</v>
      </c>
      <c r="DG176" t="e">
        <v>#N/A</v>
      </c>
      <c r="DH176" t="e">
        <v>#N/A</v>
      </c>
      <c r="DI176" t="e">
        <v>#N/A</v>
      </c>
      <c r="DJ176" t="e">
        <v>#N/A</v>
      </c>
      <c r="DK176" t="e">
        <v>#N/A</v>
      </c>
      <c r="DL176" t="e">
        <v>#N/A</v>
      </c>
      <c r="DM176" t="e">
        <v>#N/A</v>
      </c>
      <c r="DN176" t="e">
        <v>#N/A</v>
      </c>
      <c r="DO176" t="e">
        <v>#N/A</v>
      </c>
      <c r="DP176" t="e">
        <v>#N/A</v>
      </c>
      <c r="DQ176" t="e">
        <v>#N/A</v>
      </c>
      <c r="DR176" t="e">
        <v>#N/A</v>
      </c>
      <c r="DS176" t="e">
        <v>#N/A</v>
      </c>
      <c r="DT176" t="e">
        <v>#N/A</v>
      </c>
      <c r="DU176" t="e">
        <v>#N/A</v>
      </c>
      <c r="DV176" t="e">
        <v>#N/A</v>
      </c>
      <c r="DW176" t="e">
        <v>#N/A</v>
      </c>
      <c r="DX176" t="e">
        <v>#N/A</v>
      </c>
      <c r="DY176" t="e">
        <v>#N/A</v>
      </c>
      <c r="DZ176" t="e">
        <v>#N/A</v>
      </c>
      <c r="EA176" t="e">
        <v>#N/A</v>
      </c>
      <c r="EB176" t="e">
        <v>#N/A</v>
      </c>
      <c r="EC176" t="e">
        <v>#N/A</v>
      </c>
      <c r="ED176" t="e">
        <v>#N/A</v>
      </c>
      <c r="EE176" t="e">
        <v>#N/A</v>
      </c>
      <c r="EF176" t="e">
        <v>#N/A</v>
      </c>
      <c r="EG176" t="e">
        <v>#N/A</v>
      </c>
      <c r="EH176" t="e">
        <v>#N/A</v>
      </c>
      <c r="EI176" t="e">
        <v>#N/A</v>
      </c>
      <c r="EJ176" t="e">
        <v>#N/A</v>
      </c>
      <c r="EK176" t="e">
        <v>#N/A</v>
      </c>
      <c r="EL176" t="e">
        <v>#N/A</v>
      </c>
      <c r="EM176" t="e">
        <v>#N/A</v>
      </c>
      <c r="EN176" t="e">
        <v>#N/A</v>
      </c>
      <c r="EO176" t="e">
        <v>#N/A</v>
      </c>
      <c r="EP176" t="e">
        <v>#N/A</v>
      </c>
      <c r="EQ176" t="e">
        <v>#N/A</v>
      </c>
      <c r="ER176" t="e">
        <v>#N/A</v>
      </c>
      <c r="ES176" t="e">
        <v>#N/A</v>
      </c>
      <c r="ET176" t="e">
        <v>#N/A</v>
      </c>
      <c r="EU176" t="e">
        <v>#N/A</v>
      </c>
      <c r="EV176" t="e">
        <v>#N/A</v>
      </c>
      <c r="EW176" t="e">
        <v>#N/A</v>
      </c>
      <c r="EX176" t="e">
        <v>#N/A</v>
      </c>
      <c r="EY176" t="e">
        <v>#N/A</v>
      </c>
      <c r="EZ176" t="e">
        <v>#N/A</v>
      </c>
      <c r="FA176" t="e">
        <v>#N/A</v>
      </c>
      <c r="FB176" t="e">
        <v>#N/A</v>
      </c>
      <c r="FC176" t="e">
        <v>#N/A</v>
      </c>
      <c r="FD176" t="e">
        <v>#N/A</v>
      </c>
      <c r="FE176" t="e">
        <v>#N/A</v>
      </c>
      <c r="FF176" t="e">
        <v>#N/A</v>
      </c>
    </row>
    <row r="177" spans="1:162" x14ac:dyDescent="0.35">
      <c r="A177" s="29" t="s">
        <v>40</v>
      </c>
      <c r="B177" s="30">
        <v>0</v>
      </c>
      <c r="C177" s="30">
        <v>0</v>
      </c>
      <c r="D177" s="30">
        <v>0</v>
      </c>
      <c r="E177" s="30">
        <v>0</v>
      </c>
      <c r="F177" s="30">
        <v>0</v>
      </c>
      <c r="G177" s="30">
        <v>0</v>
      </c>
      <c r="H177" s="30">
        <v>0</v>
      </c>
      <c r="I177" s="30">
        <v>4</v>
      </c>
      <c r="J177" s="30">
        <v>4</v>
      </c>
      <c r="K177" s="30">
        <v>4</v>
      </c>
      <c r="L177" s="30">
        <v>4</v>
      </c>
      <c r="M177" s="30">
        <v>5</v>
      </c>
      <c r="N177" s="30">
        <v>5</v>
      </c>
      <c r="O177" s="30">
        <v>5</v>
      </c>
      <c r="P177" s="30">
        <v>5</v>
      </c>
      <c r="Q177" s="30">
        <v>5</v>
      </c>
      <c r="R177" s="30">
        <v>5</v>
      </c>
      <c r="S177" s="30">
        <v>7</v>
      </c>
      <c r="T177" s="30">
        <v>7</v>
      </c>
      <c r="U177" s="30">
        <v>8</v>
      </c>
      <c r="V177" s="30">
        <v>8</v>
      </c>
      <c r="W177" s="30">
        <v>8</v>
      </c>
      <c r="X177" s="30">
        <v>8</v>
      </c>
      <c r="Y177" s="30">
        <v>8</v>
      </c>
      <c r="Z177" s="30">
        <v>8</v>
      </c>
      <c r="AA177" s="30">
        <v>9</v>
      </c>
      <c r="AB177" s="30">
        <v>9</v>
      </c>
      <c r="AC177" s="30">
        <v>9</v>
      </c>
      <c r="AD177" s="30">
        <v>9</v>
      </c>
      <c r="AE177" s="30">
        <v>9</v>
      </c>
      <c r="AF177" s="30">
        <v>9</v>
      </c>
      <c r="AG177" s="30">
        <v>13</v>
      </c>
      <c r="AH177" s="30">
        <v>13</v>
      </c>
      <c r="AI177" s="30">
        <v>13</v>
      </c>
      <c r="AJ177" s="30">
        <v>13</v>
      </c>
      <c r="AK177" s="30">
        <v>13</v>
      </c>
      <c r="AL177" s="30">
        <v>13</v>
      </c>
      <c r="AM177" s="30">
        <v>19</v>
      </c>
      <c r="AN177" s="30">
        <v>21</v>
      </c>
      <c r="AO177" s="30">
        <v>21</v>
      </c>
      <c r="AP177" s="30">
        <v>21</v>
      </c>
      <c r="AQ177" s="30">
        <v>27</v>
      </c>
      <c r="AR177" s="30">
        <v>27</v>
      </c>
      <c r="AS177" s="30">
        <v>29</v>
      </c>
      <c r="AT177" s="30">
        <v>29</v>
      </c>
      <c r="AU177" s="30">
        <v>45</v>
      </c>
      <c r="AV177" s="30">
        <v>45</v>
      </c>
      <c r="AW177" s="30">
        <v>45</v>
      </c>
      <c r="AX177" s="30">
        <v>74</v>
      </c>
      <c r="AY177" s="30">
        <v>74</v>
      </c>
      <c r="AZ177" s="30">
        <v>85</v>
      </c>
      <c r="BA177" s="30">
        <v>85</v>
      </c>
      <c r="BB177" s="30">
        <v>85</v>
      </c>
      <c r="BC177" s="30">
        <v>98</v>
      </c>
      <c r="BD177" s="30">
        <v>98</v>
      </c>
      <c r="BE177" s="30">
        <v>98</v>
      </c>
      <c r="BF177" s="30">
        <v>113</v>
      </c>
      <c r="BG177" s="30">
        <v>140</v>
      </c>
      <c r="BH177" s="30">
        <v>140</v>
      </c>
      <c r="BI177" s="30">
        <v>153</v>
      </c>
      <c r="BJ177" s="30">
        <v>153</v>
      </c>
      <c r="BK177" s="30">
        <v>198</v>
      </c>
      <c r="BL177" s="30">
        <v>248</v>
      </c>
      <c r="BM177" s="30">
        <v>333</v>
      </c>
      <c r="BN177" s="30">
        <v>333</v>
      </c>
      <c r="BO177" s="30">
        <v>405</v>
      </c>
      <c r="BP177" s="30">
        <v>468</v>
      </c>
      <c r="BQ177" s="30">
        <v>570</v>
      </c>
      <c r="BR177" s="30">
        <v>611</v>
      </c>
      <c r="BS177" s="30">
        <v>664</v>
      </c>
      <c r="BT177" s="30">
        <v>814</v>
      </c>
      <c r="BU177" s="30">
        <v>1024</v>
      </c>
      <c r="BV177" s="30">
        <v>1264</v>
      </c>
      <c r="BW177" s="30">
        <v>1505</v>
      </c>
      <c r="BX177" s="30">
        <v>1799</v>
      </c>
      <c r="BY177" s="30">
        <v>2076</v>
      </c>
      <c r="BZ177" s="30">
        <v>2359</v>
      </c>
      <c r="CA177" s="30">
        <v>2659</v>
      </c>
      <c r="CB177" s="30">
        <v>2990</v>
      </c>
      <c r="CC177" s="30">
        <v>3360</v>
      </c>
      <c r="CD177" s="30">
        <v>3736</v>
      </c>
      <c r="CE177" s="30">
        <v>4123</v>
      </c>
      <c r="CF177" s="30">
        <v>4521</v>
      </c>
      <c r="CG177" s="30">
        <v>4933</v>
      </c>
      <c r="CH177" s="30">
        <v>5365</v>
      </c>
      <c r="CI177" s="30">
        <v>5825</v>
      </c>
      <c r="CJ177" s="30">
        <v>6302</v>
      </c>
      <c r="CK177" s="30">
        <v>6302</v>
      </c>
      <c r="CL177" s="30">
        <v>6781</v>
      </c>
      <c r="CM177" s="30">
        <v>7265</v>
      </c>
      <c r="CN177" s="30">
        <v>7755</v>
      </c>
      <c r="CO177" s="30">
        <v>8238</v>
      </c>
      <c r="CP177" t="e">
        <v>#N/A</v>
      </c>
      <c r="CQ177" t="e">
        <v>#N/A</v>
      </c>
      <c r="CR177" t="e">
        <v>#N/A</v>
      </c>
      <c r="CS177" t="e">
        <v>#N/A</v>
      </c>
      <c r="CT177" t="e">
        <v>#N/A</v>
      </c>
      <c r="CU177" t="e">
        <v>#N/A</v>
      </c>
      <c r="CV177" t="e">
        <v>#N/A</v>
      </c>
      <c r="CW177" t="e">
        <v>#N/A</v>
      </c>
      <c r="CX177" t="e">
        <v>#N/A</v>
      </c>
      <c r="CY177" t="e">
        <v>#N/A</v>
      </c>
      <c r="CZ177" t="e">
        <v>#N/A</v>
      </c>
      <c r="DA177" t="e">
        <v>#N/A</v>
      </c>
      <c r="DB177" t="e">
        <v>#N/A</v>
      </c>
      <c r="DC177" t="e">
        <v>#N/A</v>
      </c>
      <c r="DD177" t="e">
        <v>#N/A</v>
      </c>
      <c r="DE177" t="e">
        <v>#N/A</v>
      </c>
      <c r="DF177" t="e">
        <v>#N/A</v>
      </c>
      <c r="DG177" t="e">
        <v>#N/A</v>
      </c>
      <c r="DH177" t="e">
        <v>#N/A</v>
      </c>
      <c r="DI177" t="e">
        <v>#N/A</v>
      </c>
      <c r="DJ177" t="e">
        <v>#N/A</v>
      </c>
      <c r="DK177" t="e">
        <v>#N/A</v>
      </c>
      <c r="DL177" t="e">
        <v>#N/A</v>
      </c>
      <c r="DM177" t="e">
        <v>#N/A</v>
      </c>
      <c r="DN177" t="e">
        <v>#N/A</v>
      </c>
      <c r="DO177" t="e">
        <v>#N/A</v>
      </c>
      <c r="DP177" t="e">
        <v>#N/A</v>
      </c>
      <c r="DQ177" t="e">
        <v>#N/A</v>
      </c>
      <c r="DR177" t="e">
        <v>#N/A</v>
      </c>
      <c r="DS177" t="e">
        <v>#N/A</v>
      </c>
      <c r="DT177" t="e">
        <v>#N/A</v>
      </c>
      <c r="DU177" t="e">
        <v>#N/A</v>
      </c>
      <c r="DV177" t="e">
        <v>#N/A</v>
      </c>
      <c r="DW177" t="e">
        <v>#N/A</v>
      </c>
      <c r="DX177" t="e">
        <v>#N/A</v>
      </c>
      <c r="DY177" t="e">
        <v>#N/A</v>
      </c>
      <c r="DZ177" t="e">
        <v>#N/A</v>
      </c>
      <c r="EA177" t="e">
        <v>#N/A</v>
      </c>
      <c r="EB177" t="e">
        <v>#N/A</v>
      </c>
      <c r="EC177" t="e">
        <v>#N/A</v>
      </c>
      <c r="ED177" t="e">
        <v>#N/A</v>
      </c>
      <c r="EE177" t="e">
        <v>#N/A</v>
      </c>
      <c r="EF177" t="e">
        <v>#N/A</v>
      </c>
      <c r="EG177" t="e">
        <v>#N/A</v>
      </c>
      <c r="EH177" t="e">
        <v>#N/A</v>
      </c>
      <c r="EI177" t="e">
        <v>#N/A</v>
      </c>
      <c r="EJ177" t="e">
        <v>#N/A</v>
      </c>
      <c r="EK177" t="e">
        <v>#N/A</v>
      </c>
      <c r="EL177" t="e">
        <v>#N/A</v>
      </c>
      <c r="EM177" t="e">
        <v>#N/A</v>
      </c>
      <c r="EN177" t="e">
        <v>#N/A</v>
      </c>
      <c r="EO177" t="e">
        <v>#N/A</v>
      </c>
      <c r="EP177" t="e">
        <v>#N/A</v>
      </c>
      <c r="EQ177" t="e">
        <v>#N/A</v>
      </c>
      <c r="ER177" t="e">
        <v>#N/A</v>
      </c>
      <c r="ES177" t="e">
        <v>#N/A</v>
      </c>
      <c r="ET177" t="e">
        <v>#N/A</v>
      </c>
      <c r="EU177" t="e">
        <v>#N/A</v>
      </c>
      <c r="EV177" t="e">
        <v>#N/A</v>
      </c>
      <c r="EW177" t="e">
        <v>#N/A</v>
      </c>
      <c r="EX177" t="e">
        <v>#N/A</v>
      </c>
      <c r="EY177" t="e">
        <v>#N/A</v>
      </c>
      <c r="EZ177" t="e">
        <v>#N/A</v>
      </c>
      <c r="FA177" t="e">
        <v>#N/A</v>
      </c>
      <c r="FB177" t="e">
        <v>#N/A</v>
      </c>
      <c r="FC177" t="e">
        <v>#N/A</v>
      </c>
      <c r="FD177" t="e">
        <v>#N/A</v>
      </c>
      <c r="FE177" t="e">
        <v>#N/A</v>
      </c>
      <c r="FF177" t="e">
        <v>#N/A</v>
      </c>
    </row>
    <row r="178" spans="1:162" x14ac:dyDescent="0.35">
      <c r="A178" s="29" t="s">
        <v>119</v>
      </c>
      <c r="B178" s="30">
        <v>0</v>
      </c>
      <c r="C178" s="30">
        <v>0</v>
      </c>
      <c r="D178" s="30">
        <v>0</v>
      </c>
      <c r="E178" s="30">
        <v>0</v>
      </c>
      <c r="F178" s="30">
        <v>0</v>
      </c>
      <c r="G178" s="30">
        <v>0</v>
      </c>
      <c r="H178" s="30">
        <v>0</v>
      </c>
      <c r="I178" s="30">
        <v>0</v>
      </c>
      <c r="J178" s="30">
        <v>0</v>
      </c>
      <c r="K178" s="30">
        <v>2</v>
      </c>
      <c r="L178" s="30">
        <v>2</v>
      </c>
      <c r="M178" s="30">
        <v>2</v>
      </c>
      <c r="N178" s="30">
        <v>2</v>
      </c>
      <c r="O178" s="30">
        <v>2</v>
      </c>
      <c r="P178" s="30">
        <v>2</v>
      </c>
      <c r="Q178" s="30">
        <v>2</v>
      </c>
      <c r="R178" s="30">
        <v>3</v>
      </c>
      <c r="S178" s="30">
        <v>3</v>
      </c>
      <c r="T178" s="30">
        <v>3</v>
      </c>
      <c r="U178" s="30">
        <v>8</v>
      </c>
      <c r="V178" s="30">
        <v>8</v>
      </c>
      <c r="W178" s="30">
        <v>9</v>
      </c>
      <c r="X178" s="30">
        <v>9</v>
      </c>
      <c r="Y178" s="30">
        <v>9</v>
      </c>
      <c r="Z178" s="30">
        <v>9</v>
      </c>
      <c r="AA178" s="30">
        <v>9</v>
      </c>
      <c r="AB178" s="30">
        <v>9</v>
      </c>
      <c r="AC178" s="30">
        <v>9</v>
      </c>
      <c r="AD178" s="30">
        <v>9</v>
      </c>
      <c r="AE178" s="30">
        <v>9</v>
      </c>
      <c r="AF178" s="30">
        <v>9</v>
      </c>
      <c r="AG178" s="30">
        <v>9</v>
      </c>
      <c r="AH178" s="30">
        <v>9</v>
      </c>
      <c r="AI178" s="30">
        <v>13</v>
      </c>
      <c r="AJ178" s="30">
        <v>13</v>
      </c>
      <c r="AK178" s="30">
        <v>13</v>
      </c>
      <c r="AL178" s="30">
        <v>15</v>
      </c>
      <c r="AM178" s="30">
        <v>20</v>
      </c>
      <c r="AN178" s="30">
        <v>23</v>
      </c>
      <c r="AO178" s="30">
        <v>36</v>
      </c>
      <c r="AP178" s="30">
        <v>40</v>
      </c>
      <c r="AQ178" s="30">
        <v>51</v>
      </c>
      <c r="AR178" s="30">
        <v>86</v>
      </c>
      <c r="AS178" s="30">
        <v>116</v>
      </c>
      <c r="AT178" s="30">
        <v>164</v>
      </c>
      <c r="AU178" s="30">
        <v>207</v>
      </c>
      <c r="AV178" s="30">
        <v>274</v>
      </c>
      <c r="AW178" s="30">
        <v>322</v>
      </c>
      <c r="AX178" s="30">
        <v>384</v>
      </c>
      <c r="AY178" s="30">
        <v>459</v>
      </c>
      <c r="AZ178" s="30">
        <v>459</v>
      </c>
      <c r="BA178" s="30">
        <v>802</v>
      </c>
      <c r="BB178" s="30">
        <v>1144</v>
      </c>
      <c r="BC178" s="30">
        <v>1145</v>
      </c>
      <c r="BD178" s="30">
        <v>1551</v>
      </c>
      <c r="BE178" s="30">
        <v>1960</v>
      </c>
      <c r="BF178" s="30">
        <v>2642</v>
      </c>
      <c r="BG178" s="30">
        <v>2716</v>
      </c>
      <c r="BH178" s="30">
        <v>4014</v>
      </c>
      <c r="BI178" s="30">
        <v>5067</v>
      </c>
      <c r="BJ178" s="30">
        <v>5745</v>
      </c>
      <c r="BK178" s="30">
        <v>6726</v>
      </c>
      <c r="BL178" s="30">
        <v>8164</v>
      </c>
      <c r="BM178" s="30">
        <v>9640</v>
      </c>
      <c r="BN178" s="30">
        <v>11812</v>
      </c>
      <c r="BO178" s="30">
        <v>14745</v>
      </c>
      <c r="BP178" s="30">
        <v>17312</v>
      </c>
      <c r="BQ178" s="30">
        <v>19780</v>
      </c>
      <c r="BR178" s="30">
        <v>22453</v>
      </c>
      <c r="BS178" s="30">
        <v>25481</v>
      </c>
      <c r="BT178" s="30">
        <v>29865</v>
      </c>
      <c r="BU178" s="30">
        <v>34173</v>
      </c>
      <c r="BV178" s="30">
        <v>38689</v>
      </c>
      <c r="BW178" s="30">
        <v>42477</v>
      </c>
      <c r="BX178" s="30">
        <v>48436</v>
      </c>
      <c r="BY178" s="30">
        <v>52279</v>
      </c>
      <c r="BZ178" s="30">
        <v>55949</v>
      </c>
      <c r="CA178" s="30">
        <v>61474</v>
      </c>
      <c r="CB178" s="30">
        <v>65872</v>
      </c>
      <c r="CC178" s="30">
        <v>74605</v>
      </c>
      <c r="CD178" s="30">
        <v>79874</v>
      </c>
      <c r="CE178" s="30">
        <v>85206</v>
      </c>
      <c r="CF178" s="30">
        <v>89570</v>
      </c>
      <c r="CG178" s="30">
        <v>94845</v>
      </c>
      <c r="CH178" s="30">
        <v>99483</v>
      </c>
      <c r="CI178" s="30">
        <v>104145</v>
      </c>
      <c r="CJ178" s="30">
        <v>109769</v>
      </c>
      <c r="CK178" s="30">
        <v>115314</v>
      </c>
      <c r="CL178" s="30">
        <v>121172</v>
      </c>
      <c r="CM178" s="30">
        <v>125856</v>
      </c>
      <c r="CN178" s="30">
        <v>130172</v>
      </c>
      <c r="CO178" s="30">
        <v>134638</v>
      </c>
      <c r="CP178" t="e">
        <v>#N/A</v>
      </c>
      <c r="CQ178" t="e">
        <v>#N/A</v>
      </c>
      <c r="CR178" t="e">
        <v>#N/A</v>
      </c>
      <c r="CS178" t="e">
        <v>#N/A</v>
      </c>
      <c r="CT178" t="e">
        <v>#N/A</v>
      </c>
      <c r="CU178" t="e">
        <v>#N/A</v>
      </c>
      <c r="CV178" t="e">
        <v>#N/A</v>
      </c>
      <c r="CW178" t="e">
        <v>#N/A</v>
      </c>
      <c r="CX178" t="e">
        <v>#N/A</v>
      </c>
      <c r="CY178" t="e">
        <v>#N/A</v>
      </c>
      <c r="CZ178" t="e">
        <v>#N/A</v>
      </c>
      <c r="DA178" t="e">
        <v>#N/A</v>
      </c>
      <c r="DB178" t="e">
        <v>#N/A</v>
      </c>
      <c r="DC178" t="e">
        <v>#N/A</v>
      </c>
      <c r="DD178" t="e">
        <v>#N/A</v>
      </c>
      <c r="DE178" t="e">
        <v>#N/A</v>
      </c>
      <c r="DF178" t="e">
        <v>#N/A</v>
      </c>
      <c r="DG178" t="e">
        <v>#N/A</v>
      </c>
      <c r="DH178" t="e">
        <v>#N/A</v>
      </c>
      <c r="DI178" t="e">
        <v>#N/A</v>
      </c>
      <c r="DJ178" t="e">
        <v>#N/A</v>
      </c>
      <c r="DK178" t="e">
        <v>#N/A</v>
      </c>
      <c r="DL178" t="e">
        <v>#N/A</v>
      </c>
      <c r="DM178" t="e">
        <v>#N/A</v>
      </c>
      <c r="DN178" t="e">
        <v>#N/A</v>
      </c>
      <c r="DO178" t="e">
        <v>#N/A</v>
      </c>
      <c r="DP178" t="e">
        <v>#N/A</v>
      </c>
      <c r="DQ178" t="e">
        <v>#N/A</v>
      </c>
      <c r="DR178" t="e">
        <v>#N/A</v>
      </c>
      <c r="DS178" t="e">
        <v>#N/A</v>
      </c>
      <c r="DT178" t="e">
        <v>#N/A</v>
      </c>
      <c r="DU178" t="e">
        <v>#N/A</v>
      </c>
      <c r="DV178" t="e">
        <v>#N/A</v>
      </c>
      <c r="DW178" t="e">
        <v>#N/A</v>
      </c>
      <c r="DX178" t="e">
        <v>#N/A</v>
      </c>
      <c r="DY178" t="e">
        <v>#N/A</v>
      </c>
      <c r="DZ178" t="e">
        <v>#N/A</v>
      </c>
      <c r="EA178" t="e">
        <v>#N/A</v>
      </c>
      <c r="EB178" t="e">
        <v>#N/A</v>
      </c>
      <c r="EC178" t="e">
        <v>#N/A</v>
      </c>
      <c r="ED178" t="e">
        <v>#N/A</v>
      </c>
      <c r="EE178" t="e">
        <v>#N/A</v>
      </c>
      <c r="EF178" t="e">
        <v>#N/A</v>
      </c>
      <c r="EG178" t="e">
        <v>#N/A</v>
      </c>
      <c r="EH178" t="e">
        <v>#N/A</v>
      </c>
      <c r="EI178" t="e">
        <v>#N/A</v>
      </c>
      <c r="EJ178" t="e">
        <v>#N/A</v>
      </c>
      <c r="EK178" t="e">
        <v>#N/A</v>
      </c>
      <c r="EL178" t="e">
        <v>#N/A</v>
      </c>
      <c r="EM178" t="e">
        <v>#N/A</v>
      </c>
      <c r="EN178" t="e">
        <v>#N/A</v>
      </c>
      <c r="EO178" t="e">
        <v>#N/A</v>
      </c>
      <c r="EP178" t="e">
        <v>#N/A</v>
      </c>
      <c r="EQ178" t="e">
        <v>#N/A</v>
      </c>
      <c r="ER178" t="e">
        <v>#N/A</v>
      </c>
      <c r="ES178" t="e">
        <v>#N/A</v>
      </c>
      <c r="ET178" t="e">
        <v>#N/A</v>
      </c>
      <c r="EU178" t="e">
        <v>#N/A</v>
      </c>
      <c r="EV178" t="e">
        <v>#N/A</v>
      </c>
      <c r="EW178" t="e">
        <v>#N/A</v>
      </c>
      <c r="EX178" t="e">
        <v>#N/A</v>
      </c>
      <c r="EY178" t="e">
        <v>#N/A</v>
      </c>
      <c r="EZ178" t="e">
        <v>#N/A</v>
      </c>
      <c r="FA178" t="e">
        <v>#N/A</v>
      </c>
      <c r="FB178" t="e">
        <v>#N/A</v>
      </c>
      <c r="FC178" t="e">
        <v>#N/A</v>
      </c>
      <c r="FD178" t="e">
        <v>#N/A</v>
      </c>
      <c r="FE178" t="e">
        <v>#N/A</v>
      </c>
      <c r="FF178" t="e">
        <v>#N/A</v>
      </c>
    </row>
    <row r="179" spans="1:162" x14ac:dyDescent="0.35">
      <c r="A179" s="29" t="s">
        <v>188</v>
      </c>
      <c r="B179" s="30">
        <v>0</v>
      </c>
      <c r="C179" s="30">
        <v>0</v>
      </c>
      <c r="D179" s="30">
        <v>0</v>
      </c>
      <c r="E179" s="30">
        <v>0</v>
      </c>
      <c r="F179" s="30">
        <v>0</v>
      </c>
      <c r="G179" s="30">
        <v>0</v>
      </c>
      <c r="H179" s="30">
        <v>0</v>
      </c>
      <c r="I179" s="30">
        <v>0</v>
      </c>
      <c r="J179" s="30">
        <v>0</v>
      </c>
      <c r="K179" s="30">
        <v>0</v>
      </c>
      <c r="L179" s="30">
        <v>0</v>
      </c>
      <c r="M179" s="30">
        <v>0</v>
      </c>
      <c r="N179" s="30">
        <v>0</v>
      </c>
      <c r="O179" s="30">
        <v>0</v>
      </c>
      <c r="P179" s="30">
        <v>0</v>
      </c>
      <c r="Q179" s="30">
        <v>0</v>
      </c>
      <c r="R179" s="30">
        <v>0</v>
      </c>
      <c r="S179" s="30">
        <v>0</v>
      </c>
      <c r="T179" s="30">
        <v>0</v>
      </c>
      <c r="U179" s="30">
        <v>0</v>
      </c>
      <c r="V179" s="30">
        <v>0</v>
      </c>
      <c r="W179" s="30">
        <v>0</v>
      </c>
      <c r="X179" s="30">
        <v>0</v>
      </c>
      <c r="Y179" s="30">
        <v>0</v>
      </c>
      <c r="Z179" s="30">
        <v>0</v>
      </c>
      <c r="AA179" s="30">
        <v>0</v>
      </c>
      <c r="AB179" s="30">
        <v>0</v>
      </c>
      <c r="AC179" s="30">
        <v>0</v>
      </c>
      <c r="AD179" s="30">
        <v>0</v>
      </c>
      <c r="AE179" s="30">
        <v>0</v>
      </c>
      <c r="AF179" s="30">
        <v>0</v>
      </c>
      <c r="AG179" s="30">
        <v>0</v>
      </c>
      <c r="AH179" s="30">
        <v>0</v>
      </c>
      <c r="AI179" s="30">
        <v>0</v>
      </c>
      <c r="AJ179" s="30">
        <v>0</v>
      </c>
      <c r="AK179" s="30">
        <v>0</v>
      </c>
      <c r="AL179" s="30">
        <v>0</v>
      </c>
      <c r="AM179" s="30">
        <v>0</v>
      </c>
      <c r="AN179" s="30">
        <v>0</v>
      </c>
      <c r="AO179" s="30">
        <v>0</v>
      </c>
      <c r="AP179" s="30">
        <v>0</v>
      </c>
      <c r="AQ179" s="30">
        <v>0</v>
      </c>
      <c r="AR179" s="30">
        <v>0</v>
      </c>
      <c r="AS179" s="30">
        <v>0</v>
      </c>
      <c r="AT179" s="30">
        <v>0</v>
      </c>
      <c r="AU179" s="30">
        <v>0</v>
      </c>
      <c r="AV179" s="30">
        <v>0</v>
      </c>
      <c r="AW179" s="30">
        <v>0</v>
      </c>
      <c r="AX179" s="30">
        <v>0</v>
      </c>
      <c r="AY179" s="30">
        <v>0</v>
      </c>
      <c r="AZ179" s="30">
        <v>0</v>
      </c>
      <c r="BA179" s="30">
        <v>0</v>
      </c>
      <c r="BB179" s="30">
        <v>4</v>
      </c>
      <c r="BC179" s="30">
        <v>4</v>
      </c>
      <c r="BD179" s="30">
        <v>8</v>
      </c>
      <c r="BE179" s="30">
        <v>29</v>
      </c>
      <c r="BF179" s="30">
        <v>50</v>
      </c>
      <c r="BG179" s="30">
        <v>79</v>
      </c>
      <c r="BH179" s="30">
        <v>94</v>
      </c>
      <c r="BI179" s="30">
        <v>110</v>
      </c>
      <c r="BJ179" s="30">
        <v>158</v>
      </c>
      <c r="BK179" s="30">
        <v>162</v>
      </c>
      <c r="BL179" s="30">
        <v>162</v>
      </c>
      <c r="BM179" s="30">
        <v>189</v>
      </c>
      <c r="BN179" s="30">
        <v>217</v>
      </c>
      <c r="BO179" s="30">
        <v>238</v>
      </c>
      <c r="BP179" s="30">
        <v>274</v>
      </c>
      <c r="BQ179" s="30">
        <v>304</v>
      </c>
      <c r="BR179" s="30">
        <v>310</v>
      </c>
      <c r="BS179" s="30">
        <v>338</v>
      </c>
      <c r="BT179" s="30">
        <v>338</v>
      </c>
      <c r="BU179" s="30">
        <v>350</v>
      </c>
      <c r="BV179" s="30">
        <v>369</v>
      </c>
      <c r="BW179" s="30">
        <v>400</v>
      </c>
      <c r="BX179" s="30">
        <v>400</v>
      </c>
      <c r="BY179" s="30">
        <v>406</v>
      </c>
      <c r="BZ179" s="30">
        <v>424</v>
      </c>
      <c r="CA179" s="30">
        <v>424</v>
      </c>
      <c r="CB179" s="30">
        <v>456</v>
      </c>
      <c r="CC179" s="30">
        <v>473</v>
      </c>
      <c r="CD179" s="30">
        <v>494</v>
      </c>
      <c r="CE179" s="30">
        <v>480</v>
      </c>
      <c r="CF179" s="30">
        <v>480</v>
      </c>
      <c r="CG179" s="30">
        <v>483</v>
      </c>
      <c r="CH179" s="30">
        <v>492</v>
      </c>
      <c r="CI179" s="30">
        <v>502</v>
      </c>
      <c r="CJ179" s="30">
        <v>502</v>
      </c>
      <c r="CK179" s="30">
        <v>508</v>
      </c>
      <c r="CL179" s="30">
        <v>517</v>
      </c>
      <c r="CM179" s="30">
        <v>535</v>
      </c>
      <c r="CN179" s="30">
        <v>535</v>
      </c>
      <c r="CO179" s="30">
        <v>543</v>
      </c>
      <c r="CP179" t="e">
        <v>#N/A</v>
      </c>
      <c r="CQ179" t="e">
        <v>#N/A</v>
      </c>
      <c r="CR179" t="e">
        <v>#N/A</v>
      </c>
      <c r="CS179" t="e">
        <v>#N/A</v>
      </c>
      <c r="CT179" t="e">
        <v>#N/A</v>
      </c>
      <c r="CU179" t="e">
        <v>#N/A</v>
      </c>
      <c r="CV179" t="e">
        <v>#N/A</v>
      </c>
      <c r="CW179" t="e">
        <v>#N/A</v>
      </c>
      <c r="CX179" t="e">
        <v>#N/A</v>
      </c>
      <c r="CY179" t="e">
        <v>#N/A</v>
      </c>
      <c r="CZ179" t="e">
        <v>#N/A</v>
      </c>
      <c r="DA179" t="e">
        <v>#N/A</v>
      </c>
      <c r="DB179" t="e">
        <v>#N/A</v>
      </c>
      <c r="DC179" t="e">
        <v>#N/A</v>
      </c>
      <c r="DD179" t="e">
        <v>#N/A</v>
      </c>
      <c r="DE179" t="e">
        <v>#N/A</v>
      </c>
      <c r="DF179" t="e">
        <v>#N/A</v>
      </c>
      <c r="DG179" t="e">
        <v>#N/A</v>
      </c>
      <c r="DH179" t="e">
        <v>#N/A</v>
      </c>
      <c r="DI179" t="e">
        <v>#N/A</v>
      </c>
      <c r="DJ179" t="e">
        <v>#N/A</v>
      </c>
      <c r="DK179" t="e">
        <v>#N/A</v>
      </c>
      <c r="DL179" t="e">
        <v>#N/A</v>
      </c>
      <c r="DM179" t="e">
        <v>#N/A</v>
      </c>
      <c r="DN179" t="e">
        <v>#N/A</v>
      </c>
      <c r="DO179" t="e">
        <v>#N/A</v>
      </c>
      <c r="DP179" t="e">
        <v>#N/A</v>
      </c>
      <c r="DQ179" t="e">
        <v>#N/A</v>
      </c>
      <c r="DR179" t="e">
        <v>#N/A</v>
      </c>
      <c r="DS179" t="e">
        <v>#N/A</v>
      </c>
      <c r="DT179" t="e">
        <v>#N/A</v>
      </c>
      <c r="DU179" t="e">
        <v>#N/A</v>
      </c>
      <c r="DV179" t="e">
        <v>#N/A</v>
      </c>
      <c r="DW179" t="e">
        <v>#N/A</v>
      </c>
      <c r="DX179" t="e">
        <v>#N/A</v>
      </c>
      <c r="DY179" t="e">
        <v>#N/A</v>
      </c>
      <c r="DZ179" t="e">
        <v>#N/A</v>
      </c>
      <c r="EA179" t="e">
        <v>#N/A</v>
      </c>
      <c r="EB179" t="e">
        <v>#N/A</v>
      </c>
      <c r="EC179" t="e">
        <v>#N/A</v>
      </c>
      <c r="ED179" t="e">
        <v>#N/A</v>
      </c>
      <c r="EE179" t="e">
        <v>#N/A</v>
      </c>
      <c r="EF179" t="e">
        <v>#N/A</v>
      </c>
      <c r="EG179" t="e">
        <v>#N/A</v>
      </c>
      <c r="EH179" t="e">
        <v>#N/A</v>
      </c>
      <c r="EI179" t="e">
        <v>#N/A</v>
      </c>
      <c r="EJ179" t="e">
        <v>#N/A</v>
      </c>
      <c r="EK179" t="e">
        <v>#N/A</v>
      </c>
      <c r="EL179" t="e">
        <v>#N/A</v>
      </c>
      <c r="EM179" t="e">
        <v>#N/A</v>
      </c>
      <c r="EN179" t="e">
        <v>#N/A</v>
      </c>
      <c r="EO179" t="e">
        <v>#N/A</v>
      </c>
      <c r="EP179" t="e">
        <v>#N/A</v>
      </c>
      <c r="EQ179" t="e">
        <v>#N/A</v>
      </c>
      <c r="ER179" t="e">
        <v>#N/A</v>
      </c>
      <c r="ES179" t="e">
        <v>#N/A</v>
      </c>
      <c r="ET179" t="e">
        <v>#N/A</v>
      </c>
      <c r="EU179" t="e">
        <v>#N/A</v>
      </c>
      <c r="EV179" t="e">
        <v>#N/A</v>
      </c>
      <c r="EW179" t="e">
        <v>#N/A</v>
      </c>
      <c r="EX179" t="e">
        <v>#N/A</v>
      </c>
      <c r="EY179" t="e">
        <v>#N/A</v>
      </c>
      <c r="EZ179" t="e">
        <v>#N/A</v>
      </c>
      <c r="FA179" t="e">
        <v>#N/A</v>
      </c>
      <c r="FB179" t="e">
        <v>#N/A</v>
      </c>
      <c r="FC179" t="e">
        <v>#N/A</v>
      </c>
      <c r="FD179" t="e">
        <v>#N/A</v>
      </c>
      <c r="FE179" t="e">
        <v>#N/A</v>
      </c>
      <c r="FF179" t="e">
        <v>#N/A</v>
      </c>
    </row>
    <row r="180" spans="1:162" x14ac:dyDescent="0.35">
      <c r="A180" s="29" t="s">
        <v>299</v>
      </c>
      <c r="B180" s="30">
        <v>1</v>
      </c>
      <c r="C180" s="30">
        <v>1</v>
      </c>
      <c r="D180" s="30">
        <v>2</v>
      </c>
      <c r="E180" s="30">
        <v>2</v>
      </c>
      <c r="F180" s="30">
        <v>5</v>
      </c>
      <c r="G180" s="30">
        <v>5</v>
      </c>
      <c r="H180" s="30">
        <v>5</v>
      </c>
      <c r="I180" s="30">
        <v>5</v>
      </c>
      <c r="J180" s="30">
        <v>5</v>
      </c>
      <c r="K180" s="30">
        <v>7</v>
      </c>
      <c r="L180" s="30">
        <v>8</v>
      </c>
      <c r="M180" s="30">
        <v>8</v>
      </c>
      <c r="N180" s="30">
        <v>11</v>
      </c>
      <c r="O180" s="30">
        <v>11</v>
      </c>
      <c r="P180" s="30">
        <v>11</v>
      </c>
      <c r="Q180" s="30">
        <v>11</v>
      </c>
      <c r="R180" s="30">
        <v>11</v>
      </c>
      <c r="S180" s="30">
        <v>11</v>
      </c>
      <c r="T180" s="30">
        <v>11</v>
      </c>
      <c r="U180" s="30">
        <v>11</v>
      </c>
      <c r="V180" s="30">
        <v>12</v>
      </c>
      <c r="W180" s="30">
        <v>12</v>
      </c>
      <c r="X180" s="30">
        <v>13</v>
      </c>
      <c r="Y180" s="30">
        <v>13</v>
      </c>
      <c r="Z180" s="30">
        <v>13</v>
      </c>
      <c r="AA180" s="30">
        <v>13</v>
      </c>
      <c r="AB180" s="30">
        <v>13</v>
      </c>
      <c r="AC180" s="30">
        <v>13</v>
      </c>
      <c r="AD180" s="30">
        <v>13</v>
      </c>
      <c r="AE180" s="30">
        <v>13</v>
      </c>
      <c r="AF180" s="30">
        <v>15</v>
      </c>
      <c r="AG180" s="30">
        <v>15</v>
      </c>
      <c r="AH180" s="30">
        <v>15</v>
      </c>
      <c r="AI180" s="30">
        <v>51</v>
      </c>
      <c r="AJ180" s="30">
        <v>51</v>
      </c>
      <c r="AK180" s="30">
        <v>57</v>
      </c>
      <c r="AL180" s="30">
        <v>58</v>
      </c>
      <c r="AM180" s="30">
        <v>60</v>
      </c>
      <c r="AN180" s="30">
        <v>68</v>
      </c>
      <c r="AO180" s="30">
        <v>74</v>
      </c>
      <c r="AP180" s="30">
        <v>98</v>
      </c>
      <c r="AQ180" s="30">
        <v>118</v>
      </c>
      <c r="AR180" s="30">
        <v>149</v>
      </c>
      <c r="AS180" s="30">
        <v>217</v>
      </c>
      <c r="AT180" s="30">
        <v>262</v>
      </c>
      <c r="AU180" s="30">
        <v>402</v>
      </c>
      <c r="AV180" s="30">
        <v>518</v>
      </c>
      <c r="AW180" s="30">
        <v>583</v>
      </c>
      <c r="AX180" s="30">
        <v>959</v>
      </c>
      <c r="AY180" s="30">
        <v>1281</v>
      </c>
      <c r="AZ180" s="30">
        <v>1663</v>
      </c>
      <c r="BA180" s="30">
        <v>2179</v>
      </c>
      <c r="BB180" s="30">
        <v>2727</v>
      </c>
      <c r="BC180" s="30">
        <v>3499</v>
      </c>
      <c r="BD180" s="30">
        <v>4632</v>
      </c>
      <c r="BE180" s="30">
        <v>6421</v>
      </c>
      <c r="BF180" s="30">
        <v>7783</v>
      </c>
      <c r="BG180" s="30">
        <v>13747</v>
      </c>
      <c r="BH180" s="30">
        <v>19273</v>
      </c>
      <c r="BI180" s="30">
        <v>25600</v>
      </c>
      <c r="BJ180" s="30">
        <v>33276</v>
      </c>
      <c r="BK180" s="30">
        <v>43843</v>
      </c>
      <c r="BL180" s="30">
        <v>53736</v>
      </c>
      <c r="BM180" s="30">
        <v>65778</v>
      </c>
      <c r="BN180" s="30">
        <v>83836</v>
      </c>
      <c r="BO180" s="30">
        <v>101657</v>
      </c>
      <c r="BP180" s="30">
        <v>121465</v>
      </c>
      <c r="BQ180" s="30">
        <v>140909</v>
      </c>
      <c r="BR180" s="30">
        <v>161831</v>
      </c>
      <c r="BS180" s="30">
        <v>188172</v>
      </c>
      <c r="BT180" s="30">
        <v>213372</v>
      </c>
      <c r="BU180" s="30">
        <v>243762</v>
      </c>
      <c r="BV180" s="30">
        <v>275586</v>
      </c>
      <c r="BW180" s="30">
        <v>308853</v>
      </c>
      <c r="BX180" s="30">
        <v>337072</v>
      </c>
      <c r="BY180" s="30">
        <v>366667</v>
      </c>
      <c r="BZ180" s="30">
        <v>397505</v>
      </c>
      <c r="CA180" s="30">
        <v>429052</v>
      </c>
      <c r="CB180" s="30">
        <v>462780</v>
      </c>
      <c r="CC180" s="30">
        <v>496535</v>
      </c>
      <c r="CD180" s="30">
        <v>526396</v>
      </c>
      <c r="CE180" s="30">
        <v>555313</v>
      </c>
      <c r="CF180" s="30">
        <v>580619</v>
      </c>
      <c r="CG180" s="30">
        <v>607670</v>
      </c>
      <c r="CH180" s="30">
        <v>636350</v>
      </c>
      <c r="CI180" s="30">
        <v>667592</v>
      </c>
      <c r="CJ180" s="30">
        <v>699706</v>
      </c>
      <c r="CK180" s="30">
        <v>732197</v>
      </c>
      <c r="CL180" s="30">
        <v>759086</v>
      </c>
      <c r="CM180" s="30">
        <v>784326</v>
      </c>
      <c r="CN180" s="30">
        <v>823786</v>
      </c>
      <c r="CO180" s="30">
        <v>839675</v>
      </c>
      <c r="CP180" t="e">
        <v>#N/A</v>
      </c>
      <c r="CQ180" t="e">
        <v>#N/A</v>
      </c>
      <c r="CR180" t="e">
        <v>#N/A</v>
      </c>
      <c r="CS180" t="e">
        <v>#N/A</v>
      </c>
      <c r="CT180" t="e">
        <v>#N/A</v>
      </c>
      <c r="CU180" t="e">
        <v>#N/A</v>
      </c>
      <c r="CV180" t="e">
        <v>#N/A</v>
      </c>
      <c r="CW180" t="e">
        <v>#N/A</v>
      </c>
      <c r="CX180" t="e">
        <v>#N/A</v>
      </c>
      <c r="CY180" t="e">
        <v>#N/A</v>
      </c>
      <c r="CZ180" t="e">
        <v>#N/A</v>
      </c>
      <c r="DA180" t="e">
        <v>#N/A</v>
      </c>
      <c r="DB180" t="e">
        <v>#N/A</v>
      </c>
      <c r="DC180" t="e">
        <v>#N/A</v>
      </c>
      <c r="DD180" t="e">
        <v>#N/A</v>
      </c>
      <c r="DE180" t="e">
        <v>#N/A</v>
      </c>
      <c r="DF180" t="e">
        <v>#N/A</v>
      </c>
      <c r="DG180" t="e">
        <v>#N/A</v>
      </c>
      <c r="DH180" t="e">
        <v>#N/A</v>
      </c>
      <c r="DI180" t="e">
        <v>#N/A</v>
      </c>
      <c r="DJ180" t="e">
        <v>#N/A</v>
      </c>
      <c r="DK180" t="e">
        <v>#N/A</v>
      </c>
      <c r="DL180" t="e">
        <v>#N/A</v>
      </c>
      <c r="DM180" t="e">
        <v>#N/A</v>
      </c>
      <c r="DN180" t="e">
        <v>#N/A</v>
      </c>
      <c r="DO180" t="e">
        <v>#N/A</v>
      </c>
      <c r="DP180" t="e">
        <v>#N/A</v>
      </c>
      <c r="DQ180" t="e">
        <v>#N/A</v>
      </c>
      <c r="DR180" t="e">
        <v>#N/A</v>
      </c>
      <c r="DS180" t="e">
        <v>#N/A</v>
      </c>
      <c r="DT180" t="e">
        <v>#N/A</v>
      </c>
      <c r="DU180" t="e">
        <v>#N/A</v>
      </c>
      <c r="DV180" t="e">
        <v>#N/A</v>
      </c>
      <c r="DW180" t="e">
        <v>#N/A</v>
      </c>
      <c r="DX180" t="e">
        <v>#N/A</v>
      </c>
      <c r="DY180" t="e">
        <v>#N/A</v>
      </c>
      <c r="DZ180" t="e">
        <v>#N/A</v>
      </c>
      <c r="EA180" t="e">
        <v>#N/A</v>
      </c>
      <c r="EB180" t="e">
        <v>#N/A</v>
      </c>
      <c r="EC180" t="e">
        <v>#N/A</v>
      </c>
      <c r="ED180" t="e">
        <v>#N/A</v>
      </c>
      <c r="EE180" t="e">
        <v>#N/A</v>
      </c>
      <c r="EF180" t="e">
        <v>#N/A</v>
      </c>
      <c r="EG180" t="e">
        <v>#N/A</v>
      </c>
      <c r="EH180" t="e">
        <v>#N/A</v>
      </c>
      <c r="EI180" t="e">
        <v>#N/A</v>
      </c>
      <c r="EJ180" t="e">
        <v>#N/A</v>
      </c>
      <c r="EK180" t="e">
        <v>#N/A</v>
      </c>
      <c r="EL180" t="e">
        <v>#N/A</v>
      </c>
      <c r="EM180" t="e">
        <v>#N/A</v>
      </c>
      <c r="EN180" t="e">
        <v>#N/A</v>
      </c>
      <c r="EO180" t="e">
        <v>#N/A</v>
      </c>
      <c r="EP180" t="e">
        <v>#N/A</v>
      </c>
      <c r="EQ180" t="e">
        <v>#N/A</v>
      </c>
      <c r="ER180" t="e">
        <v>#N/A</v>
      </c>
      <c r="ES180" t="e">
        <v>#N/A</v>
      </c>
      <c r="ET180" t="e">
        <v>#N/A</v>
      </c>
      <c r="EU180" t="e">
        <v>#N/A</v>
      </c>
      <c r="EV180" t="e">
        <v>#N/A</v>
      </c>
      <c r="EW180" t="e">
        <v>#N/A</v>
      </c>
      <c r="EX180" t="e">
        <v>#N/A</v>
      </c>
      <c r="EY180" t="e">
        <v>#N/A</v>
      </c>
      <c r="EZ180" t="e">
        <v>#N/A</v>
      </c>
      <c r="FA180" t="e">
        <v>#N/A</v>
      </c>
      <c r="FB180" t="e">
        <v>#N/A</v>
      </c>
      <c r="FC180" t="e">
        <v>#N/A</v>
      </c>
      <c r="FD180" t="e">
        <v>#N/A</v>
      </c>
      <c r="FE180" t="e">
        <v>#N/A</v>
      </c>
      <c r="FF180" t="e">
        <v>#N/A</v>
      </c>
    </row>
    <row r="181" spans="1:162" x14ac:dyDescent="0.35">
      <c r="A181" s="29" t="s">
        <v>67</v>
      </c>
      <c r="B181" s="30">
        <v>0</v>
      </c>
      <c r="C181" s="30">
        <v>0</v>
      </c>
      <c r="D181" s="30">
        <v>0</v>
      </c>
      <c r="E181" s="30">
        <v>0</v>
      </c>
      <c r="F181" s="30">
        <v>0</v>
      </c>
      <c r="G181" s="30">
        <v>0</v>
      </c>
      <c r="H181" s="30">
        <v>0</v>
      </c>
      <c r="I181" s="30">
        <v>0</v>
      </c>
      <c r="J181" s="30">
        <v>0</v>
      </c>
      <c r="K181" s="30">
        <v>0</v>
      </c>
      <c r="L181" s="30">
        <v>0</v>
      </c>
      <c r="M181" s="30">
        <v>0</v>
      </c>
      <c r="N181" s="30">
        <v>0</v>
      </c>
      <c r="O181" s="30">
        <v>0</v>
      </c>
      <c r="P181" s="30">
        <v>0</v>
      </c>
      <c r="Q181" s="30">
        <v>0</v>
      </c>
      <c r="R181" s="30">
        <v>0</v>
      </c>
      <c r="S181" s="30">
        <v>0</v>
      </c>
      <c r="T181" s="30">
        <v>0</v>
      </c>
      <c r="U181" s="30">
        <v>0</v>
      </c>
      <c r="V181" s="30">
        <v>0</v>
      </c>
      <c r="W181" s="30">
        <v>0</v>
      </c>
      <c r="X181" s="30">
        <v>0</v>
      </c>
      <c r="Y181" s="30">
        <v>0</v>
      </c>
      <c r="Z181" s="30">
        <v>0</v>
      </c>
      <c r="AA181" s="30">
        <v>0</v>
      </c>
      <c r="AB181" s="30">
        <v>0</v>
      </c>
      <c r="AC181" s="30">
        <v>0</v>
      </c>
      <c r="AD181" s="30">
        <v>0</v>
      </c>
      <c r="AE181" s="30">
        <v>0</v>
      </c>
      <c r="AF181" s="30">
        <v>0</v>
      </c>
      <c r="AG181" s="30">
        <v>0</v>
      </c>
      <c r="AH181" s="30">
        <v>0</v>
      </c>
      <c r="AI181" s="30">
        <v>0</v>
      </c>
      <c r="AJ181" s="30">
        <v>0</v>
      </c>
      <c r="AK181" s="30">
        <v>0</v>
      </c>
      <c r="AL181" s="30">
        <v>0</v>
      </c>
      <c r="AM181" s="30">
        <v>0</v>
      </c>
      <c r="AN181" s="30">
        <v>0</v>
      </c>
      <c r="AO181" s="30">
        <v>0</v>
      </c>
      <c r="AP181" s="30">
        <v>0</v>
      </c>
      <c r="AQ181" s="30">
        <v>0</v>
      </c>
      <c r="AR181" s="30">
        <v>0</v>
      </c>
      <c r="AS181" s="30">
        <v>0</v>
      </c>
      <c r="AT181" s="30">
        <v>0</v>
      </c>
      <c r="AU181" s="30">
        <v>0</v>
      </c>
      <c r="AV181" s="30">
        <v>0</v>
      </c>
      <c r="AW181" s="30">
        <v>0</v>
      </c>
      <c r="AX181" s="30">
        <v>0</v>
      </c>
      <c r="AY181" s="30">
        <v>0</v>
      </c>
      <c r="AZ181" s="30">
        <v>0</v>
      </c>
      <c r="BA181" s="30">
        <v>0</v>
      </c>
      <c r="BB181" s="30">
        <v>0</v>
      </c>
      <c r="BC181" s="30">
        <v>1</v>
      </c>
      <c r="BD181" s="30">
        <v>6</v>
      </c>
      <c r="BE181" s="30">
        <v>10</v>
      </c>
      <c r="BF181" s="30">
        <v>15</v>
      </c>
      <c r="BG181" s="30">
        <v>23</v>
      </c>
      <c r="BH181" s="30">
        <v>33</v>
      </c>
      <c r="BI181" s="30">
        <v>43</v>
      </c>
      <c r="BJ181" s="30">
        <v>43</v>
      </c>
      <c r="BK181" s="30">
        <v>46</v>
      </c>
      <c r="BL181" s="30">
        <v>50</v>
      </c>
      <c r="BM181" s="30">
        <v>60</v>
      </c>
      <c r="BN181" s="30">
        <v>75</v>
      </c>
      <c r="BO181" s="30">
        <v>88</v>
      </c>
      <c r="BP181" s="30">
        <v>104</v>
      </c>
      <c r="BQ181" s="30">
        <v>144</v>
      </c>
      <c r="BR181" s="30">
        <v>149</v>
      </c>
      <c r="BS181" s="30">
        <v>172</v>
      </c>
      <c r="BT181" s="30">
        <v>181</v>
      </c>
      <c r="BU181" s="30">
        <v>205</v>
      </c>
      <c r="BV181" s="30">
        <v>227</v>
      </c>
      <c r="BW181" s="30">
        <v>266</v>
      </c>
      <c r="BX181" s="30">
        <v>342</v>
      </c>
      <c r="BY181" s="30">
        <v>457</v>
      </c>
      <c r="BZ181" s="30">
        <v>520</v>
      </c>
      <c r="CA181" s="30">
        <v>545</v>
      </c>
      <c r="CB181" s="30">
        <v>582</v>
      </c>
      <c r="CC181" s="30">
        <v>624</v>
      </c>
      <c r="CD181" s="30">
        <v>767</v>
      </c>
      <c r="CE181" s="30">
        <v>865</v>
      </c>
      <c r="CF181" s="30">
        <v>998</v>
      </c>
      <c r="CG181" s="30">
        <v>1165</v>
      </c>
      <c r="CH181" s="30">
        <v>1302</v>
      </c>
      <c r="CI181" s="30">
        <v>1349</v>
      </c>
      <c r="CJ181" s="30">
        <v>1405</v>
      </c>
      <c r="CK181" s="30">
        <v>1490</v>
      </c>
      <c r="CL181" s="30">
        <v>1565</v>
      </c>
      <c r="CM181" s="30">
        <v>1627</v>
      </c>
      <c r="CN181" s="30">
        <v>1678</v>
      </c>
      <c r="CO181" s="30">
        <v>1716</v>
      </c>
      <c r="CP181" t="e">
        <v>#N/A</v>
      </c>
      <c r="CQ181" t="e">
        <v>#N/A</v>
      </c>
      <c r="CR181" t="e">
        <v>#N/A</v>
      </c>
      <c r="CS181" t="e">
        <v>#N/A</v>
      </c>
      <c r="CT181" t="e">
        <v>#N/A</v>
      </c>
      <c r="CU181" t="e">
        <v>#N/A</v>
      </c>
      <c r="CV181" t="e">
        <v>#N/A</v>
      </c>
      <c r="CW181" t="e">
        <v>#N/A</v>
      </c>
      <c r="CX181" t="e">
        <v>#N/A</v>
      </c>
      <c r="CY181" t="e">
        <v>#N/A</v>
      </c>
      <c r="CZ181" t="e">
        <v>#N/A</v>
      </c>
      <c r="DA181" t="e">
        <v>#N/A</v>
      </c>
      <c r="DB181" t="e">
        <v>#N/A</v>
      </c>
      <c r="DC181" t="e">
        <v>#N/A</v>
      </c>
      <c r="DD181" t="e">
        <v>#N/A</v>
      </c>
      <c r="DE181" t="e">
        <v>#N/A</v>
      </c>
      <c r="DF181" t="e">
        <v>#N/A</v>
      </c>
      <c r="DG181" t="e">
        <v>#N/A</v>
      </c>
      <c r="DH181" t="e">
        <v>#N/A</v>
      </c>
      <c r="DI181" t="e">
        <v>#N/A</v>
      </c>
      <c r="DJ181" t="e">
        <v>#N/A</v>
      </c>
      <c r="DK181" t="e">
        <v>#N/A</v>
      </c>
      <c r="DL181" t="e">
        <v>#N/A</v>
      </c>
      <c r="DM181" t="e">
        <v>#N/A</v>
      </c>
      <c r="DN181" t="e">
        <v>#N/A</v>
      </c>
      <c r="DO181" t="e">
        <v>#N/A</v>
      </c>
      <c r="DP181" t="e">
        <v>#N/A</v>
      </c>
      <c r="DQ181" t="e">
        <v>#N/A</v>
      </c>
      <c r="DR181" t="e">
        <v>#N/A</v>
      </c>
      <c r="DS181" t="e">
        <v>#N/A</v>
      </c>
      <c r="DT181" t="e">
        <v>#N/A</v>
      </c>
      <c r="DU181" t="e">
        <v>#N/A</v>
      </c>
      <c r="DV181" t="e">
        <v>#N/A</v>
      </c>
      <c r="DW181" t="e">
        <v>#N/A</v>
      </c>
      <c r="DX181" t="e">
        <v>#N/A</v>
      </c>
      <c r="DY181" t="e">
        <v>#N/A</v>
      </c>
      <c r="DZ181" t="e">
        <v>#N/A</v>
      </c>
      <c r="EA181" t="e">
        <v>#N/A</v>
      </c>
      <c r="EB181" t="e">
        <v>#N/A</v>
      </c>
      <c r="EC181" t="e">
        <v>#N/A</v>
      </c>
      <c r="ED181" t="e">
        <v>#N/A</v>
      </c>
      <c r="EE181" t="e">
        <v>#N/A</v>
      </c>
      <c r="EF181" t="e">
        <v>#N/A</v>
      </c>
      <c r="EG181" t="e">
        <v>#N/A</v>
      </c>
      <c r="EH181" t="e">
        <v>#N/A</v>
      </c>
      <c r="EI181" t="e">
        <v>#N/A</v>
      </c>
      <c r="EJ181" t="e">
        <v>#N/A</v>
      </c>
      <c r="EK181" t="e">
        <v>#N/A</v>
      </c>
      <c r="EL181" t="e">
        <v>#N/A</v>
      </c>
      <c r="EM181" t="e">
        <v>#N/A</v>
      </c>
      <c r="EN181" t="e">
        <v>#N/A</v>
      </c>
      <c r="EO181" t="e">
        <v>#N/A</v>
      </c>
      <c r="EP181" t="e">
        <v>#N/A</v>
      </c>
      <c r="EQ181" t="e">
        <v>#N/A</v>
      </c>
      <c r="ER181" t="e">
        <v>#N/A</v>
      </c>
      <c r="ES181" t="e">
        <v>#N/A</v>
      </c>
      <c r="ET181" t="e">
        <v>#N/A</v>
      </c>
      <c r="EU181" t="e">
        <v>#N/A</v>
      </c>
      <c r="EV181" t="e">
        <v>#N/A</v>
      </c>
      <c r="EW181" t="e">
        <v>#N/A</v>
      </c>
      <c r="EX181" t="e">
        <v>#N/A</v>
      </c>
      <c r="EY181" t="e">
        <v>#N/A</v>
      </c>
      <c r="EZ181" t="e">
        <v>#N/A</v>
      </c>
      <c r="FA181" t="e">
        <v>#N/A</v>
      </c>
      <c r="FB181" t="e">
        <v>#N/A</v>
      </c>
      <c r="FC181" t="e">
        <v>#N/A</v>
      </c>
      <c r="FD181" t="e">
        <v>#N/A</v>
      </c>
      <c r="FE181" t="e">
        <v>#N/A</v>
      </c>
      <c r="FF181" t="e">
        <v>#N/A</v>
      </c>
    </row>
    <row r="182" spans="1:162" x14ac:dyDescent="0.35">
      <c r="A182" s="29" t="s">
        <v>185</v>
      </c>
      <c r="B182" s="30">
        <v>0</v>
      </c>
      <c r="C182" s="30">
        <v>0</v>
      </c>
      <c r="D182" s="30">
        <v>0</v>
      </c>
      <c r="E182" s="30">
        <v>0</v>
      </c>
      <c r="F182" s="30">
        <v>0</v>
      </c>
      <c r="G182" s="30">
        <v>0</v>
      </c>
      <c r="H182" s="30">
        <v>0</v>
      </c>
      <c r="I182" s="30">
        <v>0</v>
      </c>
      <c r="J182" s="30">
        <v>0</v>
      </c>
      <c r="K182" s="30">
        <v>0</v>
      </c>
      <c r="L182" s="30">
        <v>0</v>
      </c>
      <c r="M182" s="30">
        <v>0</v>
      </c>
      <c r="N182" s="30">
        <v>0</v>
      </c>
      <c r="O182" s="30">
        <v>0</v>
      </c>
      <c r="P182" s="30">
        <v>0</v>
      </c>
      <c r="Q182" s="30">
        <v>0</v>
      </c>
      <c r="R182" s="30">
        <v>0</v>
      </c>
      <c r="S182" s="30">
        <v>0</v>
      </c>
      <c r="T182" s="30">
        <v>0</v>
      </c>
      <c r="U182" s="30">
        <v>0</v>
      </c>
      <c r="V182" s="30">
        <v>0</v>
      </c>
      <c r="W182" s="30">
        <v>0</v>
      </c>
      <c r="X182" s="30">
        <v>0</v>
      </c>
      <c r="Y182" s="30">
        <v>0</v>
      </c>
      <c r="Z182" s="30">
        <v>0</v>
      </c>
      <c r="AA182" s="30">
        <v>0</v>
      </c>
      <c r="AB182" s="30">
        <v>0</v>
      </c>
      <c r="AC182" s="30">
        <v>0</v>
      </c>
      <c r="AD182" s="30">
        <v>0</v>
      </c>
      <c r="AE182" s="30">
        <v>0</v>
      </c>
      <c r="AF182" s="30">
        <v>0</v>
      </c>
      <c r="AG182" s="30">
        <v>0</v>
      </c>
      <c r="AH182" s="30">
        <v>0</v>
      </c>
      <c r="AI182" s="30">
        <v>0</v>
      </c>
      <c r="AJ182" s="30">
        <v>0</v>
      </c>
      <c r="AK182" s="30">
        <v>0</v>
      </c>
      <c r="AL182" s="30">
        <v>0</v>
      </c>
      <c r="AM182" s="30">
        <v>0</v>
      </c>
      <c r="AN182" s="30">
        <v>0</v>
      </c>
      <c r="AO182" s="30">
        <v>0</v>
      </c>
      <c r="AP182" s="30">
        <v>0</v>
      </c>
      <c r="AQ182" s="30">
        <v>0</v>
      </c>
      <c r="AR182" s="30">
        <v>0</v>
      </c>
      <c r="AS182" s="30">
        <v>0</v>
      </c>
      <c r="AT182" s="30">
        <v>0</v>
      </c>
      <c r="AU182" s="30">
        <v>0</v>
      </c>
      <c r="AV182" s="30">
        <v>0</v>
      </c>
      <c r="AW182" s="30">
        <v>0</v>
      </c>
      <c r="AX182" s="30">
        <v>0</v>
      </c>
      <c r="AY182" s="30">
        <v>0</v>
      </c>
      <c r="AZ182" s="30">
        <v>0</v>
      </c>
      <c r="BA182" s="30">
        <v>0</v>
      </c>
      <c r="BB182" s="30">
        <v>2</v>
      </c>
      <c r="BC182" s="30">
        <v>10</v>
      </c>
      <c r="BD182" s="30">
        <v>17</v>
      </c>
      <c r="BE182" s="30">
        <v>33</v>
      </c>
      <c r="BF182" s="30">
        <v>36</v>
      </c>
      <c r="BG182" s="30">
        <v>42</v>
      </c>
      <c r="BH182" s="30">
        <v>42</v>
      </c>
      <c r="BI182" s="30">
        <v>70</v>
      </c>
      <c r="BJ182" s="30">
        <v>70</v>
      </c>
      <c r="BK182" s="30">
        <v>77</v>
      </c>
      <c r="BL182" s="30">
        <v>84</v>
      </c>
      <c r="BM182" s="30">
        <v>91</v>
      </c>
      <c r="BN182" s="30">
        <v>107</v>
      </c>
      <c r="BO182" s="30">
        <v>107</v>
      </c>
      <c r="BP182" s="30">
        <v>119</v>
      </c>
      <c r="BQ182" s="30">
        <v>119</v>
      </c>
      <c r="BR182" s="30">
        <v>135</v>
      </c>
      <c r="BS182" s="30">
        <v>135</v>
      </c>
      <c r="BT182" s="30">
        <v>143</v>
      </c>
      <c r="BU182" s="30">
        <v>146</v>
      </c>
      <c r="BV182" s="30">
        <v>153</v>
      </c>
      <c r="BW182" s="30">
        <v>155</v>
      </c>
      <c r="BX182" s="30">
        <v>159</v>
      </c>
      <c r="BY182" s="30">
        <v>165</v>
      </c>
      <c r="BZ182" s="30">
        <v>165</v>
      </c>
      <c r="CA182" s="30">
        <v>167</v>
      </c>
      <c r="CB182" s="30">
        <v>171</v>
      </c>
      <c r="CC182" s="30">
        <v>171</v>
      </c>
      <c r="CD182" s="30">
        <v>175</v>
      </c>
      <c r="CE182" s="30">
        <v>181</v>
      </c>
      <c r="CF182" s="30">
        <v>189</v>
      </c>
      <c r="CG182" s="30">
        <v>189</v>
      </c>
      <c r="CH182" s="30">
        <v>197</v>
      </c>
      <c r="CI182" s="30">
        <v>204</v>
      </c>
      <c r="CJ182" s="30">
        <v>204</v>
      </c>
      <c r="CK182" s="30">
        <v>227</v>
      </c>
      <c r="CL182" s="30">
        <v>256</v>
      </c>
      <c r="CM182" s="30">
        <v>256</v>
      </c>
      <c r="CN182" s="30">
        <v>285</v>
      </c>
      <c r="CO182" s="30">
        <v>288</v>
      </c>
      <c r="CP182" t="e">
        <v>#N/A</v>
      </c>
      <c r="CQ182" t="e">
        <v>#N/A</v>
      </c>
      <c r="CR182" t="e">
        <v>#N/A</v>
      </c>
      <c r="CS182" t="e">
        <v>#N/A</v>
      </c>
      <c r="CT182" t="e">
        <v>#N/A</v>
      </c>
      <c r="CU182" t="e">
        <v>#N/A</v>
      </c>
      <c r="CV182" t="e">
        <v>#N/A</v>
      </c>
      <c r="CW182" t="e">
        <v>#N/A</v>
      </c>
      <c r="CX182" t="e">
        <v>#N/A</v>
      </c>
      <c r="CY182" t="e">
        <v>#N/A</v>
      </c>
      <c r="CZ182" t="e">
        <v>#N/A</v>
      </c>
      <c r="DA182" t="e">
        <v>#N/A</v>
      </c>
      <c r="DB182" t="e">
        <v>#N/A</v>
      </c>
      <c r="DC182" t="e">
        <v>#N/A</v>
      </c>
      <c r="DD182" t="e">
        <v>#N/A</v>
      </c>
      <c r="DE182" t="e">
        <v>#N/A</v>
      </c>
      <c r="DF182" t="e">
        <v>#N/A</v>
      </c>
      <c r="DG182" t="e">
        <v>#N/A</v>
      </c>
      <c r="DH182" t="e">
        <v>#N/A</v>
      </c>
      <c r="DI182" t="e">
        <v>#N/A</v>
      </c>
      <c r="DJ182" t="e">
        <v>#N/A</v>
      </c>
      <c r="DK182" t="e">
        <v>#N/A</v>
      </c>
      <c r="DL182" t="e">
        <v>#N/A</v>
      </c>
      <c r="DM182" t="e">
        <v>#N/A</v>
      </c>
      <c r="DN182" t="e">
        <v>#N/A</v>
      </c>
      <c r="DO182" t="e">
        <v>#N/A</v>
      </c>
      <c r="DP182" t="e">
        <v>#N/A</v>
      </c>
      <c r="DQ182" t="e">
        <v>#N/A</v>
      </c>
      <c r="DR182" t="e">
        <v>#N/A</v>
      </c>
      <c r="DS182" t="e">
        <v>#N/A</v>
      </c>
      <c r="DT182" t="e">
        <v>#N/A</v>
      </c>
      <c r="DU182" t="e">
        <v>#N/A</v>
      </c>
      <c r="DV182" t="e">
        <v>#N/A</v>
      </c>
      <c r="DW182" t="e">
        <v>#N/A</v>
      </c>
      <c r="DX182" t="e">
        <v>#N/A</v>
      </c>
      <c r="DY182" t="e">
        <v>#N/A</v>
      </c>
      <c r="DZ182" t="e">
        <v>#N/A</v>
      </c>
      <c r="EA182" t="e">
        <v>#N/A</v>
      </c>
      <c r="EB182" t="e">
        <v>#N/A</v>
      </c>
      <c r="EC182" t="e">
        <v>#N/A</v>
      </c>
      <c r="ED182" t="e">
        <v>#N/A</v>
      </c>
      <c r="EE182" t="e">
        <v>#N/A</v>
      </c>
      <c r="EF182" t="e">
        <v>#N/A</v>
      </c>
      <c r="EG182" t="e">
        <v>#N/A</v>
      </c>
      <c r="EH182" t="e">
        <v>#N/A</v>
      </c>
      <c r="EI182" t="e">
        <v>#N/A</v>
      </c>
      <c r="EJ182" t="e">
        <v>#N/A</v>
      </c>
      <c r="EK182" t="e">
        <v>#N/A</v>
      </c>
      <c r="EL182" t="e">
        <v>#N/A</v>
      </c>
      <c r="EM182" t="e">
        <v>#N/A</v>
      </c>
      <c r="EN182" t="e">
        <v>#N/A</v>
      </c>
      <c r="EO182" t="e">
        <v>#N/A</v>
      </c>
      <c r="EP182" t="e">
        <v>#N/A</v>
      </c>
      <c r="EQ182" t="e">
        <v>#N/A</v>
      </c>
      <c r="ER182" t="e">
        <v>#N/A</v>
      </c>
      <c r="ES182" t="e">
        <v>#N/A</v>
      </c>
      <c r="ET182" t="e">
        <v>#N/A</v>
      </c>
      <c r="EU182" t="e">
        <v>#N/A</v>
      </c>
      <c r="EV182" t="e">
        <v>#N/A</v>
      </c>
      <c r="EW182" t="e">
        <v>#N/A</v>
      </c>
      <c r="EX182" t="e">
        <v>#N/A</v>
      </c>
      <c r="EY182" t="e">
        <v>#N/A</v>
      </c>
      <c r="EZ182" t="e">
        <v>#N/A</v>
      </c>
      <c r="FA182" t="e">
        <v>#N/A</v>
      </c>
      <c r="FB182" t="e">
        <v>#N/A</v>
      </c>
      <c r="FC182" t="e">
        <v>#N/A</v>
      </c>
      <c r="FD182" t="e">
        <v>#N/A</v>
      </c>
      <c r="FE182" t="e">
        <v>#N/A</v>
      </c>
      <c r="FF182" t="e">
        <v>#N/A</v>
      </c>
    </row>
    <row r="183" spans="1:162" x14ac:dyDescent="0.35">
      <c r="A183" s="29" t="s">
        <v>57</v>
      </c>
      <c r="B183" s="30">
        <v>0</v>
      </c>
      <c r="C183" s="30">
        <v>2</v>
      </c>
      <c r="D183" s="30">
        <v>2</v>
      </c>
      <c r="E183" s="30">
        <v>2</v>
      </c>
      <c r="F183" s="30">
        <v>2</v>
      </c>
      <c r="G183" s="30">
        <v>2</v>
      </c>
      <c r="H183" s="30">
        <v>2</v>
      </c>
      <c r="I183" s="30">
        <v>2</v>
      </c>
      <c r="J183" s="30">
        <v>2</v>
      </c>
      <c r="K183" s="30">
        <v>2</v>
      </c>
      <c r="L183" s="30">
        <v>6</v>
      </c>
      <c r="M183" s="30">
        <v>6</v>
      </c>
      <c r="N183" s="30">
        <v>8</v>
      </c>
      <c r="O183" s="30">
        <v>8</v>
      </c>
      <c r="P183" s="30">
        <v>8</v>
      </c>
      <c r="Q183" s="30">
        <v>10</v>
      </c>
      <c r="R183" s="30">
        <v>10</v>
      </c>
      <c r="S183" s="30">
        <v>13</v>
      </c>
      <c r="T183" s="30">
        <v>13</v>
      </c>
      <c r="U183" s="30">
        <v>14</v>
      </c>
      <c r="V183" s="30">
        <v>15</v>
      </c>
      <c r="W183" s="30">
        <v>15</v>
      </c>
      <c r="X183" s="30">
        <v>16</v>
      </c>
      <c r="Y183" s="30">
        <v>16</v>
      </c>
      <c r="Z183" s="30">
        <v>16</v>
      </c>
      <c r="AA183" s="30">
        <v>16</v>
      </c>
      <c r="AB183" s="30">
        <v>16</v>
      </c>
      <c r="AC183" s="30">
        <v>16</v>
      </c>
      <c r="AD183" s="30">
        <v>16</v>
      </c>
      <c r="AE183" s="30">
        <v>16</v>
      </c>
      <c r="AF183" s="30">
        <v>16</v>
      </c>
      <c r="AG183" s="30">
        <v>16</v>
      </c>
      <c r="AH183" s="30">
        <v>16</v>
      </c>
      <c r="AI183" s="30">
        <v>16</v>
      </c>
      <c r="AJ183" s="30">
        <v>16</v>
      </c>
      <c r="AK183" s="30">
        <v>16</v>
      </c>
      <c r="AL183" s="30">
        <v>16</v>
      </c>
      <c r="AM183" s="30">
        <v>16</v>
      </c>
      <c r="AN183" s="30">
        <v>16</v>
      </c>
      <c r="AO183" s="30">
        <v>16</v>
      </c>
      <c r="AP183" s="30">
        <v>16</v>
      </c>
      <c r="AQ183" s="30">
        <v>16</v>
      </c>
      <c r="AR183" s="30">
        <v>16</v>
      </c>
      <c r="AS183" s="30">
        <v>16</v>
      </c>
      <c r="AT183" s="30">
        <v>16</v>
      </c>
      <c r="AU183" s="30">
        <v>18</v>
      </c>
      <c r="AV183" s="30">
        <v>30</v>
      </c>
      <c r="AW183" s="30">
        <v>30</v>
      </c>
      <c r="AX183" s="30">
        <v>31</v>
      </c>
      <c r="AY183" s="30">
        <v>38</v>
      </c>
      <c r="AZ183" s="30">
        <v>39</v>
      </c>
      <c r="BA183" s="30">
        <v>47</v>
      </c>
      <c r="BB183" s="30">
        <v>53</v>
      </c>
      <c r="BC183" s="30">
        <v>56</v>
      </c>
      <c r="BD183" s="30">
        <v>61</v>
      </c>
      <c r="BE183" s="30">
        <v>66</v>
      </c>
      <c r="BF183" s="30">
        <v>75</v>
      </c>
      <c r="BG183" s="30">
        <v>85</v>
      </c>
      <c r="BH183" s="30">
        <v>91</v>
      </c>
      <c r="BI183" s="30">
        <v>94</v>
      </c>
      <c r="BJ183" s="30">
        <v>113</v>
      </c>
      <c r="BK183" s="30">
        <v>123</v>
      </c>
      <c r="BL183" s="30">
        <v>134</v>
      </c>
      <c r="BM183" s="30">
        <v>141</v>
      </c>
      <c r="BN183" s="30">
        <v>153</v>
      </c>
      <c r="BO183" s="30">
        <v>163</v>
      </c>
      <c r="BP183" s="30">
        <v>174</v>
      </c>
      <c r="BQ183" s="30">
        <v>188</v>
      </c>
      <c r="BR183" s="30">
        <v>203</v>
      </c>
      <c r="BS183" s="30">
        <v>212</v>
      </c>
      <c r="BT183" s="30">
        <v>218</v>
      </c>
      <c r="BU183" s="30">
        <v>233</v>
      </c>
      <c r="BV183" s="30">
        <v>237</v>
      </c>
      <c r="BW183" s="30">
        <v>240</v>
      </c>
      <c r="BX183" s="30">
        <v>241</v>
      </c>
      <c r="BY183" s="30">
        <v>245</v>
      </c>
      <c r="BZ183" s="30">
        <v>249</v>
      </c>
      <c r="CA183" s="30">
        <v>251</v>
      </c>
      <c r="CB183" s="30">
        <v>255</v>
      </c>
      <c r="CC183" s="30">
        <v>257</v>
      </c>
      <c r="CD183" s="30">
        <v>258</v>
      </c>
      <c r="CE183" s="30">
        <v>262</v>
      </c>
      <c r="CF183" s="30">
        <v>265</v>
      </c>
      <c r="CG183" s="30">
        <v>266</v>
      </c>
      <c r="CH183" s="30">
        <v>267</v>
      </c>
      <c r="CI183" s="30">
        <v>268</v>
      </c>
      <c r="CJ183" s="30">
        <v>268</v>
      </c>
      <c r="CK183" s="30">
        <v>268</v>
      </c>
      <c r="CL183" s="30">
        <v>268</v>
      </c>
      <c r="CM183" s="30">
        <v>268</v>
      </c>
      <c r="CN183" s="30">
        <v>268</v>
      </c>
      <c r="CO183" s="30">
        <v>268</v>
      </c>
      <c r="CP183" t="e">
        <v>#N/A</v>
      </c>
      <c r="CQ183" t="e">
        <v>#N/A</v>
      </c>
      <c r="CR183" t="e">
        <v>#N/A</v>
      </c>
      <c r="CS183" t="e">
        <v>#N/A</v>
      </c>
      <c r="CT183" t="e">
        <v>#N/A</v>
      </c>
      <c r="CU183" t="e">
        <v>#N/A</v>
      </c>
      <c r="CV183" t="e">
        <v>#N/A</v>
      </c>
      <c r="CW183" t="e">
        <v>#N/A</v>
      </c>
      <c r="CX183" t="e">
        <v>#N/A</v>
      </c>
      <c r="CY183" t="e">
        <v>#N/A</v>
      </c>
      <c r="CZ183" t="e">
        <v>#N/A</v>
      </c>
      <c r="DA183" t="e">
        <v>#N/A</v>
      </c>
      <c r="DB183" t="e">
        <v>#N/A</v>
      </c>
      <c r="DC183" t="e">
        <v>#N/A</v>
      </c>
      <c r="DD183" t="e">
        <v>#N/A</v>
      </c>
      <c r="DE183" t="e">
        <v>#N/A</v>
      </c>
      <c r="DF183" t="e">
        <v>#N/A</v>
      </c>
      <c r="DG183" t="e">
        <v>#N/A</v>
      </c>
      <c r="DH183" t="e">
        <v>#N/A</v>
      </c>
      <c r="DI183" t="e">
        <v>#N/A</v>
      </c>
      <c r="DJ183" t="e">
        <v>#N/A</v>
      </c>
      <c r="DK183" t="e">
        <v>#N/A</v>
      </c>
      <c r="DL183" t="e">
        <v>#N/A</v>
      </c>
      <c r="DM183" t="e">
        <v>#N/A</v>
      </c>
      <c r="DN183" t="e">
        <v>#N/A</v>
      </c>
      <c r="DO183" t="e">
        <v>#N/A</v>
      </c>
      <c r="DP183" t="e">
        <v>#N/A</v>
      </c>
      <c r="DQ183" t="e">
        <v>#N/A</v>
      </c>
      <c r="DR183" t="e">
        <v>#N/A</v>
      </c>
      <c r="DS183" t="e">
        <v>#N/A</v>
      </c>
      <c r="DT183" t="e">
        <v>#N/A</v>
      </c>
      <c r="DU183" t="e">
        <v>#N/A</v>
      </c>
      <c r="DV183" t="e">
        <v>#N/A</v>
      </c>
      <c r="DW183" t="e">
        <v>#N/A</v>
      </c>
      <c r="DX183" t="e">
        <v>#N/A</v>
      </c>
      <c r="DY183" t="e">
        <v>#N/A</v>
      </c>
      <c r="DZ183" t="e">
        <v>#N/A</v>
      </c>
      <c r="EA183" t="e">
        <v>#N/A</v>
      </c>
      <c r="EB183" t="e">
        <v>#N/A</v>
      </c>
      <c r="EC183" t="e">
        <v>#N/A</v>
      </c>
      <c r="ED183" t="e">
        <v>#N/A</v>
      </c>
      <c r="EE183" t="e">
        <v>#N/A</v>
      </c>
      <c r="EF183" t="e">
        <v>#N/A</v>
      </c>
      <c r="EG183" t="e">
        <v>#N/A</v>
      </c>
      <c r="EH183" t="e">
        <v>#N/A</v>
      </c>
      <c r="EI183" t="e">
        <v>#N/A</v>
      </c>
      <c r="EJ183" t="e">
        <v>#N/A</v>
      </c>
      <c r="EK183" t="e">
        <v>#N/A</v>
      </c>
      <c r="EL183" t="e">
        <v>#N/A</v>
      </c>
      <c r="EM183" t="e">
        <v>#N/A</v>
      </c>
      <c r="EN183" t="e">
        <v>#N/A</v>
      </c>
      <c r="EO183" t="e">
        <v>#N/A</v>
      </c>
      <c r="EP183" t="e">
        <v>#N/A</v>
      </c>
      <c r="EQ183" t="e">
        <v>#N/A</v>
      </c>
      <c r="ER183" t="e">
        <v>#N/A</v>
      </c>
      <c r="ES183" t="e">
        <v>#N/A</v>
      </c>
      <c r="ET183" t="e">
        <v>#N/A</v>
      </c>
      <c r="EU183" t="e">
        <v>#N/A</v>
      </c>
      <c r="EV183" t="e">
        <v>#N/A</v>
      </c>
      <c r="EW183" t="e">
        <v>#N/A</v>
      </c>
      <c r="EX183" t="e">
        <v>#N/A</v>
      </c>
      <c r="EY183" t="e">
        <v>#N/A</v>
      </c>
      <c r="EZ183" t="e">
        <v>#N/A</v>
      </c>
      <c r="FA183" t="e">
        <v>#N/A</v>
      </c>
      <c r="FB183" t="e">
        <v>#N/A</v>
      </c>
      <c r="FC183" t="e">
        <v>#N/A</v>
      </c>
      <c r="FD183" t="e">
        <v>#N/A</v>
      </c>
      <c r="FE183" t="e">
        <v>#N/A</v>
      </c>
      <c r="FF183" t="e">
        <v>#N/A</v>
      </c>
    </row>
    <row r="184" spans="1:162" x14ac:dyDescent="0.35">
      <c r="A184" s="29" t="s">
        <v>230</v>
      </c>
      <c r="B184" s="30">
        <v>0</v>
      </c>
      <c r="C184" s="30">
        <v>0</v>
      </c>
      <c r="D184" s="30">
        <v>0</v>
      </c>
      <c r="E184" s="30">
        <v>0</v>
      </c>
      <c r="F184" s="30">
        <v>0</v>
      </c>
      <c r="G184" s="30">
        <v>0</v>
      </c>
      <c r="H184" s="30">
        <v>0</v>
      </c>
      <c r="I184" s="30">
        <v>0</v>
      </c>
      <c r="J184" s="30">
        <v>0</v>
      </c>
      <c r="K184" s="30">
        <v>0</v>
      </c>
      <c r="L184" s="30">
        <v>0</v>
      </c>
      <c r="M184" s="30">
        <v>0</v>
      </c>
      <c r="N184" s="30">
        <v>0</v>
      </c>
      <c r="O184" s="30">
        <v>0</v>
      </c>
      <c r="P184" s="30">
        <v>0</v>
      </c>
      <c r="Q184" s="30">
        <v>0</v>
      </c>
      <c r="R184" s="30">
        <v>0</v>
      </c>
      <c r="S184" s="30">
        <v>0</v>
      </c>
      <c r="T184" s="30">
        <v>0</v>
      </c>
      <c r="U184" s="30">
        <v>0</v>
      </c>
      <c r="V184" s="30">
        <v>0</v>
      </c>
      <c r="W184" s="30">
        <v>0</v>
      </c>
      <c r="X184" s="30">
        <v>0</v>
      </c>
      <c r="Y184" s="30">
        <v>0</v>
      </c>
      <c r="Z184" s="30">
        <v>0</v>
      </c>
      <c r="AA184" s="30">
        <v>0</v>
      </c>
      <c r="AB184" s="30">
        <v>0</v>
      </c>
      <c r="AC184" s="30">
        <v>0</v>
      </c>
      <c r="AD184" s="30">
        <v>0</v>
      </c>
      <c r="AE184" s="30">
        <v>0</v>
      </c>
      <c r="AF184" s="30">
        <v>0</v>
      </c>
      <c r="AG184" s="30">
        <v>0</v>
      </c>
      <c r="AH184" s="30">
        <v>0</v>
      </c>
      <c r="AI184" s="30">
        <v>0</v>
      </c>
      <c r="AJ184" s="30">
        <v>0</v>
      </c>
      <c r="AK184" s="30">
        <v>0</v>
      </c>
      <c r="AL184" s="30">
        <v>0</v>
      </c>
      <c r="AM184" s="30">
        <v>0</v>
      </c>
      <c r="AN184" s="30">
        <v>0</v>
      </c>
      <c r="AO184" s="30">
        <v>0</v>
      </c>
      <c r="AP184" s="30">
        <v>0</v>
      </c>
      <c r="AQ184" s="30">
        <v>0</v>
      </c>
      <c r="AR184" s="30">
        <v>0</v>
      </c>
      <c r="AS184" s="30">
        <v>4</v>
      </c>
      <c r="AT184" s="30">
        <v>7</v>
      </c>
      <c r="AU184" s="30">
        <v>16</v>
      </c>
      <c r="AV184" s="30">
        <v>16</v>
      </c>
      <c r="AW184" s="30">
        <v>19</v>
      </c>
      <c r="AX184" s="30">
        <v>26</v>
      </c>
      <c r="AY184" s="30">
        <v>30</v>
      </c>
      <c r="AZ184" s="30">
        <v>30</v>
      </c>
      <c r="BA184" s="30">
        <v>31</v>
      </c>
      <c r="BB184" s="30">
        <v>35</v>
      </c>
      <c r="BC184" s="30">
        <v>38</v>
      </c>
      <c r="BD184" s="30">
        <v>38</v>
      </c>
      <c r="BE184" s="30">
        <v>39</v>
      </c>
      <c r="BF184" s="30">
        <v>41</v>
      </c>
      <c r="BG184" s="30">
        <v>44</v>
      </c>
      <c r="BH184" s="30">
        <v>47</v>
      </c>
      <c r="BI184" s="30">
        <v>48</v>
      </c>
      <c r="BJ184" s="30">
        <v>52</v>
      </c>
      <c r="BK184" s="30">
        <v>59</v>
      </c>
      <c r="BL184" s="30">
        <v>59</v>
      </c>
      <c r="BM184" s="30">
        <v>59</v>
      </c>
      <c r="BN184" s="30">
        <v>84</v>
      </c>
      <c r="BO184" s="30">
        <v>91</v>
      </c>
      <c r="BP184" s="30">
        <v>98</v>
      </c>
      <c r="BQ184" s="30">
        <v>109</v>
      </c>
      <c r="BR184" s="30">
        <v>116</v>
      </c>
      <c r="BS184" s="30">
        <v>119</v>
      </c>
      <c r="BT184" s="30">
        <v>134</v>
      </c>
      <c r="BU184" s="30">
        <v>161</v>
      </c>
      <c r="BV184" s="30">
        <v>194</v>
      </c>
      <c r="BW184" s="30">
        <v>217</v>
      </c>
      <c r="BX184" s="30">
        <v>237</v>
      </c>
      <c r="BY184" s="30">
        <v>254</v>
      </c>
      <c r="BZ184" s="30">
        <v>261</v>
      </c>
      <c r="CA184" s="30">
        <v>263</v>
      </c>
      <c r="CB184" s="30">
        <v>263</v>
      </c>
      <c r="CC184" s="30">
        <v>267</v>
      </c>
      <c r="CD184" s="30">
        <v>268</v>
      </c>
      <c r="CE184" s="30">
        <v>290</v>
      </c>
      <c r="CF184" s="30">
        <v>308</v>
      </c>
      <c r="CG184" s="30">
        <v>308</v>
      </c>
      <c r="CH184" s="30">
        <v>374</v>
      </c>
      <c r="CI184" s="30">
        <v>374</v>
      </c>
      <c r="CJ184" s="30">
        <v>402</v>
      </c>
      <c r="CK184" s="30">
        <v>418</v>
      </c>
      <c r="CL184" s="30">
        <v>437</v>
      </c>
      <c r="CM184" s="30">
        <v>449</v>
      </c>
      <c r="CN184" s="30">
        <v>466</v>
      </c>
      <c r="CO184" s="30">
        <v>474</v>
      </c>
      <c r="CP184" t="e">
        <v>#N/A</v>
      </c>
      <c r="CQ184" t="e">
        <v>#N/A</v>
      </c>
      <c r="CR184" t="e">
        <v>#N/A</v>
      </c>
      <c r="CS184" t="e">
        <v>#N/A</v>
      </c>
      <c r="CT184" t="e">
        <v>#N/A</v>
      </c>
      <c r="CU184" t="e">
        <v>#N/A</v>
      </c>
      <c r="CV184" t="e">
        <v>#N/A</v>
      </c>
      <c r="CW184" t="e">
        <v>#N/A</v>
      </c>
      <c r="CX184" t="e">
        <v>#N/A</v>
      </c>
      <c r="CY184" t="e">
        <v>#N/A</v>
      </c>
      <c r="CZ184" t="e">
        <v>#N/A</v>
      </c>
      <c r="DA184" t="e">
        <v>#N/A</v>
      </c>
      <c r="DB184" t="e">
        <v>#N/A</v>
      </c>
      <c r="DC184" t="e">
        <v>#N/A</v>
      </c>
      <c r="DD184" t="e">
        <v>#N/A</v>
      </c>
      <c r="DE184" t="e">
        <v>#N/A</v>
      </c>
      <c r="DF184" t="e">
        <v>#N/A</v>
      </c>
      <c r="DG184" t="e">
        <v>#N/A</v>
      </c>
      <c r="DH184" t="e">
        <v>#N/A</v>
      </c>
      <c r="DI184" t="e">
        <v>#N/A</v>
      </c>
      <c r="DJ184" t="e">
        <v>#N/A</v>
      </c>
      <c r="DK184" t="e">
        <v>#N/A</v>
      </c>
      <c r="DL184" t="e">
        <v>#N/A</v>
      </c>
      <c r="DM184" t="e">
        <v>#N/A</v>
      </c>
      <c r="DN184" t="e">
        <v>#N/A</v>
      </c>
      <c r="DO184" t="e">
        <v>#N/A</v>
      </c>
      <c r="DP184" t="e">
        <v>#N/A</v>
      </c>
      <c r="DQ184" t="e">
        <v>#N/A</v>
      </c>
      <c r="DR184" t="e">
        <v>#N/A</v>
      </c>
      <c r="DS184" t="e">
        <v>#N/A</v>
      </c>
      <c r="DT184" t="e">
        <v>#N/A</v>
      </c>
      <c r="DU184" t="e">
        <v>#N/A</v>
      </c>
      <c r="DV184" t="e">
        <v>#N/A</v>
      </c>
      <c r="DW184" t="e">
        <v>#N/A</v>
      </c>
      <c r="DX184" t="e">
        <v>#N/A</v>
      </c>
      <c r="DY184" t="e">
        <v>#N/A</v>
      </c>
      <c r="DZ184" t="e">
        <v>#N/A</v>
      </c>
      <c r="EA184" t="e">
        <v>#N/A</v>
      </c>
      <c r="EB184" t="e">
        <v>#N/A</v>
      </c>
      <c r="EC184" t="e">
        <v>#N/A</v>
      </c>
      <c r="ED184" t="e">
        <v>#N/A</v>
      </c>
      <c r="EE184" t="e">
        <v>#N/A</v>
      </c>
      <c r="EF184" t="e">
        <v>#N/A</v>
      </c>
      <c r="EG184" t="e">
        <v>#N/A</v>
      </c>
      <c r="EH184" t="e">
        <v>#N/A</v>
      </c>
      <c r="EI184" t="e">
        <v>#N/A</v>
      </c>
      <c r="EJ184" t="e">
        <v>#N/A</v>
      </c>
      <c r="EK184" t="e">
        <v>#N/A</v>
      </c>
      <c r="EL184" t="e">
        <v>#N/A</v>
      </c>
      <c r="EM184" t="e">
        <v>#N/A</v>
      </c>
      <c r="EN184" t="e">
        <v>#N/A</v>
      </c>
      <c r="EO184" t="e">
        <v>#N/A</v>
      </c>
      <c r="EP184" t="e">
        <v>#N/A</v>
      </c>
      <c r="EQ184" t="e">
        <v>#N/A</v>
      </c>
      <c r="ER184" t="e">
        <v>#N/A</v>
      </c>
      <c r="ES184" t="e">
        <v>#N/A</v>
      </c>
      <c r="ET184" t="e">
        <v>#N/A</v>
      </c>
      <c r="EU184" t="e">
        <v>#N/A</v>
      </c>
      <c r="EV184" t="e">
        <v>#N/A</v>
      </c>
      <c r="EW184" t="e">
        <v>#N/A</v>
      </c>
      <c r="EX184" t="e">
        <v>#N/A</v>
      </c>
      <c r="EY184" t="e">
        <v>#N/A</v>
      </c>
      <c r="EZ184" t="e">
        <v>#N/A</v>
      </c>
      <c r="FA184" t="e">
        <v>#N/A</v>
      </c>
      <c r="FB184" t="e">
        <v>#N/A</v>
      </c>
      <c r="FC184" t="e">
        <v>#N/A</v>
      </c>
      <c r="FD184" t="e">
        <v>#N/A</v>
      </c>
      <c r="FE184" t="e">
        <v>#N/A</v>
      </c>
      <c r="FF184" t="e">
        <v>#N/A</v>
      </c>
    </row>
    <row r="185" spans="1:162" x14ac:dyDescent="0.35">
      <c r="A185" s="29" t="s">
        <v>242</v>
      </c>
      <c r="B185" s="30">
        <v>0</v>
      </c>
      <c r="C185" s="30">
        <v>0</v>
      </c>
      <c r="D185" s="30">
        <v>0</v>
      </c>
      <c r="E185" s="30">
        <v>0</v>
      </c>
      <c r="F185" s="30">
        <v>0</v>
      </c>
      <c r="G185" s="30">
        <v>0</v>
      </c>
      <c r="H185" s="30">
        <v>0</v>
      </c>
      <c r="I185" s="30">
        <v>0</v>
      </c>
      <c r="J185" s="30">
        <v>0</v>
      </c>
      <c r="K185" s="30">
        <v>0</v>
      </c>
      <c r="L185" s="30">
        <v>0</v>
      </c>
      <c r="M185" s="30">
        <v>0</v>
      </c>
      <c r="N185" s="30">
        <v>0</v>
      </c>
      <c r="O185" s="30">
        <v>0</v>
      </c>
      <c r="P185" s="30">
        <v>0</v>
      </c>
      <c r="Q185" s="30">
        <v>0</v>
      </c>
      <c r="R185" s="30">
        <v>0</v>
      </c>
      <c r="S185" s="30">
        <v>0</v>
      </c>
      <c r="T185" s="30">
        <v>0</v>
      </c>
      <c r="U185" s="30">
        <v>0</v>
      </c>
      <c r="V185" s="30">
        <v>0</v>
      </c>
      <c r="W185" s="30">
        <v>0</v>
      </c>
      <c r="X185" s="30">
        <v>0</v>
      </c>
      <c r="Y185" s="30">
        <v>0</v>
      </c>
      <c r="Z185" s="30">
        <v>0</v>
      </c>
      <c r="AA185" s="30">
        <v>0</v>
      </c>
      <c r="AB185" s="30">
        <v>0</v>
      </c>
      <c r="AC185" s="30">
        <v>0</v>
      </c>
      <c r="AD185" s="30">
        <v>0</v>
      </c>
      <c r="AE185" s="30">
        <v>0</v>
      </c>
      <c r="AF185" s="30">
        <v>0</v>
      </c>
      <c r="AG185" s="30">
        <v>0</v>
      </c>
      <c r="AH185" s="30">
        <v>0</v>
      </c>
      <c r="AI185" s="30">
        <v>0</v>
      </c>
      <c r="AJ185" s="30">
        <v>0</v>
      </c>
      <c r="AK185" s="30">
        <v>0</v>
      </c>
      <c r="AL185" s="30">
        <v>0</v>
      </c>
      <c r="AM185" s="30">
        <v>0</v>
      </c>
      <c r="AN185" s="30">
        <v>0</v>
      </c>
      <c r="AO185" s="30">
        <v>0</v>
      </c>
      <c r="AP185" s="30">
        <v>0</v>
      </c>
      <c r="AQ185" s="30">
        <v>0</v>
      </c>
      <c r="AR185" s="30">
        <v>0</v>
      </c>
      <c r="AS185" s="30">
        <v>0</v>
      </c>
      <c r="AT185" s="30">
        <v>0</v>
      </c>
      <c r="AU185" s="30">
        <v>0</v>
      </c>
      <c r="AV185" s="30">
        <v>0</v>
      </c>
      <c r="AW185" s="30">
        <v>0</v>
      </c>
      <c r="AX185" s="30">
        <v>0</v>
      </c>
      <c r="AY185" s="30">
        <v>0</v>
      </c>
      <c r="AZ185" s="30">
        <v>0</v>
      </c>
      <c r="BA185" s="30">
        <v>0</v>
      </c>
      <c r="BB185" s="30">
        <v>0</v>
      </c>
      <c r="BC185" s="30">
        <v>0</v>
      </c>
      <c r="BD185" s="30">
        <v>0</v>
      </c>
      <c r="BE185" s="30">
        <v>0</v>
      </c>
      <c r="BF185" s="30">
        <v>0</v>
      </c>
      <c r="BG185" s="30">
        <v>0</v>
      </c>
      <c r="BH185" s="30">
        <v>0</v>
      </c>
      <c r="BI185" s="30">
        <v>0</v>
      </c>
      <c r="BJ185" s="30">
        <v>0</v>
      </c>
      <c r="BK185" s="30">
        <v>0</v>
      </c>
      <c r="BL185" s="30">
        <v>0</v>
      </c>
      <c r="BM185" s="30">
        <v>0</v>
      </c>
      <c r="BN185" s="30">
        <v>0</v>
      </c>
      <c r="BO185" s="30">
        <v>0</v>
      </c>
      <c r="BP185" s="30">
        <v>0</v>
      </c>
      <c r="BQ185" s="30">
        <v>0</v>
      </c>
      <c r="BR185" s="30">
        <v>0</v>
      </c>
      <c r="BS185" s="30">
        <v>0</v>
      </c>
      <c r="BT185" s="30">
        <v>0</v>
      </c>
      <c r="BU185" s="30">
        <v>0</v>
      </c>
      <c r="BV185" s="30">
        <v>0</v>
      </c>
      <c r="BW185" s="30">
        <v>0</v>
      </c>
      <c r="BX185" s="30">
        <v>4</v>
      </c>
      <c r="BY185" s="30">
        <v>4</v>
      </c>
      <c r="BZ185" s="30">
        <v>4</v>
      </c>
      <c r="CA185" s="30">
        <v>4</v>
      </c>
      <c r="CB185" s="30">
        <v>4</v>
      </c>
      <c r="CC185" s="30">
        <v>4</v>
      </c>
      <c r="CD185" s="30">
        <v>4</v>
      </c>
      <c r="CE185" s="30">
        <v>6</v>
      </c>
      <c r="CF185" s="30">
        <v>6</v>
      </c>
      <c r="CG185" s="30">
        <v>6</v>
      </c>
      <c r="CH185" s="30">
        <v>6</v>
      </c>
      <c r="CI185" s="30">
        <v>6</v>
      </c>
      <c r="CJ185" s="30">
        <v>6</v>
      </c>
      <c r="CK185" s="30">
        <v>6</v>
      </c>
      <c r="CL185" s="30">
        <v>6</v>
      </c>
      <c r="CM185" s="30">
        <v>6</v>
      </c>
      <c r="CN185" s="30">
        <v>6</v>
      </c>
      <c r="CO185" s="30">
        <v>6</v>
      </c>
      <c r="CP185" t="e">
        <v>#N/A</v>
      </c>
      <c r="CQ185" t="e">
        <v>#N/A</v>
      </c>
      <c r="CR185" t="e">
        <v>#N/A</v>
      </c>
      <c r="CS185" t="e">
        <v>#N/A</v>
      </c>
      <c r="CT185" t="e">
        <v>#N/A</v>
      </c>
      <c r="CU185" t="e">
        <v>#N/A</v>
      </c>
      <c r="CV185" t="e">
        <v>#N/A</v>
      </c>
      <c r="CW185" t="e">
        <v>#N/A</v>
      </c>
      <c r="CX185" t="e">
        <v>#N/A</v>
      </c>
      <c r="CY185" t="e">
        <v>#N/A</v>
      </c>
      <c r="CZ185" t="e">
        <v>#N/A</v>
      </c>
      <c r="DA185" t="e">
        <v>#N/A</v>
      </c>
      <c r="DB185" t="e">
        <v>#N/A</v>
      </c>
      <c r="DC185" t="e">
        <v>#N/A</v>
      </c>
      <c r="DD185" t="e">
        <v>#N/A</v>
      </c>
      <c r="DE185" t="e">
        <v>#N/A</v>
      </c>
      <c r="DF185" t="e">
        <v>#N/A</v>
      </c>
      <c r="DG185" t="e">
        <v>#N/A</v>
      </c>
      <c r="DH185" t="e">
        <v>#N/A</v>
      </c>
      <c r="DI185" t="e">
        <v>#N/A</v>
      </c>
      <c r="DJ185" t="e">
        <v>#N/A</v>
      </c>
      <c r="DK185" t="e">
        <v>#N/A</v>
      </c>
      <c r="DL185" t="e">
        <v>#N/A</v>
      </c>
      <c r="DM185" t="e">
        <v>#N/A</v>
      </c>
      <c r="DN185" t="e">
        <v>#N/A</v>
      </c>
      <c r="DO185" t="e">
        <v>#N/A</v>
      </c>
      <c r="DP185" t="e">
        <v>#N/A</v>
      </c>
      <c r="DQ185" t="e">
        <v>#N/A</v>
      </c>
      <c r="DR185" t="e">
        <v>#N/A</v>
      </c>
      <c r="DS185" t="e">
        <v>#N/A</v>
      </c>
      <c r="DT185" t="e">
        <v>#N/A</v>
      </c>
      <c r="DU185" t="e">
        <v>#N/A</v>
      </c>
      <c r="DV185" t="e">
        <v>#N/A</v>
      </c>
      <c r="DW185" t="e">
        <v>#N/A</v>
      </c>
      <c r="DX185" t="e">
        <v>#N/A</v>
      </c>
      <c r="DY185" t="e">
        <v>#N/A</v>
      </c>
      <c r="DZ185" t="e">
        <v>#N/A</v>
      </c>
      <c r="EA185" t="e">
        <v>#N/A</v>
      </c>
      <c r="EB185" t="e">
        <v>#N/A</v>
      </c>
      <c r="EC185" t="e">
        <v>#N/A</v>
      </c>
      <c r="ED185" t="e">
        <v>#N/A</v>
      </c>
      <c r="EE185" t="e">
        <v>#N/A</v>
      </c>
      <c r="EF185" t="e">
        <v>#N/A</v>
      </c>
      <c r="EG185" t="e">
        <v>#N/A</v>
      </c>
      <c r="EH185" t="e">
        <v>#N/A</v>
      </c>
      <c r="EI185" t="e">
        <v>#N/A</v>
      </c>
      <c r="EJ185" t="e">
        <v>#N/A</v>
      </c>
      <c r="EK185" t="e">
        <v>#N/A</v>
      </c>
      <c r="EL185" t="e">
        <v>#N/A</v>
      </c>
      <c r="EM185" t="e">
        <v>#N/A</v>
      </c>
      <c r="EN185" t="e">
        <v>#N/A</v>
      </c>
      <c r="EO185" t="e">
        <v>#N/A</v>
      </c>
      <c r="EP185" t="e">
        <v>#N/A</v>
      </c>
      <c r="EQ185" t="e">
        <v>#N/A</v>
      </c>
      <c r="ER185" t="e">
        <v>#N/A</v>
      </c>
      <c r="ES185" t="e">
        <v>#N/A</v>
      </c>
      <c r="ET185" t="e">
        <v>#N/A</v>
      </c>
      <c r="EU185" t="e">
        <v>#N/A</v>
      </c>
      <c r="EV185" t="e">
        <v>#N/A</v>
      </c>
      <c r="EW185" t="e">
        <v>#N/A</v>
      </c>
      <c r="EX185" t="e">
        <v>#N/A</v>
      </c>
      <c r="EY185" t="e">
        <v>#N/A</v>
      </c>
      <c r="EZ185" t="e">
        <v>#N/A</v>
      </c>
      <c r="FA185" t="e">
        <v>#N/A</v>
      </c>
      <c r="FB185" t="e">
        <v>#N/A</v>
      </c>
      <c r="FC185" t="e">
        <v>#N/A</v>
      </c>
      <c r="FD185" t="e">
        <v>#N/A</v>
      </c>
      <c r="FE185" t="e">
        <v>#N/A</v>
      </c>
      <c r="FF185" t="e">
        <v>#N/A</v>
      </c>
    </row>
    <row r="186" spans="1:162" x14ac:dyDescent="0.35">
      <c r="A186" s="29" t="s">
        <v>244</v>
      </c>
      <c r="B186" s="30">
        <v>0</v>
      </c>
      <c r="C186" s="30">
        <v>0</v>
      </c>
      <c r="D186" s="30">
        <v>0</v>
      </c>
      <c r="E186" s="30">
        <v>0</v>
      </c>
      <c r="F186" s="30">
        <v>0</v>
      </c>
      <c r="G186" s="30">
        <v>0</v>
      </c>
      <c r="H186" s="30">
        <v>0</v>
      </c>
      <c r="I186" s="30">
        <v>0</v>
      </c>
      <c r="J186" s="30">
        <v>0</v>
      </c>
      <c r="K186" s="30">
        <v>0</v>
      </c>
      <c r="L186" s="30">
        <v>0</v>
      </c>
      <c r="M186" s="30">
        <v>0</v>
      </c>
      <c r="N186" s="30">
        <v>0</v>
      </c>
      <c r="O186" s="30">
        <v>0</v>
      </c>
      <c r="P186" s="30">
        <v>0</v>
      </c>
      <c r="Q186" s="30">
        <v>0</v>
      </c>
      <c r="R186" s="30">
        <v>0</v>
      </c>
      <c r="S186" s="30">
        <v>0</v>
      </c>
      <c r="T186" s="30">
        <v>0</v>
      </c>
      <c r="U186" s="30">
        <v>0</v>
      </c>
      <c r="V186" s="30">
        <v>0</v>
      </c>
      <c r="W186" s="30">
        <v>0</v>
      </c>
      <c r="X186" s="30">
        <v>0</v>
      </c>
      <c r="Y186" s="30">
        <v>0</v>
      </c>
      <c r="Z186" s="30">
        <v>0</v>
      </c>
      <c r="AA186" s="30">
        <v>0</v>
      </c>
      <c r="AB186" s="30">
        <v>0</v>
      </c>
      <c r="AC186" s="30">
        <v>0</v>
      </c>
      <c r="AD186" s="30">
        <v>0</v>
      </c>
      <c r="AE186" s="30">
        <v>0</v>
      </c>
      <c r="AF186" s="30">
        <v>0</v>
      </c>
      <c r="AG186" s="30">
        <v>0</v>
      </c>
      <c r="AH186" s="30">
        <v>0</v>
      </c>
      <c r="AI186" s="30">
        <v>0</v>
      </c>
      <c r="AJ186" s="30">
        <v>0</v>
      </c>
      <c r="AK186" s="30">
        <v>0</v>
      </c>
      <c r="AL186" s="30">
        <v>0</v>
      </c>
      <c r="AM186" s="30">
        <v>0</v>
      </c>
      <c r="AN186" s="30">
        <v>0</v>
      </c>
      <c r="AO186" s="30">
        <v>0</v>
      </c>
      <c r="AP186" s="30">
        <v>0</v>
      </c>
      <c r="AQ186" s="30">
        <v>0</v>
      </c>
      <c r="AR186" s="30">
        <v>0</v>
      </c>
      <c r="AS186" s="30">
        <v>0</v>
      </c>
      <c r="AT186" s="30">
        <v>0</v>
      </c>
      <c r="AU186" s="30">
        <v>0</v>
      </c>
      <c r="AV186" s="30">
        <v>0</v>
      </c>
      <c r="AW186" s="30">
        <v>0</v>
      </c>
      <c r="AX186" s="30">
        <v>0</v>
      </c>
      <c r="AY186" s="30">
        <v>0</v>
      </c>
      <c r="AZ186" s="30">
        <v>0</v>
      </c>
      <c r="BA186" s="30">
        <v>0</v>
      </c>
      <c r="BB186" s="30">
        <v>0</v>
      </c>
      <c r="BC186" s="30">
        <v>0</v>
      </c>
      <c r="BD186" s="30">
        <v>0</v>
      </c>
      <c r="BE186" s="30">
        <v>0</v>
      </c>
      <c r="BF186" s="30">
        <v>0</v>
      </c>
      <c r="BG186" s="30">
        <v>0</v>
      </c>
      <c r="BH186" s="30">
        <v>0</v>
      </c>
      <c r="BI186" s="30">
        <v>0</v>
      </c>
      <c r="BJ186" s="30">
        <v>0</v>
      </c>
      <c r="BK186" s="30">
        <v>0</v>
      </c>
      <c r="BL186" s="30">
        <v>0</v>
      </c>
      <c r="BM186" s="30">
        <v>0</v>
      </c>
      <c r="BN186" s="30">
        <v>0</v>
      </c>
      <c r="BO186" s="30">
        <v>0</v>
      </c>
      <c r="BP186" s="30">
        <v>0</v>
      </c>
      <c r="BQ186" s="30">
        <v>0</v>
      </c>
      <c r="BR186" s="30">
        <v>0</v>
      </c>
      <c r="BS186" s="30">
        <v>0</v>
      </c>
      <c r="BT186" s="30">
        <v>0</v>
      </c>
      <c r="BU186" s="30">
        <v>0</v>
      </c>
      <c r="BV186" s="30">
        <v>0</v>
      </c>
      <c r="BW186" s="30">
        <v>0</v>
      </c>
      <c r="BX186" s="30">
        <v>0</v>
      </c>
      <c r="BY186" s="30">
        <v>0</v>
      </c>
      <c r="BZ186" s="30">
        <v>0</v>
      </c>
      <c r="CA186" s="30">
        <v>0</v>
      </c>
      <c r="CB186" s="30">
        <v>0</v>
      </c>
      <c r="CC186" s="30">
        <v>1</v>
      </c>
      <c r="CD186" s="30">
        <v>1</v>
      </c>
      <c r="CE186" s="30">
        <v>1</v>
      </c>
      <c r="CF186" s="30">
        <v>1</v>
      </c>
      <c r="CG186" s="30">
        <v>1</v>
      </c>
      <c r="CH186" s="30">
        <v>1</v>
      </c>
      <c r="CI186" s="30">
        <v>1</v>
      </c>
      <c r="CJ186" s="30">
        <v>1</v>
      </c>
      <c r="CK186" s="30">
        <v>1</v>
      </c>
      <c r="CL186" s="30">
        <v>1</v>
      </c>
      <c r="CM186" s="30">
        <v>1</v>
      </c>
      <c r="CN186" s="30"/>
      <c r="CO186" s="30">
        <v>1</v>
      </c>
      <c r="CP186" t="e">
        <v>#N/A</v>
      </c>
      <c r="CQ186" t="e">
        <v>#N/A</v>
      </c>
      <c r="CR186" t="e">
        <v>#N/A</v>
      </c>
      <c r="CS186" t="e">
        <v>#N/A</v>
      </c>
      <c r="CT186" t="e">
        <v>#N/A</v>
      </c>
      <c r="CU186" t="e">
        <v>#N/A</v>
      </c>
      <c r="CV186" t="e">
        <v>#N/A</v>
      </c>
      <c r="CW186" t="e">
        <v>#N/A</v>
      </c>
      <c r="CX186" t="e">
        <v>#N/A</v>
      </c>
      <c r="CY186" t="e">
        <v>#N/A</v>
      </c>
      <c r="CZ186" t="e">
        <v>#N/A</v>
      </c>
      <c r="DA186" t="e">
        <v>#N/A</v>
      </c>
      <c r="DB186" t="e">
        <v>#N/A</v>
      </c>
      <c r="DC186" t="e">
        <v>#N/A</v>
      </c>
      <c r="DD186" t="e">
        <v>#N/A</v>
      </c>
      <c r="DE186" t="e">
        <v>#N/A</v>
      </c>
      <c r="DF186" t="e">
        <v>#N/A</v>
      </c>
      <c r="DG186" t="e">
        <v>#N/A</v>
      </c>
      <c r="DH186" t="e">
        <v>#N/A</v>
      </c>
      <c r="DI186" t="e">
        <v>#N/A</v>
      </c>
      <c r="DJ186" t="e">
        <v>#N/A</v>
      </c>
      <c r="DK186" t="e">
        <v>#N/A</v>
      </c>
      <c r="DL186" t="e">
        <v>#N/A</v>
      </c>
      <c r="DM186" t="e">
        <v>#N/A</v>
      </c>
      <c r="DN186" t="e">
        <v>#N/A</v>
      </c>
      <c r="DO186" t="e">
        <v>#N/A</v>
      </c>
      <c r="DP186" t="e">
        <v>#N/A</v>
      </c>
      <c r="DQ186" t="e">
        <v>#N/A</v>
      </c>
      <c r="DR186" t="e">
        <v>#N/A</v>
      </c>
      <c r="DS186" t="e">
        <v>#N/A</v>
      </c>
      <c r="DT186" t="e">
        <v>#N/A</v>
      </c>
      <c r="DU186" t="e">
        <v>#N/A</v>
      </c>
      <c r="DV186" t="e">
        <v>#N/A</v>
      </c>
      <c r="DW186" t="e">
        <v>#N/A</v>
      </c>
      <c r="DX186" t="e">
        <v>#N/A</v>
      </c>
      <c r="DY186" t="e">
        <v>#N/A</v>
      </c>
      <c r="DZ186" t="e">
        <v>#N/A</v>
      </c>
      <c r="EA186" t="e">
        <v>#N/A</v>
      </c>
      <c r="EB186" t="e">
        <v>#N/A</v>
      </c>
      <c r="EC186" t="e">
        <v>#N/A</v>
      </c>
      <c r="ED186" t="e">
        <v>#N/A</v>
      </c>
      <c r="EE186" t="e">
        <v>#N/A</v>
      </c>
      <c r="EF186" t="e">
        <v>#N/A</v>
      </c>
      <c r="EG186" t="e">
        <v>#N/A</v>
      </c>
      <c r="EH186" t="e">
        <v>#N/A</v>
      </c>
      <c r="EI186" t="e">
        <v>#N/A</v>
      </c>
      <c r="EJ186" t="e">
        <v>#N/A</v>
      </c>
      <c r="EK186" t="e">
        <v>#N/A</v>
      </c>
      <c r="EL186" t="e">
        <v>#N/A</v>
      </c>
      <c r="EM186" t="e">
        <v>#N/A</v>
      </c>
      <c r="EN186" t="e">
        <v>#N/A</v>
      </c>
      <c r="EO186" t="e">
        <v>#N/A</v>
      </c>
      <c r="EP186" t="e">
        <v>#N/A</v>
      </c>
      <c r="EQ186" t="e">
        <v>#N/A</v>
      </c>
      <c r="ER186" t="e">
        <v>#N/A</v>
      </c>
      <c r="ES186" t="e">
        <v>#N/A</v>
      </c>
      <c r="ET186" t="e">
        <v>#N/A</v>
      </c>
      <c r="EU186" t="e">
        <v>#N/A</v>
      </c>
      <c r="EV186" t="e">
        <v>#N/A</v>
      </c>
      <c r="EW186" t="e">
        <v>#N/A</v>
      </c>
      <c r="EX186" t="e">
        <v>#N/A</v>
      </c>
      <c r="EY186" t="e">
        <v>#N/A</v>
      </c>
      <c r="EZ186" t="e">
        <v>#N/A</v>
      </c>
      <c r="FA186" t="e">
        <v>#N/A</v>
      </c>
      <c r="FB186" t="e">
        <v>#N/A</v>
      </c>
      <c r="FC186" t="e">
        <v>#N/A</v>
      </c>
      <c r="FD186" t="e">
        <v>#N/A</v>
      </c>
      <c r="FE186" t="e">
        <v>#N/A</v>
      </c>
      <c r="FF186" t="e">
        <v>#N/A</v>
      </c>
    </row>
    <row r="187" spans="1:162" x14ac:dyDescent="0.35">
      <c r="A187" s="29" t="s">
        <v>220</v>
      </c>
      <c r="B187" s="30">
        <v>0</v>
      </c>
      <c r="C187" s="30">
        <v>0</v>
      </c>
      <c r="D187" s="30">
        <v>0</v>
      </c>
      <c r="E187" s="30">
        <v>0</v>
      </c>
      <c r="F187" s="30">
        <v>0</v>
      </c>
      <c r="G187" s="30">
        <v>0</v>
      </c>
      <c r="H187" s="30">
        <v>0</v>
      </c>
      <c r="I187" s="30">
        <v>0</v>
      </c>
      <c r="J187" s="30">
        <v>0</v>
      </c>
      <c r="K187" s="30">
        <v>0</v>
      </c>
      <c r="L187" s="30">
        <v>0</v>
      </c>
      <c r="M187" s="30">
        <v>0</v>
      </c>
      <c r="N187" s="30">
        <v>0</v>
      </c>
      <c r="O187" s="30">
        <v>0</v>
      </c>
      <c r="P187" s="30">
        <v>0</v>
      </c>
      <c r="Q187" s="30">
        <v>0</v>
      </c>
      <c r="R187" s="30">
        <v>0</v>
      </c>
      <c r="S187" s="30">
        <v>0</v>
      </c>
      <c r="T187" s="30">
        <v>0</v>
      </c>
      <c r="U187" s="30">
        <v>0</v>
      </c>
      <c r="V187" s="30">
        <v>0</v>
      </c>
      <c r="W187" s="30">
        <v>0</v>
      </c>
      <c r="X187" s="30">
        <v>0</v>
      </c>
      <c r="Y187" s="30">
        <v>0</v>
      </c>
      <c r="Z187" s="30">
        <v>0</v>
      </c>
      <c r="AA187" s="30">
        <v>0</v>
      </c>
      <c r="AB187" s="30">
        <v>0</v>
      </c>
      <c r="AC187" s="30">
        <v>0</v>
      </c>
      <c r="AD187" s="30">
        <v>0</v>
      </c>
      <c r="AE187" s="30">
        <v>0</v>
      </c>
      <c r="AF187" s="30">
        <v>0</v>
      </c>
      <c r="AG187" s="30">
        <v>0</v>
      </c>
      <c r="AH187" s="30">
        <v>0</v>
      </c>
      <c r="AI187" s="30">
        <v>0</v>
      </c>
      <c r="AJ187" s="30">
        <v>0</v>
      </c>
      <c r="AK187" s="30">
        <v>0</v>
      </c>
      <c r="AL187" s="30">
        <v>0</v>
      </c>
      <c r="AM187" s="30">
        <v>0</v>
      </c>
      <c r="AN187" s="30">
        <v>0</v>
      </c>
      <c r="AO187" s="30">
        <v>0</v>
      </c>
      <c r="AP187" s="30">
        <v>0</v>
      </c>
      <c r="AQ187" s="30">
        <v>0</v>
      </c>
      <c r="AR187" s="30">
        <v>0</v>
      </c>
      <c r="AS187" s="30">
        <v>0</v>
      </c>
      <c r="AT187" s="30">
        <v>0</v>
      </c>
      <c r="AU187" s="30">
        <v>0</v>
      </c>
      <c r="AV187" s="30">
        <v>0</v>
      </c>
      <c r="AW187" s="30">
        <v>0</v>
      </c>
      <c r="AX187" s="30">
        <v>0</v>
      </c>
      <c r="AY187" s="30">
        <v>0</v>
      </c>
      <c r="AZ187" s="30">
        <v>0</v>
      </c>
      <c r="BA187" s="30">
        <v>0</v>
      </c>
      <c r="BB187" s="30">
        <v>0</v>
      </c>
      <c r="BC187" s="30">
        <v>0</v>
      </c>
      <c r="BD187" s="30">
        <v>0</v>
      </c>
      <c r="BE187" s="30">
        <v>0</v>
      </c>
      <c r="BF187" s="30">
        <v>2</v>
      </c>
      <c r="BG187" s="30">
        <v>2</v>
      </c>
      <c r="BH187" s="30">
        <v>2</v>
      </c>
      <c r="BI187" s="30">
        <v>2</v>
      </c>
      <c r="BJ187" s="30">
        <v>3</v>
      </c>
      <c r="BK187" s="30">
        <v>3</v>
      </c>
      <c r="BL187" s="30">
        <v>3</v>
      </c>
      <c r="BM187" s="30">
        <v>12</v>
      </c>
      <c r="BN187" s="30">
        <v>16</v>
      </c>
      <c r="BO187" s="30">
        <v>22</v>
      </c>
      <c r="BP187" s="30">
        <v>28</v>
      </c>
      <c r="BQ187" s="30">
        <v>29</v>
      </c>
      <c r="BR187" s="30">
        <v>35</v>
      </c>
      <c r="BS187" s="30">
        <v>35</v>
      </c>
      <c r="BT187" s="30">
        <v>36</v>
      </c>
      <c r="BU187" s="30">
        <v>39</v>
      </c>
      <c r="BV187" s="30">
        <v>39</v>
      </c>
      <c r="BW187" s="30">
        <v>39</v>
      </c>
      <c r="BX187" s="30">
        <v>39</v>
      </c>
      <c r="BY187" s="30">
        <v>39</v>
      </c>
      <c r="BZ187" s="30">
        <v>39</v>
      </c>
      <c r="CA187" s="30">
        <v>39</v>
      </c>
      <c r="CB187" s="30">
        <v>39</v>
      </c>
      <c r="CC187" s="30">
        <v>40</v>
      </c>
      <c r="CD187" s="30">
        <v>40</v>
      </c>
      <c r="CE187" s="30">
        <v>43</v>
      </c>
      <c r="CF187" s="30">
        <v>45</v>
      </c>
      <c r="CG187" s="30">
        <v>45</v>
      </c>
      <c r="CH187" s="30">
        <v>48</v>
      </c>
      <c r="CI187" s="30">
        <v>48</v>
      </c>
      <c r="CJ187" s="30">
        <v>52</v>
      </c>
      <c r="CK187" s="30">
        <v>57</v>
      </c>
      <c r="CL187" s="30">
        <v>61</v>
      </c>
      <c r="CM187" s="30">
        <v>65</v>
      </c>
      <c r="CN187" s="30">
        <v>70</v>
      </c>
      <c r="CO187" s="30">
        <v>74</v>
      </c>
      <c r="CP187" t="e">
        <v>#N/A</v>
      </c>
      <c r="CQ187" t="e">
        <v>#N/A</v>
      </c>
      <c r="CR187" t="e">
        <v>#N/A</v>
      </c>
      <c r="CS187" t="e">
        <v>#N/A</v>
      </c>
      <c r="CT187" t="e">
        <v>#N/A</v>
      </c>
      <c r="CU187" t="e">
        <v>#N/A</v>
      </c>
      <c r="CV187" t="e">
        <v>#N/A</v>
      </c>
      <c r="CW187" t="e">
        <v>#N/A</v>
      </c>
      <c r="CX187" t="e">
        <v>#N/A</v>
      </c>
      <c r="CY187" t="e">
        <v>#N/A</v>
      </c>
      <c r="CZ187" t="e">
        <v>#N/A</v>
      </c>
      <c r="DA187" t="e">
        <v>#N/A</v>
      </c>
      <c r="DB187" t="e">
        <v>#N/A</v>
      </c>
      <c r="DC187" t="e">
        <v>#N/A</v>
      </c>
      <c r="DD187" t="e">
        <v>#N/A</v>
      </c>
      <c r="DE187" t="e">
        <v>#N/A</v>
      </c>
      <c r="DF187" t="e">
        <v>#N/A</v>
      </c>
      <c r="DG187" t="e">
        <v>#N/A</v>
      </c>
      <c r="DH187" t="e">
        <v>#N/A</v>
      </c>
      <c r="DI187" t="e">
        <v>#N/A</v>
      </c>
      <c r="DJ187" t="e">
        <v>#N/A</v>
      </c>
      <c r="DK187" t="e">
        <v>#N/A</v>
      </c>
      <c r="DL187" t="e">
        <v>#N/A</v>
      </c>
      <c r="DM187" t="e">
        <v>#N/A</v>
      </c>
      <c r="DN187" t="e">
        <v>#N/A</v>
      </c>
      <c r="DO187" t="e">
        <v>#N/A</v>
      </c>
      <c r="DP187" t="e">
        <v>#N/A</v>
      </c>
      <c r="DQ187" t="e">
        <v>#N/A</v>
      </c>
      <c r="DR187" t="e">
        <v>#N/A</v>
      </c>
      <c r="DS187" t="e">
        <v>#N/A</v>
      </c>
      <c r="DT187" t="e">
        <v>#N/A</v>
      </c>
      <c r="DU187" t="e">
        <v>#N/A</v>
      </c>
      <c r="DV187" t="e">
        <v>#N/A</v>
      </c>
      <c r="DW187" t="e">
        <v>#N/A</v>
      </c>
      <c r="DX187" t="e">
        <v>#N/A</v>
      </c>
      <c r="DY187" t="e">
        <v>#N/A</v>
      </c>
      <c r="DZ187" t="e">
        <v>#N/A</v>
      </c>
      <c r="EA187" t="e">
        <v>#N/A</v>
      </c>
      <c r="EB187" t="e">
        <v>#N/A</v>
      </c>
      <c r="EC187" t="e">
        <v>#N/A</v>
      </c>
      <c r="ED187" t="e">
        <v>#N/A</v>
      </c>
      <c r="EE187" t="e">
        <v>#N/A</v>
      </c>
      <c r="EF187" t="e">
        <v>#N/A</v>
      </c>
      <c r="EG187" t="e">
        <v>#N/A</v>
      </c>
      <c r="EH187" t="e">
        <v>#N/A</v>
      </c>
      <c r="EI187" t="e">
        <v>#N/A</v>
      </c>
      <c r="EJ187" t="e">
        <v>#N/A</v>
      </c>
      <c r="EK187" t="e">
        <v>#N/A</v>
      </c>
      <c r="EL187" t="e">
        <v>#N/A</v>
      </c>
      <c r="EM187" t="e">
        <v>#N/A</v>
      </c>
      <c r="EN187" t="e">
        <v>#N/A</v>
      </c>
      <c r="EO187" t="e">
        <v>#N/A</v>
      </c>
      <c r="EP187" t="e">
        <v>#N/A</v>
      </c>
      <c r="EQ187" t="e">
        <v>#N/A</v>
      </c>
      <c r="ER187" t="e">
        <v>#N/A</v>
      </c>
      <c r="ES187" t="e">
        <v>#N/A</v>
      </c>
      <c r="ET187" t="e">
        <v>#N/A</v>
      </c>
      <c r="EU187" t="e">
        <v>#N/A</v>
      </c>
      <c r="EV187" t="e">
        <v>#N/A</v>
      </c>
      <c r="EW187" t="e">
        <v>#N/A</v>
      </c>
      <c r="EX187" t="e">
        <v>#N/A</v>
      </c>
      <c r="EY187" t="e">
        <v>#N/A</v>
      </c>
      <c r="EZ187" t="e">
        <v>#N/A</v>
      </c>
      <c r="FA187" t="e">
        <v>#N/A</v>
      </c>
      <c r="FB187" t="e">
        <v>#N/A</v>
      </c>
      <c r="FC187" t="e">
        <v>#N/A</v>
      </c>
      <c r="FD187" t="e">
        <v>#N/A</v>
      </c>
      <c r="FE187" t="e">
        <v>#N/A</v>
      </c>
      <c r="FF187" t="e">
        <v>#N/A</v>
      </c>
    </row>
    <row r="188" spans="1:162" x14ac:dyDescent="0.35">
      <c r="A188" s="29" t="s">
        <v>221</v>
      </c>
      <c r="B188" s="30">
        <v>0</v>
      </c>
      <c r="C188" s="30">
        <v>0</v>
      </c>
      <c r="D188" s="30">
        <v>0</v>
      </c>
      <c r="E188" s="30">
        <v>0</v>
      </c>
      <c r="F188" s="30">
        <v>0</v>
      </c>
      <c r="G188" s="30">
        <v>0</v>
      </c>
      <c r="H188" s="30">
        <v>0</v>
      </c>
      <c r="I188" s="30">
        <v>0</v>
      </c>
      <c r="J188" s="30">
        <v>0</v>
      </c>
      <c r="K188" s="30">
        <v>0</v>
      </c>
      <c r="L188" s="30">
        <v>0</v>
      </c>
      <c r="M188" s="30">
        <v>0</v>
      </c>
      <c r="N188" s="30">
        <v>0</v>
      </c>
      <c r="O188" s="30">
        <v>0</v>
      </c>
      <c r="P188" s="30">
        <v>0</v>
      </c>
      <c r="Q188" s="30">
        <v>0</v>
      </c>
      <c r="R188" s="30">
        <v>0</v>
      </c>
      <c r="S188" s="30">
        <v>0</v>
      </c>
      <c r="T188" s="30">
        <v>0</v>
      </c>
      <c r="U188" s="30">
        <v>0</v>
      </c>
      <c r="V188" s="30">
        <v>0</v>
      </c>
      <c r="W188" s="30">
        <v>0</v>
      </c>
      <c r="X188" s="30">
        <v>0</v>
      </c>
      <c r="Y188" s="30">
        <v>0</v>
      </c>
      <c r="Z188" s="30">
        <v>0</v>
      </c>
      <c r="AA188" s="30">
        <v>0</v>
      </c>
      <c r="AB188" s="30">
        <v>0</v>
      </c>
      <c r="AC188" s="30">
        <v>0</v>
      </c>
      <c r="AD188" s="30">
        <v>0</v>
      </c>
      <c r="AE188" s="30">
        <v>0</v>
      </c>
      <c r="AF188" s="30">
        <v>0</v>
      </c>
      <c r="AG188" s="30">
        <v>0</v>
      </c>
      <c r="AH188" s="30">
        <v>0</v>
      </c>
      <c r="AI188" s="30">
        <v>0</v>
      </c>
      <c r="AJ188" s="30">
        <v>0</v>
      </c>
      <c r="AK188" s="30">
        <v>0</v>
      </c>
      <c r="AL188" s="30">
        <v>0</v>
      </c>
      <c r="AM188" s="30">
        <v>0</v>
      </c>
      <c r="AN188" s="30">
        <v>0</v>
      </c>
      <c r="AO188" s="30">
        <v>0</v>
      </c>
      <c r="AP188" s="30">
        <v>0</v>
      </c>
      <c r="AQ188" s="30">
        <v>0</v>
      </c>
      <c r="AR188" s="30">
        <v>0</v>
      </c>
      <c r="AS188" s="30">
        <v>0</v>
      </c>
      <c r="AT188" s="30">
        <v>0</v>
      </c>
      <c r="AU188" s="30">
        <v>0</v>
      </c>
      <c r="AV188" s="30">
        <v>0</v>
      </c>
      <c r="AW188" s="30">
        <v>0</v>
      </c>
      <c r="AX188" s="30">
        <v>0</v>
      </c>
      <c r="AY188" s="30">
        <v>0</v>
      </c>
      <c r="AZ188" s="30">
        <v>0</v>
      </c>
      <c r="BA188" s="30">
        <v>0</v>
      </c>
      <c r="BB188" s="30">
        <v>0</v>
      </c>
      <c r="BC188" s="30">
        <v>0</v>
      </c>
      <c r="BD188" s="30">
        <v>0</v>
      </c>
      <c r="BE188" s="30">
        <v>0</v>
      </c>
      <c r="BF188" s="30">
        <v>0</v>
      </c>
      <c r="BG188" s="30">
        <v>0</v>
      </c>
      <c r="BH188" s="30">
        <v>1</v>
      </c>
      <c r="BI188" s="30">
        <v>3</v>
      </c>
      <c r="BJ188" s="30">
        <v>3</v>
      </c>
      <c r="BK188" s="30">
        <v>3</v>
      </c>
      <c r="BL188" s="30">
        <v>3</v>
      </c>
      <c r="BM188" s="30">
        <v>3</v>
      </c>
      <c r="BN188" s="30">
        <v>3</v>
      </c>
      <c r="BO188" s="30">
        <v>5</v>
      </c>
      <c r="BP188" s="30">
        <v>7</v>
      </c>
      <c r="BQ188" s="30">
        <v>7</v>
      </c>
      <c r="BR188" s="30">
        <v>7</v>
      </c>
      <c r="BS188" s="30">
        <v>8</v>
      </c>
      <c r="BT188" s="30">
        <v>8</v>
      </c>
      <c r="BU188" s="30">
        <v>9</v>
      </c>
      <c r="BV188" s="30">
        <v>9</v>
      </c>
      <c r="BW188" s="30">
        <v>9</v>
      </c>
      <c r="BX188" s="30">
        <v>9</v>
      </c>
      <c r="BY188" s="30">
        <v>10</v>
      </c>
      <c r="BZ188" s="30">
        <v>11</v>
      </c>
      <c r="CA188" s="30">
        <v>11</v>
      </c>
      <c r="CB188" s="30">
        <v>11</v>
      </c>
      <c r="CC188" s="30">
        <v>13</v>
      </c>
      <c r="CD188" s="30">
        <v>14</v>
      </c>
      <c r="CE188" s="30">
        <v>14</v>
      </c>
      <c r="CF188" s="30">
        <v>17</v>
      </c>
      <c r="CG188" s="30">
        <v>17</v>
      </c>
      <c r="CH188" s="30">
        <v>23</v>
      </c>
      <c r="CI188" s="30">
        <v>23</v>
      </c>
      <c r="CJ188" s="30">
        <v>24</v>
      </c>
      <c r="CK188" s="30">
        <v>25</v>
      </c>
      <c r="CL188" s="30">
        <v>25</v>
      </c>
      <c r="CM188" s="30">
        <v>25</v>
      </c>
      <c r="CN188" s="30">
        <v>28</v>
      </c>
      <c r="CO188" s="30">
        <v>28</v>
      </c>
      <c r="CP188" t="e">
        <v>#N/A</v>
      </c>
      <c r="CQ188" t="e">
        <v>#N/A</v>
      </c>
      <c r="CR188" t="e">
        <v>#N/A</v>
      </c>
      <c r="CS188" t="e">
        <v>#N/A</v>
      </c>
      <c r="CT188" t="e">
        <v>#N/A</v>
      </c>
      <c r="CU188" t="e">
        <v>#N/A</v>
      </c>
      <c r="CV188" t="e">
        <v>#N/A</v>
      </c>
      <c r="CW188" t="e">
        <v>#N/A</v>
      </c>
      <c r="CX188" t="e">
        <v>#N/A</v>
      </c>
      <c r="CY188" t="e">
        <v>#N/A</v>
      </c>
      <c r="CZ188" t="e">
        <v>#N/A</v>
      </c>
      <c r="DA188" t="e">
        <v>#N/A</v>
      </c>
      <c r="DB188" t="e">
        <v>#N/A</v>
      </c>
      <c r="DC188" t="e">
        <v>#N/A</v>
      </c>
      <c r="DD188" t="e">
        <v>#N/A</v>
      </c>
      <c r="DE188" t="e">
        <v>#N/A</v>
      </c>
      <c r="DF188" t="e">
        <v>#N/A</v>
      </c>
      <c r="DG188" t="e">
        <v>#N/A</v>
      </c>
      <c r="DH188" t="e">
        <v>#N/A</v>
      </c>
      <c r="DI188" t="e">
        <v>#N/A</v>
      </c>
      <c r="DJ188" t="e">
        <v>#N/A</v>
      </c>
      <c r="DK188" t="e">
        <v>#N/A</v>
      </c>
      <c r="DL188" t="e">
        <v>#N/A</v>
      </c>
      <c r="DM188" t="e">
        <v>#N/A</v>
      </c>
      <c r="DN188" t="e">
        <v>#N/A</v>
      </c>
      <c r="DO188" t="e">
        <v>#N/A</v>
      </c>
      <c r="DP188" t="e">
        <v>#N/A</v>
      </c>
      <c r="DQ188" t="e">
        <v>#N/A</v>
      </c>
      <c r="DR188" t="e">
        <v>#N/A</v>
      </c>
      <c r="DS188" t="e">
        <v>#N/A</v>
      </c>
      <c r="DT188" t="e">
        <v>#N/A</v>
      </c>
      <c r="DU188" t="e">
        <v>#N/A</v>
      </c>
      <c r="DV188" t="e">
        <v>#N/A</v>
      </c>
      <c r="DW188" t="e">
        <v>#N/A</v>
      </c>
      <c r="DX188" t="e">
        <v>#N/A</v>
      </c>
      <c r="DY188" t="e">
        <v>#N/A</v>
      </c>
      <c r="DZ188" t="e">
        <v>#N/A</v>
      </c>
      <c r="EA188" t="e">
        <v>#N/A</v>
      </c>
      <c r="EB188" t="e">
        <v>#N/A</v>
      </c>
      <c r="EC188" t="e">
        <v>#N/A</v>
      </c>
      <c r="ED188" t="e">
        <v>#N/A</v>
      </c>
      <c r="EE188" t="e">
        <v>#N/A</v>
      </c>
      <c r="EF188" t="e">
        <v>#N/A</v>
      </c>
      <c r="EG188" t="e">
        <v>#N/A</v>
      </c>
      <c r="EH188" t="e">
        <v>#N/A</v>
      </c>
      <c r="EI188" t="e">
        <v>#N/A</v>
      </c>
      <c r="EJ188" t="e">
        <v>#N/A</v>
      </c>
      <c r="EK188" t="e">
        <v>#N/A</v>
      </c>
      <c r="EL188" t="e">
        <v>#N/A</v>
      </c>
      <c r="EM188" t="e">
        <v>#N/A</v>
      </c>
      <c r="EN188" t="e">
        <v>#N/A</v>
      </c>
      <c r="EO188" t="e">
        <v>#N/A</v>
      </c>
      <c r="EP188" t="e">
        <v>#N/A</v>
      </c>
      <c r="EQ188" t="e">
        <v>#N/A</v>
      </c>
      <c r="ER188" t="e">
        <v>#N/A</v>
      </c>
      <c r="ES188" t="e">
        <v>#N/A</v>
      </c>
      <c r="ET188" t="e">
        <v>#N/A</v>
      </c>
      <c r="EU188" t="e">
        <v>#N/A</v>
      </c>
      <c r="EV188" t="e">
        <v>#N/A</v>
      </c>
      <c r="EW188" t="e">
        <v>#N/A</v>
      </c>
      <c r="EX188" t="e">
        <v>#N/A</v>
      </c>
      <c r="EY188" t="e">
        <v>#N/A</v>
      </c>
      <c r="EZ188" t="e">
        <v>#N/A</v>
      </c>
      <c r="FA188" t="e">
        <v>#N/A</v>
      </c>
      <c r="FB188" t="e">
        <v>#N/A</v>
      </c>
      <c r="FC188" t="e">
        <v>#N/A</v>
      </c>
      <c r="FD188" t="e">
        <v>#N/A</v>
      </c>
      <c r="FE188" t="e">
        <v>#N/A</v>
      </c>
      <c r="FF188" t="e">
        <v>#N/A</v>
      </c>
    </row>
    <row r="189" spans="1:162" x14ac:dyDescent="0.35">
      <c r="A189" s="29" t="s">
        <v>390</v>
      </c>
      <c r="B189" s="30">
        <v>555</v>
      </c>
      <c r="C189" s="30">
        <v>654</v>
      </c>
      <c r="D189" s="30">
        <v>941</v>
      </c>
      <c r="E189" s="30">
        <v>1434</v>
      </c>
      <c r="F189" s="30">
        <v>2118</v>
      </c>
      <c r="G189" s="30">
        <v>2927</v>
      </c>
      <c r="H189" s="30">
        <v>5578</v>
      </c>
      <c r="I189" s="30">
        <v>6166</v>
      </c>
      <c r="J189" s="30">
        <v>8234</v>
      </c>
      <c r="K189" s="30">
        <v>9927</v>
      </c>
      <c r="L189" s="30">
        <v>12038</v>
      </c>
      <c r="M189" s="30">
        <v>16787</v>
      </c>
      <c r="N189" s="30">
        <v>19881</v>
      </c>
      <c r="O189" s="30">
        <v>23892</v>
      </c>
      <c r="P189" s="30">
        <v>27635</v>
      </c>
      <c r="Q189" s="30">
        <v>30794</v>
      </c>
      <c r="R189" s="30">
        <v>34391</v>
      </c>
      <c r="S189" s="30">
        <v>37120</v>
      </c>
      <c r="T189" s="30">
        <v>40150</v>
      </c>
      <c r="U189" s="30">
        <v>42762</v>
      </c>
      <c r="V189" s="30">
        <v>44802</v>
      </c>
      <c r="W189" s="30">
        <v>45221</v>
      </c>
      <c r="X189" s="30">
        <v>60368</v>
      </c>
      <c r="Y189" s="30">
        <v>66885</v>
      </c>
      <c r="Z189" s="30">
        <v>69030</v>
      </c>
      <c r="AA189" s="30">
        <v>71224</v>
      </c>
      <c r="AB189" s="30">
        <v>73258</v>
      </c>
      <c r="AC189" s="30">
        <v>75136</v>
      </c>
      <c r="AD189" s="30">
        <v>75639</v>
      </c>
      <c r="AE189" s="30">
        <v>76197</v>
      </c>
      <c r="AF189" s="30">
        <v>76819</v>
      </c>
      <c r="AG189" s="30">
        <v>78572</v>
      </c>
      <c r="AH189" s="30">
        <v>78958</v>
      </c>
      <c r="AI189" s="30">
        <v>79561</v>
      </c>
      <c r="AJ189" s="30">
        <v>80406</v>
      </c>
      <c r="AK189" s="30">
        <v>81388</v>
      </c>
      <c r="AL189" s="30">
        <v>82746</v>
      </c>
      <c r="AM189" s="30">
        <v>84112</v>
      </c>
      <c r="AN189" s="30">
        <v>86011</v>
      </c>
      <c r="AO189" s="30">
        <v>88369</v>
      </c>
      <c r="AP189" s="30">
        <v>90306</v>
      </c>
      <c r="AQ189" s="30">
        <v>92840</v>
      </c>
      <c r="AR189" s="30">
        <v>95120</v>
      </c>
      <c r="AS189" s="30">
        <v>97886</v>
      </c>
      <c r="AT189" s="30">
        <v>101801</v>
      </c>
      <c r="AU189" s="30">
        <v>105847</v>
      </c>
      <c r="AV189" s="30">
        <v>109821</v>
      </c>
      <c r="AW189" s="30">
        <v>113590</v>
      </c>
      <c r="AX189" s="30">
        <v>118620</v>
      </c>
      <c r="AY189" s="30">
        <v>125875</v>
      </c>
      <c r="AZ189" s="30">
        <v>128352</v>
      </c>
      <c r="BA189" s="30">
        <v>145205</v>
      </c>
      <c r="BB189" s="30">
        <v>156101</v>
      </c>
      <c r="BC189" s="30">
        <v>167454</v>
      </c>
      <c r="BD189" s="30">
        <v>181574</v>
      </c>
      <c r="BE189" s="30">
        <v>197102</v>
      </c>
      <c r="BF189" s="30">
        <v>214821</v>
      </c>
      <c r="BG189" s="30">
        <v>242570</v>
      </c>
      <c r="BH189" s="30">
        <v>272208</v>
      </c>
      <c r="BI189" s="30">
        <v>304507</v>
      </c>
      <c r="BJ189" s="30">
        <v>336953</v>
      </c>
      <c r="BK189" s="30">
        <v>378231</v>
      </c>
      <c r="BL189" s="30">
        <v>418041</v>
      </c>
      <c r="BM189" s="30">
        <v>467653</v>
      </c>
      <c r="BN189" s="30">
        <v>529591</v>
      </c>
      <c r="BO189" s="30">
        <v>593291</v>
      </c>
      <c r="BP189" s="30">
        <v>660693</v>
      </c>
      <c r="BQ189" s="30">
        <v>720140</v>
      </c>
      <c r="BR189" s="30">
        <v>782389</v>
      </c>
      <c r="BS189" s="30">
        <v>857487</v>
      </c>
      <c r="BT189" s="30">
        <v>932605</v>
      </c>
      <c r="BU189" s="30">
        <v>1013466</v>
      </c>
      <c r="BV189" s="30">
        <v>1095917</v>
      </c>
      <c r="BW189" s="30">
        <v>1176060</v>
      </c>
      <c r="BX189" s="30">
        <v>1249754</v>
      </c>
      <c r="BY189" s="30">
        <v>1321481</v>
      </c>
      <c r="BZ189" s="30">
        <v>1396476</v>
      </c>
      <c r="CA189" s="30">
        <v>1480202</v>
      </c>
      <c r="CB189" s="30">
        <v>1565278</v>
      </c>
      <c r="CC189" s="30">
        <v>1657526</v>
      </c>
      <c r="CD189" s="30">
        <v>1735650</v>
      </c>
      <c r="CE189" s="30">
        <v>1834721</v>
      </c>
      <c r="CF189" s="30">
        <v>1904838</v>
      </c>
      <c r="CG189" s="30">
        <v>1976191</v>
      </c>
      <c r="CH189" s="30">
        <v>2056054</v>
      </c>
      <c r="CI189" s="30">
        <v>2152437</v>
      </c>
      <c r="CJ189" s="30">
        <v>2240190</v>
      </c>
      <c r="CK189" s="30">
        <v>2317758</v>
      </c>
      <c r="CL189" s="30">
        <v>2401378</v>
      </c>
      <c r="CM189" s="30">
        <v>2472258</v>
      </c>
      <c r="CN189" s="30">
        <v>2561042</v>
      </c>
      <c r="CO189" s="30">
        <v>2623413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7D914-1E4F-42E8-9F3D-F4B6A3C3AD0C}">
  <sheetPr codeName="Tabelle3"/>
  <dimension ref="A1:FJ265"/>
  <sheetViews>
    <sheetView topLeftCell="CQ1" workbookViewId="0">
      <selection activeCell="CQ2" sqref="CQ2"/>
    </sheetView>
  </sheetViews>
  <sheetFormatPr baseColWidth="10" defaultRowHeight="14.5" x14ac:dyDescent="0.35"/>
  <cols>
    <col min="1" max="1" width="14.90625" customWidth="1"/>
    <col min="2" max="2" width="15.90625" customWidth="1"/>
    <col min="5" max="93" width="11.90625" customWidth="1"/>
  </cols>
  <sheetData>
    <row r="1" spans="1:166" x14ac:dyDescent="0.35">
      <c r="A1" t="s">
        <v>1</v>
      </c>
      <c r="B1" t="s">
        <v>0</v>
      </c>
      <c r="C1" t="s">
        <v>2</v>
      </c>
      <c r="D1" t="s">
        <v>3</v>
      </c>
      <c r="E1" s="12" t="s">
        <v>300</v>
      </c>
      <c r="F1" s="12" t="s">
        <v>301</v>
      </c>
      <c r="G1" s="12" t="s">
        <v>302</v>
      </c>
      <c r="H1" s="12" t="s">
        <v>303</v>
      </c>
      <c r="I1" s="12" t="s">
        <v>304</v>
      </c>
      <c r="J1" s="12" t="s">
        <v>305</v>
      </c>
      <c r="K1" s="12" t="s">
        <v>306</v>
      </c>
      <c r="L1" s="12" t="s">
        <v>307</v>
      </c>
      <c r="M1" s="12" t="s">
        <v>308</v>
      </c>
      <c r="N1" s="12" t="s">
        <v>309</v>
      </c>
      <c r="O1" s="12" t="s">
        <v>310</v>
      </c>
      <c r="P1" s="12" t="s">
        <v>311</v>
      </c>
      <c r="Q1" s="12" t="s">
        <v>312</v>
      </c>
      <c r="R1" s="12" t="s">
        <v>313</v>
      </c>
      <c r="S1" s="12" t="s">
        <v>314</v>
      </c>
      <c r="T1" s="12" t="s">
        <v>315</v>
      </c>
      <c r="U1" s="12" t="s">
        <v>316</v>
      </c>
      <c r="V1" s="12" t="s">
        <v>317</v>
      </c>
      <c r="W1" s="12" t="s">
        <v>318</v>
      </c>
      <c r="X1" s="12" t="s">
        <v>319</v>
      </c>
      <c r="Y1" s="12" t="s">
        <v>320</v>
      </c>
      <c r="Z1" s="12" t="s">
        <v>321</v>
      </c>
      <c r="AA1" s="12" t="s">
        <v>322</v>
      </c>
      <c r="AB1" s="12" t="s">
        <v>323</v>
      </c>
      <c r="AC1" s="12" t="s">
        <v>324</v>
      </c>
      <c r="AD1" s="12" t="s">
        <v>325</v>
      </c>
      <c r="AE1" s="12" t="s">
        <v>326</v>
      </c>
      <c r="AF1" s="12" t="s">
        <v>327</v>
      </c>
      <c r="AG1" s="12" t="s">
        <v>328</v>
      </c>
      <c r="AH1" s="12" t="s">
        <v>329</v>
      </c>
      <c r="AI1" s="12" t="s">
        <v>330</v>
      </c>
      <c r="AJ1" s="12" t="s">
        <v>331</v>
      </c>
      <c r="AK1" s="12" t="s">
        <v>332</v>
      </c>
      <c r="AL1" s="12" t="s">
        <v>333</v>
      </c>
      <c r="AM1" s="12" t="s">
        <v>334</v>
      </c>
      <c r="AN1" s="12" t="s">
        <v>335</v>
      </c>
      <c r="AO1" s="12" t="s">
        <v>336</v>
      </c>
      <c r="AP1" s="12" t="s">
        <v>337</v>
      </c>
      <c r="AQ1" s="12" t="s">
        <v>338</v>
      </c>
      <c r="AR1" s="12" t="s">
        <v>339</v>
      </c>
      <c r="AS1" s="12" t="s">
        <v>340</v>
      </c>
      <c r="AT1" s="12" t="s">
        <v>341</v>
      </c>
      <c r="AU1" s="12" t="s">
        <v>342</v>
      </c>
      <c r="AV1" s="12" t="s">
        <v>343</v>
      </c>
      <c r="AW1" s="12" t="s">
        <v>344</v>
      </c>
      <c r="AX1" s="12" t="s">
        <v>345</v>
      </c>
      <c r="AY1" s="12" t="s">
        <v>346</v>
      </c>
      <c r="AZ1" s="12" t="s">
        <v>347</v>
      </c>
      <c r="BA1" s="12" t="s">
        <v>348</v>
      </c>
      <c r="BB1" s="12" t="s">
        <v>349</v>
      </c>
      <c r="BC1" s="12" t="s">
        <v>350</v>
      </c>
      <c r="BD1" s="12" t="s">
        <v>351</v>
      </c>
      <c r="BE1" s="12" t="s">
        <v>352</v>
      </c>
      <c r="BF1" s="12" t="s">
        <v>353</v>
      </c>
      <c r="BG1" s="12" t="s">
        <v>354</v>
      </c>
      <c r="BH1" s="12" t="s">
        <v>355</v>
      </c>
      <c r="BI1" s="12" t="s">
        <v>356</v>
      </c>
      <c r="BJ1" s="12" t="s">
        <v>357</v>
      </c>
      <c r="BK1" s="12" t="s">
        <v>358</v>
      </c>
      <c r="BL1" s="12" t="s">
        <v>359</v>
      </c>
      <c r="BM1" s="12" t="s">
        <v>360</v>
      </c>
      <c r="BN1" s="12" t="s">
        <v>361</v>
      </c>
      <c r="BO1" s="12" t="s">
        <v>362</v>
      </c>
      <c r="BP1" s="12" t="s">
        <v>363</v>
      </c>
      <c r="BQ1" s="12" t="s">
        <v>364</v>
      </c>
      <c r="BR1" s="12" t="s">
        <v>365</v>
      </c>
      <c r="BS1" s="12" t="s">
        <v>366</v>
      </c>
      <c r="BT1" s="12" t="s">
        <v>367</v>
      </c>
      <c r="BU1" s="12" t="s">
        <v>368</v>
      </c>
      <c r="BV1" s="12" t="s">
        <v>369</v>
      </c>
      <c r="BW1" s="12" t="s">
        <v>370</v>
      </c>
      <c r="BX1" s="12" t="s">
        <v>371</v>
      </c>
      <c r="BY1" s="12" t="s">
        <v>372</v>
      </c>
      <c r="BZ1" s="12" t="s">
        <v>373</v>
      </c>
      <c r="CA1" s="12" t="s">
        <v>374</v>
      </c>
      <c r="CB1" s="12" t="s">
        <v>375</v>
      </c>
      <c r="CC1" s="12" t="s">
        <v>376</v>
      </c>
      <c r="CD1" s="12" t="s">
        <v>377</v>
      </c>
      <c r="CE1" s="12" t="s">
        <v>378</v>
      </c>
      <c r="CF1" s="12" t="s">
        <v>379</v>
      </c>
      <c r="CG1" s="12" t="s">
        <v>380</v>
      </c>
      <c r="CH1" s="12" t="s">
        <v>381</v>
      </c>
      <c r="CI1" s="12" t="s">
        <v>382</v>
      </c>
      <c r="CJ1" s="12" t="s">
        <v>383</v>
      </c>
      <c r="CK1" s="12" t="s">
        <v>384</v>
      </c>
      <c r="CL1" s="12" t="s">
        <v>385</v>
      </c>
      <c r="CM1" s="12" t="s">
        <v>386</v>
      </c>
      <c r="CN1" s="12" t="s">
        <v>387</v>
      </c>
      <c r="CO1" s="12" t="s">
        <v>388</v>
      </c>
      <c r="CP1" s="12" t="s">
        <v>480</v>
      </c>
      <c r="CQ1" s="12" t="s">
        <v>481</v>
      </c>
      <c r="CR1" s="12" t="s">
        <v>482</v>
      </c>
      <c r="CS1" s="12" t="s">
        <v>483</v>
      </c>
      <c r="CT1" s="12" t="s">
        <v>484</v>
      </c>
      <c r="CU1" s="12" t="s">
        <v>485</v>
      </c>
      <c r="CV1" s="12" t="s">
        <v>486</v>
      </c>
      <c r="CW1" s="12" t="s">
        <v>487</v>
      </c>
      <c r="CX1" s="12" t="s">
        <v>488</v>
      </c>
      <c r="CY1" s="12" t="s">
        <v>489</v>
      </c>
      <c r="CZ1" s="12" t="s">
        <v>490</v>
      </c>
      <c r="DA1" s="12" t="s">
        <v>491</v>
      </c>
      <c r="DB1" s="12" t="s">
        <v>492</v>
      </c>
      <c r="DC1" s="12" t="s">
        <v>493</v>
      </c>
      <c r="DD1" s="12" t="s">
        <v>494</v>
      </c>
      <c r="DE1" s="12" t="s">
        <v>495</v>
      </c>
      <c r="DF1" s="12" t="s">
        <v>496</v>
      </c>
      <c r="DG1" s="12" t="s">
        <v>497</v>
      </c>
      <c r="DH1" s="12" t="s">
        <v>498</v>
      </c>
      <c r="DI1" s="12" t="s">
        <v>499</v>
      </c>
      <c r="DJ1" s="12" t="s">
        <v>500</v>
      </c>
      <c r="DK1" s="12" t="s">
        <v>501</v>
      </c>
      <c r="DL1" s="12" t="s">
        <v>502</v>
      </c>
      <c r="DM1" s="12" t="s">
        <v>503</v>
      </c>
      <c r="DN1" s="12" t="s">
        <v>504</v>
      </c>
      <c r="DO1" s="12" t="s">
        <v>505</v>
      </c>
      <c r="DP1" s="12" t="s">
        <v>506</v>
      </c>
      <c r="DQ1" s="12" t="s">
        <v>507</v>
      </c>
      <c r="DR1" s="12" t="s">
        <v>508</v>
      </c>
      <c r="DS1" s="12" t="s">
        <v>509</v>
      </c>
      <c r="DT1" s="12" t="s">
        <v>510</v>
      </c>
      <c r="DU1" s="12" t="s">
        <v>511</v>
      </c>
      <c r="DV1" s="12" t="s">
        <v>512</v>
      </c>
      <c r="DW1" s="12" t="s">
        <v>513</v>
      </c>
      <c r="DX1" s="12" t="s">
        <v>514</v>
      </c>
      <c r="DY1" s="12" t="s">
        <v>515</v>
      </c>
      <c r="DZ1" s="12" t="s">
        <v>516</v>
      </c>
      <c r="EA1" s="12" t="s">
        <v>517</v>
      </c>
      <c r="EB1" s="12" t="s">
        <v>518</v>
      </c>
      <c r="EC1" s="12" t="s">
        <v>519</v>
      </c>
      <c r="ED1" s="12" t="s">
        <v>520</v>
      </c>
      <c r="EE1" s="12" t="s">
        <v>521</v>
      </c>
      <c r="EF1" s="12" t="s">
        <v>522</v>
      </c>
      <c r="EG1" s="12" t="s">
        <v>523</v>
      </c>
      <c r="EH1" s="12" t="s">
        <v>524</v>
      </c>
      <c r="EI1" s="12" t="s">
        <v>525</v>
      </c>
      <c r="EJ1" s="12" t="s">
        <v>526</v>
      </c>
      <c r="EK1" s="12" t="s">
        <v>527</v>
      </c>
      <c r="EL1" s="12" t="s">
        <v>528</v>
      </c>
      <c r="EM1" s="12" t="s">
        <v>529</v>
      </c>
      <c r="EN1" s="12" t="s">
        <v>530</v>
      </c>
      <c r="EO1" s="12" t="s">
        <v>531</v>
      </c>
      <c r="EP1" s="12" t="s">
        <v>532</v>
      </c>
      <c r="EQ1" s="12" t="s">
        <v>533</v>
      </c>
      <c r="ER1" s="12" t="s">
        <v>534</v>
      </c>
      <c r="ES1" s="12" t="s">
        <v>535</v>
      </c>
      <c r="ET1" s="12" t="s">
        <v>536</v>
      </c>
      <c r="EU1" s="12" t="s">
        <v>537</v>
      </c>
      <c r="EV1" s="12" t="s">
        <v>538</v>
      </c>
      <c r="EW1" s="12" t="s">
        <v>539</v>
      </c>
      <c r="EX1" s="12" t="s">
        <v>540</v>
      </c>
      <c r="EY1" s="12" t="s">
        <v>541</v>
      </c>
      <c r="EZ1" s="12" t="s">
        <v>542</v>
      </c>
      <c r="FA1" s="12" t="s">
        <v>543</v>
      </c>
      <c r="FB1" s="12" t="s">
        <v>544</v>
      </c>
      <c r="FC1" s="12" t="s">
        <v>545</v>
      </c>
      <c r="FD1" s="12" t="s">
        <v>546</v>
      </c>
      <c r="FE1" s="12" t="s">
        <v>547</v>
      </c>
      <c r="FF1" s="12" t="s">
        <v>548</v>
      </c>
      <c r="FG1" s="12" t="s">
        <v>549</v>
      </c>
      <c r="FH1" s="12" t="s">
        <v>550</v>
      </c>
      <c r="FI1" s="12" t="s">
        <v>551</v>
      </c>
      <c r="FJ1" s="12"/>
    </row>
    <row r="2" spans="1:166" x14ac:dyDescent="0.35">
      <c r="B2" t="s">
        <v>60</v>
      </c>
      <c r="C2">
        <v>33</v>
      </c>
      <c r="D2">
        <v>65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4</v>
      </c>
      <c r="AZ2">
        <v>4</v>
      </c>
      <c r="BA2">
        <v>5</v>
      </c>
      <c r="BB2">
        <v>7</v>
      </c>
      <c r="BC2">
        <v>7</v>
      </c>
      <c r="BD2">
        <v>7</v>
      </c>
      <c r="BE2">
        <v>11</v>
      </c>
      <c r="BF2">
        <v>16</v>
      </c>
      <c r="BG2">
        <v>21</v>
      </c>
      <c r="BH2">
        <v>22</v>
      </c>
      <c r="BI2">
        <v>22</v>
      </c>
      <c r="BJ2">
        <v>22</v>
      </c>
      <c r="BK2">
        <v>24</v>
      </c>
      <c r="BL2">
        <v>24</v>
      </c>
      <c r="BM2">
        <v>40</v>
      </c>
      <c r="BN2">
        <v>40</v>
      </c>
      <c r="BO2">
        <v>74</v>
      </c>
      <c r="BP2">
        <v>84</v>
      </c>
      <c r="BQ2">
        <v>94</v>
      </c>
      <c r="BR2">
        <v>110</v>
      </c>
      <c r="BS2">
        <v>110</v>
      </c>
      <c r="BT2">
        <v>120</v>
      </c>
      <c r="BU2">
        <v>170</v>
      </c>
      <c r="BV2">
        <v>174</v>
      </c>
      <c r="BW2">
        <v>237</v>
      </c>
      <c r="BX2">
        <v>273</v>
      </c>
      <c r="BY2">
        <v>281</v>
      </c>
      <c r="BZ2">
        <v>299</v>
      </c>
      <c r="CA2">
        <v>349</v>
      </c>
      <c r="CB2">
        <v>367</v>
      </c>
      <c r="CC2">
        <v>423</v>
      </c>
      <c r="CD2">
        <v>444</v>
      </c>
      <c r="CE2">
        <v>484</v>
      </c>
      <c r="CF2">
        <v>521</v>
      </c>
      <c r="CG2">
        <v>555</v>
      </c>
      <c r="CH2">
        <v>607</v>
      </c>
      <c r="CI2">
        <v>665</v>
      </c>
      <c r="CJ2">
        <v>714</v>
      </c>
      <c r="CK2">
        <v>784</v>
      </c>
      <c r="CL2">
        <v>840</v>
      </c>
      <c r="CM2">
        <v>906</v>
      </c>
      <c r="CN2">
        <v>933</v>
      </c>
      <c r="CO2">
        <v>996</v>
      </c>
      <c r="CP2">
        <v>1026</v>
      </c>
      <c r="CQ2">
        <v>1092</v>
      </c>
      <c r="CR2">
        <v>1176</v>
      </c>
    </row>
    <row r="3" spans="1:166" x14ac:dyDescent="0.35">
      <c r="B3" t="s">
        <v>143</v>
      </c>
      <c r="C3">
        <v>41.153300000000002</v>
      </c>
      <c r="D3">
        <v>20.168299999999999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2</v>
      </c>
      <c r="BA3">
        <v>10</v>
      </c>
      <c r="BB3">
        <v>12</v>
      </c>
      <c r="BC3">
        <v>23</v>
      </c>
      <c r="BD3">
        <v>33</v>
      </c>
      <c r="BE3">
        <v>38</v>
      </c>
      <c r="BF3">
        <v>42</v>
      </c>
      <c r="BG3">
        <v>51</v>
      </c>
      <c r="BH3">
        <v>55</v>
      </c>
      <c r="BI3">
        <v>59</v>
      </c>
      <c r="BJ3">
        <v>64</v>
      </c>
      <c r="BK3">
        <v>70</v>
      </c>
      <c r="BL3">
        <v>76</v>
      </c>
      <c r="BM3">
        <v>89</v>
      </c>
      <c r="BN3">
        <v>104</v>
      </c>
      <c r="BO3">
        <v>123</v>
      </c>
      <c r="BP3">
        <v>146</v>
      </c>
      <c r="BQ3">
        <v>174</v>
      </c>
      <c r="BR3">
        <v>186</v>
      </c>
      <c r="BS3">
        <v>197</v>
      </c>
      <c r="BT3">
        <v>212</v>
      </c>
      <c r="BU3">
        <v>223</v>
      </c>
      <c r="BV3">
        <v>243</v>
      </c>
      <c r="BW3">
        <v>259</v>
      </c>
      <c r="BX3">
        <v>277</v>
      </c>
      <c r="BY3">
        <v>304</v>
      </c>
      <c r="BZ3">
        <v>333</v>
      </c>
      <c r="CA3">
        <v>361</v>
      </c>
      <c r="CB3">
        <v>377</v>
      </c>
      <c r="CC3">
        <v>383</v>
      </c>
      <c r="CD3">
        <v>400</v>
      </c>
      <c r="CE3">
        <v>409</v>
      </c>
      <c r="CF3">
        <v>416</v>
      </c>
      <c r="CG3">
        <v>433</v>
      </c>
      <c r="CH3">
        <v>446</v>
      </c>
      <c r="CI3">
        <v>467</v>
      </c>
      <c r="CJ3">
        <v>475</v>
      </c>
      <c r="CK3">
        <v>494</v>
      </c>
      <c r="CL3">
        <v>518</v>
      </c>
      <c r="CM3">
        <v>539</v>
      </c>
      <c r="CN3">
        <v>548</v>
      </c>
      <c r="CO3">
        <v>562</v>
      </c>
      <c r="CP3">
        <v>584</v>
      </c>
      <c r="CQ3">
        <v>609</v>
      </c>
      <c r="CR3">
        <v>634</v>
      </c>
    </row>
    <row r="4" spans="1:166" x14ac:dyDescent="0.35">
      <c r="B4" t="s">
        <v>41</v>
      </c>
      <c r="C4">
        <v>28.033899999999999</v>
      </c>
      <c r="D4">
        <v>1.6596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3</v>
      </c>
      <c r="AT4">
        <v>5</v>
      </c>
      <c r="AU4">
        <v>12</v>
      </c>
      <c r="AV4">
        <v>12</v>
      </c>
      <c r="AW4">
        <v>17</v>
      </c>
      <c r="AX4">
        <v>17</v>
      </c>
      <c r="AY4">
        <v>19</v>
      </c>
      <c r="AZ4">
        <v>20</v>
      </c>
      <c r="BA4">
        <v>20</v>
      </c>
      <c r="BB4">
        <v>20</v>
      </c>
      <c r="BC4">
        <v>24</v>
      </c>
      <c r="BD4">
        <v>26</v>
      </c>
      <c r="BE4">
        <v>37</v>
      </c>
      <c r="BF4">
        <v>48</v>
      </c>
      <c r="BG4">
        <v>54</v>
      </c>
      <c r="BH4">
        <v>60</v>
      </c>
      <c r="BI4">
        <v>74</v>
      </c>
      <c r="BJ4">
        <v>87</v>
      </c>
      <c r="BK4">
        <v>90</v>
      </c>
      <c r="BL4">
        <v>139</v>
      </c>
      <c r="BM4">
        <v>201</v>
      </c>
      <c r="BN4">
        <v>230</v>
      </c>
      <c r="BO4">
        <v>264</v>
      </c>
      <c r="BP4">
        <v>302</v>
      </c>
      <c r="BQ4">
        <v>367</v>
      </c>
      <c r="BR4">
        <v>409</v>
      </c>
      <c r="BS4">
        <v>454</v>
      </c>
      <c r="BT4">
        <v>511</v>
      </c>
      <c r="BU4">
        <v>584</v>
      </c>
      <c r="BV4">
        <v>716</v>
      </c>
      <c r="BW4">
        <v>847</v>
      </c>
      <c r="BX4">
        <v>986</v>
      </c>
      <c r="BY4">
        <v>1171</v>
      </c>
      <c r="BZ4">
        <v>1251</v>
      </c>
      <c r="CA4">
        <v>1320</v>
      </c>
      <c r="CB4">
        <v>1423</v>
      </c>
      <c r="CC4">
        <v>1468</v>
      </c>
      <c r="CD4">
        <v>1572</v>
      </c>
      <c r="CE4">
        <v>1666</v>
      </c>
      <c r="CF4">
        <v>1761</v>
      </c>
      <c r="CG4">
        <v>1825</v>
      </c>
      <c r="CH4">
        <v>1914</v>
      </c>
      <c r="CI4">
        <v>1983</v>
      </c>
      <c r="CJ4">
        <v>2070</v>
      </c>
      <c r="CK4">
        <v>2160</v>
      </c>
      <c r="CL4">
        <v>2268</v>
      </c>
      <c r="CM4">
        <v>2418</v>
      </c>
      <c r="CN4">
        <v>2534</v>
      </c>
      <c r="CO4">
        <v>2629</v>
      </c>
      <c r="CP4">
        <v>2718</v>
      </c>
      <c r="CQ4">
        <v>2811</v>
      </c>
      <c r="CR4">
        <v>2910</v>
      </c>
    </row>
    <row r="5" spans="1:166" x14ac:dyDescent="0.35">
      <c r="B5" t="s">
        <v>160</v>
      </c>
      <c r="C5">
        <v>42.506300000000003</v>
      </c>
      <c r="D5">
        <v>1.5218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2</v>
      </c>
      <c r="BH5">
        <v>39</v>
      </c>
      <c r="BI5">
        <v>39</v>
      </c>
      <c r="BJ5">
        <v>53</v>
      </c>
      <c r="BK5">
        <v>75</v>
      </c>
      <c r="BL5">
        <v>88</v>
      </c>
      <c r="BM5">
        <v>113</v>
      </c>
      <c r="BN5">
        <v>133</v>
      </c>
      <c r="BO5">
        <v>164</v>
      </c>
      <c r="BP5">
        <v>188</v>
      </c>
      <c r="BQ5">
        <v>224</v>
      </c>
      <c r="BR5">
        <v>267</v>
      </c>
      <c r="BS5">
        <v>308</v>
      </c>
      <c r="BT5">
        <v>334</v>
      </c>
      <c r="BU5">
        <v>370</v>
      </c>
      <c r="BV5">
        <v>376</v>
      </c>
      <c r="BW5">
        <v>390</v>
      </c>
      <c r="BX5">
        <v>428</v>
      </c>
      <c r="BY5">
        <v>439</v>
      </c>
      <c r="BZ5">
        <v>466</v>
      </c>
      <c r="CA5">
        <v>501</v>
      </c>
      <c r="CB5">
        <v>525</v>
      </c>
      <c r="CC5">
        <v>545</v>
      </c>
      <c r="CD5">
        <v>564</v>
      </c>
      <c r="CE5">
        <v>583</v>
      </c>
      <c r="CF5">
        <v>601</v>
      </c>
      <c r="CG5">
        <v>601</v>
      </c>
      <c r="CH5">
        <v>638</v>
      </c>
      <c r="CI5">
        <v>646</v>
      </c>
      <c r="CJ5">
        <v>659</v>
      </c>
      <c r="CK5">
        <v>673</v>
      </c>
      <c r="CL5">
        <v>673</v>
      </c>
      <c r="CM5">
        <v>696</v>
      </c>
      <c r="CN5">
        <v>704</v>
      </c>
      <c r="CO5">
        <v>713</v>
      </c>
      <c r="CP5">
        <v>717</v>
      </c>
      <c r="CQ5">
        <v>717</v>
      </c>
      <c r="CR5">
        <v>723</v>
      </c>
    </row>
    <row r="6" spans="1:166" x14ac:dyDescent="0.35">
      <c r="B6" t="s">
        <v>195</v>
      </c>
      <c r="C6">
        <v>-11.2027</v>
      </c>
      <c r="D6">
        <v>17.873899999999999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</v>
      </c>
      <c r="BL6">
        <v>2</v>
      </c>
      <c r="BM6">
        <v>2</v>
      </c>
      <c r="BN6">
        <v>3</v>
      </c>
      <c r="BO6">
        <v>3</v>
      </c>
      <c r="BP6">
        <v>3</v>
      </c>
      <c r="BQ6">
        <v>4</v>
      </c>
      <c r="BR6">
        <v>4</v>
      </c>
      <c r="BS6">
        <v>5</v>
      </c>
      <c r="BT6">
        <v>7</v>
      </c>
      <c r="BU6">
        <v>7</v>
      </c>
      <c r="BV6">
        <v>7</v>
      </c>
      <c r="BW6">
        <v>8</v>
      </c>
      <c r="BX6">
        <v>8</v>
      </c>
      <c r="BY6">
        <v>8</v>
      </c>
      <c r="BZ6">
        <v>10</v>
      </c>
      <c r="CA6">
        <v>14</v>
      </c>
      <c r="CB6">
        <v>16</v>
      </c>
      <c r="CC6">
        <v>17</v>
      </c>
      <c r="CD6">
        <v>19</v>
      </c>
      <c r="CE6">
        <v>19</v>
      </c>
      <c r="CF6">
        <v>19</v>
      </c>
      <c r="CG6">
        <v>19</v>
      </c>
      <c r="CH6">
        <v>19</v>
      </c>
      <c r="CI6">
        <v>19</v>
      </c>
      <c r="CJ6">
        <v>19</v>
      </c>
      <c r="CK6">
        <v>19</v>
      </c>
      <c r="CL6">
        <v>19</v>
      </c>
      <c r="CM6">
        <v>19</v>
      </c>
      <c r="CN6">
        <v>24</v>
      </c>
      <c r="CO6">
        <v>24</v>
      </c>
      <c r="CP6">
        <v>24</v>
      </c>
      <c r="CQ6">
        <v>24</v>
      </c>
      <c r="CR6">
        <v>25</v>
      </c>
    </row>
    <row r="7" spans="1:166" x14ac:dyDescent="0.35">
      <c r="B7" t="s">
        <v>173</v>
      </c>
      <c r="C7">
        <v>17.0608</v>
      </c>
      <c r="D7">
        <v>-61.796399999999998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3</v>
      </c>
      <c r="BO7">
        <v>3</v>
      </c>
      <c r="BP7">
        <v>3</v>
      </c>
      <c r="BQ7">
        <v>7</v>
      </c>
      <c r="BR7">
        <v>7</v>
      </c>
      <c r="BS7">
        <v>7</v>
      </c>
      <c r="BT7">
        <v>7</v>
      </c>
      <c r="BU7">
        <v>7</v>
      </c>
      <c r="BV7">
        <v>7</v>
      </c>
      <c r="BW7">
        <v>7</v>
      </c>
      <c r="BX7">
        <v>9</v>
      </c>
      <c r="BY7">
        <v>15</v>
      </c>
      <c r="BZ7">
        <v>15</v>
      </c>
      <c r="CA7">
        <v>15</v>
      </c>
      <c r="CB7">
        <v>15</v>
      </c>
      <c r="CC7">
        <v>19</v>
      </c>
      <c r="CD7">
        <v>19</v>
      </c>
      <c r="CE7">
        <v>19</v>
      </c>
      <c r="CF7">
        <v>19</v>
      </c>
      <c r="CG7">
        <v>21</v>
      </c>
      <c r="CH7">
        <v>21</v>
      </c>
      <c r="CI7">
        <v>23</v>
      </c>
      <c r="CJ7">
        <v>23</v>
      </c>
      <c r="CK7">
        <v>23</v>
      </c>
      <c r="CL7">
        <v>23</v>
      </c>
      <c r="CM7">
        <v>23</v>
      </c>
      <c r="CN7">
        <v>23</v>
      </c>
      <c r="CO7">
        <v>23</v>
      </c>
      <c r="CP7">
        <v>23</v>
      </c>
      <c r="CQ7">
        <v>23</v>
      </c>
      <c r="CR7">
        <v>24</v>
      </c>
    </row>
    <row r="8" spans="1:166" x14ac:dyDescent="0.35">
      <c r="B8" t="s">
        <v>181</v>
      </c>
      <c r="C8">
        <v>-38.4161</v>
      </c>
      <c r="D8">
        <v>-63.616700000000002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1</v>
      </c>
      <c r="AV8">
        <v>1</v>
      </c>
      <c r="AW8">
        <v>2</v>
      </c>
      <c r="AX8">
        <v>8</v>
      </c>
      <c r="AY8">
        <v>12</v>
      </c>
      <c r="AZ8">
        <v>12</v>
      </c>
      <c r="BA8">
        <v>17</v>
      </c>
      <c r="BB8">
        <v>19</v>
      </c>
      <c r="BC8">
        <v>19</v>
      </c>
      <c r="BD8">
        <v>31</v>
      </c>
      <c r="BE8">
        <v>34</v>
      </c>
      <c r="BF8">
        <v>45</v>
      </c>
      <c r="BG8">
        <v>56</v>
      </c>
      <c r="BH8">
        <v>68</v>
      </c>
      <c r="BI8">
        <v>79</v>
      </c>
      <c r="BJ8">
        <v>97</v>
      </c>
      <c r="BK8">
        <v>128</v>
      </c>
      <c r="BL8">
        <v>158</v>
      </c>
      <c r="BM8">
        <v>266</v>
      </c>
      <c r="BN8">
        <v>301</v>
      </c>
      <c r="BO8">
        <v>387</v>
      </c>
      <c r="BP8">
        <v>387</v>
      </c>
      <c r="BQ8">
        <v>502</v>
      </c>
      <c r="BR8">
        <v>589</v>
      </c>
      <c r="BS8">
        <v>690</v>
      </c>
      <c r="BT8">
        <v>745</v>
      </c>
      <c r="BU8">
        <v>820</v>
      </c>
      <c r="BV8">
        <v>1054</v>
      </c>
      <c r="BW8">
        <v>1054</v>
      </c>
      <c r="BX8">
        <v>1133</v>
      </c>
      <c r="BY8">
        <v>1265</v>
      </c>
      <c r="BZ8">
        <v>1451</v>
      </c>
      <c r="CA8">
        <v>1451</v>
      </c>
      <c r="CB8">
        <v>1554</v>
      </c>
      <c r="CC8">
        <v>1628</v>
      </c>
      <c r="CD8">
        <v>1715</v>
      </c>
      <c r="CE8">
        <v>1795</v>
      </c>
      <c r="CF8">
        <v>1975</v>
      </c>
      <c r="CG8">
        <v>1975</v>
      </c>
      <c r="CH8">
        <v>2142</v>
      </c>
      <c r="CI8">
        <v>2208</v>
      </c>
      <c r="CJ8">
        <v>2277</v>
      </c>
      <c r="CK8">
        <v>2443</v>
      </c>
      <c r="CL8">
        <v>2571</v>
      </c>
      <c r="CM8">
        <v>2669</v>
      </c>
      <c r="CN8">
        <v>2758</v>
      </c>
      <c r="CO8">
        <v>2839</v>
      </c>
      <c r="CP8">
        <v>2941</v>
      </c>
      <c r="CQ8">
        <v>3031</v>
      </c>
      <c r="CR8">
        <v>3144</v>
      </c>
    </row>
    <row r="9" spans="1:166" x14ac:dyDescent="0.35">
      <c r="B9" t="s">
        <v>141</v>
      </c>
      <c r="C9">
        <v>40.069099999999999</v>
      </c>
      <c r="D9">
        <v>45.038200000000003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4</v>
      </c>
      <c r="BD9">
        <v>8</v>
      </c>
      <c r="BE9">
        <v>18</v>
      </c>
      <c r="BF9">
        <v>26</v>
      </c>
      <c r="BG9">
        <v>52</v>
      </c>
      <c r="BH9">
        <v>78</v>
      </c>
      <c r="BI9">
        <v>84</v>
      </c>
      <c r="BJ9">
        <v>115</v>
      </c>
      <c r="BK9">
        <v>136</v>
      </c>
      <c r="BL9">
        <v>160</v>
      </c>
      <c r="BM9">
        <v>194</v>
      </c>
      <c r="BN9">
        <v>235</v>
      </c>
      <c r="BO9">
        <v>249</v>
      </c>
      <c r="BP9">
        <v>265</v>
      </c>
      <c r="BQ9">
        <v>290</v>
      </c>
      <c r="BR9">
        <v>329</v>
      </c>
      <c r="BS9">
        <v>407</v>
      </c>
      <c r="BT9">
        <v>424</v>
      </c>
      <c r="BU9">
        <v>482</v>
      </c>
      <c r="BV9">
        <v>532</v>
      </c>
      <c r="BW9">
        <v>571</v>
      </c>
      <c r="BX9">
        <v>663</v>
      </c>
      <c r="BY9">
        <v>736</v>
      </c>
      <c r="BZ9">
        <v>770</v>
      </c>
      <c r="CA9">
        <v>822</v>
      </c>
      <c r="CB9">
        <v>833</v>
      </c>
      <c r="CC9">
        <v>853</v>
      </c>
      <c r="CD9">
        <v>881</v>
      </c>
      <c r="CE9">
        <v>921</v>
      </c>
      <c r="CF9">
        <v>937</v>
      </c>
      <c r="CG9">
        <v>967</v>
      </c>
      <c r="CH9">
        <v>1013</v>
      </c>
      <c r="CI9">
        <v>1039</v>
      </c>
      <c r="CJ9">
        <v>1067</v>
      </c>
      <c r="CK9">
        <v>1111</v>
      </c>
      <c r="CL9">
        <v>1159</v>
      </c>
      <c r="CM9">
        <v>1201</v>
      </c>
      <c r="CN9">
        <v>1248</v>
      </c>
      <c r="CO9">
        <v>1291</v>
      </c>
      <c r="CP9">
        <v>1339</v>
      </c>
      <c r="CQ9">
        <v>1401</v>
      </c>
      <c r="CR9">
        <v>1473</v>
      </c>
    </row>
    <row r="10" spans="1:166" x14ac:dyDescent="0.35">
      <c r="A10" t="s">
        <v>78</v>
      </c>
      <c r="B10" t="s">
        <v>71</v>
      </c>
      <c r="C10">
        <v>-35.473500000000001</v>
      </c>
      <c r="D10">
        <v>149.01240000000001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1</v>
      </c>
      <c r="BF10">
        <v>1</v>
      </c>
      <c r="BG10">
        <v>2</v>
      </c>
      <c r="BH10">
        <v>2</v>
      </c>
      <c r="BI10">
        <v>3</v>
      </c>
      <c r="BJ10">
        <v>4</v>
      </c>
      <c r="BK10">
        <v>6</v>
      </c>
      <c r="BL10">
        <v>9</v>
      </c>
      <c r="BM10">
        <v>19</v>
      </c>
      <c r="BN10">
        <v>32</v>
      </c>
      <c r="BO10">
        <v>39</v>
      </c>
      <c r="BP10">
        <v>39</v>
      </c>
      <c r="BQ10">
        <v>53</v>
      </c>
      <c r="BR10">
        <v>62</v>
      </c>
      <c r="BS10">
        <v>71</v>
      </c>
      <c r="BT10">
        <v>77</v>
      </c>
      <c r="BU10">
        <v>78</v>
      </c>
      <c r="BV10">
        <v>80</v>
      </c>
      <c r="BW10">
        <v>84</v>
      </c>
      <c r="BX10">
        <v>87</v>
      </c>
      <c r="BY10">
        <v>91</v>
      </c>
      <c r="BZ10">
        <v>93</v>
      </c>
      <c r="CA10">
        <v>96</v>
      </c>
      <c r="CB10">
        <v>96</v>
      </c>
      <c r="CC10">
        <v>96</v>
      </c>
      <c r="CD10">
        <v>99</v>
      </c>
      <c r="CE10">
        <v>100</v>
      </c>
      <c r="CF10">
        <v>103</v>
      </c>
      <c r="CG10">
        <v>103</v>
      </c>
      <c r="CH10">
        <v>103</v>
      </c>
      <c r="CI10">
        <v>102</v>
      </c>
      <c r="CJ10">
        <v>103</v>
      </c>
      <c r="CK10">
        <v>103</v>
      </c>
      <c r="CL10">
        <v>103</v>
      </c>
      <c r="CM10">
        <v>103</v>
      </c>
      <c r="CN10">
        <v>103</v>
      </c>
      <c r="CO10">
        <v>103</v>
      </c>
      <c r="CP10">
        <v>103</v>
      </c>
      <c r="CQ10">
        <v>103</v>
      </c>
      <c r="CR10">
        <v>103</v>
      </c>
    </row>
    <row r="11" spans="1:166" x14ac:dyDescent="0.35">
      <c r="A11" t="s">
        <v>72</v>
      </c>
      <c r="B11" t="s">
        <v>71</v>
      </c>
      <c r="C11">
        <v>-33.8688</v>
      </c>
      <c r="D11">
        <v>151.20930000000001</v>
      </c>
      <c r="E11">
        <v>0</v>
      </c>
      <c r="F11">
        <v>0</v>
      </c>
      <c r="G11">
        <v>0</v>
      </c>
      <c r="H11">
        <v>0</v>
      </c>
      <c r="I11">
        <v>3</v>
      </c>
      <c r="J11">
        <v>4</v>
      </c>
      <c r="K11">
        <v>4</v>
      </c>
      <c r="L11">
        <v>4</v>
      </c>
      <c r="M11">
        <v>4</v>
      </c>
      <c r="N11">
        <v>4</v>
      </c>
      <c r="O11">
        <v>4</v>
      </c>
      <c r="P11">
        <v>4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4</v>
      </c>
      <c r="AB11">
        <v>4</v>
      </c>
      <c r="AC11">
        <v>4</v>
      </c>
      <c r="AD11">
        <v>4</v>
      </c>
      <c r="AE11">
        <v>4</v>
      </c>
      <c r="AF11">
        <v>4</v>
      </c>
      <c r="AG11">
        <v>4</v>
      </c>
      <c r="AH11">
        <v>4</v>
      </c>
      <c r="AI11">
        <v>4</v>
      </c>
      <c r="AJ11">
        <v>4</v>
      </c>
      <c r="AK11">
        <v>4</v>
      </c>
      <c r="AL11">
        <v>4</v>
      </c>
      <c r="AM11">
        <v>4</v>
      </c>
      <c r="AN11">
        <v>4</v>
      </c>
      <c r="AO11">
        <v>4</v>
      </c>
      <c r="AP11">
        <v>4</v>
      </c>
      <c r="AQ11">
        <v>4</v>
      </c>
      <c r="AR11">
        <v>6</v>
      </c>
      <c r="AS11">
        <v>6</v>
      </c>
      <c r="AT11">
        <v>13</v>
      </c>
      <c r="AU11">
        <v>22</v>
      </c>
      <c r="AV11">
        <v>22</v>
      </c>
      <c r="AW11">
        <v>26</v>
      </c>
      <c r="AX11">
        <v>28</v>
      </c>
      <c r="AY11">
        <v>38</v>
      </c>
      <c r="AZ11">
        <v>48</v>
      </c>
      <c r="BA11">
        <v>55</v>
      </c>
      <c r="BB11">
        <v>65</v>
      </c>
      <c r="BC11">
        <v>65</v>
      </c>
      <c r="BD11">
        <v>92</v>
      </c>
      <c r="BE11">
        <v>112</v>
      </c>
      <c r="BF11">
        <v>134</v>
      </c>
      <c r="BG11">
        <v>171</v>
      </c>
      <c r="BH11">
        <v>210</v>
      </c>
      <c r="BI11">
        <v>267</v>
      </c>
      <c r="BJ11">
        <v>307</v>
      </c>
      <c r="BK11">
        <v>353</v>
      </c>
      <c r="BL11">
        <v>436</v>
      </c>
      <c r="BM11">
        <v>669</v>
      </c>
      <c r="BN11">
        <v>669</v>
      </c>
      <c r="BO11">
        <v>818</v>
      </c>
      <c r="BP11">
        <v>1029</v>
      </c>
      <c r="BQ11">
        <v>1219</v>
      </c>
      <c r="BR11">
        <v>1405</v>
      </c>
      <c r="BS11">
        <v>1617</v>
      </c>
      <c r="BT11">
        <v>1791</v>
      </c>
      <c r="BU11">
        <v>2032</v>
      </c>
      <c r="BV11">
        <v>2032</v>
      </c>
      <c r="BW11">
        <v>2182</v>
      </c>
      <c r="BX11">
        <v>2298</v>
      </c>
      <c r="BY11">
        <v>2389</v>
      </c>
      <c r="BZ11">
        <v>2493</v>
      </c>
      <c r="CA11">
        <v>2580</v>
      </c>
      <c r="CB11">
        <v>2637</v>
      </c>
      <c r="CC11">
        <v>2686</v>
      </c>
      <c r="CD11">
        <v>2734</v>
      </c>
      <c r="CE11">
        <v>2773</v>
      </c>
      <c r="CF11">
        <v>2822</v>
      </c>
      <c r="CG11">
        <v>2857</v>
      </c>
      <c r="CH11">
        <v>2857</v>
      </c>
      <c r="CI11">
        <v>2863</v>
      </c>
      <c r="CJ11">
        <v>2870</v>
      </c>
      <c r="CK11">
        <v>2886</v>
      </c>
      <c r="CL11">
        <v>2897</v>
      </c>
      <c r="CM11">
        <v>2926</v>
      </c>
      <c r="CN11">
        <v>2926</v>
      </c>
      <c r="CO11">
        <v>2926</v>
      </c>
      <c r="CP11">
        <v>2926</v>
      </c>
      <c r="CQ11">
        <v>2926</v>
      </c>
      <c r="CR11">
        <v>2926</v>
      </c>
    </row>
    <row r="12" spans="1:166" x14ac:dyDescent="0.35">
      <c r="A12" t="s">
        <v>79</v>
      </c>
      <c r="B12" t="s">
        <v>71</v>
      </c>
      <c r="C12">
        <v>-12.4634</v>
      </c>
      <c r="D12">
        <v>130.84559999999999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3</v>
      </c>
      <c r="BL12">
        <v>3</v>
      </c>
      <c r="BM12">
        <v>5</v>
      </c>
      <c r="BN12">
        <v>5</v>
      </c>
      <c r="BO12">
        <v>6</v>
      </c>
      <c r="BP12">
        <v>6</v>
      </c>
      <c r="BQ12">
        <v>12</v>
      </c>
      <c r="BR12">
        <v>12</v>
      </c>
      <c r="BS12">
        <v>15</v>
      </c>
      <c r="BT12">
        <v>15</v>
      </c>
      <c r="BU12">
        <v>15</v>
      </c>
      <c r="BV12">
        <v>17</v>
      </c>
      <c r="BW12">
        <v>19</v>
      </c>
      <c r="BX12">
        <v>21</v>
      </c>
      <c r="BY12">
        <v>22</v>
      </c>
      <c r="BZ12">
        <v>26</v>
      </c>
      <c r="CA12">
        <v>27</v>
      </c>
      <c r="CB12">
        <v>28</v>
      </c>
      <c r="CC12">
        <v>28</v>
      </c>
      <c r="CD12">
        <v>28</v>
      </c>
      <c r="CE12">
        <v>28</v>
      </c>
      <c r="CF12">
        <v>28</v>
      </c>
      <c r="CG12">
        <v>28</v>
      </c>
      <c r="CH12">
        <v>28</v>
      </c>
      <c r="CI12">
        <v>28</v>
      </c>
      <c r="CJ12">
        <v>28</v>
      </c>
      <c r="CK12">
        <v>28</v>
      </c>
      <c r="CL12">
        <v>28</v>
      </c>
      <c r="CM12">
        <v>28</v>
      </c>
      <c r="CN12">
        <v>28</v>
      </c>
      <c r="CO12">
        <v>28</v>
      </c>
      <c r="CP12">
        <v>28</v>
      </c>
      <c r="CQ12">
        <v>28</v>
      </c>
      <c r="CR12">
        <v>28</v>
      </c>
    </row>
    <row r="13" spans="1:166" x14ac:dyDescent="0.35">
      <c r="A13" t="s">
        <v>74</v>
      </c>
      <c r="B13" t="s">
        <v>71</v>
      </c>
      <c r="C13">
        <v>-28.0167</v>
      </c>
      <c r="D13">
        <v>153.4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3</v>
      </c>
      <c r="N13">
        <v>2</v>
      </c>
      <c r="O13">
        <v>3</v>
      </c>
      <c r="P13">
        <v>2</v>
      </c>
      <c r="Q13">
        <v>2</v>
      </c>
      <c r="R13">
        <v>3</v>
      </c>
      <c r="S13">
        <v>3</v>
      </c>
      <c r="T13">
        <v>4</v>
      </c>
      <c r="U13">
        <v>5</v>
      </c>
      <c r="V13">
        <v>5</v>
      </c>
      <c r="W13">
        <v>5</v>
      </c>
      <c r="X13">
        <v>5</v>
      </c>
      <c r="Y13">
        <v>5</v>
      </c>
      <c r="Z13">
        <v>5</v>
      </c>
      <c r="AA13">
        <v>5</v>
      </c>
      <c r="AB13">
        <v>5</v>
      </c>
      <c r="AC13">
        <v>5</v>
      </c>
      <c r="AD13">
        <v>5</v>
      </c>
      <c r="AE13">
        <v>5</v>
      </c>
      <c r="AF13">
        <v>5</v>
      </c>
      <c r="AG13">
        <v>5</v>
      </c>
      <c r="AH13">
        <v>5</v>
      </c>
      <c r="AI13">
        <v>5</v>
      </c>
      <c r="AJ13">
        <v>5</v>
      </c>
      <c r="AK13">
        <v>5</v>
      </c>
      <c r="AL13">
        <v>5</v>
      </c>
      <c r="AM13">
        <v>5</v>
      </c>
      <c r="AN13">
        <v>5</v>
      </c>
      <c r="AO13">
        <v>5</v>
      </c>
      <c r="AP13">
        <v>5</v>
      </c>
      <c r="AQ13">
        <v>9</v>
      </c>
      <c r="AR13">
        <v>9</v>
      </c>
      <c r="AS13">
        <v>9</v>
      </c>
      <c r="AT13">
        <v>11</v>
      </c>
      <c r="AU13">
        <v>11</v>
      </c>
      <c r="AV13">
        <v>13</v>
      </c>
      <c r="AW13">
        <v>13</v>
      </c>
      <c r="AX13">
        <v>13</v>
      </c>
      <c r="AY13">
        <v>15</v>
      </c>
      <c r="AZ13">
        <v>15</v>
      </c>
      <c r="BA13">
        <v>18</v>
      </c>
      <c r="BB13">
        <v>20</v>
      </c>
      <c r="BC13">
        <v>20</v>
      </c>
      <c r="BD13">
        <v>35</v>
      </c>
      <c r="BE13">
        <v>46</v>
      </c>
      <c r="BF13">
        <v>61</v>
      </c>
      <c r="BG13">
        <v>68</v>
      </c>
      <c r="BH13">
        <v>78</v>
      </c>
      <c r="BI13">
        <v>94</v>
      </c>
      <c r="BJ13">
        <v>144</v>
      </c>
      <c r="BK13">
        <v>184</v>
      </c>
      <c r="BL13">
        <v>221</v>
      </c>
      <c r="BM13">
        <v>259</v>
      </c>
      <c r="BN13">
        <v>319</v>
      </c>
      <c r="BO13">
        <v>397</v>
      </c>
      <c r="BP13">
        <v>443</v>
      </c>
      <c r="BQ13">
        <v>493</v>
      </c>
      <c r="BR13">
        <v>555</v>
      </c>
      <c r="BS13">
        <v>625</v>
      </c>
      <c r="BT13">
        <v>656</v>
      </c>
      <c r="BU13">
        <v>689</v>
      </c>
      <c r="BV13">
        <v>743</v>
      </c>
      <c r="BW13">
        <v>781</v>
      </c>
      <c r="BX13">
        <v>835</v>
      </c>
      <c r="BY13">
        <v>873</v>
      </c>
      <c r="BZ13">
        <v>900</v>
      </c>
      <c r="CA13">
        <v>907</v>
      </c>
      <c r="CB13">
        <v>921</v>
      </c>
      <c r="CC13">
        <v>934</v>
      </c>
      <c r="CD13">
        <v>943</v>
      </c>
      <c r="CE13">
        <v>953</v>
      </c>
      <c r="CF13">
        <v>965</v>
      </c>
      <c r="CG13">
        <v>974</v>
      </c>
      <c r="CH13">
        <v>983</v>
      </c>
      <c r="CI13">
        <v>987</v>
      </c>
      <c r="CJ13">
        <v>998</v>
      </c>
      <c r="CK13">
        <v>999</v>
      </c>
      <c r="CL13">
        <v>1001</v>
      </c>
      <c r="CM13">
        <v>1007</v>
      </c>
      <c r="CN13">
        <v>1015</v>
      </c>
      <c r="CO13">
        <v>1015</v>
      </c>
      <c r="CP13">
        <v>1015</v>
      </c>
      <c r="CQ13">
        <v>1015</v>
      </c>
      <c r="CR13">
        <v>1015</v>
      </c>
    </row>
    <row r="14" spans="1:166" x14ac:dyDescent="0.35">
      <c r="A14" t="s">
        <v>75</v>
      </c>
      <c r="B14" t="s">
        <v>71</v>
      </c>
      <c r="C14">
        <v>-34.9285</v>
      </c>
      <c r="D14">
        <v>138.60069999999999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3</v>
      </c>
      <c r="AR14">
        <v>3</v>
      </c>
      <c r="AS14">
        <v>3</v>
      </c>
      <c r="AT14">
        <v>3</v>
      </c>
      <c r="AU14">
        <v>5</v>
      </c>
      <c r="AV14">
        <v>5</v>
      </c>
      <c r="AW14">
        <v>7</v>
      </c>
      <c r="AX14">
        <v>7</v>
      </c>
      <c r="AY14">
        <v>7</v>
      </c>
      <c r="AZ14">
        <v>7</v>
      </c>
      <c r="BA14">
        <v>7</v>
      </c>
      <c r="BB14">
        <v>9</v>
      </c>
      <c r="BC14">
        <v>9</v>
      </c>
      <c r="BD14">
        <v>16</v>
      </c>
      <c r="BE14">
        <v>19</v>
      </c>
      <c r="BF14">
        <v>20</v>
      </c>
      <c r="BG14">
        <v>29</v>
      </c>
      <c r="BH14">
        <v>29</v>
      </c>
      <c r="BI14">
        <v>37</v>
      </c>
      <c r="BJ14">
        <v>42</v>
      </c>
      <c r="BK14">
        <v>50</v>
      </c>
      <c r="BL14">
        <v>67</v>
      </c>
      <c r="BM14">
        <v>100</v>
      </c>
      <c r="BN14">
        <v>134</v>
      </c>
      <c r="BO14">
        <v>170</v>
      </c>
      <c r="BP14">
        <v>170</v>
      </c>
      <c r="BQ14">
        <v>235</v>
      </c>
      <c r="BR14">
        <v>257</v>
      </c>
      <c r="BS14">
        <v>287</v>
      </c>
      <c r="BT14">
        <v>299</v>
      </c>
      <c r="BU14">
        <v>305</v>
      </c>
      <c r="BV14">
        <v>337</v>
      </c>
      <c r="BW14">
        <v>367</v>
      </c>
      <c r="BX14">
        <v>367</v>
      </c>
      <c r="BY14">
        <v>396</v>
      </c>
      <c r="BZ14">
        <v>407</v>
      </c>
      <c r="CA14">
        <v>407</v>
      </c>
      <c r="CB14">
        <v>411</v>
      </c>
      <c r="CC14">
        <v>411</v>
      </c>
      <c r="CD14">
        <v>415</v>
      </c>
      <c r="CE14">
        <v>420</v>
      </c>
      <c r="CF14">
        <v>428</v>
      </c>
      <c r="CG14">
        <v>429</v>
      </c>
      <c r="CH14">
        <v>429</v>
      </c>
      <c r="CI14">
        <v>429</v>
      </c>
      <c r="CJ14">
        <v>433</v>
      </c>
      <c r="CK14">
        <v>433</v>
      </c>
      <c r="CL14">
        <v>433</v>
      </c>
      <c r="CM14">
        <v>435</v>
      </c>
      <c r="CN14">
        <v>435</v>
      </c>
      <c r="CO14">
        <v>435</v>
      </c>
      <c r="CP14">
        <v>435</v>
      </c>
      <c r="CQ14">
        <v>435</v>
      </c>
      <c r="CR14">
        <v>435</v>
      </c>
    </row>
    <row r="15" spans="1:166" x14ac:dyDescent="0.35">
      <c r="A15" t="s">
        <v>77</v>
      </c>
      <c r="B15" t="s">
        <v>71</v>
      </c>
      <c r="C15">
        <v>-41.454500000000003</v>
      </c>
      <c r="D15">
        <v>145.97069999999999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2</v>
      </c>
      <c r="AZ15">
        <v>2</v>
      </c>
      <c r="BA15">
        <v>2</v>
      </c>
      <c r="BB15">
        <v>3</v>
      </c>
      <c r="BC15">
        <v>3</v>
      </c>
      <c r="BD15">
        <v>5</v>
      </c>
      <c r="BE15">
        <v>5</v>
      </c>
      <c r="BF15">
        <v>6</v>
      </c>
      <c r="BG15">
        <v>7</v>
      </c>
      <c r="BH15">
        <v>7</v>
      </c>
      <c r="BI15">
        <v>10</v>
      </c>
      <c r="BJ15">
        <v>10</v>
      </c>
      <c r="BK15">
        <v>10</v>
      </c>
      <c r="BL15">
        <v>16</v>
      </c>
      <c r="BM15">
        <v>22</v>
      </c>
      <c r="BN15">
        <v>28</v>
      </c>
      <c r="BO15">
        <v>28</v>
      </c>
      <c r="BP15">
        <v>36</v>
      </c>
      <c r="BQ15">
        <v>47</v>
      </c>
      <c r="BR15">
        <v>47</v>
      </c>
      <c r="BS15">
        <v>62</v>
      </c>
      <c r="BT15">
        <v>66</v>
      </c>
      <c r="BU15">
        <v>66</v>
      </c>
      <c r="BV15">
        <v>69</v>
      </c>
      <c r="BW15">
        <v>69</v>
      </c>
      <c r="BX15">
        <v>72</v>
      </c>
      <c r="BY15">
        <v>74</v>
      </c>
      <c r="BZ15">
        <v>80</v>
      </c>
      <c r="CA15">
        <v>82</v>
      </c>
      <c r="CB15">
        <v>86</v>
      </c>
      <c r="CC15">
        <v>89</v>
      </c>
      <c r="CD15">
        <v>98</v>
      </c>
      <c r="CE15">
        <v>111</v>
      </c>
      <c r="CF15">
        <v>122</v>
      </c>
      <c r="CG15">
        <v>133</v>
      </c>
      <c r="CH15">
        <v>133</v>
      </c>
      <c r="CI15">
        <v>144</v>
      </c>
      <c r="CJ15">
        <v>165</v>
      </c>
      <c r="CK15">
        <v>165</v>
      </c>
      <c r="CL15">
        <v>169</v>
      </c>
      <c r="CM15">
        <v>180</v>
      </c>
      <c r="CN15">
        <v>180</v>
      </c>
      <c r="CO15">
        <v>180</v>
      </c>
      <c r="CP15">
        <v>180</v>
      </c>
      <c r="CQ15">
        <v>180</v>
      </c>
      <c r="CR15">
        <v>180</v>
      </c>
    </row>
    <row r="16" spans="1:166" x14ac:dyDescent="0.35">
      <c r="A16" t="s">
        <v>73</v>
      </c>
      <c r="B16" t="s">
        <v>71</v>
      </c>
      <c r="C16">
        <v>-37.813600000000001</v>
      </c>
      <c r="D16">
        <v>144.9631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1</v>
      </c>
      <c r="M16">
        <v>2</v>
      </c>
      <c r="N16">
        <v>3</v>
      </c>
      <c r="O16">
        <v>4</v>
      </c>
      <c r="P16">
        <v>4</v>
      </c>
      <c r="Q16">
        <v>4</v>
      </c>
      <c r="R16">
        <v>4</v>
      </c>
      <c r="S16">
        <v>4</v>
      </c>
      <c r="T16">
        <v>4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4</v>
      </c>
      <c r="AD16">
        <v>4</v>
      </c>
      <c r="AE16">
        <v>4</v>
      </c>
      <c r="AF16">
        <v>4</v>
      </c>
      <c r="AG16">
        <v>4</v>
      </c>
      <c r="AH16">
        <v>4</v>
      </c>
      <c r="AI16">
        <v>4</v>
      </c>
      <c r="AJ16">
        <v>4</v>
      </c>
      <c r="AK16">
        <v>4</v>
      </c>
      <c r="AL16">
        <v>4</v>
      </c>
      <c r="AM16">
        <v>4</v>
      </c>
      <c r="AN16">
        <v>4</v>
      </c>
      <c r="AO16">
        <v>4</v>
      </c>
      <c r="AP16">
        <v>4</v>
      </c>
      <c r="AQ16">
        <v>7</v>
      </c>
      <c r="AR16">
        <v>7</v>
      </c>
      <c r="AS16">
        <v>9</v>
      </c>
      <c r="AT16">
        <v>9</v>
      </c>
      <c r="AU16">
        <v>10</v>
      </c>
      <c r="AV16">
        <v>10</v>
      </c>
      <c r="AW16">
        <v>10</v>
      </c>
      <c r="AX16">
        <v>11</v>
      </c>
      <c r="AY16">
        <v>11</v>
      </c>
      <c r="AZ16">
        <v>15</v>
      </c>
      <c r="BA16">
        <v>18</v>
      </c>
      <c r="BB16">
        <v>21</v>
      </c>
      <c r="BC16">
        <v>21</v>
      </c>
      <c r="BD16">
        <v>36</v>
      </c>
      <c r="BE16">
        <v>49</v>
      </c>
      <c r="BF16">
        <v>57</v>
      </c>
      <c r="BG16">
        <v>71</v>
      </c>
      <c r="BH16">
        <v>94</v>
      </c>
      <c r="BI16">
        <v>121</v>
      </c>
      <c r="BJ16">
        <v>121</v>
      </c>
      <c r="BK16">
        <v>121</v>
      </c>
      <c r="BL16">
        <v>229</v>
      </c>
      <c r="BM16">
        <v>355</v>
      </c>
      <c r="BN16">
        <v>355</v>
      </c>
      <c r="BO16">
        <v>411</v>
      </c>
      <c r="BP16">
        <v>466</v>
      </c>
      <c r="BQ16">
        <v>520</v>
      </c>
      <c r="BR16">
        <v>574</v>
      </c>
      <c r="BS16">
        <v>685</v>
      </c>
      <c r="BT16">
        <v>769</v>
      </c>
      <c r="BU16">
        <v>821</v>
      </c>
      <c r="BV16">
        <v>917</v>
      </c>
      <c r="BW16">
        <v>968</v>
      </c>
      <c r="BX16">
        <v>1036</v>
      </c>
      <c r="BY16">
        <v>1085</v>
      </c>
      <c r="BZ16">
        <v>1115</v>
      </c>
      <c r="CA16">
        <v>1135</v>
      </c>
      <c r="CB16">
        <v>1158</v>
      </c>
      <c r="CC16">
        <v>1191</v>
      </c>
      <c r="CD16">
        <v>1212</v>
      </c>
      <c r="CE16">
        <v>1228</v>
      </c>
      <c r="CF16">
        <v>1241</v>
      </c>
      <c r="CG16">
        <v>1265</v>
      </c>
      <c r="CH16">
        <v>1268</v>
      </c>
      <c r="CI16">
        <v>1281</v>
      </c>
      <c r="CJ16">
        <v>1291</v>
      </c>
      <c r="CK16">
        <v>1299</v>
      </c>
      <c r="CL16">
        <v>1299</v>
      </c>
      <c r="CM16">
        <v>1302</v>
      </c>
      <c r="CN16">
        <v>1319</v>
      </c>
      <c r="CO16">
        <v>1319</v>
      </c>
      <c r="CP16">
        <v>1319</v>
      </c>
      <c r="CQ16">
        <v>1319</v>
      </c>
      <c r="CR16">
        <v>1319</v>
      </c>
    </row>
    <row r="17" spans="1:96" x14ac:dyDescent="0.35">
      <c r="A17" t="s">
        <v>76</v>
      </c>
      <c r="B17" t="s">
        <v>71</v>
      </c>
      <c r="C17">
        <v>-31.950500000000002</v>
      </c>
      <c r="D17">
        <v>115.8605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3</v>
      </c>
      <c r="AW17">
        <v>3</v>
      </c>
      <c r="AX17">
        <v>3</v>
      </c>
      <c r="AY17">
        <v>3</v>
      </c>
      <c r="AZ17">
        <v>4</v>
      </c>
      <c r="BA17">
        <v>6</v>
      </c>
      <c r="BB17">
        <v>9</v>
      </c>
      <c r="BC17">
        <v>9</v>
      </c>
      <c r="BD17">
        <v>14</v>
      </c>
      <c r="BE17">
        <v>17</v>
      </c>
      <c r="BF17">
        <v>17</v>
      </c>
      <c r="BG17">
        <v>28</v>
      </c>
      <c r="BH17">
        <v>31</v>
      </c>
      <c r="BI17">
        <v>35</v>
      </c>
      <c r="BJ17">
        <v>52</v>
      </c>
      <c r="BK17">
        <v>64</v>
      </c>
      <c r="BL17">
        <v>90</v>
      </c>
      <c r="BM17">
        <v>120</v>
      </c>
      <c r="BN17">
        <v>140</v>
      </c>
      <c r="BO17">
        <v>175</v>
      </c>
      <c r="BP17">
        <v>175</v>
      </c>
      <c r="BQ17">
        <v>231</v>
      </c>
      <c r="BR17">
        <v>231</v>
      </c>
      <c r="BS17">
        <v>278</v>
      </c>
      <c r="BT17">
        <v>311</v>
      </c>
      <c r="BU17">
        <v>355</v>
      </c>
      <c r="BV17">
        <v>364</v>
      </c>
      <c r="BW17">
        <v>392</v>
      </c>
      <c r="BX17">
        <v>400</v>
      </c>
      <c r="BY17">
        <v>400</v>
      </c>
      <c r="BZ17">
        <v>436</v>
      </c>
      <c r="CA17">
        <v>453</v>
      </c>
      <c r="CB17">
        <v>460</v>
      </c>
      <c r="CC17">
        <v>460</v>
      </c>
      <c r="CD17">
        <v>481</v>
      </c>
      <c r="CE17">
        <v>495</v>
      </c>
      <c r="CF17">
        <v>506</v>
      </c>
      <c r="CG17">
        <v>514</v>
      </c>
      <c r="CH17">
        <v>514</v>
      </c>
      <c r="CI17">
        <v>517</v>
      </c>
      <c r="CJ17">
        <v>527</v>
      </c>
      <c r="CK17">
        <v>527</v>
      </c>
      <c r="CL17">
        <v>532</v>
      </c>
      <c r="CM17">
        <v>541</v>
      </c>
      <c r="CN17">
        <v>541</v>
      </c>
      <c r="CO17">
        <v>541</v>
      </c>
      <c r="CP17">
        <v>541</v>
      </c>
      <c r="CQ17">
        <v>541</v>
      </c>
      <c r="CR17">
        <v>541</v>
      </c>
    </row>
    <row r="18" spans="1:96" x14ac:dyDescent="0.35">
      <c r="B18" t="s">
        <v>124</v>
      </c>
      <c r="C18">
        <v>47.516199999999998</v>
      </c>
      <c r="D18">
        <v>14.5501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3</v>
      </c>
      <c r="AP18">
        <v>3</v>
      </c>
      <c r="AQ18">
        <v>9</v>
      </c>
      <c r="AR18">
        <v>14</v>
      </c>
      <c r="AS18">
        <v>18</v>
      </c>
      <c r="AT18">
        <v>21</v>
      </c>
      <c r="AU18">
        <v>29</v>
      </c>
      <c r="AV18">
        <v>41</v>
      </c>
      <c r="AW18">
        <v>55</v>
      </c>
      <c r="AX18">
        <v>79</v>
      </c>
      <c r="AY18">
        <v>104</v>
      </c>
      <c r="AZ18">
        <v>131</v>
      </c>
      <c r="BA18">
        <v>182</v>
      </c>
      <c r="BB18">
        <v>246</v>
      </c>
      <c r="BC18">
        <v>302</v>
      </c>
      <c r="BD18">
        <v>504</v>
      </c>
      <c r="BE18">
        <v>655</v>
      </c>
      <c r="BF18">
        <v>860</v>
      </c>
      <c r="BG18">
        <v>1018</v>
      </c>
      <c r="BH18">
        <v>1332</v>
      </c>
      <c r="BI18">
        <v>1646</v>
      </c>
      <c r="BJ18">
        <v>2013</v>
      </c>
      <c r="BK18">
        <v>2388</v>
      </c>
      <c r="BL18">
        <v>2814</v>
      </c>
      <c r="BM18">
        <v>3582</v>
      </c>
      <c r="BN18">
        <v>4474</v>
      </c>
      <c r="BO18">
        <v>5283</v>
      </c>
      <c r="BP18">
        <v>5588</v>
      </c>
      <c r="BQ18">
        <v>6909</v>
      </c>
      <c r="BR18">
        <v>7657</v>
      </c>
      <c r="BS18">
        <v>8271</v>
      </c>
      <c r="BT18">
        <v>8788</v>
      </c>
      <c r="BU18">
        <v>9618</v>
      </c>
      <c r="BV18">
        <v>10180</v>
      </c>
      <c r="BW18">
        <v>10711</v>
      </c>
      <c r="BX18">
        <v>11129</v>
      </c>
      <c r="BY18">
        <v>11524</v>
      </c>
      <c r="BZ18">
        <v>11781</v>
      </c>
      <c r="CA18">
        <v>12051</v>
      </c>
      <c r="CB18">
        <v>12297</v>
      </c>
      <c r="CC18">
        <v>12639</v>
      </c>
      <c r="CD18">
        <v>12942</v>
      </c>
      <c r="CE18">
        <v>13244</v>
      </c>
      <c r="CF18">
        <v>13555</v>
      </c>
      <c r="CG18">
        <v>13806</v>
      </c>
      <c r="CH18">
        <v>13945</v>
      </c>
      <c r="CI18">
        <v>14041</v>
      </c>
      <c r="CJ18">
        <v>14226</v>
      </c>
      <c r="CK18">
        <v>14336</v>
      </c>
      <c r="CL18">
        <v>14476</v>
      </c>
      <c r="CM18">
        <v>14595</v>
      </c>
      <c r="CN18">
        <v>14671</v>
      </c>
      <c r="CO18">
        <v>14749</v>
      </c>
      <c r="CP18">
        <v>14795</v>
      </c>
      <c r="CQ18">
        <v>14873</v>
      </c>
      <c r="CR18">
        <v>14925</v>
      </c>
    </row>
    <row r="19" spans="1:96" x14ac:dyDescent="0.35">
      <c r="B19" t="s">
        <v>155</v>
      </c>
      <c r="C19">
        <v>40.143099999999997</v>
      </c>
      <c r="D19">
        <v>47.576900000000002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3</v>
      </c>
      <c r="AS19">
        <v>3</v>
      </c>
      <c r="AT19">
        <v>3</v>
      </c>
      <c r="AU19">
        <v>3</v>
      </c>
      <c r="AV19">
        <v>6</v>
      </c>
      <c r="AW19">
        <v>6</v>
      </c>
      <c r="AX19">
        <v>9</v>
      </c>
      <c r="AY19">
        <v>9</v>
      </c>
      <c r="AZ19">
        <v>9</v>
      </c>
      <c r="BA19">
        <v>11</v>
      </c>
      <c r="BB19">
        <v>11</v>
      </c>
      <c r="BC19">
        <v>11</v>
      </c>
      <c r="BD19">
        <v>15</v>
      </c>
      <c r="BE19">
        <v>15</v>
      </c>
      <c r="BF19">
        <v>23</v>
      </c>
      <c r="BG19">
        <v>28</v>
      </c>
      <c r="BH19">
        <v>28</v>
      </c>
      <c r="BI19">
        <v>28</v>
      </c>
      <c r="BJ19">
        <v>44</v>
      </c>
      <c r="BK19">
        <v>44</v>
      </c>
      <c r="BL19">
        <v>53</v>
      </c>
      <c r="BM19">
        <v>65</v>
      </c>
      <c r="BN19">
        <v>72</v>
      </c>
      <c r="BO19">
        <v>87</v>
      </c>
      <c r="BP19">
        <v>93</v>
      </c>
      <c r="BQ19">
        <v>122</v>
      </c>
      <c r="BR19">
        <v>165</v>
      </c>
      <c r="BS19">
        <v>182</v>
      </c>
      <c r="BT19">
        <v>209</v>
      </c>
      <c r="BU19">
        <v>273</v>
      </c>
      <c r="BV19">
        <v>298</v>
      </c>
      <c r="BW19">
        <v>359</v>
      </c>
      <c r="BX19">
        <v>400</v>
      </c>
      <c r="BY19">
        <v>443</v>
      </c>
      <c r="BZ19">
        <v>521</v>
      </c>
      <c r="CA19">
        <v>584</v>
      </c>
      <c r="CB19">
        <v>641</v>
      </c>
      <c r="CC19">
        <v>717</v>
      </c>
      <c r="CD19">
        <v>822</v>
      </c>
      <c r="CE19">
        <v>926</v>
      </c>
      <c r="CF19">
        <v>991</v>
      </c>
      <c r="CG19">
        <v>1058</v>
      </c>
      <c r="CH19">
        <v>1098</v>
      </c>
      <c r="CI19">
        <v>1148</v>
      </c>
      <c r="CJ19">
        <v>1197</v>
      </c>
      <c r="CK19">
        <v>1253</v>
      </c>
      <c r="CL19">
        <v>1283</v>
      </c>
      <c r="CM19">
        <v>1340</v>
      </c>
      <c r="CN19">
        <v>1373</v>
      </c>
      <c r="CO19">
        <v>1398</v>
      </c>
      <c r="CP19">
        <v>1436</v>
      </c>
      <c r="CQ19">
        <v>1480</v>
      </c>
      <c r="CR19">
        <v>1518</v>
      </c>
    </row>
    <row r="20" spans="1:96" x14ac:dyDescent="0.35">
      <c r="B20" t="s">
        <v>196</v>
      </c>
      <c r="C20">
        <v>25.034300000000002</v>
      </c>
      <c r="D20">
        <v>-77.396299999999997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</v>
      </c>
      <c r="BH20">
        <v>1</v>
      </c>
      <c r="BI20">
        <v>1</v>
      </c>
      <c r="BJ20">
        <v>3</v>
      </c>
      <c r="BK20">
        <v>3</v>
      </c>
      <c r="BL20">
        <v>4</v>
      </c>
      <c r="BM20">
        <v>4</v>
      </c>
      <c r="BN20">
        <v>4</v>
      </c>
      <c r="BO20">
        <v>5</v>
      </c>
      <c r="BP20">
        <v>5</v>
      </c>
      <c r="BQ20">
        <v>9</v>
      </c>
      <c r="BR20">
        <v>10</v>
      </c>
      <c r="BS20">
        <v>10</v>
      </c>
      <c r="BT20">
        <v>11</v>
      </c>
      <c r="BU20">
        <v>14</v>
      </c>
      <c r="BV20">
        <v>14</v>
      </c>
      <c r="BW20">
        <v>21</v>
      </c>
      <c r="BX20">
        <v>24</v>
      </c>
      <c r="BY20">
        <v>24</v>
      </c>
      <c r="BZ20">
        <v>28</v>
      </c>
      <c r="CA20">
        <v>28</v>
      </c>
      <c r="CB20">
        <v>29</v>
      </c>
      <c r="CC20">
        <v>33</v>
      </c>
      <c r="CD20">
        <v>40</v>
      </c>
      <c r="CE20">
        <v>41</v>
      </c>
      <c r="CF20">
        <v>42</v>
      </c>
      <c r="CG20">
        <v>46</v>
      </c>
      <c r="CH20">
        <v>46</v>
      </c>
      <c r="CI20">
        <v>47</v>
      </c>
      <c r="CJ20">
        <v>49</v>
      </c>
      <c r="CK20">
        <v>49</v>
      </c>
      <c r="CL20">
        <v>53</v>
      </c>
      <c r="CM20">
        <v>54</v>
      </c>
      <c r="CN20">
        <v>55</v>
      </c>
      <c r="CO20">
        <v>55</v>
      </c>
      <c r="CP20">
        <v>60</v>
      </c>
      <c r="CQ20">
        <v>65</v>
      </c>
      <c r="CR20">
        <v>65</v>
      </c>
    </row>
    <row r="21" spans="1:96" x14ac:dyDescent="0.35">
      <c r="B21" t="s">
        <v>35</v>
      </c>
      <c r="C21">
        <v>26.0275</v>
      </c>
      <c r="D21">
        <v>50.55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23</v>
      </c>
      <c r="AN21">
        <v>33</v>
      </c>
      <c r="AO21">
        <v>33</v>
      </c>
      <c r="AP21">
        <v>36</v>
      </c>
      <c r="AQ21">
        <v>41</v>
      </c>
      <c r="AR21">
        <v>47</v>
      </c>
      <c r="AS21">
        <v>49</v>
      </c>
      <c r="AT21">
        <v>49</v>
      </c>
      <c r="AU21">
        <v>52</v>
      </c>
      <c r="AV21">
        <v>55</v>
      </c>
      <c r="AW21">
        <v>60</v>
      </c>
      <c r="AX21">
        <v>85</v>
      </c>
      <c r="AY21">
        <v>85</v>
      </c>
      <c r="AZ21">
        <v>95</v>
      </c>
      <c r="BA21">
        <v>110</v>
      </c>
      <c r="BB21">
        <v>195</v>
      </c>
      <c r="BC21">
        <v>195</v>
      </c>
      <c r="BD21">
        <v>195</v>
      </c>
      <c r="BE21">
        <v>210</v>
      </c>
      <c r="BF21">
        <v>214</v>
      </c>
      <c r="BG21">
        <v>214</v>
      </c>
      <c r="BH21">
        <v>228</v>
      </c>
      <c r="BI21">
        <v>256</v>
      </c>
      <c r="BJ21">
        <v>278</v>
      </c>
      <c r="BK21">
        <v>285</v>
      </c>
      <c r="BL21">
        <v>305</v>
      </c>
      <c r="BM21">
        <v>334</v>
      </c>
      <c r="BN21">
        <v>377</v>
      </c>
      <c r="BO21">
        <v>392</v>
      </c>
      <c r="BP21">
        <v>419</v>
      </c>
      <c r="BQ21">
        <v>458</v>
      </c>
      <c r="BR21">
        <v>466</v>
      </c>
      <c r="BS21">
        <v>476</v>
      </c>
      <c r="BT21">
        <v>499</v>
      </c>
      <c r="BU21">
        <v>515</v>
      </c>
      <c r="BV21">
        <v>567</v>
      </c>
      <c r="BW21">
        <v>569</v>
      </c>
      <c r="BX21">
        <v>643</v>
      </c>
      <c r="BY21">
        <v>672</v>
      </c>
      <c r="BZ21">
        <v>688</v>
      </c>
      <c r="CA21">
        <v>700</v>
      </c>
      <c r="CB21">
        <v>756</v>
      </c>
      <c r="CC21">
        <v>811</v>
      </c>
      <c r="CD21">
        <v>823</v>
      </c>
      <c r="CE21">
        <v>887</v>
      </c>
      <c r="CF21">
        <v>925</v>
      </c>
      <c r="CG21">
        <v>1040</v>
      </c>
      <c r="CH21">
        <v>1136</v>
      </c>
      <c r="CI21">
        <v>1361</v>
      </c>
      <c r="CJ21">
        <v>1528</v>
      </c>
      <c r="CK21">
        <v>1671</v>
      </c>
      <c r="CL21">
        <v>1700</v>
      </c>
      <c r="CM21">
        <v>1740</v>
      </c>
      <c r="CN21">
        <v>1773</v>
      </c>
      <c r="CO21">
        <v>1881</v>
      </c>
      <c r="CP21">
        <v>1907</v>
      </c>
      <c r="CQ21">
        <v>1973</v>
      </c>
      <c r="CR21">
        <v>2027</v>
      </c>
    </row>
    <row r="22" spans="1:96" x14ac:dyDescent="0.35">
      <c r="B22" t="s">
        <v>65</v>
      </c>
      <c r="C22">
        <v>23.684999999999999</v>
      </c>
      <c r="D22">
        <v>90.356300000000005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3</v>
      </c>
      <c r="AZ22">
        <v>3</v>
      </c>
      <c r="BA22">
        <v>3</v>
      </c>
      <c r="BB22">
        <v>3</v>
      </c>
      <c r="BC22">
        <v>3</v>
      </c>
      <c r="BD22">
        <v>3</v>
      </c>
      <c r="BE22">
        <v>3</v>
      </c>
      <c r="BF22">
        <v>5</v>
      </c>
      <c r="BG22">
        <v>8</v>
      </c>
      <c r="BH22">
        <v>10</v>
      </c>
      <c r="BI22">
        <v>14</v>
      </c>
      <c r="BJ22">
        <v>17</v>
      </c>
      <c r="BK22">
        <v>20</v>
      </c>
      <c r="BL22">
        <v>25</v>
      </c>
      <c r="BM22">
        <v>27</v>
      </c>
      <c r="BN22">
        <v>33</v>
      </c>
      <c r="BO22">
        <v>39</v>
      </c>
      <c r="BP22">
        <v>39</v>
      </c>
      <c r="BQ22">
        <v>44</v>
      </c>
      <c r="BR22">
        <v>48</v>
      </c>
      <c r="BS22">
        <v>48</v>
      </c>
      <c r="BT22">
        <v>48</v>
      </c>
      <c r="BU22">
        <v>49</v>
      </c>
      <c r="BV22">
        <v>51</v>
      </c>
      <c r="BW22">
        <v>54</v>
      </c>
      <c r="BX22">
        <v>56</v>
      </c>
      <c r="BY22">
        <v>61</v>
      </c>
      <c r="BZ22">
        <v>70</v>
      </c>
      <c r="CA22">
        <v>88</v>
      </c>
      <c r="CB22">
        <v>123</v>
      </c>
      <c r="CC22">
        <v>164</v>
      </c>
      <c r="CD22">
        <v>218</v>
      </c>
      <c r="CE22">
        <v>330</v>
      </c>
      <c r="CF22">
        <v>424</v>
      </c>
      <c r="CG22">
        <v>482</v>
      </c>
      <c r="CH22">
        <v>621</v>
      </c>
      <c r="CI22">
        <v>803</v>
      </c>
      <c r="CJ22">
        <v>1012</v>
      </c>
      <c r="CK22">
        <v>1231</v>
      </c>
      <c r="CL22">
        <v>1572</v>
      </c>
      <c r="CM22">
        <v>1838</v>
      </c>
      <c r="CN22">
        <v>2144</v>
      </c>
      <c r="CO22">
        <v>2456</v>
      </c>
      <c r="CP22">
        <v>2948</v>
      </c>
      <c r="CQ22">
        <v>3382</v>
      </c>
      <c r="CR22">
        <v>3772</v>
      </c>
    </row>
    <row r="23" spans="1:96" x14ac:dyDescent="0.35">
      <c r="B23" t="s">
        <v>197</v>
      </c>
      <c r="C23">
        <v>13.193899999999999</v>
      </c>
      <c r="D23">
        <v>-59.543199999999999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2</v>
      </c>
      <c r="BI23">
        <v>2</v>
      </c>
      <c r="BJ23">
        <v>5</v>
      </c>
      <c r="BK23">
        <v>5</v>
      </c>
      <c r="BL23">
        <v>6</v>
      </c>
      <c r="BM23">
        <v>14</v>
      </c>
      <c r="BN23">
        <v>17</v>
      </c>
      <c r="BO23">
        <v>18</v>
      </c>
      <c r="BP23">
        <v>18</v>
      </c>
      <c r="BQ23">
        <v>18</v>
      </c>
      <c r="BR23">
        <v>24</v>
      </c>
      <c r="BS23">
        <v>26</v>
      </c>
      <c r="BT23">
        <v>33</v>
      </c>
      <c r="BU23">
        <v>33</v>
      </c>
      <c r="BV23">
        <v>34</v>
      </c>
      <c r="BW23">
        <v>34</v>
      </c>
      <c r="BX23">
        <v>46</v>
      </c>
      <c r="BY23">
        <v>51</v>
      </c>
      <c r="BZ23">
        <v>52</v>
      </c>
      <c r="CA23">
        <v>56</v>
      </c>
      <c r="CB23">
        <v>60</v>
      </c>
      <c r="CC23">
        <v>63</v>
      </c>
      <c r="CD23">
        <v>63</v>
      </c>
      <c r="CE23">
        <v>66</v>
      </c>
      <c r="CF23">
        <v>67</v>
      </c>
      <c r="CG23">
        <v>68</v>
      </c>
      <c r="CH23">
        <v>71</v>
      </c>
      <c r="CI23">
        <v>72</v>
      </c>
      <c r="CJ23">
        <v>72</v>
      </c>
      <c r="CK23">
        <v>73</v>
      </c>
      <c r="CL23">
        <v>75</v>
      </c>
      <c r="CM23">
        <v>75</v>
      </c>
      <c r="CN23">
        <v>75</v>
      </c>
      <c r="CO23">
        <v>75</v>
      </c>
      <c r="CP23">
        <v>75</v>
      </c>
      <c r="CQ23">
        <v>75</v>
      </c>
      <c r="CR23">
        <v>75</v>
      </c>
    </row>
    <row r="24" spans="1:96" x14ac:dyDescent="0.35">
      <c r="B24" t="s">
        <v>145</v>
      </c>
      <c r="C24">
        <v>53.709800000000001</v>
      </c>
      <c r="D24">
        <v>27.953399999999998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6</v>
      </c>
      <c r="AV24">
        <v>6</v>
      </c>
      <c r="AW24">
        <v>6</v>
      </c>
      <c r="AX24">
        <v>6</v>
      </c>
      <c r="AY24">
        <v>6</v>
      </c>
      <c r="AZ24">
        <v>6</v>
      </c>
      <c r="BA24">
        <v>9</v>
      </c>
      <c r="BB24">
        <v>9</v>
      </c>
      <c r="BC24">
        <v>12</v>
      </c>
      <c r="BD24">
        <v>27</v>
      </c>
      <c r="BE24">
        <v>27</v>
      </c>
      <c r="BF24">
        <v>27</v>
      </c>
      <c r="BG24">
        <v>36</v>
      </c>
      <c r="BH24">
        <v>36</v>
      </c>
      <c r="BI24">
        <v>51</v>
      </c>
      <c r="BJ24">
        <v>51</v>
      </c>
      <c r="BK24">
        <v>69</v>
      </c>
      <c r="BL24">
        <v>76</v>
      </c>
      <c r="BM24">
        <v>76</v>
      </c>
      <c r="BN24">
        <v>81</v>
      </c>
      <c r="BO24">
        <v>81</v>
      </c>
      <c r="BP24">
        <v>86</v>
      </c>
      <c r="BQ24">
        <v>86</v>
      </c>
      <c r="BR24">
        <v>94</v>
      </c>
      <c r="BS24">
        <v>94</v>
      </c>
      <c r="BT24">
        <v>94</v>
      </c>
      <c r="BU24">
        <v>152</v>
      </c>
      <c r="BV24">
        <v>152</v>
      </c>
      <c r="BW24">
        <v>163</v>
      </c>
      <c r="BX24">
        <v>304</v>
      </c>
      <c r="BY24">
        <v>351</v>
      </c>
      <c r="BZ24">
        <v>440</v>
      </c>
      <c r="CA24">
        <v>562</v>
      </c>
      <c r="CB24">
        <v>700</v>
      </c>
      <c r="CC24">
        <v>861</v>
      </c>
      <c r="CD24">
        <v>1066</v>
      </c>
      <c r="CE24">
        <v>1486</v>
      </c>
      <c r="CF24">
        <v>1981</v>
      </c>
      <c r="CG24">
        <v>2226</v>
      </c>
      <c r="CH24">
        <v>2578</v>
      </c>
      <c r="CI24">
        <v>2919</v>
      </c>
      <c r="CJ24">
        <v>3281</v>
      </c>
      <c r="CK24">
        <v>3728</v>
      </c>
      <c r="CL24">
        <v>4204</v>
      </c>
      <c r="CM24">
        <v>4779</v>
      </c>
      <c r="CN24">
        <v>4779</v>
      </c>
      <c r="CO24">
        <v>4779</v>
      </c>
      <c r="CP24">
        <v>6264</v>
      </c>
      <c r="CQ24">
        <v>6723</v>
      </c>
      <c r="CR24">
        <v>7281</v>
      </c>
    </row>
    <row r="25" spans="1:96" x14ac:dyDescent="0.35">
      <c r="B25" t="s">
        <v>123</v>
      </c>
      <c r="C25">
        <v>50.833300000000001</v>
      </c>
      <c r="D25">
        <v>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2</v>
      </c>
      <c r="AS25">
        <v>8</v>
      </c>
      <c r="AT25">
        <v>13</v>
      </c>
      <c r="AU25">
        <v>23</v>
      </c>
      <c r="AV25">
        <v>50</v>
      </c>
      <c r="AW25">
        <v>109</v>
      </c>
      <c r="AX25">
        <v>169</v>
      </c>
      <c r="AY25">
        <v>200</v>
      </c>
      <c r="AZ25">
        <v>239</v>
      </c>
      <c r="BA25">
        <v>267</v>
      </c>
      <c r="BB25">
        <v>314</v>
      </c>
      <c r="BC25">
        <v>314</v>
      </c>
      <c r="BD25">
        <v>559</v>
      </c>
      <c r="BE25">
        <v>689</v>
      </c>
      <c r="BF25">
        <v>886</v>
      </c>
      <c r="BG25">
        <v>1058</v>
      </c>
      <c r="BH25">
        <v>1243</v>
      </c>
      <c r="BI25">
        <v>1486</v>
      </c>
      <c r="BJ25">
        <v>1795</v>
      </c>
      <c r="BK25">
        <v>2257</v>
      </c>
      <c r="BL25">
        <v>2815</v>
      </c>
      <c r="BM25">
        <v>3401</v>
      </c>
      <c r="BN25">
        <v>3743</v>
      </c>
      <c r="BO25">
        <v>4269</v>
      </c>
      <c r="BP25">
        <v>4937</v>
      </c>
      <c r="BQ25">
        <v>6235</v>
      </c>
      <c r="BR25">
        <v>7284</v>
      </c>
      <c r="BS25">
        <v>9134</v>
      </c>
      <c r="BT25">
        <v>10836</v>
      </c>
      <c r="BU25">
        <v>11899</v>
      </c>
      <c r="BV25">
        <v>12775</v>
      </c>
      <c r="BW25">
        <v>13964</v>
      </c>
      <c r="BX25">
        <v>15348</v>
      </c>
      <c r="BY25">
        <v>16770</v>
      </c>
      <c r="BZ25">
        <v>18431</v>
      </c>
      <c r="CA25">
        <v>19691</v>
      </c>
      <c r="CB25">
        <v>20814</v>
      </c>
      <c r="CC25">
        <v>22194</v>
      </c>
      <c r="CD25">
        <v>23403</v>
      </c>
      <c r="CE25">
        <v>24983</v>
      </c>
      <c r="CF25">
        <v>26667</v>
      </c>
      <c r="CG25">
        <v>28018</v>
      </c>
      <c r="CH25">
        <v>29647</v>
      </c>
      <c r="CI25">
        <v>30589</v>
      </c>
      <c r="CJ25">
        <v>31119</v>
      </c>
      <c r="CK25">
        <v>33573</v>
      </c>
      <c r="CL25">
        <v>34809</v>
      </c>
      <c r="CM25">
        <v>36138</v>
      </c>
      <c r="CN25">
        <v>37183</v>
      </c>
      <c r="CO25">
        <v>38496</v>
      </c>
      <c r="CP25">
        <v>39983</v>
      </c>
      <c r="CQ25">
        <v>40956</v>
      </c>
      <c r="CR25">
        <v>41889</v>
      </c>
    </row>
    <row r="26" spans="1:96" x14ac:dyDescent="0.35">
      <c r="B26" t="s">
        <v>193</v>
      </c>
      <c r="C26">
        <v>9.3077000000000005</v>
      </c>
      <c r="D26">
        <v>2.3157999999999999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</v>
      </c>
      <c r="BH26">
        <v>1</v>
      </c>
      <c r="BI26">
        <v>2</v>
      </c>
      <c r="BJ26">
        <v>2</v>
      </c>
      <c r="BK26">
        <v>2</v>
      </c>
      <c r="BL26">
        <v>2</v>
      </c>
      <c r="BM26">
        <v>2</v>
      </c>
      <c r="BN26">
        <v>5</v>
      </c>
      <c r="BO26">
        <v>6</v>
      </c>
      <c r="BP26">
        <v>6</v>
      </c>
      <c r="BQ26">
        <v>6</v>
      </c>
      <c r="BR26">
        <v>6</v>
      </c>
      <c r="BS26">
        <v>6</v>
      </c>
      <c r="BT26">
        <v>6</v>
      </c>
      <c r="BU26">
        <v>6</v>
      </c>
      <c r="BV26">
        <v>9</v>
      </c>
      <c r="BW26">
        <v>13</v>
      </c>
      <c r="BX26">
        <v>13</v>
      </c>
      <c r="BY26">
        <v>16</v>
      </c>
      <c r="BZ26">
        <v>16</v>
      </c>
      <c r="CA26">
        <v>22</v>
      </c>
      <c r="CB26">
        <v>26</v>
      </c>
      <c r="CC26">
        <v>26</v>
      </c>
      <c r="CD26">
        <v>26</v>
      </c>
      <c r="CE26">
        <v>26</v>
      </c>
      <c r="CF26">
        <v>35</v>
      </c>
      <c r="CG26">
        <v>35</v>
      </c>
      <c r="CH26">
        <v>35</v>
      </c>
      <c r="CI26">
        <v>35</v>
      </c>
      <c r="CJ26">
        <v>35</v>
      </c>
      <c r="CK26">
        <v>35</v>
      </c>
      <c r="CL26">
        <v>35</v>
      </c>
      <c r="CM26">
        <v>35</v>
      </c>
      <c r="CN26">
        <v>35</v>
      </c>
      <c r="CO26">
        <v>35</v>
      </c>
      <c r="CP26">
        <v>54</v>
      </c>
      <c r="CQ26">
        <v>54</v>
      </c>
      <c r="CR26">
        <v>54</v>
      </c>
    </row>
    <row r="27" spans="1:96" x14ac:dyDescent="0.35">
      <c r="B27" t="s">
        <v>69</v>
      </c>
      <c r="C27">
        <v>27.514199999999999</v>
      </c>
      <c r="D27">
        <v>90.433599999999998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2</v>
      </c>
      <c r="BL27">
        <v>2</v>
      </c>
      <c r="BM27">
        <v>2</v>
      </c>
      <c r="BN27">
        <v>2</v>
      </c>
      <c r="BO27">
        <v>2</v>
      </c>
      <c r="BP27">
        <v>2</v>
      </c>
      <c r="BQ27">
        <v>2</v>
      </c>
      <c r="BR27">
        <v>3</v>
      </c>
      <c r="BS27">
        <v>3</v>
      </c>
      <c r="BT27">
        <v>4</v>
      </c>
      <c r="BU27">
        <v>4</v>
      </c>
      <c r="BV27">
        <v>4</v>
      </c>
      <c r="BW27">
        <v>4</v>
      </c>
      <c r="BX27">
        <v>5</v>
      </c>
      <c r="BY27">
        <v>5</v>
      </c>
      <c r="BZ27">
        <v>5</v>
      </c>
      <c r="CA27">
        <v>5</v>
      </c>
      <c r="CB27">
        <v>5</v>
      </c>
      <c r="CC27">
        <v>5</v>
      </c>
      <c r="CD27">
        <v>5</v>
      </c>
      <c r="CE27">
        <v>5</v>
      </c>
      <c r="CF27">
        <v>5</v>
      </c>
      <c r="CG27">
        <v>5</v>
      </c>
      <c r="CH27">
        <v>5</v>
      </c>
      <c r="CI27">
        <v>5</v>
      </c>
      <c r="CJ27">
        <v>5</v>
      </c>
      <c r="CK27">
        <v>5</v>
      </c>
      <c r="CL27">
        <v>5</v>
      </c>
      <c r="CM27">
        <v>5</v>
      </c>
      <c r="CN27">
        <v>5</v>
      </c>
      <c r="CO27">
        <v>5</v>
      </c>
      <c r="CP27">
        <v>5</v>
      </c>
      <c r="CQ27">
        <v>6</v>
      </c>
      <c r="CR27">
        <v>6</v>
      </c>
    </row>
    <row r="28" spans="1:96" x14ac:dyDescent="0.35">
      <c r="B28" t="s">
        <v>186</v>
      </c>
      <c r="C28">
        <v>-16.290199999999999</v>
      </c>
      <c r="D28">
        <v>-63.588700000000003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2</v>
      </c>
      <c r="BC28">
        <v>2</v>
      </c>
      <c r="BD28">
        <v>3</v>
      </c>
      <c r="BE28">
        <v>10</v>
      </c>
      <c r="BF28">
        <v>10</v>
      </c>
      <c r="BG28">
        <v>11</v>
      </c>
      <c r="BH28">
        <v>11</v>
      </c>
      <c r="BI28">
        <v>12</v>
      </c>
      <c r="BJ28">
        <v>12</v>
      </c>
      <c r="BK28">
        <v>15</v>
      </c>
      <c r="BL28">
        <v>19</v>
      </c>
      <c r="BM28">
        <v>24</v>
      </c>
      <c r="BN28">
        <v>27</v>
      </c>
      <c r="BO28">
        <v>29</v>
      </c>
      <c r="BP28">
        <v>32</v>
      </c>
      <c r="BQ28">
        <v>43</v>
      </c>
      <c r="BR28">
        <v>61</v>
      </c>
      <c r="BS28">
        <v>74</v>
      </c>
      <c r="BT28">
        <v>81</v>
      </c>
      <c r="BU28">
        <v>97</v>
      </c>
      <c r="BV28">
        <v>107</v>
      </c>
      <c r="BW28">
        <v>115</v>
      </c>
      <c r="BX28">
        <v>123</v>
      </c>
      <c r="BY28">
        <v>132</v>
      </c>
      <c r="BZ28">
        <v>139</v>
      </c>
      <c r="CA28">
        <v>157</v>
      </c>
      <c r="CB28">
        <v>183</v>
      </c>
      <c r="CC28">
        <v>194</v>
      </c>
      <c r="CD28">
        <v>210</v>
      </c>
      <c r="CE28">
        <v>264</v>
      </c>
      <c r="CF28">
        <v>268</v>
      </c>
      <c r="CG28">
        <v>275</v>
      </c>
      <c r="CH28">
        <v>300</v>
      </c>
      <c r="CI28">
        <v>330</v>
      </c>
      <c r="CJ28">
        <v>354</v>
      </c>
      <c r="CK28">
        <v>397</v>
      </c>
      <c r="CL28">
        <v>441</v>
      </c>
      <c r="CM28">
        <v>465</v>
      </c>
      <c r="CN28">
        <v>493</v>
      </c>
      <c r="CO28">
        <v>520</v>
      </c>
      <c r="CP28">
        <v>564</v>
      </c>
      <c r="CQ28">
        <v>598</v>
      </c>
      <c r="CR28">
        <v>609</v>
      </c>
    </row>
    <row r="29" spans="1:96" x14ac:dyDescent="0.35">
      <c r="B29" t="s">
        <v>150</v>
      </c>
      <c r="C29">
        <v>43.915900000000001</v>
      </c>
      <c r="D29">
        <v>17.679099999999998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2</v>
      </c>
      <c r="AW29">
        <v>2</v>
      </c>
      <c r="AX29">
        <v>3</v>
      </c>
      <c r="AY29">
        <v>3</v>
      </c>
      <c r="AZ29">
        <v>3</v>
      </c>
      <c r="BA29">
        <v>5</v>
      </c>
      <c r="BB29">
        <v>7</v>
      </c>
      <c r="BC29">
        <v>11</v>
      </c>
      <c r="BD29">
        <v>13</v>
      </c>
      <c r="BE29">
        <v>18</v>
      </c>
      <c r="BF29">
        <v>24</v>
      </c>
      <c r="BG29">
        <v>25</v>
      </c>
      <c r="BH29">
        <v>26</v>
      </c>
      <c r="BI29">
        <v>38</v>
      </c>
      <c r="BJ29">
        <v>63</v>
      </c>
      <c r="BK29">
        <v>89</v>
      </c>
      <c r="BL29">
        <v>93</v>
      </c>
      <c r="BM29">
        <v>126</v>
      </c>
      <c r="BN29">
        <v>136</v>
      </c>
      <c r="BO29">
        <v>166</v>
      </c>
      <c r="BP29">
        <v>176</v>
      </c>
      <c r="BQ29">
        <v>191</v>
      </c>
      <c r="BR29">
        <v>237</v>
      </c>
      <c r="BS29">
        <v>258</v>
      </c>
      <c r="BT29">
        <v>323</v>
      </c>
      <c r="BU29">
        <v>368</v>
      </c>
      <c r="BV29">
        <v>420</v>
      </c>
      <c r="BW29">
        <v>459</v>
      </c>
      <c r="BX29">
        <v>533</v>
      </c>
      <c r="BY29">
        <v>579</v>
      </c>
      <c r="BZ29">
        <v>624</v>
      </c>
      <c r="CA29">
        <v>654</v>
      </c>
      <c r="CB29">
        <v>674</v>
      </c>
      <c r="CC29">
        <v>764</v>
      </c>
      <c r="CD29">
        <v>804</v>
      </c>
      <c r="CE29">
        <v>858</v>
      </c>
      <c r="CF29">
        <v>901</v>
      </c>
      <c r="CG29">
        <v>946</v>
      </c>
      <c r="CH29">
        <v>1009</v>
      </c>
      <c r="CI29">
        <v>1037</v>
      </c>
      <c r="CJ29">
        <v>1083</v>
      </c>
      <c r="CK29">
        <v>1110</v>
      </c>
      <c r="CL29">
        <v>1167</v>
      </c>
      <c r="CM29">
        <v>1214</v>
      </c>
      <c r="CN29">
        <v>1268</v>
      </c>
      <c r="CO29">
        <v>1285</v>
      </c>
      <c r="CP29">
        <v>1309</v>
      </c>
      <c r="CQ29">
        <v>1342</v>
      </c>
      <c r="CR29">
        <v>1368</v>
      </c>
    </row>
    <row r="30" spans="1:96" x14ac:dyDescent="0.35">
      <c r="B30" t="s">
        <v>178</v>
      </c>
      <c r="C30">
        <v>-14.234999999999999</v>
      </c>
      <c r="D30">
        <v>-51.9253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</v>
      </c>
      <c r="AO30">
        <v>1</v>
      </c>
      <c r="AP30">
        <v>1</v>
      </c>
      <c r="AQ30">
        <v>2</v>
      </c>
      <c r="AR30">
        <v>2</v>
      </c>
      <c r="AS30">
        <v>2</v>
      </c>
      <c r="AT30">
        <v>2</v>
      </c>
      <c r="AU30">
        <v>4</v>
      </c>
      <c r="AV30">
        <v>4</v>
      </c>
      <c r="AW30">
        <v>13</v>
      </c>
      <c r="AX30">
        <v>13</v>
      </c>
      <c r="AY30">
        <v>20</v>
      </c>
      <c r="AZ30">
        <v>25</v>
      </c>
      <c r="BA30">
        <v>31</v>
      </c>
      <c r="BB30">
        <v>38</v>
      </c>
      <c r="BC30">
        <v>52</v>
      </c>
      <c r="BD30">
        <v>151</v>
      </c>
      <c r="BE30">
        <v>151</v>
      </c>
      <c r="BF30">
        <v>162</v>
      </c>
      <c r="BG30">
        <v>200</v>
      </c>
      <c r="BH30">
        <v>321</v>
      </c>
      <c r="BI30">
        <v>372</v>
      </c>
      <c r="BJ30">
        <v>621</v>
      </c>
      <c r="BK30">
        <v>793</v>
      </c>
      <c r="BL30">
        <v>1021</v>
      </c>
      <c r="BM30">
        <v>1546</v>
      </c>
      <c r="BN30">
        <v>1924</v>
      </c>
      <c r="BO30">
        <v>2247</v>
      </c>
      <c r="BP30">
        <v>2554</v>
      </c>
      <c r="BQ30">
        <v>2985</v>
      </c>
      <c r="BR30">
        <v>3417</v>
      </c>
      <c r="BS30">
        <v>3904</v>
      </c>
      <c r="BT30">
        <v>4256</v>
      </c>
      <c r="BU30">
        <v>4579</v>
      </c>
      <c r="BV30">
        <v>5717</v>
      </c>
      <c r="BW30">
        <v>6836</v>
      </c>
      <c r="BX30">
        <v>8044</v>
      </c>
      <c r="BY30">
        <v>9056</v>
      </c>
      <c r="BZ30">
        <v>10360</v>
      </c>
      <c r="CA30">
        <v>11130</v>
      </c>
      <c r="CB30">
        <v>12161</v>
      </c>
      <c r="CC30">
        <v>14034</v>
      </c>
      <c r="CD30">
        <v>16170</v>
      </c>
      <c r="CE30">
        <v>18092</v>
      </c>
      <c r="CF30">
        <v>19638</v>
      </c>
      <c r="CG30">
        <v>20727</v>
      </c>
      <c r="CH30">
        <v>22192</v>
      </c>
      <c r="CI30">
        <v>23430</v>
      </c>
      <c r="CJ30">
        <v>25262</v>
      </c>
      <c r="CK30">
        <v>28320</v>
      </c>
      <c r="CL30">
        <v>30425</v>
      </c>
      <c r="CM30">
        <v>33682</v>
      </c>
      <c r="CN30">
        <v>36658</v>
      </c>
      <c r="CO30">
        <v>38654</v>
      </c>
      <c r="CP30">
        <v>40743</v>
      </c>
      <c r="CQ30">
        <v>43079</v>
      </c>
      <c r="CR30">
        <v>45757</v>
      </c>
    </row>
    <row r="31" spans="1:96" x14ac:dyDescent="0.35">
      <c r="B31" t="s">
        <v>58</v>
      </c>
      <c r="C31">
        <v>4.5353000000000003</v>
      </c>
      <c r="D31">
        <v>114.7277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1</v>
      </c>
      <c r="BA31">
        <v>1</v>
      </c>
      <c r="BB31">
        <v>11</v>
      </c>
      <c r="BC31">
        <v>11</v>
      </c>
      <c r="BD31">
        <v>37</v>
      </c>
      <c r="BE31">
        <v>40</v>
      </c>
      <c r="BF31">
        <v>50</v>
      </c>
      <c r="BG31">
        <v>54</v>
      </c>
      <c r="BH31">
        <v>56</v>
      </c>
      <c r="BI31">
        <v>68</v>
      </c>
      <c r="BJ31">
        <v>75</v>
      </c>
      <c r="BK31">
        <v>78</v>
      </c>
      <c r="BL31">
        <v>83</v>
      </c>
      <c r="BM31">
        <v>88</v>
      </c>
      <c r="BN31">
        <v>91</v>
      </c>
      <c r="BO31">
        <v>104</v>
      </c>
      <c r="BP31">
        <v>109</v>
      </c>
      <c r="BQ31">
        <v>114</v>
      </c>
      <c r="BR31">
        <v>115</v>
      </c>
      <c r="BS31">
        <v>120</v>
      </c>
      <c r="BT31">
        <v>126</v>
      </c>
      <c r="BU31">
        <v>127</v>
      </c>
      <c r="BV31">
        <v>129</v>
      </c>
      <c r="BW31">
        <v>131</v>
      </c>
      <c r="BX31">
        <v>133</v>
      </c>
      <c r="BY31">
        <v>134</v>
      </c>
      <c r="BZ31">
        <v>135</v>
      </c>
      <c r="CA31">
        <v>135</v>
      </c>
      <c r="CB31">
        <v>135</v>
      </c>
      <c r="CC31">
        <v>135</v>
      </c>
      <c r="CD31">
        <v>135</v>
      </c>
      <c r="CE31">
        <v>135</v>
      </c>
      <c r="CF31">
        <v>136</v>
      </c>
      <c r="CG31">
        <v>136</v>
      </c>
      <c r="CH31">
        <v>136</v>
      </c>
      <c r="CI31">
        <v>136</v>
      </c>
      <c r="CJ31">
        <v>136</v>
      </c>
      <c r="CK31">
        <v>136</v>
      </c>
      <c r="CL31">
        <v>136</v>
      </c>
      <c r="CM31">
        <v>136</v>
      </c>
      <c r="CN31">
        <v>137</v>
      </c>
      <c r="CO31">
        <v>138</v>
      </c>
      <c r="CP31">
        <v>138</v>
      </c>
      <c r="CQ31">
        <v>138</v>
      </c>
      <c r="CR31">
        <v>138</v>
      </c>
    </row>
    <row r="32" spans="1:96" x14ac:dyDescent="0.35">
      <c r="B32" t="s">
        <v>142</v>
      </c>
      <c r="C32">
        <v>42.733899999999998</v>
      </c>
      <c r="D32">
        <v>25.485800000000001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4</v>
      </c>
      <c r="AZ32">
        <v>4</v>
      </c>
      <c r="BA32">
        <v>4</v>
      </c>
      <c r="BB32">
        <v>7</v>
      </c>
      <c r="BC32">
        <v>7</v>
      </c>
      <c r="BD32">
        <v>23</v>
      </c>
      <c r="BE32">
        <v>41</v>
      </c>
      <c r="BF32">
        <v>51</v>
      </c>
      <c r="BG32">
        <v>52</v>
      </c>
      <c r="BH32">
        <v>67</v>
      </c>
      <c r="BI32">
        <v>92</v>
      </c>
      <c r="BJ32">
        <v>94</v>
      </c>
      <c r="BK32">
        <v>127</v>
      </c>
      <c r="BL32">
        <v>163</v>
      </c>
      <c r="BM32">
        <v>187</v>
      </c>
      <c r="BN32">
        <v>201</v>
      </c>
      <c r="BO32">
        <v>218</v>
      </c>
      <c r="BP32">
        <v>242</v>
      </c>
      <c r="BQ32">
        <v>264</v>
      </c>
      <c r="BR32">
        <v>293</v>
      </c>
      <c r="BS32">
        <v>331</v>
      </c>
      <c r="BT32">
        <v>346</v>
      </c>
      <c r="BU32">
        <v>359</v>
      </c>
      <c r="BV32">
        <v>399</v>
      </c>
      <c r="BW32">
        <v>422</v>
      </c>
      <c r="BX32">
        <v>457</v>
      </c>
      <c r="BY32">
        <v>485</v>
      </c>
      <c r="BZ32">
        <v>503</v>
      </c>
      <c r="CA32">
        <v>531</v>
      </c>
      <c r="CB32">
        <v>549</v>
      </c>
      <c r="CC32">
        <v>577</v>
      </c>
      <c r="CD32">
        <v>593</v>
      </c>
      <c r="CE32">
        <v>618</v>
      </c>
      <c r="CF32">
        <v>635</v>
      </c>
      <c r="CG32">
        <v>661</v>
      </c>
      <c r="CH32">
        <v>675</v>
      </c>
      <c r="CI32">
        <v>685</v>
      </c>
      <c r="CJ32">
        <v>713</v>
      </c>
      <c r="CK32">
        <v>747</v>
      </c>
      <c r="CL32">
        <v>800</v>
      </c>
      <c r="CM32">
        <v>846</v>
      </c>
      <c r="CN32">
        <v>878</v>
      </c>
      <c r="CO32">
        <v>894</v>
      </c>
      <c r="CP32">
        <v>929</v>
      </c>
      <c r="CQ32">
        <v>975</v>
      </c>
      <c r="CR32">
        <v>1024</v>
      </c>
    </row>
    <row r="33" spans="1:96" x14ac:dyDescent="0.35">
      <c r="B33" t="s">
        <v>6</v>
      </c>
      <c r="C33">
        <v>12.238300000000001</v>
      </c>
      <c r="D33">
        <v>-1.5616000000000001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</v>
      </c>
      <c r="BB33">
        <v>2</v>
      </c>
      <c r="BC33">
        <v>2</v>
      </c>
      <c r="BD33">
        <v>2</v>
      </c>
      <c r="BE33">
        <v>2</v>
      </c>
      <c r="BF33">
        <v>3</v>
      </c>
      <c r="BG33">
        <v>15</v>
      </c>
      <c r="BH33">
        <v>15</v>
      </c>
      <c r="BI33">
        <v>20</v>
      </c>
      <c r="BJ33">
        <v>33</v>
      </c>
      <c r="BK33">
        <v>40</v>
      </c>
      <c r="BL33">
        <v>64</v>
      </c>
      <c r="BM33">
        <v>75</v>
      </c>
      <c r="BN33">
        <v>99</v>
      </c>
      <c r="BO33">
        <v>114</v>
      </c>
      <c r="BP33">
        <v>146</v>
      </c>
      <c r="BQ33">
        <v>152</v>
      </c>
      <c r="BR33">
        <v>180</v>
      </c>
      <c r="BS33">
        <v>207</v>
      </c>
      <c r="BT33">
        <v>222</v>
      </c>
      <c r="BU33">
        <v>246</v>
      </c>
      <c r="BV33">
        <v>261</v>
      </c>
      <c r="BW33">
        <v>282</v>
      </c>
      <c r="BX33">
        <v>288</v>
      </c>
      <c r="BY33">
        <v>302</v>
      </c>
      <c r="BZ33">
        <v>318</v>
      </c>
      <c r="CA33">
        <v>345</v>
      </c>
      <c r="CB33">
        <v>364</v>
      </c>
      <c r="CC33">
        <v>384</v>
      </c>
      <c r="CD33">
        <v>414</v>
      </c>
      <c r="CE33">
        <v>443</v>
      </c>
      <c r="CF33">
        <v>443</v>
      </c>
      <c r="CG33">
        <v>484</v>
      </c>
      <c r="CH33">
        <v>497</v>
      </c>
      <c r="CI33">
        <v>497</v>
      </c>
      <c r="CJ33">
        <v>528</v>
      </c>
      <c r="CK33">
        <v>542</v>
      </c>
      <c r="CL33">
        <v>546</v>
      </c>
      <c r="CM33">
        <v>557</v>
      </c>
      <c r="CN33">
        <v>565</v>
      </c>
      <c r="CO33">
        <v>576</v>
      </c>
      <c r="CP33">
        <v>581</v>
      </c>
      <c r="CQ33">
        <v>600</v>
      </c>
      <c r="CR33">
        <v>609</v>
      </c>
    </row>
    <row r="34" spans="1:96" x14ac:dyDescent="0.35">
      <c r="B34" t="s">
        <v>198</v>
      </c>
      <c r="C34">
        <v>16.538799999999998</v>
      </c>
      <c r="D34">
        <v>-23.041799999999999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1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4</v>
      </c>
      <c r="BR34">
        <v>5</v>
      </c>
      <c r="BS34">
        <v>5</v>
      </c>
      <c r="BT34">
        <v>6</v>
      </c>
      <c r="BU34">
        <v>6</v>
      </c>
      <c r="BV34">
        <v>6</v>
      </c>
      <c r="BW34">
        <v>6</v>
      </c>
      <c r="BX34">
        <v>6</v>
      </c>
      <c r="BY34">
        <v>6</v>
      </c>
      <c r="BZ34">
        <v>7</v>
      </c>
      <c r="CA34">
        <v>7</v>
      </c>
      <c r="CB34">
        <v>7</v>
      </c>
      <c r="CC34">
        <v>7</v>
      </c>
      <c r="CD34">
        <v>7</v>
      </c>
      <c r="CE34">
        <v>7</v>
      </c>
      <c r="CF34">
        <v>7</v>
      </c>
      <c r="CG34">
        <v>8</v>
      </c>
      <c r="CH34">
        <v>8</v>
      </c>
      <c r="CI34">
        <v>10</v>
      </c>
      <c r="CJ34">
        <v>11</v>
      </c>
      <c r="CK34">
        <v>56</v>
      </c>
      <c r="CL34">
        <v>56</v>
      </c>
      <c r="CM34">
        <v>56</v>
      </c>
      <c r="CN34">
        <v>58</v>
      </c>
      <c r="CO34">
        <v>61</v>
      </c>
      <c r="CP34">
        <v>67</v>
      </c>
      <c r="CQ34">
        <v>68</v>
      </c>
      <c r="CR34">
        <v>73</v>
      </c>
    </row>
    <row r="35" spans="1:96" x14ac:dyDescent="0.35">
      <c r="B35" t="s">
        <v>66</v>
      </c>
      <c r="C35">
        <v>11.55</v>
      </c>
      <c r="D35">
        <v>104.91670000000001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2</v>
      </c>
      <c r="AZ35">
        <v>2</v>
      </c>
      <c r="BA35">
        <v>2</v>
      </c>
      <c r="BB35">
        <v>3</v>
      </c>
      <c r="BC35">
        <v>3</v>
      </c>
      <c r="BD35">
        <v>5</v>
      </c>
      <c r="BE35">
        <v>7</v>
      </c>
      <c r="BF35">
        <v>7</v>
      </c>
      <c r="BG35">
        <v>7</v>
      </c>
      <c r="BH35">
        <v>33</v>
      </c>
      <c r="BI35">
        <v>35</v>
      </c>
      <c r="BJ35">
        <v>37</v>
      </c>
      <c r="BK35">
        <v>51</v>
      </c>
      <c r="BL35">
        <v>53</v>
      </c>
      <c r="BM35">
        <v>84</v>
      </c>
      <c r="BN35">
        <v>87</v>
      </c>
      <c r="BO35">
        <v>91</v>
      </c>
      <c r="BP35">
        <v>96</v>
      </c>
      <c r="BQ35">
        <v>96</v>
      </c>
      <c r="BR35">
        <v>99</v>
      </c>
      <c r="BS35">
        <v>99</v>
      </c>
      <c r="BT35">
        <v>103</v>
      </c>
      <c r="BU35">
        <v>107</v>
      </c>
      <c r="BV35">
        <v>109</v>
      </c>
      <c r="BW35">
        <v>109</v>
      </c>
      <c r="BX35">
        <v>110</v>
      </c>
      <c r="BY35">
        <v>114</v>
      </c>
      <c r="BZ35">
        <v>114</v>
      </c>
      <c r="CA35">
        <v>114</v>
      </c>
      <c r="CB35">
        <v>114</v>
      </c>
      <c r="CC35">
        <v>115</v>
      </c>
      <c r="CD35">
        <v>117</v>
      </c>
      <c r="CE35">
        <v>119</v>
      </c>
      <c r="CF35">
        <v>119</v>
      </c>
      <c r="CG35">
        <v>120</v>
      </c>
      <c r="CH35">
        <v>122</v>
      </c>
      <c r="CI35">
        <v>122</v>
      </c>
      <c r="CJ35">
        <v>122</v>
      </c>
      <c r="CK35">
        <v>122</v>
      </c>
      <c r="CL35">
        <v>122</v>
      </c>
      <c r="CM35">
        <v>122</v>
      </c>
      <c r="CN35">
        <v>122</v>
      </c>
      <c r="CO35">
        <v>122</v>
      </c>
      <c r="CP35">
        <v>122</v>
      </c>
      <c r="CQ35">
        <v>122</v>
      </c>
      <c r="CR35">
        <v>122</v>
      </c>
    </row>
    <row r="36" spans="1:96" x14ac:dyDescent="0.35">
      <c r="B36" t="s">
        <v>10</v>
      </c>
      <c r="C36">
        <v>3.8479999999999999</v>
      </c>
      <c r="D36">
        <v>11.5021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2</v>
      </c>
      <c r="BC36">
        <v>2</v>
      </c>
      <c r="BD36">
        <v>2</v>
      </c>
      <c r="BE36">
        <v>2</v>
      </c>
      <c r="BF36">
        <v>2</v>
      </c>
      <c r="BG36">
        <v>4</v>
      </c>
      <c r="BH36">
        <v>10</v>
      </c>
      <c r="BI36">
        <v>10</v>
      </c>
      <c r="BJ36">
        <v>13</v>
      </c>
      <c r="BK36">
        <v>20</v>
      </c>
      <c r="BL36">
        <v>27</v>
      </c>
      <c r="BM36">
        <v>40</v>
      </c>
      <c r="BN36">
        <v>56</v>
      </c>
      <c r="BO36">
        <v>66</v>
      </c>
      <c r="BP36">
        <v>75</v>
      </c>
      <c r="BQ36">
        <v>75</v>
      </c>
      <c r="BR36">
        <v>91</v>
      </c>
      <c r="BS36">
        <v>91</v>
      </c>
      <c r="BT36">
        <v>139</v>
      </c>
      <c r="BU36">
        <v>139</v>
      </c>
      <c r="BV36">
        <v>193</v>
      </c>
      <c r="BW36">
        <v>233</v>
      </c>
      <c r="BX36">
        <v>306</v>
      </c>
      <c r="BY36">
        <v>509</v>
      </c>
      <c r="BZ36">
        <v>555</v>
      </c>
      <c r="CA36">
        <v>650</v>
      </c>
      <c r="CB36">
        <v>658</v>
      </c>
      <c r="CC36">
        <v>658</v>
      </c>
      <c r="CD36">
        <v>730</v>
      </c>
      <c r="CE36">
        <v>730</v>
      </c>
      <c r="CF36">
        <v>820</v>
      </c>
      <c r="CG36">
        <v>820</v>
      </c>
      <c r="CH36">
        <v>820</v>
      </c>
      <c r="CI36">
        <v>820</v>
      </c>
      <c r="CJ36">
        <v>848</v>
      </c>
      <c r="CK36">
        <v>848</v>
      </c>
      <c r="CL36">
        <v>996</v>
      </c>
      <c r="CM36">
        <v>996</v>
      </c>
      <c r="CN36">
        <v>1017</v>
      </c>
      <c r="CO36">
        <v>1017</v>
      </c>
      <c r="CP36">
        <v>1163</v>
      </c>
      <c r="CQ36">
        <v>1163</v>
      </c>
      <c r="CR36">
        <v>1163</v>
      </c>
    </row>
    <row r="37" spans="1:96" x14ac:dyDescent="0.35">
      <c r="A37" t="s">
        <v>167</v>
      </c>
      <c r="B37" t="s">
        <v>164</v>
      </c>
      <c r="C37">
        <v>53.933300000000003</v>
      </c>
      <c r="D37">
        <v>-116.5765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2</v>
      </c>
      <c r="AY37">
        <v>4</v>
      </c>
      <c r="AZ37">
        <v>7</v>
      </c>
      <c r="BA37">
        <v>7</v>
      </c>
      <c r="BB37">
        <v>19</v>
      </c>
      <c r="BC37">
        <v>19</v>
      </c>
      <c r="BD37">
        <v>29</v>
      </c>
      <c r="BE37">
        <v>29</v>
      </c>
      <c r="BF37">
        <v>39</v>
      </c>
      <c r="BG37">
        <v>56</v>
      </c>
      <c r="BH37">
        <v>74</v>
      </c>
      <c r="BI37">
        <v>97</v>
      </c>
      <c r="BJ37">
        <v>119</v>
      </c>
      <c r="BK37">
        <v>146</v>
      </c>
      <c r="BL37">
        <v>195</v>
      </c>
      <c r="BM37">
        <v>259</v>
      </c>
      <c r="BN37">
        <v>301</v>
      </c>
      <c r="BO37">
        <v>359</v>
      </c>
      <c r="BP37">
        <v>358</v>
      </c>
      <c r="BQ37">
        <v>486</v>
      </c>
      <c r="BR37">
        <v>542</v>
      </c>
      <c r="BS37">
        <v>542</v>
      </c>
      <c r="BT37">
        <v>621</v>
      </c>
      <c r="BU37">
        <v>661</v>
      </c>
      <c r="BV37">
        <v>690</v>
      </c>
      <c r="BW37">
        <v>754</v>
      </c>
      <c r="BX37">
        <v>969</v>
      </c>
      <c r="BY37">
        <v>969</v>
      </c>
      <c r="BZ37">
        <v>1075</v>
      </c>
      <c r="CA37">
        <v>1181</v>
      </c>
      <c r="CB37">
        <v>1250</v>
      </c>
      <c r="CC37">
        <v>1373</v>
      </c>
      <c r="CD37">
        <v>1373</v>
      </c>
      <c r="CE37">
        <v>1423</v>
      </c>
      <c r="CF37">
        <v>1451</v>
      </c>
      <c r="CG37">
        <v>1567</v>
      </c>
      <c r="CH37">
        <v>1567</v>
      </c>
      <c r="CI37">
        <v>1732</v>
      </c>
      <c r="CJ37">
        <v>1870</v>
      </c>
      <c r="CK37">
        <v>1870</v>
      </c>
      <c r="CL37">
        <v>1996</v>
      </c>
      <c r="CM37">
        <v>2397</v>
      </c>
      <c r="CN37">
        <v>2562</v>
      </c>
      <c r="CO37">
        <v>2803</v>
      </c>
      <c r="CP37">
        <v>2908</v>
      </c>
      <c r="CQ37">
        <v>3095</v>
      </c>
      <c r="CR37">
        <v>3401</v>
      </c>
    </row>
    <row r="38" spans="1:96" x14ac:dyDescent="0.35">
      <c r="A38" t="s">
        <v>165</v>
      </c>
      <c r="B38" t="s">
        <v>164</v>
      </c>
      <c r="C38">
        <v>49.282699999999998</v>
      </c>
      <c r="D38">
        <v>-123.1207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2</v>
      </c>
      <c r="T38">
        <v>2</v>
      </c>
      <c r="U38">
        <v>4</v>
      </c>
      <c r="V38">
        <v>4</v>
      </c>
      <c r="W38">
        <v>4</v>
      </c>
      <c r="X38">
        <v>4</v>
      </c>
      <c r="Y38">
        <v>4</v>
      </c>
      <c r="Z38">
        <v>4</v>
      </c>
      <c r="AA38">
        <v>4</v>
      </c>
      <c r="AB38">
        <v>4</v>
      </c>
      <c r="AC38">
        <v>4</v>
      </c>
      <c r="AD38">
        <v>4</v>
      </c>
      <c r="AE38">
        <v>5</v>
      </c>
      <c r="AF38">
        <v>5</v>
      </c>
      <c r="AG38">
        <v>5</v>
      </c>
      <c r="AH38">
        <v>5</v>
      </c>
      <c r="AI38">
        <v>6</v>
      </c>
      <c r="AJ38">
        <v>6</v>
      </c>
      <c r="AK38">
        <v>6</v>
      </c>
      <c r="AL38">
        <v>6</v>
      </c>
      <c r="AM38">
        <v>7</v>
      </c>
      <c r="AN38">
        <v>7</v>
      </c>
      <c r="AO38">
        <v>7</v>
      </c>
      <c r="AP38">
        <v>7</v>
      </c>
      <c r="AQ38">
        <v>8</v>
      </c>
      <c r="AR38">
        <v>8</v>
      </c>
      <c r="AS38">
        <v>8</v>
      </c>
      <c r="AT38">
        <v>9</v>
      </c>
      <c r="AU38">
        <v>12</v>
      </c>
      <c r="AV38">
        <v>13</v>
      </c>
      <c r="AW38">
        <v>21</v>
      </c>
      <c r="AX38">
        <v>21</v>
      </c>
      <c r="AY38">
        <v>27</v>
      </c>
      <c r="AZ38">
        <v>32</v>
      </c>
      <c r="BA38">
        <v>32</v>
      </c>
      <c r="BB38">
        <v>39</v>
      </c>
      <c r="BC38">
        <v>46</v>
      </c>
      <c r="BD38">
        <v>64</v>
      </c>
      <c r="BE38">
        <v>64</v>
      </c>
      <c r="BF38">
        <v>73</v>
      </c>
      <c r="BG38">
        <v>103</v>
      </c>
      <c r="BH38">
        <v>103</v>
      </c>
      <c r="BI38">
        <v>186</v>
      </c>
      <c r="BJ38">
        <v>231</v>
      </c>
      <c r="BK38">
        <v>271</v>
      </c>
      <c r="BL38">
        <v>424</v>
      </c>
      <c r="BM38">
        <v>424</v>
      </c>
      <c r="BN38">
        <v>472</v>
      </c>
      <c r="BO38">
        <v>617</v>
      </c>
      <c r="BP38">
        <v>617</v>
      </c>
      <c r="BQ38">
        <v>725</v>
      </c>
      <c r="BR38">
        <v>725</v>
      </c>
      <c r="BS38">
        <v>884</v>
      </c>
      <c r="BT38">
        <v>884</v>
      </c>
      <c r="BU38">
        <v>970</v>
      </c>
      <c r="BV38">
        <v>1013</v>
      </c>
      <c r="BW38">
        <v>1013</v>
      </c>
      <c r="BX38">
        <v>1121</v>
      </c>
      <c r="BY38">
        <v>1174</v>
      </c>
      <c r="BZ38">
        <v>1203</v>
      </c>
      <c r="CA38">
        <v>1203</v>
      </c>
      <c r="CB38">
        <v>1266</v>
      </c>
      <c r="CC38">
        <v>1266</v>
      </c>
      <c r="CD38">
        <v>1291</v>
      </c>
      <c r="CE38">
        <v>1336</v>
      </c>
      <c r="CF38">
        <v>1370</v>
      </c>
      <c r="CG38">
        <v>1445</v>
      </c>
      <c r="CH38">
        <v>1445</v>
      </c>
      <c r="CI38">
        <v>1490</v>
      </c>
      <c r="CJ38">
        <v>1490</v>
      </c>
      <c r="CK38">
        <v>1517</v>
      </c>
      <c r="CL38">
        <v>1561</v>
      </c>
      <c r="CM38">
        <v>1575</v>
      </c>
      <c r="CN38">
        <v>1618</v>
      </c>
      <c r="CO38">
        <v>1647</v>
      </c>
      <c r="CP38">
        <v>1647</v>
      </c>
      <c r="CQ38">
        <v>1724</v>
      </c>
      <c r="CR38">
        <v>1795</v>
      </c>
    </row>
    <row r="39" spans="1:96" x14ac:dyDescent="0.35">
      <c r="A39" t="s">
        <v>171</v>
      </c>
      <c r="B39" t="s">
        <v>164</v>
      </c>
      <c r="C39">
        <v>37.648899999999998</v>
      </c>
      <c r="D39">
        <v>-122.66549999999999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2</v>
      </c>
      <c r="BE39">
        <v>2</v>
      </c>
      <c r="BF39">
        <v>2</v>
      </c>
      <c r="BG39">
        <v>2</v>
      </c>
      <c r="BH39">
        <v>8</v>
      </c>
      <c r="BI39">
        <v>9</v>
      </c>
      <c r="BJ39">
        <v>9</v>
      </c>
      <c r="BK39">
        <v>10</v>
      </c>
      <c r="BL39">
        <v>10</v>
      </c>
      <c r="BM39">
        <v>13</v>
      </c>
      <c r="BN39">
        <v>13</v>
      </c>
      <c r="BO39">
        <v>13</v>
      </c>
      <c r="BP39">
        <v>13</v>
      </c>
      <c r="BQ39">
        <v>13</v>
      </c>
      <c r="BR39">
        <v>13</v>
      </c>
      <c r="BS39">
        <v>13</v>
      </c>
      <c r="BT39">
        <v>13</v>
      </c>
      <c r="BU39">
        <v>13</v>
      </c>
      <c r="BV39">
        <v>13</v>
      </c>
      <c r="BW39">
        <v>13</v>
      </c>
      <c r="BX39">
        <v>13</v>
      </c>
      <c r="BY39">
        <v>13</v>
      </c>
      <c r="BZ39">
        <v>13</v>
      </c>
      <c r="CA39">
        <v>13</v>
      </c>
      <c r="CB39">
        <v>13</v>
      </c>
      <c r="CC39">
        <v>13</v>
      </c>
      <c r="CD39">
        <v>13</v>
      </c>
      <c r="CE39">
        <v>13</v>
      </c>
      <c r="CF39">
        <v>13</v>
      </c>
      <c r="CG39">
        <v>13</v>
      </c>
      <c r="CH39">
        <v>13</v>
      </c>
      <c r="CI39">
        <v>13</v>
      </c>
      <c r="CJ39">
        <v>13</v>
      </c>
      <c r="CK39">
        <v>13</v>
      </c>
      <c r="CL39">
        <v>13</v>
      </c>
      <c r="CM39">
        <v>13</v>
      </c>
      <c r="CN39">
        <v>13</v>
      </c>
      <c r="CO39">
        <v>13</v>
      </c>
      <c r="CP39">
        <v>13</v>
      </c>
      <c r="CQ39">
        <v>13</v>
      </c>
      <c r="CR39">
        <v>-1</v>
      </c>
    </row>
    <row r="40" spans="1:96" x14ac:dyDescent="0.35">
      <c r="A40" t="s">
        <v>245</v>
      </c>
      <c r="B40" t="s">
        <v>164</v>
      </c>
      <c r="C40">
        <v>53.760899999999999</v>
      </c>
      <c r="D40">
        <v>-98.813900000000004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4</v>
      </c>
      <c r="BE40">
        <v>4</v>
      </c>
      <c r="BF40">
        <v>4</v>
      </c>
      <c r="BG40">
        <v>7</v>
      </c>
      <c r="BH40">
        <v>8</v>
      </c>
      <c r="BI40">
        <v>15</v>
      </c>
      <c r="BJ40">
        <v>17</v>
      </c>
      <c r="BK40">
        <v>17</v>
      </c>
      <c r="BL40">
        <v>18</v>
      </c>
      <c r="BM40">
        <v>20</v>
      </c>
      <c r="BN40">
        <v>20</v>
      </c>
      <c r="BO40">
        <v>21</v>
      </c>
      <c r="BP40">
        <v>35</v>
      </c>
      <c r="BQ40">
        <v>36</v>
      </c>
      <c r="BR40">
        <v>39</v>
      </c>
      <c r="BS40">
        <v>64</v>
      </c>
      <c r="BT40">
        <v>72</v>
      </c>
      <c r="BU40">
        <v>96</v>
      </c>
      <c r="BV40">
        <v>103</v>
      </c>
      <c r="BW40">
        <v>127</v>
      </c>
      <c r="BX40">
        <v>167</v>
      </c>
      <c r="BY40">
        <v>182</v>
      </c>
      <c r="BZ40">
        <v>182</v>
      </c>
      <c r="CA40">
        <v>203</v>
      </c>
      <c r="CB40">
        <v>203</v>
      </c>
      <c r="CC40">
        <v>217</v>
      </c>
      <c r="CD40">
        <v>217</v>
      </c>
      <c r="CE40">
        <v>221</v>
      </c>
      <c r="CF40">
        <v>230</v>
      </c>
      <c r="CG40">
        <v>243</v>
      </c>
      <c r="CH40">
        <v>242</v>
      </c>
      <c r="CI40">
        <v>246</v>
      </c>
      <c r="CJ40">
        <v>246</v>
      </c>
      <c r="CK40">
        <v>246</v>
      </c>
      <c r="CL40">
        <v>250</v>
      </c>
      <c r="CM40">
        <v>250</v>
      </c>
      <c r="CN40">
        <v>253</v>
      </c>
      <c r="CO40">
        <v>254</v>
      </c>
      <c r="CP40">
        <v>254</v>
      </c>
      <c r="CQ40">
        <v>255</v>
      </c>
      <c r="CR40">
        <v>257</v>
      </c>
    </row>
    <row r="41" spans="1:96" x14ac:dyDescent="0.35">
      <c r="A41" t="s">
        <v>246</v>
      </c>
      <c r="B41" t="s">
        <v>164</v>
      </c>
      <c r="C41">
        <v>46.565300000000001</v>
      </c>
      <c r="D41">
        <v>-66.4619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1</v>
      </c>
      <c r="BC41">
        <v>1</v>
      </c>
      <c r="BD41">
        <v>1</v>
      </c>
      <c r="BE41">
        <v>1</v>
      </c>
      <c r="BF41">
        <v>2</v>
      </c>
      <c r="BG41">
        <v>6</v>
      </c>
      <c r="BH41">
        <v>8</v>
      </c>
      <c r="BI41">
        <v>11</v>
      </c>
      <c r="BJ41">
        <v>11</v>
      </c>
      <c r="BK41">
        <v>11</v>
      </c>
      <c r="BL41">
        <v>17</v>
      </c>
      <c r="BM41">
        <v>17</v>
      </c>
      <c r="BN41">
        <v>17</v>
      </c>
      <c r="BO41">
        <v>18</v>
      </c>
      <c r="BP41">
        <v>18</v>
      </c>
      <c r="BQ41">
        <v>33</v>
      </c>
      <c r="BR41">
        <v>45</v>
      </c>
      <c r="BS41">
        <v>51</v>
      </c>
      <c r="BT41">
        <v>66</v>
      </c>
      <c r="BU41">
        <v>68</v>
      </c>
      <c r="BV41">
        <v>70</v>
      </c>
      <c r="BW41">
        <v>81</v>
      </c>
      <c r="BX41">
        <v>91</v>
      </c>
      <c r="BY41">
        <v>91</v>
      </c>
      <c r="BZ41">
        <v>91</v>
      </c>
      <c r="CA41">
        <v>98</v>
      </c>
      <c r="CB41">
        <v>103</v>
      </c>
      <c r="CC41">
        <v>105</v>
      </c>
      <c r="CD41">
        <v>105</v>
      </c>
      <c r="CE41">
        <v>108</v>
      </c>
      <c r="CF41">
        <v>112</v>
      </c>
      <c r="CG41">
        <v>112</v>
      </c>
      <c r="CH41">
        <v>114</v>
      </c>
      <c r="CI41">
        <v>116</v>
      </c>
      <c r="CJ41">
        <v>116</v>
      </c>
      <c r="CK41">
        <v>117</v>
      </c>
      <c r="CL41">
        <v>117</v>
      </c>
      <c r="CM41">
        <v>117</v>
      </c>
      <c r="CN41">
        <v>117</v>
      </c>
      <c r="CO41">
        <v>118</v>
      </c>
      <c r="CP41">
        <v>118</v>
      </c>
      <c r="CQ41">
        <v>118</v>
      </c>
      <c r="CR41">
        <v>118</v>
      </c>
    </row>
    <row r="42" spans="1:96" x14ac:dyDescent="0.35">
      <c r="A42" t="s">
        <v>176</v>
      </c>
      <c r="B42" t="s">
        <v>164</v>
      </c>
      <c r="C42">
        <v>53.1355</v>
      </c>
      <c r="D42">
        <v>-57.660400000000003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1</v>
      </c>
      <c r="BG42">
        <v>1</v>
      </c>
      <c r="BH42">
        <v>3</v>
      </c>
      <c r="BI42">
        <v>3</v>
      </c>
      <c r="BJ42">
        <v>3</v>
      </c>
      <c r="BK42">
        <v>4</v>
      </c>
      <c r="BL42">
        <v>6</v>
      </c>
      <c r="BM42">
        <v>9</v>
      </c>
      <c r="BN42">
        <v>24</v>
      </c>
      <c r="BO42">
        <v>35</v>
      </c>
      <c r="BP42">
        <v>35</v>
      </c>
      <c r="BQ42">
        <v>82</v>
      </c>
      <c r="BR42">
        <v>102</v>
      </c>
      <c r="BS42">
        <v>120</v>
      </c>
      <c r="BT42">
        <v>135</v>
      </c>
      <c r="BU42">
        <v>148</v>
      </c>
      <c r="BV42">
        <v>152</v>
      </c>
      <c r="BW42">
        <v>175</v>
      </c>
      <c r="BX42">
        <v>183</v>
      </c>
      <c r="BY42">
        <v>195</v>
      </c>
      <c r="BZ42">
        <v>195</v>
      </c>
      <c r="CA42">
        <v>217</v>
      </c>
      <c r="CB42">
        <v>226</v>
      </c>
      <c r="CC42">
        <v>228</v>
      </c>
      <c r="CD42">
        <v>228</v>
      </c>
      <c r="CE42">
        <v>232</v>
      </c>
      <c r="CF42">
        <v>239</v>
      </c>
      <c r="CG42">
        <v>241</v>
      </c>
      <c r="CH42">
        <v>242</v>
      </c>
      <c r="CI42">
        <v>244</v>
      </c>
      <c r="CJ42">
        <v>244</v>
      </c>
      <c r="CK42">
        <v>247</v>
      </c>
      <c r="CL42">
        <v>252</v>
      </c>
      <c r="CM42">
        <v>256</v>
      </c>
      <c r="CN42">
        <v>257</v>
      </c>
      <c r="CO42">
        <v>257</v>
      </c>
      <c r="CP42">
        <v>257</v>
      </c>
      <c r="CQ42">
        <v>257</v>
      </c>
      <c r="CR42">
        <v>256</v>
      </c>
    </row>
    <row r="43" spans="1:96" x14ac:dyDescent="0.35">
      <c r="A43" t="s">
        <v>247</v>
      </c>
      <c r="B43" t="s">
        <v>164</v>
      </c>
      <c r="C43">
        <v>44.681999999999903</v>
      </c>
      <c r="D43">
        <v>-63.744300000000003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5</v>
      </c>
      <c r="BH43">
        <v>7</v>
      </c>
      <c r="BI43">
        <v>12</v>
      </c>
      <c r="BJ43">
        <v>14</v>
      </c>
      <c r="BK43">
        <v>15</v>
      </c>
      <c r="BL43">
        <v>21</v>
      </c>
      <c r="BM43">
        <v>28</v>
      </c>
      <c r="BN43">
        <v>41</v>
      </c>
      <c r="BO43">
        <v>51</v>
      </c>
      <c r="BP43">
        <v>68</v>
      </c>
      <c r="BQ43">
        <v>73</v>
      </c>
      <c r="BR43">
        <v>90</v>
      </c>
      <c r="BS43">
        <v>110</v>
      </c>
      <c r="BT43">
        <v>122</v>
      </c>
      <c r="BU43">
        <v>127</v>
      </c>
      <c r="BV43">
        <v>147</v>
      </c>
      <c r="BW43">
        <v>173</v>
      </c>
      <c r="BX43">
        <v>193</v>
      </c>
      <c r="BY43">
        <v>207</v>
      </c>
      <c r="BZ43">
        <v>236</v>
      </c>
      <c r="CA43">
        <v>262</v>
      </c>
      <c r="CB43">
        <v>293</v>
      </c>
      <c r="CC43">
        <v>310</v>
      </c>
      <c r="CD43">
        <v>310</v>
      </c>
      <c r="CE43">
        <v>342</v>
      </c>
      <c r="CF43">
        <v>407</v>
      </c>
      <c r="CG43">
        <v>428</v>
      </c>
      <c r="CH43">
        <v>445</v>
      </c>
      <c r="CI43">
        <v>474</v>
      </c>
      <c r="CJ43">
        <v>517</v>
      </c>
      <c r="CK43">
        <v>549</v>
      </c>
      <c r="CL43">
        <v>579</v>
      </c>
      <c r="CM43">
        <v>606</v>
      </c>
      <c r="CN43">
        <v>649</v>
      </c>
      <c r="CO43">
        <v>675</v>
      </c>
      <c r="CP43">
        <v>721</v>
      </c>
      <c r="CQ43">
        <v>737</v>
      </c>
      <c r="CR43">
        <v>772</v>
      </c>
    </row>
    <row r="44" spans="1:96" x14ac:dyDescent="0.35">
      <c r="A44" t="s">
        <v>166</v>
      </c>
      <c r="B44" t="s">
        <v>164</v>
      </c>
      <c r="C44">
        <v>51.253799999999998</v>
      </c>
      <c r="D44">
        <v>-85.3232</v>
      </c>
      <c r="E44">
        <v>0</v>
      </c>
      <c r="F44">
        <v>0</v>
      </c>
      <c r="G44">
        <v>0</v>
      </c>
      <c r="H44">
        <v>0</v>
      </c>
      <c r="I44">
        <v>1</v>
      </c>
      <c r="J44">
        <v>1</v>
      </c>
      <c r="K44">
        <v>1</v>
      </c>
      <c r="L44">
        <v>1</v>
      </c>
      <c r="M44">
        <v>1</v>
      </c>
      <c r="N44">
        <v>3</v>
      </c>
      <c r="O44">
        <v>3</v>
      </c>
      <c r="P44">
        <v>3</v>
      </c>
      <c r="Q44">
        <v>3</v>
      </c>
      <c r="R44">
        <v>3</v>
      </c>
      <c r="S44">
        <v>3</v>
      </c>
      <c r="T44">
        <v>3</v>
      </c>
      <c r="U44">
        <v>3</v>
      </c>
      <c r="V44">
        <v>3</v>
      </c>
      <c r="W44">
        <v>3</v>
      </c>
      <c r="X44">
        <v>3</v>
      </c>
      <c r="Y44">
        <v>3</v>
      </c>
      <c r="Z44">
        <v>3</v>
      </c>
      <c r="AA44">
        <v>3</v>
      </c>
      <c r="AB44">
        <v>3</v>
      </c>
      <c r="AC44">
        <v>3</v>
      </c>
      <c r="AD44">
        <v>3</v>
      </c>
      <c r="AE44">
        <v>3</v>
      </c>
      <c r="AF44">
        <v>3</v>
      </c>
      <c r="AG44">
        <v>3</v>
      </c>
      <c r="AH44">
        <v>3</v>
      </c>
      <c r="AI44">
        <v>3</v>
      </c>
      <c r="AJ44">
        <v>3</v>
      </c>
      <c r="AK44">
        <v>3</v>
      </c>
      <c r="AL44">
        <v>4</v>
      </c>
      <c r="AM44">
        <v>4</v>
      </c>
      <c r="AN44">
        <v>4</v>
      </c>
      <c r="AO44">
        <v>6</v>
      </c>
      <c r="AP44">
        <v>6</v>
      </c>
      <c r="AQ44">
        <v>11</v>
      </c>
      <c r="AR44">
        <v>15</v>
      </c>
      <c r="AS44">
        <v>18</v>
      </c>
      <c r="AT44">
        <v>20</v>
      </c>
      <c r="AU44">
        <v>20</v>
      </c>
      <c r="AV44">
        <v>22</v>
      </c>
      <c r="AW44">
        <v>25</v>
      </c>
      <c r="AX44">
        <v>28</v>
      </c>
      <c r="AY44">
        <v>29</v>
      </c>
      <c r="AZ44">
        <v>34</v>
      </c>
      <c r="BA44">
        <v>36</v>
      </c>
      <c r="BB44">
        <v>41</v>
      </c>
      <c r="BC44">
        <v>42</v>
      </c>
      <c r="BD44">
        <v>74</v>
      </c>
      <c r="BE44">
        <v>79</v>
      </c>
      <c r="BF44">
        <v>104</v>
      </c>
      <c r="BG44">
        <v>177</v>
      </c>
      <c r="BH44">
        <v>185</v>
      </c>
      <c r="BI44">
        <v>221</v>
      </c>
      <c r="BJ44">
        <v>257</v>
      </c>
      <c r="BK44">
        <v>308</v>
      </c>
      <c r="BL44">
        <v>377</v>
      </c>
      <c r="BM44">
        <v>425</v>
      </c>
      <c r="BN44">
        <v>503</v>
      </c>
      <c r="BO44">
        <v>588</v>
      </c>
      <c r="BP44">
        <v>688</v>
      </c>
      <c r="BQ44">
        <v>858</v>
      </c>
      <c r="BR44">
        <v>994</v>
      </c>
      <c r="BS44">
        <v>1144</v>
      </c>
      <c r="BT44">
        <v>1355</v>
      </c>
      <c r="BU44">
        <v>1706</v>
      </c>
      <c r="BV44">
        <v>1966</v>
      </c>
      <c r="BW44">
        <v>2392</v>
      </c>
      <c r="BX44">
        <v>2793</v>
      </c>
      <c r="BY44">
        <v>3255</v>
      </c>
      <c r="BZ44">
        <v>3630</v>
      </c>
      <c r="CA44">
        <v>4354</v>
      </c>
      <c r="CB44">
        <v>4347</v>
      </c>
      <c r="CC44">
        <v>4726</v>
      </c>
      <c r="CD44">
        <v>5276</v>
      </c>
      <c r="CE44">
        <v>5759</v>
      </c>
      <c r="CF44">
        <v>6237</v>
      </c>
      <c r="CG44">
        <v>6648</v>
      </c>
      <c r="CH44">
        <v>7049</v>
      </c>
      <c r="CI44">
        <v>7470</v>
      </c>
      <c r="CJ44">
        <v>7953</v>
      </c>
      <c r="CK44">
        <v>8447</v>
      </c>
      <c r="CL44">
        <v>9840</v>
      </c>
      <c r="CM44">
        <v>10456</v>
      </c>
      <c r="CN44">
        <v>11013</v>
      </c>
      <c r="CO44">
        <v>11561</v>
      </c>
      <c r="CP44">
        <v>12063</v>
      </c>
      <c r="CQ44">
        <v>12715</v>
      </c>
      <c r="CR44">
        <v>13718</v>
      </c>
    </row>
    <row r="45" spans="1:96" x14ac:dyDescent="0.35">
      <c r="A45" t="s">
        <v>177</v>
      </c>
      <c r="B45" t="s">
        <v>164</v>
      </c>
      <c r="C45">
        <v>46.5107</v>
      </c>
      <c r="D45">
        <v>-63.416800000000002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1</v>
      </c>
      <c r="BG45">
        <v>1</v>
      </c>
      <c r="BH45">
        <v>1</v>
      </c>
      <c r="BI45">
        <v>1</v>
      </c>
      <c r="BJ45">
        <v>2</v>
      </c>
      <c r="BK45">
        <v>2</v>
      </c>
      <c r="BL45">
        <v>2</v>
      </c>
      <c r="BM45">
        <v>3</v>
      </c>
      <c r="BN45">
        <v>3</v>
      </c>
      <c r="BO45">
        <v>3</v>
      </c>
      <c r="BP45">
        <v>5</v>
      </c>
      <c r="BQ45">
        <v>5</v>
      </c>
      <c r="BR45">
        <v>9</v>
      </c>
      <c r="BS45">
        <v>11</v>
      </c>
      <c r="BT45">
        <v>11</v>
      </c>
      <c r="BU45">
        <v>18</v>
      </c>
      <c r="BV45">
        <v>21</v>
      </c>
      <c r="BW45">
        <v>21</v>
      </c>
      <c r="BX45">
        <v>22</v>
      </c>
      <c r="BY45">
        <v>22</v>
      </c>
      <c r="BZ45">
        <v>22</v>
      </c>
      <c r="CA45">
        <v>22</v>
      </c>
      <c r="CB45">
        <v>22</v>
      </c>
      <c r="CC45">
        <v>22</v>
      </c>
      <c r="CD45">
        <v>25</v>
      </c>
      <c r="CE45">
        <v>25</v>
      </c>
      <c r="CF45">
        <v>25</v>
      </c>
      <c r="CG45">
        <v>25</v>
      </c>
      <c r="CH45">
        <v>25</v>
      </c>
      <c r="CI45">
        <v>25</v>
      </c>
      <c r="CJ45">
        <v>25</v>
      </c>
      <c r="CK45">
        <v>26</v>
      </c>
      <c r="CL45">
        <v>26</v>
      </c>
      <c r="CM45">
        <v>26</v>
      </c>
      <c r="CN45">
        <v>26</v>
      </c>
      <c r="CO45">
        <v>26</v>
      </c>
      <c r="CP45">
        <v>26</v>
      </c>
      <c r="CQ45">
        <v>26</v>
      </c>
      <c r="CR45">
        <v>26</v>
      </c>
    </row>
    <row r="46" spans="1:96" x14ac:dyDescent="0.35">
      <c r="A46" t="s">
        <v>170</v>
      </c>
      <c r="B46" t="s">
        <v>164</v>
      </c>
      <c r="C46">
        <v>52.939900000000002</v>
      </c>
      <c r="D46">
        <v>-73.549099999999996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2</v>
      </c>
      <c r="AW46">
        <v>2</v>
      </c>
      <c r="AX46">
        <v>3</v>
      </c>
      <c r="AY46">
        <v>4</v>
      </c>
      <c r="AZ46">
        <v>4</v>
      </c>
      <c r="BA46">
        <v>4</v>
      </c>
      <c r="BB46">
        <v>8</v>
      </c>
      <c r="BC46">
        <v>9</v>
      </c>
      <c r="BD46">
        <v>17</v>
      </c>
      <c r="BE46">
        <v>17</v>
      </c>
      <c r="BF46">
        <v>24</v>
      </c>
      <c r="BG46">
        <v>50</v>
      </c>
      <c r="BH46">
        <v>74</v>
      </c>
      <c r="BI46">
        <v>94</v>
      </c>
      <c r="BJ46">
        <v>121</v>
      </c>
      <c r="BK46">
        <v>139</v>
      </c>
      <c r="BL46">
        <v>181</v>
      </c>
      <c r="BM46">
        <v>219</v>
      </c>
      <c r="BN46">
        <v>628</v>
      </c>
      <c r="BO46">
        <v>1013</v>
      </c>
      <c r="BP46">
        <v>1342</v>
      </c>
      <c r="BQ46">
        <v>1632</v>
      </c>
      <c r="BR46">
        <v>2024</v>
      </c>
      <c r="BS46">
        <v>2498</v>
      </c>
      <c r="BT46">
        <v>2840</v>
      </c>
      <c r="BU46">
        <v>3430</v>
      </c>
      <c r="BV46">
        <v>4162</v>
      </c>
      <c r="BW46">
        <v>4611</v>
      </c>
      <c r="BX46">
        <v>5518</v>
      </c>
      <c r="BY46">
        <v>6101</v>
      </c>
      <c r="BZ46">
        <v>6101</v>
      </c>
      <c r="CA46">
        <v>7944</v>
      </c>
      <c r="CB46">
        <v>8580</v>
      </c>
      <c r="CC46">
        <v>9340</v>
      </c>
      <c r="CD46">
        <v>10031</v>
      </c>
      <c r="CE46">
        <v>10912</v>
      </c>
      <c r="CF46">
        <v>11677</v>
      </c>
      <c r="CG46">
        <v>12292</v>
      </c>
      <c r="CH46">
        <v>12846</v>
      </c>
      <c r="CI46">
        <v>13557</v>
      </c>
      <c r="CJ46">
        <v>14248</v>
      </c>
      <c r="CK46">
        <v>14860</v>
      </c>
      <c r="CL46">
        <v>15857</v>
      </c>
      <c r="CM46">
        <v>16798</v>
      </c>
      <c r="CN46">
        <v>17521</v>
      </c>
      <c r="CO46">
        <v>17950</v>
      </c>
      <c r="CP46">
        <v>19319</v>
      </c>
      <c r="CQ46">
        <v>20126</v>
      </c>
      <c r="CR46">
        <v>20965</v>
      </c>
    </row>
    <row r="47" spans="1:96" x14ac:dyDescent="0.35">
      <c r="A47" t="s">
        <v>248</v>
      </c>
      <c r="B47" t="s">
        <v>164</v>
      </c>
      <c r="C47">
        <v>52.939900000000002</v>
      </c>
      <c r="D47">
        <v>-106.4509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2</v>
      </c>
      <c r="BE47">
        <v>2</v>
      </c>
      <c r="BF47">
        <v>2</v>
      </c>
      <c r="BG47">
        <v>7</v>
      </c>
      <c r="BH47">
        <v>7</v>
      </c>
      <c r="BI47">
        <v>8</v>
      </c>
      <c r="BJ47">
        <v>16</v>
      </c>
      <c r="BK47">
        <v>20</v>
      </c>
      <c r="BL47">
        <v>26</v>
      </c>
      <c r="BM47">
        <v>52</v>
      </c>
      <c r="BN47">
        <v>66</v>
      </c>
      <c r="BO47">
        <v>72</v>
      </c>
      <c r="BP47">
        <v>72</v>
      </c>
      <c r="BQ47">
        <v>95</v>
      </c>
      <c r="BR47">
        <v>95</v>
      </c>
      <c r="BS47">
        <v>134</v>
      </c>
      <c r="BT47">
        <v>156</v>
      </c>
      <c r="BU47">
        <v>156</v>
      </c>
      <c r="BV47">
        <v>184</v>
      </c>
      <c r="BW47">
        <v>193</v>
      </c>
      <c r="BX47">
        <v>206</v>
      </c>
      <c r="BY47">
        <v>220</v>
      </c>
      <c r="BZ47">
        <v>220</v>
      </c>
      <c r="CA47">
        <v>249</v>
      </c>
      <c r="CB47">
        <v>249</v>
      </c>
      <c r="CC47">
        <v>260</v>
      </c>
      <c r="CD47">
        <v>260</v>
      </c>
      <c r="CE47">
        <v>271</v>
      </c>
      <c r="CF47">
        <v>285</v>
      </c>
      <c r="CG47">
        <v>289</v>
      </c>
      <c r="CH47">
        <v>298</v>
      </c>
      <c r="CI47">
        <v>300</v>
      </c>
      <c r="CJ47">
        <v>300</v>
      </c>
      <c r="CK47">
        <v>304</v>
      </c>
      <c r="CL47">
        <v>305</v>
      </c>
      <c r="CM47">
        <v>307</v>
      </c>
      <c r="CN47">
        <v>313</v>
      </c>
      <c r="CO47">
        <v>315</v>
      </c>
      <c r="CP47">
        <v>316</v>
      </c>
      <c r="CQ47">
        <v>320</v>
      </c>
      <c r="CR47">
        <v>326</v>
      </c>
    </row>
    <row r="48" spans="1:96" x14ac:dyDescent="0.35">
      <c r="B48" t="s">
        <v>25</v>
      </c>
      <c r="C48">
        <v>6.6111000000000004</v>
      </c>
      <c r="D48">
        <v>20.939399999999999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3</v>
      </c>
      <c r="BL48">
        <v>3</v>
      </c>
      <c r="BM48">
        <v>3</v>
      </c>
      <c r="BN48">
        <v>3</v>
      </c>
      <c r="BO48">
        <v>3</v>
      </c>
      <c r="BP48">
        <v>3</v>
      </c>
      <c r="BQ48">
        <v>3</v>
      </c>
      <c r="BR48">
        <v>3</v>
      </c>
      <c r="BS48">
        <v>3</v>
      </c>
      <c r="BT48">
        <v>3</v>
      </c>
      <c r="BU48">
        <v>3</v>
      </c>
      <c r="BV48">
        <v>3</v>
      </c>
      <c r="BW48">
        <v>3</v>
      </c>
      <c r="BX48">
        <v>3</v>
      </c>
      <c r="BY48">
        <v>8</v>
      </c>
      <c r="BZ48">
        <v>8</v>
      </c>
      <c r="CA48">
        <v>8</v>
      </c>
      <c r="CB48">
        <v>8</v>
      </c>
      <c r="CC48">
        <v>8</v>
      </c>
      <c r="CD48">
        <v>8</v>
      </c>
      <c r="CE48">
        <v>8</v>
      </c>
      <c r="CF48">
        <v>8</v>
      </c>
      <c r="CG48">
        <v>8</v>
      </c>
      <c r="CH48">
        <v>8</v>
      </c>
      <c r="CI48">
        <v>11</v>
      </c>
      <c r="CJ48">
        <v>11</v>
      </c>
      <c r="CK48">
        <v>12</v>
      </c>
      <c r="CL48">
        <v>12</v>
      </c>
      <c r="CM48">
        <v>12</v>
      </c>
      <c r="CN48">
        <v>12</v>
      </c>
      <c r="CO48">
        <v>12</v>
      </c>
      <c r="CP48">
        <v>12</v>
      </c>
      <c r="CQ48">
        <v>14</v>
      </c>
      <c r="CR48">
        <v>14</v>
      </c>
    </row>
    <row r="49" spans="1:96" x14ac:dyDescent="0.35">
      <c r="B49" t="s">
        <v>199</v>
      </c>
      <c r="C49">
        <v>15.4542</v>
      </c>
      <c r="D49">
        <v>18.732199999999999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5</v>
      </c>
      <c r="BV49">
        <v>7</v>
      </c>
      <c r="BW49">
        <v>7</v>
      </c>
      <c r="BX49">
        <v>8</v>
      </c>
      <c r="BY49">
        <v>8</v>
      </c>
      <c r="BZ49">
        <v>9</v>
      </c>
      <c r="CA49">
        <v>9</v>
      </c>
      <c r="CB49">
        <v>9</v>
      </c>
      <c r="CC49">
        <v>10</v>
      </c>
      <c r="CD49">
        <v>10</v>
      </c>
      <c r="CE49">
        <v>11</v>
      </c>
      <c r="CF49">
        <v>11</v>
      </c>
      <c r="CG49">
        <v>11</v>
      </c>
      <c r="CH49">
        <v>18</v>
      </c>
      <c r="CI49">
        <v>23</v>
      </c>
      <c r="CJ49">
        <v>23</v>
      </c>
      <c r="CK49">
        <v>23</v>
      </c>
      <c r="CL49">
        <v>27</v>
      </c>
      <c r="CM49">
        <v>27</v>
      </c>
      <c r="CN49">
        <v>33</v>
      </c>
      <c r="CO49">
        <v>33</v>
      </c>
      <c r="CP49">
        <v>33</v>
      </c>
      <c r="CQ49">
        <v>33</v>
      </c>
      <c r="CR49">
        <v>33</v>
      </c>
    </row>
    <row r="50" spans="1:96" x14ac:dyDescent="0.35">
      <c r="B50" t="s">
        <v>179</v>
      </c>
      <c r="C50">
        <v>-35.6751</v>
      </c>
      <c r="D50">
        <v>-71.543000000000006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1</v>
      </c>
      <c r="AV50">
        <v>4</v>
      </c>
      <c r="AW50">
        <v>4</v>
      </c>
      <c r="AX50">
        <v>4</v>
      </c>
      <c r="AY50">
        <v>8</v>
      </c>
      <c r="AZ50">
        <v>8</v>
      </c>
      <c r="BA50">
        <v>13</v>
      </c>
      <c r="BB50">
        <v>23</v>
      </c>
      <c r="BC50">
        <v>23</v>
      </c>
      <c r="BD50">
        <v>43</v>
      </c>
      <c r="BE50">
        <v>61</v>
      </c>
      <c r="BF50">
        <v>74</v>
      </c>
      <c r="BG50">
        <v>155</v>
      </c>
      <c r="BH50">
        <v>201</v>
      </c>
      <c r="BI50">
        <v>238</v>
      </c>
      <c r="BJ50">
        <v>238</v>
      </c>
      <c r="BK50">
        <v>434</v>
      </c>
      <c r="BL50">
        <v>537</v>
      </c>
      <c r="BM50">
        <v>632</v>
      </c>
      <c r="BN50">
        <v>746</v>
      </c>
      <c r="BO50">
        <v>922</v>
      </c>
      <c r="BP50">
        <v>1142</v>
      </c>
      <c r="BQ50">
        <v>1306</v>
      </c>
      <c r="BR50">
        <v>1610</v>
      </c>
      <c r="BS50">
        <v>1909</v>
      </c>
      <c r="BT50">
        <v>2139</v>
      </c>
      <c r="BU50">
        <v>2449</v>
      </c>
      <c r="BV50">
        <v>2738</v>
      </c>
      <c r="BW50">
        <v>3031</v>
      </c>
      <c r="BX50">
        <v>3404</v>
      </c>
      <c r="BY50">
        <v>3737</v>
      </c>
      <c r="BZ50">
        <v>4161</v>
      </c>
      <c r="CA50">
        <v>4471</v>
      </c>
      <c r="CB50">
        <v>4815</v>
      </c>
      <c r="CC50">
        <v>5116</v>
      </c>
      <c r="CD50">
        <v>5546</v>
      </c>
      <c r="CE50">
        <v>5972</v>
      </c>
      <c r="CF50">
        <v>6501</v>
      </c>
      <c r="CG50">
        <v>6927</v>
      </c>
      <c r="CH50">
        <v>7213</v>
      </c>
      <c r="CI50">
        <v>7525</v>
      </c>
      <c r="CJ50">
        <v>7917</v>
      </c>
      <c r="CK50">
        <v>8273</v>
      </c>
      <c r="CL50">
        <v>8807</v>
      </c>
      <c r="CM50">
        <v>9252</v>
      </c>
      <c r="CN50">
        <v>9730</v>
      </c>
      <c r="CO50">
        <v>10088</v>
      </c>
      <c r="CP50">
        <v>10507</v>
      </c>
      <c r="CQ50">
        <v>10832</v>
      </c>
      <c r="CR50">
        <v>11296</v>
      </c>
    </row>
    <row r="51" spans="1:96" x14ac:dyDescent="0.35">
      <c r="A51" t="s">
        <v>86</v>
      </c>
      <c r="B51" t="s">
        <v>80</v>
      </c>
      <c r="C51">
        <v>31.825700000000001</v>
      </c>
      <c r="D51">
        <v>117.2264</v>
      </c>
      <c r="E51">
        <v>1</v>
      </c>
      <c r="F51">
        <v>9</v>
      </c>
      <c r="G51">
        <v>15</v>
      </c>
      <c r="H51">
        <v>39</v>
      </c>
      <c r="I51">
        <v>60</v>
      </c>
      <c r="J51">
        <v>70</v>
      </c>
      <c r="K51">
        <v>106</v>
      </c>
      <c r="L51">
        <v>152</v>
      </c>
      <c r="M51">
        <v>200</v>
      </c>
      <c r="N51">
        <v>237</v>
      </c>
      <c r="O51">
        <v>297</v>
      </c>
      <c r="P51">
        <v>340</v>
      </c>
      <c r="Q51">
        <v>408</v>
      </c>
      <c r="R51">
        <v>480</v>
      </c>
      <c r="S51">
        <v>530</v>
      </c>
      <c r="T51">
        <v>591</v>
      </c>
      <c r="U51">
        <v>665</v>
      </c>
      <c r="V51">
        <v>733</v>
      </c>
      <c r="W51">
        <v>779</v>
      </c>
      <c r="X51">
        <v>830</v>
      </c>
      <c r="Y51">
        <v>860</v>
      </c>
      <c r="Z51">
        <v>889</v>
      </c>
      <c r="AA51">
        <v>910</v>
      </c>
      <c r="AB51">
        <v>934</v>
      </c>
      <c r="AC51">
        <v>950</v>
      </c>
      <c r="AD51">
        <v>962</v>
      </c>
      <c r="AE51">
        <v>973</v>
      </c>
      <c r="AF51">
        <v>982</v>
      </c>
      <c r="AG51">
        <v>986</v>
      </c>
      <c r="AH51">
        <v>987</v>
      </c>
      <c r="AI51">
        <v>988</v>
      </c>
      <c r="AJ51">
        <v>989</v>
      </c>
      <c r="AK51">
        <v>989</v>
      </c>
      <c r="AL51">
        <v>989</v>
      </c>
      <c r="AM51">
        <v>989</v>
      </c>
      <c r="AN51">
        <v>989</v>
      </c>
      <c r="AO51">
        <v>989</v>
      </c>
      <c r="AP51">
        <v>990</v>
      </c>
      <c r="AQ51">
        <v>990</v>
      </c>
      <c r="AR51">
        <v>990</v>
      </c>
      <c r="AS51">
        <v>990</v>
      </c>
      <c r="AT51">
        <v>990</v>
      </c>
      <c r="AU51">
        <v>990</v>
      </c>
      <c r="AV51">
        <v>990</v>
      </c>
      <c r="AW51">
        <v>990</v>
      </c>
      <c r="AX51">
        <v>990</v>
      </c>
      <c r="AY51">
        <v>990</v>
      </c>
      <c r="AZ51">
        <v>990</v>
      </c>
      <c r="BA51">
        <v>990</v>
      </c>
      <c r="BB51">
        <v>990</v>
      </c>
      <c r="BC51">
        <v>990</v>
      </c>
      <c r="BD51">
        <v>990</v>
      </c>
      <c r="BE51">
        <v>990</v>
      </c>
      <c r="BF51">
        <v>990</v>
      </c>
      <c r="BG51">
        <v>990</v>
      </c>
      <c r="BH51">
        <v>990</v>
      </c>
      <c r="BI51">
        <v>990</v>
      </c>
      <c r="BJ51">
        <v>990</v>
      </c>
      <c r="BK51">
        <v>990</v>
      </c>
      <c r="BL51">
        <v>990</v>
      </c>
      <c r="BM51">
        <v>990</v>
      </c>
      <c r="BN51">
        <v>990</v>
      </c>
      <c r="BO51">
        <v>990</v>
      </c>
      <c r="BP51">
        <v>990</v>
      </c>
      <c r="BQ51">
        <v>990</v>
      </c>
      <c r="BR51">
        <v>990</v>
      </c>
      <c r="BS51">
        <v>990</v>
      </c>
      <c r="BT51">
        <v>990</v>
      </c>
      <c r="BU51">
        <v>990</v>
      </c>
      <c r="BV51">
        <v>990</v>
      </c>
      <c r="BW51">
        <v>990</v>
      </c>
      <c r="BX51">
        <v>990</v>
      </c>
      <c r="BY51">
        <v>990</v>
      </c>
      <c r="BZ51">
        <v>990</v>
      </c>
      <c r="CA51">
        <v>990</v>
      </c>
      <c r="CB51">
        <v>990</v>
      </c>
      <c r="CC51">
        <v>990</v>
      </c>
      <c r="CD51">
        <v>990</v>
      </c>
      <c r="CE51">
        <v>991</v>
      </c>
      <c r="CF51">
        <v>991</v>
      </c>
      <c r="CG51">
        <v>991</v>
      </c>
      <c r="CH51">
        <v>991</v>
      </c>
      <c r="CI51">
        <v>991</v>
      </c>
      <c r="CJ51">
        <v>991</v>
      </c>
      <c r="CK51">
        <v>991</v>
      </c>
      <c r="CL51">
        <v>991</v>
      </c>
      <c r="CM51">
        <v>991</v>
      </c>
      <c r="CN51">
        <v>991</v>
      </c>
      <c r="CO51">
        <v>991</v>
      </c>
      <c r="CP51">
        <v>991</v>
      </c>
      <c r="CQ51">
        <v>991</v>
      </c>
      <c r="CR51">
        <v>991</v>
      </c>
    </row>
    <row r="52" spans="1:96" x14ac:dyDescent="0.35">
      <c r="A52" t="s">
        <v>93</v>
      </c>
      <c r="B52" t="s">
        <v>80</v>
      </c>
      <c r="C52">
        <v>40.182400000000001</v>
      </c>
      <c r="D52">
        <v>116.41419999999999</v>
      </c>
      <c r="E52">
        <v>14</v>
      </c>
      <c r="F52">
        <v>22</v>
      </c>
      <c r="G52">
        <v>36</v>
      </c>
      <c r="H52">
        <v>41</v>
      </c>
      <c r="I52">
        <v>68</v>
      </c>
      <c r="J52">
        <v>80</v>
      </c>
      <c r="K52">
        <v>91</v>
      </c>
      <c r="L52">
        <v>111</v>
      </c>
      <c r="M52">
        <v>114</v>
      </c>
      <c r="N52">
        <v>139</v>
      </c>
      <c r="O52">
        <v>168</v>
      </c>
      <c r="P52">
        <v>191</v>
      </c>
      <c r="Q52">
        <v>212</v>
      </c>
      <c r="R52">
        <v>228</v>
      </c>
      <c r="S52">
        <v>253</v>
      </c>
      <c r="T52">
        <v>274</v>
      </c>
      <c r="U52">
        <v>297</v>
      </c>
      <c r="V52">
        <v>315</v>
      </c>
      <c r="W52">
        <v>326</v>
      </c>
      <c r="X52">
        <v>337</v>
      </c>
      <c r="Y52">
        <v>342</v>
      </c>
      <c r="Z52">
        <v>352</v>
      </c>
      <c r="AA52">
        <v>366</v>
      </c>
      <c r="AB52">
        <v>372</v>
      </c>
      <c r="AC52">
        <v>375</v>
      </c>
      <c r="AD52">
        <v>380</v>
      </c>
      <c r="AE52">
        <v>381</v>
      </c>
      <c r="AF52">
        <v>387</v>
      </c>
      <c r="AG52">
        <v>393</v>
      </c>
      <c r="AH52">
        <v>395</v>
      </c>
      <c r="AI52">
        <v>396</v>
      </c>
      <c r="AJ52">
        <v>399</v>
      </c>
      <c r="AK52">
        <v>399</v>
      </c>
      <c r="AL52">
        <v>399</v>
      </c>
      <c r="AM52">
        <v>400</v>
      </c>
      <c r="AN52">
        <v>400</v>
      </c>
      <c r="AO52">
        <v>410</v>
      </c>
      <c r="AP52">
        <v>410</v>
      </c>
      <c r="AQ52">
        <v>411</v>
      </c>
      <c r="AR52">
        <v>413</v>
      </c>
      <c r="AS52">
        <v>414</v>
      </c>
      <c r="AT52">
        <v>414</v>
      </c>
      <c r="AU52">
        <v>418</v>
      </c>
      <c r="AV52">
        <v>418</v>
      </c>
      <c r="AW52">
        <v>422</v>
      </c>
      <c r="AX52">
        <v>426</v>
      </c>
      <c r="AY52">
        <v>428</v>
      </c>
      <c r="AZ52">
        <v>428</v>
      </c>
      <c r="BA52">
        <v>429</v>
      </c>
      <c r="BB52">
        <v>435</v>
      </c>
      <c r="BC52">
        <v>435</v>
      </c>
      <c r="BD52">
        <v>436</v>
      </c>
      <c r="BE52">
        <v>437</v>
      </c>
      <c r="BF52">
        <v>442</v>
      </c>
      <c r="BG52">
        <v>452</v>
      </c>
      <c r="BH52">
        <v>456</v>
      </c>
      <c r="BI52">
        <v>469</v>
      </c>
      <c r="BJ52">
        <v>480</v>
      </c>
      <c r="BK52">
        <v>491</v>
      </c>
      <c r="BL52">
        <v>504</v>
      </c>
      <c r="BM52">
        <v>522</v>
      </c>
      <c r="BN52">
        <v>537</v>
      </c>
      <c r="BO52">
        <v>558</v>
      </c>
      <c r="BP52">
        <v>561</v>
      </c>
      <c r="BQ52">
        <v>566</v>
      </c>
      <c r="BR52">
        <v>569</v>
      </c>
      <c r="BS52">
        <v>573</v>
      </c>
      <c r="BT52">
        <v>577</v>
      </c>
      <c r="BU52">
        <v>577</v>
      </c>
      <c r="BV52">
        <v>580</v>
      </c>
      <c r="BW52">
        <v>580</v>
      </c>
      <c r="BX52">
        <v>582</v>
      </c>
      <c r="BY52">
        <v>584</v>
      </c>
      <c r="BZ52">
        <v>585</v>
      </c>
      <c r="CA52">
        <v>586</v>
      </c>
      <c r="CB52">
        <v>587</v>
      </c>
      <c r="CC52">
        <v>587</v>
      </c>
      <c r="CD52">
        <v>588</v>
      </c>
      <c r="CE52">
        <v>588</v>
      </c>
      <c r="CF52">
        <v>588</v>
      </c>
      <c r="CG52">
        <v>589</v>
      </c>
      <c r="CH52">
        <v>589</v>
      </c>
      <c r="CI52">
        <v>589</v>
      </c>
      <c r="CJ52">
        <v>589</v>
      </c>
      <c r="CK52">
        <v>590</v>
      </c>
      <c r="CL52">
        <v>593</v>
      </c>
      <c r="CM52">
        <v>593</v>
      </c>
      <c r="CN52">
        <v>593</v>
      </c>
      <c r="CO52">
        <v>593</v>
      </c>
      <c r="CP52">
        <v>593</v>
      </c>
      <c r="CQ52">
        <v>593</v>
      </c>
      <c r="CR52">
        <v>593</v>
      </c>
    </row>
    <row r="53" spans="1:96" x14ac:dyDescent="0.35">
      <c r="A53" t="s">
        <v>90</v>
      </c>
      <c r="B53" t="s">
        <v>80</v>
      </c>
      <c r="C53">
        <v>30.057200000000002</v>
      </c>
      <c r="D53">
        <v>107.874</v>
      </c>
      <c r="E53">
        <v>6</v>
      </c>
      <c r="F53">
        <v>9</v>
      </c>
      <c r="G53">
        <v>27</v>
      </c>
      <c r="H53">
        <v>57</v>
      </c>
      <c r="I53">
        <v>75</v>
      </c>
      <c r="J53">
        <v>110</v>
      </c>
      <c r="K53">
        <v>132</v>
      </c>
      <c r="L53">
        <v>147</v>
      </c>
      <c r="M53">
        <v>182</v>
      </c>
      <c r="N53">
        <v>211</v>
      </c>
      <c r="O53">
        <v>247</v>
      </c>
      <c r="P53">
        <v>300</v>
      </c>
      <c r="Q53">
        <v>337</v>
      </c>
      <c r="R53">
        <v>366</v>
      </c>
      <c r="S53">
        <v>389</v>
      </c>
      <c r="T53">
        <v>411</v>
      </c>
      <c r="U53">
        <v>426</v>
      </c>
      <c r="V53">
        <v>428</v>
      </c>
      <c r="W53">
        <v>468</v>
      </c>
      <c r="X53">
        <v>486</v>
      </c>
      <c r="Y53">
        <v>505</v>
      </c>
      <c r="Z53">
        <v>518</v>
      </c>
      <c r="AA53">
        <v>529</v>
      </c>
      <c r="AB53">
        <v>537</v>
      </c>
      <c r="AC53">
        <v>544</v>
      </c>
      <c r="AD53">
        <v>551</v>
      </c>
      <c r="AE53">
        <v>553</v>
      </c>
      <c r="AF53">
        <v>555</v>
      </c>
      <c r="AG53">
        <v>560</v>
      </c>
      <c r="AH53">
        <v>567</v>
      </c>
      <c r="AI53">
        <v>572</v>
      </c>
      <c r="AJ53">
        <v>573</v>
      </c>
      <c r="AK53">
        <v>575</v>
      </c>
      <c r="AL53">
        <v>576</v>
      </c>
      <c r="AM53">
        <v>576</v>
      </c>
      <c r="AN53">
        <v>576</v>
      </c>
      <c r="AO53">
        <v>576</v>
      </c>
      <c r="AP53">
        <v>576</v>
      </c>
      <c r="AQ53">
        <v>576</v>
      </c>
      <c r="AR53">
        <v>576</v>
      </c>
      <c r="AS53">
        <v>576</v>
      </c>
      <c r="AT53">
        <v>576</v>
      </c>
      <c r="AU53">
        <v>576</v>
      </c>
      <c r="AV53">
        <v>576</v>
      </c>
      <c r="AW53">
        <v>576</v>
      </c>
      <c r="AX53">
        <v>576</v>
      </c>
      <c r="AY53">
        <v>576</v>
      </c>
      <c r="AZ53">
        <v>576</v>
      </c>
      <c r="BA53">
        <v>576</v>
      </c>
      <c r="BB53">
        <v>576</v>
      </c>
      <c r="BC53">
        <v>576</v>
      </c>
      <c r="BD53">
        <v>576</v>
      </c>
      <c r="BE53">
        <v>576</v>
      </c>
      <c r="BF53">
        <v>576</v>
      </c>
      <c r="BG53">
        <v>576</v>
      </c>
      <c r="BH53">
        <v>576</v>
      </c>
      <c r="BI53">
        <v>576</v>
      </c>
      <c r="BJ53">
        <v>576</v>
      </c>
      <c r="BK53">
        <v>576</v>
      </c>
      <c r="BL53">
        <v>576</v>
      </c>
      <c r="BM53">
        <v>577</v>
      </c>
      <c r="BN53">
        <v>578</v>
      </c>
      <c r="BO53">
        <v>578</v>
      </c>
      <c r="BP53">
        <v>578</v>
      </c>
      <c r="BQ53">
        <v>578</v>
      </c>
      <c r="BR53">
        <v>578</v>
      </c>
      <c r="BS53">
        <v>578</v>
      </c>
      <c r="BT53">
        <v>579</v>
      </c>
      <c r="BU53">
        <v>579</v>
      </c>
      <c r="BV53">
        <v>579</v>
      </c>
      <c r="BW53">
        <v>579</v>
      </c>
      <c r="BX53">
        <v>579</v>
      </c>
      <c r="BY53">
        <v>579</v>
      </c>
      <c r="BZ53">
        <v>579</v>
      </c>
      <c r="CA53">
        <v>579</v>
      </c>
      <c r="CB53">
        <v>579</v>
      </c>
      <c r="CC53">
        <v>579</v>
      </c>
      <c r="CD53">
        <v>579</v>
      </c>
      <c r="CE53">
        <v>579</v>
      </c>
      <c r="CF53">
        <v>579</v>
      </c>
      <c r="CG53">
        <v>579</v>
      </c>
      <c r="CH53">
        <v>579</v>
      </c>
      <c r="CI53">
        <v>579</v>
      </c>
      <c r="CJ53">
        <v>579</v>
      </c>
      <c r="CK53">
        <v>579</v>
      </c>
      <c r="CL53">
        <v>579</v>
      </c>
      <c r="CM53">
        <v>579</v>
      </c>
      <c r="CN53">
        <v>579</v>
      </c>
      <c r="CO53">
        <v>579</v>
      </c>
      <c r="CP53">
        <v>579</v>
      </c>
      <c r="CQ53">
        <v>579</v>
      </c>
      <c r="CR53">
        <v>579</v>
      </c>
    </row>
    <row r="54" spans="1:96" x14ac:dyDescent="0.35">
      <c r="A54" t="s">
        <v>96</v>
      </c>
      <c r="B54" t="s">
        <v>80</v>
      </c>
      <c r="C54">
        <v>26.078900000000001</v>
      </c>
      <c r="D54">
        <v>117.98739999999999</v>
      </c>
      <c r="E54">
        <v>1</v>
      </c>
      <c r="F54">
        <v>5</v>
      </c>
      <c r="G54">
        <v>10</v>
      </c>
      <c r="H54">
        <v>18</v>
      </c>
      <c r="I54">
        <v>35</v>
      </c>
      <c r="J54">
        <v>59</v>
      </c>
      <c r="K54">
        <v>80</v>
      </c>
      <c r="L54">
        <v>84</v>
      </c>
      <c r="M54">
        <v>101</v>
      </c>
      <c r="N54">
        <v>120</v>
      </c>
      <c r="O54">
        <v>144</v>
      </c>
      <c r="P54">
        <v>159</v>
      </c>
      <c r="Q54">
        <v>179</v>
      </c>
      <c r="R54">
        <v>194</v>
      </c>
      <c r="S54">
        <v>205</v>
      </c>
      <c r="T54">
        <v>215</v>
      </c>
      <c r="U54">
        <v>224</v>
      </c>
      <c r="V54">
        <v>239</v>
      </c>
      <c r="W54">
        <v>250</v>
      </c>
      <c r="X54">
        <v>261</v>
      </c>
      <c r="Y54">
        <v>267</v>
      </c>
      <c r="Z54">
        <v>272</v>
      </c>
      <c r="AA54">
        <v>279</v>
      </c>
      <c r="AB54">
        <v>281</v>
      </c>
      <c r="AC54">
        <v>285</v>
      </c>
      <c r="AD54">
        <v>287</v>
      </c>
      <c r="AE54">
        <v>290</v>
      </c>
      <c r="AF54">
        <v>292</v>
      </c>
      <c r="AG54">
        <v>293</v>
      </c>
      <c r="AH54">
        <v>293</v>
      </c>
      <c r="AI54">
        <v>293</v>
      </c>
      <c r="AJ54">
        <v>293</v>
      </c>
      <c r="AK54">
        <v>293</v>
      </c>
      <c r="AL54">
        <v>293</v>
      </c>
      <c r="AM54">
        <v>294</v>
      </c>
      <c r="AN54">
        <v>294</v>
      </c>
      <c r="AO54">
        <v>296</v>
      </c>
      <c r="AP54">
        <v>296</v>
      </c>
      <c r="AQ54">
        <v>296</v>
      </c>
      <c r="AR54">
        <v>296</v>
      </c>
      <c r="AS54">
        <v>296</v>
      </c>
      <c r="AT54">
        <v>296</v>
      </c>
      <c r="AU54">
        <v>296</v>
      </c>
      <c r="AV54">
        <v>296</v>
      </c>
      <c r="AW54">
        <v>296</v>
      </c>
      <c r="AX54">
        <v>296</v>
      </c>
      <c r="AY54">
        <v>296</v>
      </c>
      <c r="AZ54">
        <v>296</v>
      </c>
      <c r="BA54">
        <v>296</v>
      </c>
      <c r="BB54">
        <v>296</v>
      </c>
      <c r="BC54">
        <v>296</v>
      </c>
      <c r="BD54">
        <v>296</v>
      </c>
      <c r="BE54">
        <v>296</v>
      </c>
      <c r="BF54">
        <v>296</v>
      </c>
      <c r="BG54">
        <v>296</v>
      </c>
      <c r="BH54">
        <v>296</v>
      </c>
      <c r="BI54">
        <v>296</v>
      </c>
      <c r="BJ54">
        <v>296</v>
      </c>
      <c r="BK54">
        <v>299</v>
      </c>
      <c r="BL54">
        <v>303</v>
      </c>
      <c r="BM54">
        <v>313</v>
      </c>
      <c r="BN54">
        <v>313</v>
      </c>
      <c r="BO54">
        <v>318</v>
      </c>
      <c r="BP54">
        <v>322</v>
      </c>
      <c r="BQ54">
        <v>328</v>
      </c>
      <c r="BR54">
        <v>331</v>
      </c>
      <c r="BS54">
        <v>337</v>
      </c>
      <c r="BT54">
        <v>338</v>
      </c>
      <c r="BU54">
        <v>340</v>
      </c>
      <c r="BV54">
        <v>343</v>
      </c>
      <c r="BW54">
        <v>345</v>
      </c>
      <c r="BX54">
        <v>345</v>
      </c>
      <c r="BY54">
        <v>349</v>
      </c>
      <c r="BZ54">
        <v>350</v>
      </c>
      <c r="CA54">
        <v>350</v>
      </c>
      <c r="CB54">
        <v>350</v>
      </c>
      <c r="CC54">
        <v>351</v>
      </c>
      <c r="CD54">
        <v>351</v>
      </c>
      <c r="CE54">
        <v>351</v>
      </c>
      <c r="CF54">
        <v>351</v>
      </c>
      <c r="CG54">
        <v>351</v>
      </c>
      <c r="CH54">
        <v>352</v>
      </c>
      <c r="CI54">
        <v>352</v>
      </c>
      <c r="CJ54">
        <v>353</v>
      </c>
      <c r="CK54">
        <v>353</v>
      </c>
      <c r="CL54">
        <v>353</v>
      </c>
      <c r="CM54">
        <v>354</v>
      </c>
      <c r="CN54">
        <v>355</v>
      </c>
      <c r="CO54">
        <v>355</v>
      </c>
      <c r="CP54">
        <v>355</v>
      </c>
      <c r="CQ54">
        <v>355</v>
      </c>
      <c r="CR54">
        <v>355</v>
      </c>
    </row>
    <row r="55" spans="1:96" x14ac:dyDescent="0.35">
      <c r="A55" t="s">
        <v>105</v>
      </c>
      <c r="B55" t="s">
        <v>80</v>
      </c>
      <c r="C55">
        <v>37.809899999999999</v>
      </c>
      <c r="D55">
        <v>101.0583</v>
      </c>
      <c r="E55">
        <v>0</v>
      </c>
      <c r="F55">
        <v>2</v>
      </c>
      <c r="G55">
        <v>2</v>
      </c>
      <c r="H55">
        <v>4</v>
      </c>
      <c r="I55">
        <v>7</v>
      </c>
      <c r="J55">
        <v>14</v>
      </c>
      <c r="K55">
        <v>19</v>
      </c>
      <c r="L55">
        <v>24</v>
      </c>
      <c r="M55">
        <v>26</v>
      </c>
      <c r="N55">
        <v>29</v>
      </c>
      <c r="O55">
        <v>40</v>
      </c>
      <c r="P55">
        <v>51</v>
      </c>
      <c r="Q55">
        <v>55</v>
      </c>
      <c r="R55">
        <v>57</v>
      </c>
      <c r="S55">
        <v>62</v>
      </c>
      <c r="T55">
        <v>62</v>
      </c>
      <c r="U55">
        <v>67</v>
      </c>
      <c r="V55">
        <v>79</v>
      </c>
      <c r="W55">
        <v>83</v>
      </c>
      <c r="X55">
        <v>83</v>
      </c>
      <c r="Y55">
        <v>86</v>
      </c>
      <c r="Z55">
        <v>87</v>
      </c>
      <c r="AA55">
        <v>90</v>
      </c>
      <c r="AB55">
        <v>90</v>
      </c>
      <c r="AC55">
        <v>90</v>
      </c>
      <c r="AD55">
        <v>90</v>
      </c>
      <c r="AE55">
        <v>91</v>
      </c>
      <c r="AF55">
        <v>91</v>
      </c>
      <c r="AG55">
        <v>91</v>
      </c>
      <c r="AH55">
        <v>91</v>
      </c>
      <c r="AI55">
        <v>91</v>
      </c>
      <c r="AJ55">
        <v>91</v>
      </c>
      <c r="AK55">
        <v>91</v>
      </c>
      <c r="AL55">
        <v>91</v>
      </c>
      <c r="AM55">
        <v>91</v>
      </c>
      <c r="AN55">
        <v>91</v>
      </c>
      <c r="AO55">
        <v>91</v>
      </c>
      <c r="AP55">
        <v>91</v>
      </c>
      <c r="AQ55">
        <v>91</v>
      </c>
      <c r="AR55">
        <v>91</v>
      </c>
      <c r="AS55">
        <v>91</v>
      </c>
      <c r="AT55">
        <v>91</v>
      </c>
      <c r="AU55">
        <v>91</v>
      </c>
      <c r="AV55">
        <v>102</v>
      </c>
      <c r="AW55">
        <v>119</v>
      </c>
      <c r="AX55">
        <v>120</v>
      </c>
      <c r="AY55">
        <v>124</v>
      </c>
      <c r="AZ55">
        <v>124</v>
      </c>
      <c r="BA55">
        <v>125</v>
      </c>
      <c r="BB55">
        <v>127</v>
      </c>
      <c r="BC55">
        <v>127</v>
      </c>
      <c r="BD55">
        <v>127</v>
      </c>
      <c r="BE55">
        <v>129</v>
      </c>
      <c r="BF55">
        <v>133</v>
      </c>
      <c r="BG55">
        <v>133</v>
      </c>
      <c r="BH55">
        <v>133</v>
      </c>
      <c r="BI55">
        <v>133</v>
      </c>
      <c r="BJ55">
        <v>134</v>
      </c>
      <c r="BK55">
        <v>134</v>
      </c>
      <c r="BL55">
        <v>134</v>
      </c>
      <c r="BM55">
        <v>136</v>
      </c>
      <c r="BN55">
        <v>136</v>
      </c>
      <c r="BO55">
        <v>136</v>
      </c>
      <c r="BP55">
        <v>136</v>
      </c>
      <c r="BQ55">
        <v>136</v>
      </c>
      <c r="BR55">
        <v>136</v>
      </c>
      <c r="BS55">
        <v>136</v>
      </c>
      <c r="BT55">
        <v>138</v>
      </c>
      <c r="BU55">
        <v>138</v>
      </c>
      <c r="BV55">
        <v>138</v>
      </c>
      <c r="BW55">
        <v>138</v>
      </c>
      <c r="BX55">
        <v>138</v>
      </c>
      <c r="BY55">
        <v>138</v>
      </c>
      <c r="BZ55">
        <v>138</v>
      </c>
      <c r="CA55">
        <v>138</v>
      </c>
      <c r="CB55">
        <v>139</v>
      </c>
      <c r="CC55">
        <v>139</v>
      </c>
      <c r="CD55">
        <v>139</v>
      </c>
      <c r="CE55">
        <v>139</v>
      </c>
      <c r="CF55">
        <v>139</v>
      </c>
      <c r="CG55">
        <v>139</v>
      </c>
      <c r="CH55">
        <v>139</v>
      </c>
      <c r="CI55">
        <v>139</v>
      </c>
      <c r="CJ55">
        <v>139</v>
      </c>
      <c r="CK55">
        <v>139</v>
      </c>
      <c r="CL55">
        <v>139</v>
      </c>
      <c r="CM55">
        <v>139</v>
      </c>
      <c r="CN55">
        <v>139</v>
      </c>
      <c r="CO55">
        <v>139</v>
      </c>
      <c r="CP55">
        <v>139</v>
      </c>
      <c r="CQ55">
        <v>139</v>
      </c>
      <c r="CR55">
        <v>139</v>
      </c>
    </row>
    <row r="56" spans="1:96" x14ac:dyDescent="0.35">
      <c r="A56" t="s">
        <v>82</v>
      </c>
      <c r="B56" t="s">
        <v>80</v>
      </c>
      <c r="C56">
        <v>23.341699999999999</v>
      </c>
      <c r="D56">
        <v>113.42440000000001</v>
      </c>
      <c r="E56">
        <v>26</v>
      </c>
      <c r="F56">
        <v>32</v>
      </c>
      <c r="G56">
        <v>53</v>
      </c>
      <c r="H56">
        <v>78</v>
      </c>
      <c r="I56">
        <v>111</v>
      </c>
      <c r="J56">
        <v>151</v>
      </c>
      <c r="K56">
        <v>207</v>
      </c>
      <c r="L56">
        <v>277</v>
      </c>
      <c r="M56">
        <v>354</v>
      </c>
      <c r="N56">
        <v>436</v>
      </c>
      <c r="O56">
        <v>535</v>
      </c>
      <c r="P56">
        <v>632</v>
      </c>
      <c r="Q56">
        <v>725</v>
      </c>
      <c r="R56">
        <v>813</v>
      </c>
      <c r="S56">
        <v>895</v>
      </c>
      <c r="T56">
        <v>970</v>
      </c>
      <c r="U56">
        <v>1034</v>
      </c>
      <c r="V56">
        <v>1095</v>
      </c>
      <c r="W56">
        <v>1131</v>
      </c>
      <c r="X56">
        <v>1159</v>
      </c>
      <c r="Y56">
        <v>1177</v>
      </c>
      <c r="Z56">
        <v>1219</v>
      </c>
      <c r="AA56">
        <v>1241</v>
      </c>
      <c r="AB56">
        <v>1261</v>
      </c>
      <c r="AC56">
        <v>1294</v>
      </c>
      <c r="AD56">
        <v>1316</v>
      </c>
      <c r="AE56">
        <v>1322</v>
      </c>
      <c r="AF56">
        <v>1328</v>
      </c>
      <c r="AG56">
        <v>1331</v>
      </c>
      <c r="AH56">
        <v>1332</v>
      </c>
      <c r="AI56">
        <v>1333</v>
      </c>
      <c r="AJ56">
        <v>1339</v>
      </c>
      <c r="AK56">
        <v>1342</v>
      </c>
      <c r="AL56">
        <v>1345</v>
      </c>
      <c r="AM56">
        <v>1347</v>
      </c>
      <c r="AN56">
        <v>1347</v>
      </c>
      <c r="AO56">
        <v>1347</v>
      </c>
      <c r="AP56">
        <v>1348</v>
      </c>
      <c r="AQ56">
        <v>1349</v>
      </c>
      <c r="AR56">
        <v>1349</v>
      </c>
      <c r="AS56">
        <v>1350</v>
      </c>
      <c r="AT56">
        <v>1350</v>
      </c>
      <c r="AU56">
        <v>1350</v>
      </c>
      <c r="AV56">
        <v>1351</v>
      </c>
      <c r="AW56">
        <v>1352</v>
      </c>
      <c r="AX56">
        <v>1352</v>
      </c>
      <c r="AY56">
        <v>1352</v>
      </c>
      <c r="AZ56">
        <v>1352</v>
      </c>
      <c r="BA56">
        <v>1353</v>
      </c>
      <c r="BB56">
        <v>1356</v>
      </c>
      <c r="BC56">
        <v>1356</v>
      </c>
      <c r="BD56">
        <v>1356</v>
      </c>
      <c r="BE56">
        <v>1356</v>
      </c>
      <c r="BF56">
        <v>1360</v>
      </c>
      <c r="BG56">
        <v>1361</v>
      </c>
      <c r="BH56">
        <v>1364</v>
      </c>
      <c r="BI56">
        <v>1370</v>
      </c>
      <c r="BJ56">
        <v>1378</v>
      </c>
      <c r="BK56">
        <v>1395</v>
      </c>
      <c r="BL56">
        <v>1400</v>
      </c>
      <c r="BM56">
        <v>1413</v>
      </c>
      <c r="BN56">
        <v>1415</v>
      </c>
      <c r="BO56">
        <v>1428</v>
      </c>
      <c r="BP56">
        <v>1433</v>
      </c>
      <c r="BQ56">
        <v>1448</v>
      </c>
      <c r="BR56">
        <v>1456</v>
      </c>
      <c r="BS56">
        <v>1467</v>
      </c>
      <c r="BT56">
        <v>1475</v>
      </c>
      <c r="BU56">
        <v>1484</v>
      </c>
      <c r="BV56">
        <v>1494</v>
      </c>
      <c r="BW56">
        <v>1501</v>
      </c>
      <c r="BX56">
        <v>1507</v>
      </c>
      <c r="BY56">
        <v>1514</v>
      </c>
      <c r="BZ56">
        <v>1516</v>
      </c>
      <c r="CA56">
        <v>1524</v>
      </c>
      <c r="CB56">
        <v>1532</v>
      </c>
      <c r="CC56">
        <v>1533</v>
      </c>
      <c r="CD56">
        <v>1536</v>
      </c>
      <c r="CE56">
        <v>1539</v>
      </c>
      <c r="CF56">
        <v>1544</v>
      </c>
      <c r="CG56">
        <v>1548</v>
      </c>
      <c r="CH56">
        <v>1552</v>
      </c>
      <c r="CI56">
        <v>1555</v>
      </c>
      <c r="CJ56">
        <v>1564</v>
      </c>
      <c r="CK56">
        <v>1566</v>
      </c>
      <c r="CL56">
        <v>1571</v>
      </c>
      <c r="CM56">
        <v>1577</v>
      </c>
      <c r="CN56">
        <v>1579</v>
      </c>
      <c r="CO56">
        <v>1580</v>
      </c>
      <c r="CP56">
        <v>1581</v>
      </c>
      <c r="CQ56">
        <v>1582</v>
      </c>
      <c r="CR56">
        <v>1582</v>
      </c>
    </row>
    <row r="57" spans="1:96" x14ac:dyDescent="0.35">
      <c r="A57" t="s">
        <v>97</v>
      </c>
      <c r="B57" t="s">
        <v>80</v>
      </c>
      <c r="C57">
        <v>23.829799999999999</v>
      </c>
      <c r="D57">
        <v>108.7881</v>
      </c>
      <c r="E57">
        <v>2</v>
      </c>
      <c r="F57">
        <v>5</v>
      </c>
      <c r="G57">
        <v>23</v>
      </c>
      <c r="H57">
        <v>23</v>
      </c>
      <c r="I57">
        <v>36</v>
      </c>
      <c r="J57">
        <v>46</v>
      </c>
      <c r="K57">
        <v>51</v>
      </c>
      <c r="L57">
        <v>58</v>
      </c>
      <c r="M57">
        <v>78</v>
      </c>
      <c r="N57">
        <v>87</v>
      </c>
      <c r="O57">
        <v>100</v>
      </c>
      <c r="P57">
        <v>111</v>
      </c>
      <c r="Q57">
        <v>127</v>
      </c>
      <c r="R57">
        <v>139</v>
      </c>
      <c r="S57">
        <v>150</v>
      </c>
      <c r="T57">
        <v>168</v>
      </c>
      <c r="U57">
        <v>172</v>
      </c>
      <c r="V57">
        <v>183</v>
      </c>
      <c r="W57">
        <v>195</v>
      </c>
      <c r="X57">
        <v>210</v>
      </c>
      <c r="Y57">
        <v>215</v>
      </c>
      <c r="Z57">
        <v>222</v>
      </c>
      <c r="AA57">
        <v>222</v>
      </c>
      <c r="AB57">
        <v>226</v>
      </c>
      <c r="AC57">
        <v>235</v>
      </c>
      <c r="AD57">
        <v>237</v>
      </c>
      <c r="AE57">
        <v>238</v>
      </c>
      <c r="AF57">
        <v>242</v>
      </c>
      <c r="AG57">
        <v>244</v>
      </c>
      <c r="AH57">
        <v>245</v>
      </c>
      <c r="AI57">
        <v>246</v>
      </c>
      <c r="AJ57">
        <v>249</v>
      </c>
      <c r="AK57">
        <v>249</v>
      </c>
      <c r="AL57">
        <v>251</v>
      </c>
      <c r="AM57">
        <v>252</v>
      </c>
      <c r="AN57">
        <v>252</v>
      </c>
      <c r="AO57">
        <v>252</v>
      </c>
      <c r="AP57">
        <v>252</v>
      </c>
      <c r="AQ57">
        <v>252</v>
      </c>
      <c r="AR57">
        <v>252</v>
      </c>
      <c r="AS57">
        <v>252</v>
      </c>
      <c r="AT57">
        <v>252</v>
      </c>
      <c r="AU57">
        <v>252</v>
      </c>
      <c r="AV57">
        <v>252</v>
      </c>
      <c r="AW57">
        <v>252</v>
      </c>
      <c r="AX57">
        <v>252</v>
      </c>
      <c r="AY57">
        <v>252</v>
      </c>
      <c r="AZ57">
        <v>252</v>
      </c>
      <c r="BA57">
        <v>252</v>
      </c>
      <c r="BB57">
        <v>252</v>
      </c>
      <c r="BC57">
        <v>252</v>
      </c>
      <c r="BD57">
        <v>252</v>
      </c>
      <c r="BE57">
        <v>252</v>
      </c>
      <c r="BF57">
        <v>252</v>
      </c>
      <c r="BG57">
        <v>252</v>
      </c>
      <c r="BH57">
        <v>253</v>
      </c>
      <c r="BI57">
        <v>253</v>
      </c>
      <c r="BJ57">
        <v>253</v>
      </c>
      <c r="BK57">
        <v>254</v>
      </c>
      <c r="BL57">
        <v>254</v>
      </c>
      <c r="BM57">
        <v>254</v>
      </c>
      <c r="BN57">
        <v>254</v>
      </c>
      <c r="BO57">
        <v>254</v>
      </c>
      <c r="BP57">
        <v>254</v>
      </c>
      <c r="BQ57">
        <v>254</v>
      </c>
      <c r="BR57">
        <v>254</v>
      </c>
      <c r="BS57">
        <v>254</v>
      </c>
      <c r="BT57">
        <v>254</v>
      </c>
      <c r="BU57">
        <v>254</v>
      </c>
      <c r="BV57">
        <v>254</v>
      </c>
      <c r="BW57">
        <v>254</v>
      </c>
      <c r="BX57">
        <v>254</v>
      </c>
      <c r="BY57">
        <v>254</v>
      </c>
      <c r="BZ57">
        <v>254</v>
      </c>
      <c r="CA57">
        <v>254</v>
      </c>
      <c r="CB57">
        <v>254</v>
      </c>
      <c r="CC57">
        <v>254</v>
      </c>
      <c r="CD57">
        <v>254</v>
      </c>
      <c r="CE57">
        <v>254</v>
      </c>
      <c r="CF57">
        <v>254</v>
      </c>
      <c r="CG57">
        <v>254</v>
      </c>
      <c r="CH57">
        <v>254</v>
      </c>
      <c r="CI57">
        <v>254</v>
      </c>
      <c r="CJ57">
        <v>254</v>
      </c>
      <c r="CK57">
        <v>254</v>
      </c>
      <c r="CL57">
        <v>254</v>
      </c>
      <c r="CM57">
        <v>254</v>
      </c>
      <c r="CN57">
        <v>254</v>
      </c>
      <c r="CO57">
        <v>254</v>
      </c>
      <c r="CP57">
        <v>254</v>
      </c>
      <c r="CQ57">
        <v>254</v>
      </c>
      <c r="CR57">
        <v>254</v>
      </c>
    </row>
    <row r="58" spans="1:96" x14ac:dyDescent="0.35">
      <c r="A58" t="s">
        <v>102</v>
      </c>
      <c r="B58" t="s">
        <v>80</v>
      </c>
      <c r="C58">
        <v>26.8154</v>
      </c>
      <c r="D58">
        <v>106.87479999999999</v>
      </c>
      <c r="E58">
        <v>1</v>
      </c>
      <c r="F58">
        <v>3</v>
      </c>
      <c r="G58">
        <v>3</v>
      </c>
      <c r="H58">
        <v>4</v>
      </c>
      <c r="I58">
        <v>5</v>
      </c>
      <c r="J58">
        <v>7</v>
      </c>
      <c r="K58">
        <v>9</v>
      </c>
      <c r="L58">
        <v>9</v>
      </c>
      <c r="M58">
        <v>12</v>
      </c>
      <c r="N58">
        <v>29</v>
      </c>
      <c r="O58">
        <v>29</v>
      </c>
      <c r="P58">
        <v>38</v>
      </c>
      <c r="Q58">
        <v>46</v>
      </c>
      <c r="R58">
        <v>58</v>
      </c>
      <c r="S58">
        <v>64</v>
      </c>
      <c r="T58">
        <v>71</v>
      </c>
      <c r="U58">
        <v>81</v>
      </c>
      <c r="V58">
        <v>89</v>
      </c>
      <c r="W58">
        <v>99</v>
      </c>
      <c r="X58">
        <v>109</v>
      </c>
      <c r="Y58">
        <v>127</v>
      </c>
      <c r="Z58">
        <v>133</v>
      </c>
      <c r="AA58">
        <v>135</v>
      </c>
      <c r="AB58">
        <v>140</v>
      </c>
      <c r="AC58">
        <v>143</v>
      </c>
      <c r="AD58">
        <v>144</v>
      </c>
      <c r="AE58">
        <v>146</v>
      </c>
      <c r="AF58">
        <v>146</v>
      </c>
      <c r="AG58">
        <v>146</v>
      </c>
      <c r="AH58">
        <v>146</v>
      </c>
      <c r="AI58">
        <v>146</v>
      </c>
      <c r="AJ58">
        <v>146</v>
      </c>
      <c r="AK58">
        <v>146</v>
      </c>
      <c r="AL58">
        <v>146</v>
      </c>
      <c r="AM58">
        <v>146</v>
      </c>
      <c r="AN58">
        <v>146</v>
      </c>
      <c r="AO58">
        <v>146</v>
      </c>
      <c r="AP58">
        <v>146</v>
      </c>
      <c r="AQ58">
        <v>146</v>
      </c>
      <c r="AR58">
        <v>146</v>
      </c>
      <c r="AS58">
        <v>146</v>
      </c>
      <c r="AT58">
        <v>146</v>
      </c>
      <c r="AU58">
        <v>146</v>
      </c>
      <c r="AV58">
        <v>146</v>
      </c>
      <c r="AW58">
        <v>146</v>
      </c>
      <c r="AX58">
        <v>146</v>
      </c>
      <c r="AY58">
        <v>146</v>
      </c>
      <c r="AZ58">
        <v>146</v>
      </c>
      <c r="BA58">
        <v>146</v>
      </c>
      <c r="BB58">
        <v>146</v>
      </c>
      <c r="BC58">
        <v>146</v>
      </c>
      <c r="BD58">
        <v>146</v>
      </c>
      <c r="BE58">
        <v>146</v>
      </c>
      <c r="BF58">
        <v>146</v>
      </c>
      <c r="BG58">
        <v>146</v>
      </c>
      <c r="BH58">
        <v>147</v>
      </c>
      <c r="BI58">
        <v>146</v>
      </c>
      <c r="BJ58">
        <v>146</v>
      </c>
      <c r="BK58">
        <v>146</v>
      </c>
      <c r="BL58">
        <v>146</v>
      </c>
      <c r="BM58">
        <v>146</v>
      </c>
      <c r="BN58">
        <v>146</v>
      </c>
      <c r="BO58">
        <v>146</v>
      </c>
      <c r="BP58">
        <v>146</v>
      </c>
      <c r="BQ58">
        <v>146</v>
      </c>
      <c r="BR58">
        <v>146</v>
      </c>
      <c r="BS58">
        <v>146</v>
      </c>
      <c r="BT58">
        <v>146</v>
      </c>
      <c r="BU58">
        <v>146</v>
      </c>
      <c r="BV58">
        <v>146</v>
      </c>
      <c r="BW58">
        <v>146</v>
      </c>
      <c r="BX58">
        <v>146</v>
      </c>
      <c r="BY58">
        <v>146</v>
      </c>
      <c r="BZ58">
        <v>146</v>
      </c>
      <c r="CA58">
        <v>146</v>
      </c>
      <c r="CB58">
        <v>146</v>
      </c>
      <c r="CC58">
        <v>146</v>
      </c>
      <c r="CD58">
        <v>146</v>
      </c>
      <c r="CE58">
        <v>146</v>
      </c>
      <c r="CF58">
        <v>146</v>
      </c>
      <c r="CG58">
        <v>146</v>
      </c>
      <c r="CH58">
        <v>146</v>
      </c>
      <c r="CI58">
        <v>146</v>
      </c>
      <c r="CJ58">
        <v>146</v>
      </c>
      <c r="CK58">
        <v>146</v>
      </c>
      <c r="CL58">
        <v>146</v>
      </c>
      <c r="CM58">
        <v>146</v>
      </c>
      <c r="CN58">
        <v>146</v>
      </c>
      <c r="CO58">
        <v>147</v>
      </c>
      <c r="CP58">
        <v>147</v>
      </c>
      <c r="CQ58">
        <v>147</v>
      </c>
      <c r="CR58">
        <v>147</v>
      </c>
    </row>
    <row r="59" spans="1:96" x14ac:dyDescent="0.35">
      <c r="A59" t="s">
        <v>100</v>
      </c>
      <c r="B59" t="s">
        <v>80</v>
      </c>
      <c r="C59">
        <v>19.195900000000002</v>
      </c>
      <c r="D59">
        <v>109.7453</v>
      </c>
      <c r="E59">
        <v>4</v>
      </c>
      <c r="F59">
        <v>5</v>
      </c>
      <c r="G59">
        <v>8</v>
      </c>
      <c r="H59">
        <v>19</v>
      </c>
      <c r="I59">
        <v>22</v>
      </c>
      <c r="J59">
        <v>33</v>
      </c>
      <c r="K59">
        <v>40</v>
      </c>
      <c r="L59">
        <v>43</v>
      </c>
      <c r="M59">
        <v>46</v>
      </c>
      <c r="N59">
        <v>52</v>
      </c>
      <c r="O59">
        <v>62</v>
      </c>
      <c r="P59">
        <v>64</v>
      </c>
      <c r="Q59">
        <v>72</v>
      </c>
      <c r="R59">
        <v>80</v>
      </c>
      <c r="S59">
        <v>99</v>
      </c>
      <c r="T59">
        <v>106</v>
      </c>
      <c r="U59">
        <v>117</v>
      </c>
      <c r="V59">
        <v>124</v>
      </c>
      <c r="W59">
        <v>131</v>
      </c>
      <c r="X59">
        <v>138</v>
      </c>
      <c r="Y59">
        <v>144</v>
      </c>
      <c r="Z59">
        <v>157</v>
      </c>
      <c r="AA59">
        <v>157</v>
      </c>
      <c r="AB59">
        <v>159</v>
      </c>
      <c r="AC59">
        <v>162</v>
      </c>
      <c r="AD59">
        <v>162</v>
      </c>
      <c r="AE59">
        <v>163</v>
      </c>
      <c r="AF59">
        <v>163</v>
      </c>
      <c r="AG59">
        <v>168</v>
      </c>
      <c r="AH59">
        <v>168</v>
      </c>
      <c r="AI59">
        <v>168</v>
      </c>
      <c r="AJ59">
        <v>168</v>
      </c>
      <c r="AK59">
        <v>168</v>
      </c>
      <c r="AL59">
        <v>168</v>
      </c>
      <c r="AM59">
        <v>168</v>
      </c>
      <c r="AN59">
        <v>168</v>
      </c>
      <c r="AO59">
        <v>168</v>
      </c>
      <c r="AP59">
        <v>168</v>
      </c>
      <c r="AQ59">
        <v>168</v>
      </c>
      <c r="AR59">
        <v>168</v>
      </c>
      <c r="AS59">
        <v>168</v>
      </c>
      <c r="AT59">
        <v>168</v>
      </c>
      <c r="AU59">
        <v>168</v>
      </c>
      <c r="AV59">
        <v>168</v>
      </c>
      <c r="AW59">
        <v>168</v>
      </c>
      <c r="AX59">
        <v>168</v>
      </c>
      <c r="AY59">
        <v>168</v>
      </c>
      <c r="AZ59">
        <v>168</v>
      </c>
      <c r="BA59">
        <v>168</v>
      </c>
      <c r="BB59">
        <v>168</v>
      </c>
      <c r="BC59">
        <v>168</v>
      </c>
      <c r="BD59">
        <v>168</v>
      </c>
      <c r="BE59">
        <v>168</v>
      </c>
      <c r="BF59">
        <v>168</v>
      </c>
      <c r="BG59">
        <v>168</v>
      </c>
      <c r="BH59">
        <v>168</v>
      </c>
      <c r="BI59">
        <v>168</v>
      </c>
      <c r="BJ59">
        <v>168</v>
      </c>
      <c r="BK59">
        <v>168</v>
      </c>
      <c r="BL59">
        <v>168</v>
      </c>
      <c r="BM59">
        <v>168</v>
      </c>
      <c r="BN59">
        <v>168</v>
      </c>
      <c r="BO59">
        <v>168</v>
      </c>
      <c r="BP59">
        <v>168</v>
      </c>
      <c r="BQ59">
        <v>168</v>
      </c>
      <c r="BR59">
        <v>168</v>
      </c>
      <c r="BS59">
        <v>168</v>
      </c>
      <c r="BT59">
        <v>168</v>
      </c>
      <c r="BU59">
        <v>168</v>
      </c>
      <c r="BV59">
        <v>168</v>
      </c>
      <c r="BW59">
        <v>168</v>
      </c>
      <c r="BX59">
        <v>168</v>
      </c>
      <c r="BY59">
        <v>168</v>
      </c>
      <c r="BZ59">
        <v>168</v>
      </c>
      <c r="CA59">
        <v>168</v>
      </c>
      <c r="CB59">
        <v>168</v>
      </c>
      <c r="CC59">
        <v>168</v>
      </c>
      <c r="CD59">
        <v>168</v>
      </c>
      <c r="CE59">
        <v>168</v>
      </c>
      <c r="CF59">
        <v>168</v>
      </c>
      <c r="CG59">
        <v>168</v>
      </c>
      <c r="CH59">
        <v>168</v>
      </c>
      <c r="CI59">
        <v>168</v>
      </c>
      <c r="CJ59">
        <v>168</v>
      </c>
      <c r="CK59">
        <v>168</v>
      </c>
      <c r="CL59">
        <v>168</v>
      </c>
      <c r="CM59">
        <v>168</v>
      </c>
      <c r="CN59">
        <v>168</v>
      </c>
      <c r="CO59">
        <v>168</v>
      </c>
      <c r="CP59">
        <v>168</v>
      </c>
      <c r="CQ59">
        <v>168</v>
      </c>
      <c r="CR59">
        <v>168</v>
      </c>
    </row>
    <row r="60" spans="1:96" x14ac:dyDescent="0.35">
      <c r="A60" t="s">
        <v>95</v>
      </c>
      <c r="B60" t="s">
        <v>80</v>
      </c>
      <c r="C60">
        <v>39.548999999999999</v>
      </c>
      <c r="D60">
        <v>116.1306</v>
      </c>
      <c r="E60">
        <v>1</v>
      </c>
      <c r="F60">
        <v>1</v>
      </c>
      <c r="G60">
        <v>2</v>
      </c>
      <c r="H60">
        <v>8</v>
      </c>
      <c r="I60">
        <v>13</v>
      </c>
      <c r="J60">
        <v>18</v>
      </c>
      <c r="K60">
        <v>33</v>
      </c>
      <c r="L60">
        <v>48</v>
      </c>
      <c r="M60">
        <v>65</v>
      </c>
      <c r="N60">
        <v>82</v>
      </c>
      <c r="O60">
        <v>96</v>
      </c>
      <c r="P60">
        <v>104</v>
      </c>
      <c r="Q60">
        <v>113</v>
      </c>
      <c r="R60">
        <v>126</v>
      </c>
      <c r="S60">
        <v>135</v>
      </c>
      <c r="T60">
        <v>157</v>
      </c>
      <c r="U60">
        <v>172</v>
      </c>
      <c r="V60">
        <v>195</v>
      </c>
      <c r="W60">
        <v>206</v>
      </c>
      <c r="X60">
        <v>218</v>
      </c>
      <c r="Y60">
        <v>239</v>
      </c>
      <c r="Z60">
        <v>251</v>
      </c>
      <c r="AA60">
        <v>265</v>
      </c>
      <c r="AB60">
        <v>283</v>
      </c>
      <c r="AC60">
        <v>291</v>
      </c>
      <c r="AD60">
        <v>300</v>
      </c>
      <c r="AE60">
        <v>301</v>
      </c>
      <c r="AF60">
        <v>306</v>
      </c>
      <c r="AG60">
        <v>306</v>
      </c>
      <c r="AH60">
        <v>307</v>
      </c>
      <c r="AI60">
        <v>308</v>
      </c>
      <c r="AJ60">
        <v>309</v>
      </c>
      <c r="AK60">
        <v>311</v>
      </c>
      <c r="AL60">
        <v>311</v>
      </c>
      <c r="AM60">
        <v>311</v>
      </c>
      <c r="AN60">
        <v>312</v>
      </c>
      <c r="AO60">
        <v>317</v>
      </c>
      <c r="AP60">
        <v>318</v>
      </c>
      <c r="AQ60">
        <v>318</v>
      </c>
      <c r="AR60">
        <v>318</v>
      </c>
      <c r="AS60">
        <v>318</v>
      </c>
      <c r="AT60">
        <v>318</v>
      </c>
      <c r="AU60">
        <v>318</v>
      </c>
      <c r="AV60">
        <v>318</v>
      </c>
      <c r="AW60">
        <v>318</v>
      </c>
      <c r="AX60">
        <v>318</v>
      </c>
      <c r="AY60">
        <v>318</v>
      </c>
      <c r="AZ60">
        <v>318</v>
      </c>
      <c r="BA60">
        <v>318</v>
      </c>
      <c r="BB60">
        <v>318</v>
      </c>
      <c r="BC60">
        <v>318</v>
      </c>
      <c r="BD60">
        <v>318</v>
      </c>
      <c r="BE60">
        <v>318</v>
      </c>
      <c r="BF60">
        <v>318</v>
      </c>
      <c r="BG60">
        <v>318</v>
      </c>
      <c r="BH60">
        <v>318</v>
      </c>
      <c r="BI60">
        <v>318</v>
      </c>
      <c r="BJ60">
        <v>318</v>
      </c>
      <c r="BK60">
        <v>318</v>
      </c>
      <c r="BL60">
        <v>318</v>
      </c>
      <c r="BM60">
        <v>319</v>
      </c>
      <c r="BN60">
        <v>319</v>
      </c>
      <c r="BO60">
        <v>319</v>
      </c>
      <c r="BP60">
        <v>319</v>
      </c>
      <c r="BQ60">
        <v>319</v>
      </c>
      <c r="BR60">
        <v>319</v>
      </c>
      <c r="BS60">
        <v>319</v>
      </c>
      <c r="BT60">
        <v>319</v>
      </c>
      <c r="BU60">
        <v>321</v>
      </c>
      <c r="BV60">
        <v>321</v>
      </c>
      <c r="BW60">
        <v>323</v>
      </c>
      <c r="BX60">
        <v>325</v>
      </c>
      <c r="BY60">
        <v>326</v>
      </c>
      <c r="BZ60">
        <v>326</v>
      </c>
      <c r="CA60">
        <v>327</v>
      </c>
      <c r="CB60">
        <v>327</v>
      </c>
      <c r="CC60">
        <v>327</v>
      </c>
      <c r="CD60">
        <v>327</v>
      </c>
      <c r="CE60">
        <v>327</v>
      </c>
      <c r="CF60">
        <v>327</v>
      </c>
      <c r="CG60">
        <v>327</v>
      </c>
      <c r="CH60">
        <v>327</v>
      </c>
      <c r="CI60">
        <v>327</v>
      </c>
      <c r="CJ60">
        <v>327</v>
      </c>
      <c r="CK60">
        <v>327</v>
      </c>
      <c r="CL60">
        <v>328</v>
      </c>
      <c r="CM60">
        <v>328</v>
      </c>
      <c r="CN60">
        <v>328</v>
      </c>
      <c r="CO60">
        <v>328</v>
      </c>
      <c r="CP60">
        <v>328</v>
      </c>
      <c r="CQ60">
        <v>328</v>
      </c>
      <c r="CR60">
        <v>328</v>
      </c>
    </row>
    <row r="61" spans="1:96" x14ac:dyDescent="0.35">
      <c r="A61" t="s">
        <v>92</v>
      </c>
      <c r="B61" t="s">
        <v>80</v>
      </c>
      <c r="C61">
        <v>47.861999999999902</v>
      </c>
      <c r="D61">
        <v>127.7615</v>
      </c>
      <c r="E61">
        <v>0</v>
      </c>
      <c r="F61">
        <v>2</v>
      </c>
      <c r="G61">
        <v>4</v>
      </c>
      <c r="H61">
        <v>9</v>
      </c>
      <c r="I61">
        <v>15</v>
      </c>
      <c r="J61">
        <v>21</v>
      </c>
      <c r="K61">
        <v>33</v>
      </c>
      <c r="L61">
        <v>38</v>
      </c>
      <c r="M61">
        <v>44</v>
      </c>
      <c r="N61">
        <v>59</v>
      </c>
      <c r="O61">
        <v>80</v>
      </c>
      <c r="P61">
        <v>95</v>
      </c>
      <c r="Q61">
        <v>121</v>
      </c>
      <c r="R61">
        <v>155</v>
      </c>
      <c r="S61">
        <v>190</v>
      </c>
      <c r="T61">
        <v>227</v>
      </c>
      <c r="U61">
        <v>277</v>
      </c>
      <c r="V61">
        <v>295</v>
      </c>
      <c r="W61">
        <v>307</v>
      </c>
      <c r="X61">
        <v>331</v>
      </c>
      <c r="Y61">
        <v>360</v>
      </c>
      <c r="Z61">
        <v>378</v>
      </c>
      <c r="AA61">
        <v>395</v>
      </c>
      <c r="AB61">
        <v>419</v>
      </c>
      <c r="AC61">
        <v>425</v>
      </c>
      <c r="AD61">
        <v>445</v>
      </c>
      <c r="AE61">
        <v>457</v>
      </c>
      <c r="AF61">
        <v>464</v>
      </c>
      <c r="AG61">
        <v>470</v>
      </c>
      <c r="AH61">
        <v>476</v>
      </c>
      <c r="AI61">
        <v>479</v>
      </c>
      <c r="AJ61">
        <v>479</v>
      </c>
      <c r="AK61">
        <v>480</v>
      </c>
      <c r="AL61">
        <v>480</v>
      </c>
      <c r="AM61">
        <v>480</v>
      </c>
      <c r="AN61">
        <v>480</v>
      </c>
      <c r="AO61">
        <v>480</v>
      </c>
      <c r="AP61">
        <v>480</v>
      </c>
      <c r="AQ61">
        <v>480</v>
      </c>
      <c r="AR61">
        <v>480</v>
      </c>
      <c r="AS61">
        <v>480</v>
      </c>
      <c r="AT61">
        <v>480</v>
      </c>
      <c r="AU61">
        <v>480</v>
      </c>
      <c r="AV61">
        <v>481</v>
      </c>
      <c r="AW61">
        <v>481</v>
      </c>
      <c r="AX61">
        <v>481</v>
      </c>
      <c r="AY61">
        <v>481</v>
      </c>
      <c r="AZ61">
        <v>481</v>
      </c>
      <c r="BA61">
        <v>481</v>
      </c>
      <c r="BB61">
        <v>482</v>
      </c>
      <c r="BC61">
        <v>482</v>
      </c>
      <c r="BD61">
        <v>482</v>
      </c>
      <c r="BE61">
        <v>482</v>
      </c>
      <c r="BF61">
        <v>482</v>
      </c>
      <c r="BG61">
        <v>482</v>
      </c>
      <c r="BH61">
        <v>482</v>
      </c>
      <c r="BI61">
        <v>482</v>
      </c>
      <c r="BJ61">
        <v>483</v>
      </c>
      <c r="BK61">
        <v>484</v>
      </c>
      <c r="BL61">
        <v>484</v>
      </c>
      <c r="BM61">
        <v>484</v>
      </c>
      <c r="BN61">
        <v>484</v>
      </c>
      <c r="BO61">
        <v>484</v>
      </c>
      <c r="BP61">
        <v>484</v>
      </c>
      <c r="BQ61">
        <v>484</v>
      </c>
      <c r="BR61">
        <v>484</v>
      </c>
      <c r="BS61">
        <v>484</v>
      </c>
      <c r="BT61">
        <v>484</v>
      </c>
      <c r="BU61">
        <v>484</v>
      </c>
      <c r="BV61">
        <v>484</v>
      </c>
      <c r="BW61">
        <v>484</v>
      </c>
      <c r="BX61">
        <v>488</v>
      </c>
      <c r="BY61">
        <v>489</v>
      </c>
      <c r="BZ61">
        <v>491</v>
      </c>
      <c r="CA61">
        <v>504</v>
      </c>
      <c r="CB61">
        <v>524</v>
      </c>
      <c r="CC61">
        <v>544</v>
      </c>
      <c r="CD61">
        <v>569</v>
      </c>
      <c r="CE61">
        <v>609</v>
      </c>
      <c r="CF61">
        <v>638</v>
      </c>
      <c r="CG61">
        <v>661</v>
      </c>
      <c r="CH61">
        <v>684</v>
      </c>
      <c r="CI61">
        <v>740</v>
      </c>
      <c r="CJ61">
        <v>819</v>
      </c>
      <c r="CK61">
        <v>841</v>
      </c>
      <c r="CL61">
        <v>861</v>
      </c>
      <c r="CM61">
        <v>872</v>
      </c>
      <c r="CN61">
        <v>892</v>
      </c>
      <c r="CO61">
        <v>898</v>
      </c>
      <c r="CP61">
        <v>905</v>
      </c>
      <c r="CQ61">
        <v>913</v>
      </c>
      <c r="CR61">
        <v>921</v>
      </c>
    </row>
    <row r="62" spans="1:96" x14ac:dyDescent="0.35">
      <c r="A62" t="s">
        <v>83</v>
      </c>
      <c r="B62" t="s">
        <v>80</v>
      </c>
      <c r="C62">
        <v>33.881999999999998</v>
      </c>
      <c r="D62">
        <v>113.613999999999</v>
      </c>
      <c r="E62">
        <v>5</v>
      </c>
      <c r="F62">
        <v>5</v>
      </c>
      <c r="G62">
        <v>9</v>
      </c>
      <c r="H62">
        <v>32</v>
      </c>
      <c r="I62">
        <v>83</v>
      </c>
      <c r="J62">
        <v>128</v>
      </c>
      <c r="K62">
        <v>168</v>
      </c>
      <c r="L62">
        <v>206</v>
      </c>
      <c r="M62">
        <v>278</v>
      </c>
      <c r="N62">
        <v>352</v>
      </c>
      <c r="O62">
        <v>422</v>
      </c>
      <c r="P62">
        <v>493</v>
      </c>
      <c r="Q62">
        <v>566</v>
      </c>
      <c r="R62">
        <v>675</v>
      </c>
      <c r="S62">
        <v>764</v>
      </c>
      <c r="T62">
        <v>851</v>
      </c>
      <c r="U62">
        <v>914</v>
      </c>
      <c r="V62">
        <v>981</v>
      </c>
      <c r="W62">
        <v>1033</v>
      </c>
      <c r="X62">
        <v>1073</v>
      </c>
      <c r="Y62">
        <v>1105</v>
      </c>
      <c r="Z62">
        <v>1135</v>
      </c>
      <c r="AA62">
        <v>1169</v>
      </c>
      <c r="AB62">
        <v>1184</v>
      </c>
      <c r="AC62">
        <v>1212</v>
      </c>
      <c r="AD62">
        <v>1231</v>
      </c>
      <c r="AE62">
        <v>1246</v>
      </c>
      <c r="AF62">
        <v>1257</v>
      </c>
      <c r="AG62">
        <v>1262</v>
      </c>
      <c r="AH62">
        <v>1265</v>
      </c>
      <c r="AI62">
        <v>1267</v>
      </c>
      <c r="AJ62">
        <v>1270</v>
      </c>
      <c r="AK62">
        <v>1271</v>
      </c>
      <c r="AL62">
        <v>1271</v>
      </c>
      <c r="AM62">
        <v>1271</v>
      </c>
      <c r="AN62">
        <v>1271</v>
      </c>
      <c r="AO62">
        <v>1272</v>
      </c>
      <c r="AP62">
        <v>1272</v>
      </c>
      <c r="AQ62">
        <v>1272</v>
      </c>
      <c r="AR62">
        <v>1272</v>
      </c>
      <c r="AS62">
        <v>1272</v>
      </c>
      <c r="AT62">
        <v>1272</v>
      </c>
      <c r="AU62">
        <v>1272</v>
      </c>
      <c r="AV62">
        <v>1272</v>
      </c>
      <c r="AW62">
        <v>1272</v>
      </c>
      <c r="AX62">
        <v>1272</v>
      </c>
      <c r="AY62">
        <v>1272</v>
      </c>
      <c r="AZ62">
        <v>1272</v>
      </c>
      <c r="BA62">
        <v>1272</v>
      </c>
      <c r="BB62">
        <v>1273</v>
      </c>
      <c r="BC62">
        <v>1273</v>
      </c>
      <c r="BD62">
        <v>1273</v>
      </c>
      <c r="BE62">
        <v>1273</v>
      </c>
      <c r="BF62">
        <v>1273</v>
      </c>
      <c r="BG62">
        <v>1273</v>
      </c>
      <c r="BH62">
        <v>1273</v>
      </c>
      <c r="BI62">
        <v>1273</v>
      </c>
      <c r="BJ62">
        <v>1273</v>
      </c>
      <c r="BK62">
        <v>1273</v>
      </c>
      <c r="BL62">
        <v>1273</v>
      </c>
      <c r="BM62">
        <v>1274</v>
      </c>
      <c r="BN62">
        <v>1274</v>
      </c>
      <c r="BO62">
        <v>1274</v>
      </c>
      <c r="BP62">
        <v>1274</v>
      </c>
      <c r="BQ62">
        <v>1275</v>
      </c>
      <c r="BR62">
        <v>1275</v>
      </c>
      <c r="BS62">
        <v>1275</v>
      </c>
      <c r="BT62">
        <v>1276</v>
      </c>
      <c r="BU62">
        <v>1276</v>
      </c>
      <c r="BV62">
        <v>1276</v>
      </c>
      <c r="BW62">
        <v>1276</v>
      </c>
      <c r="BX62">
        <v>1276</v>
      </c>
      <c r="BY62">
        <v>1276</v>
      </c>
      <c r="BZ62">
        <v>1276</v>
      </c>
      <c r="CA62">
        <v>1276</v>
      </c>
      <c r="CB62">
        <v>1276</v>
      </c>
      <c r="CC62">
        <v>1276</v>
      </c>
      <c r="CD62">
        <v>1276</v>
      </c>
      <c r="CE62">
        <v>1276</v>
      </c>
      <c r="CF62">
        <v>1276</v>
      </c>
      <c r="CG62">
        <v>1276</v>
      </c>
      <c r="CH62">
        <v>1276</v>
      </c>
      <c r="CI62">
        <v>1276</v>
      </c>
      <c r="CJ62">
        <v>1276</v>
      </c>
      <c r="CK62">
        <v>1276</v>
      </c>
      <c r="CL62">
        <v>1276</v>
      </c>
      <c r="CM62">
        <v>1276</v>
      </c>
      <c r="CN62">
        <v>1276</v>
      </c>
      <c r="CO62">
        <v>1276</v>
      </c>
      <c r="CP62">
        <v>1276</v>
      </c>
      <c r="CQ62">
        <v>1276</v>
      </c>
      <c r="CR62">
        <v>1276</v>
      </c>
    </row>
    <row r="63" spans="1:96" x14ac:dyDescent="0.35">
      <c r="A63" t="s">
        <v>101</v>
      </c>
      <c r="B63" t="s">
        <v>80</v>
      </c>
      <c r="C63">
        <v>22.3</v>
      </c>
      <c r="D63">
        <v>114.2</v>
      </c>
      <c r="E63">
        <v>0</v>
      </c>
      <c r="F63">
        <v>2</v>
      </c>
      <c r="G63">
        <v>2</v>
      </c>
      <c r="H63">
        <v>5</v>
      </c>
      <c r="I63">
        <v>8</v>
      </c>
      <c r="J63">
        <v>8</v>
      </c>
      <c r="K63">
        <v>8</v>
      </c>
      <c r="L63">
        <v>10</v>
      </c>
      <c r="M63">
        <v>10</v>
      </c>
      <c r="N63">
        <v>12</v>
      </c>
      <c r="O63">
        <v>13</v>
      </c>
      <c r="P63">
        <v>15</v>
      </c>
      <c r="Q63">
        <v>15</v>
      </c>
      <c r="R63">
        <v>17</v>
      </c>
      <c r="S63">
        <v>21</v>
      </c>
      <c r="T63">
        <v>24</v>
      </c>
      <c r="U63">
        <v>25</v>
      </c>
      <c r="V63">
        <v>26</v>
      </c>
      <c r="W63">
        <v>29</v>
      </c>
      <c r="X63">
        <v>38</v>
      </c>
      <c r="Y63">
        <v>49</v>
      </c>
      <c r="Z63">
        <v>50</v>
      </c>
      <c r="AA63">
        <v>53</v>
      </c>
      <c r="AB63">
        <v>56</v>
      </c>
      <c r="AC63">
        <v>56</v>
      </c>
      <c r="AD63">
        <v>57</v>
      </c>
      <c r="AE63">
        <v>60</v>
      </c>
      <c r="AF63">
        <v>62</v>
      </c>
      <c r="AG63">
        <v>63</v>
      </c>
      <c r="AH63">
        <v>68</v>
      </c>
      <c r="AI63">
        <v>68</v>
      </c>
      <c r="AJ63">
        <v>69</v>
      </c>
      <c r="AK63">
        <v>74</v>
      </c>
      <c r="AL63">
        <v>79</v>
      </c>
      <c r="AM63">
        <v>84</v>
      </c>
      <c r="AN63">
        <v>91</v>
      </c>
      <c r="AO63">
        <v>92</v>
      </c>
      <c r="AP63">
        <v>94</v>
      </c>
      <c r="AQ63">
        <v>95</v>
      </c>
      <c r="AR63">
        <v>96</v>
      </c>
      <c r="AS63">
        <v>100</v>
      </c>
      <c r="AT63">
        <v>100</v>
      </c>
      <c r="AU63">
        <v>105</v>
      </c>
      <c r="AV63">
        <v>105</v>
      </c>
      <c r="AW63">
        <v>107</v>
      </c>
      <c r="AX63">
        <v>108</v>
      </c>
      <c r="AY63">
        <v>114</v>
      </c>
      <c r="AZ63">
        <v>115</v>
      </c>
      <c r="BA63">
        <v>120</v>
      </c>
      <c r="BB63">
        <v>126</v>
      </c>
      <c r="BC63">
        <v>129</v>
      </c>
      <c r="BD63">
        <v>134</v>
      </c>
      <c r="BE63">
        <v>140</v>
      </c>
      <c r="BF63">
        <v>145</v>
      </c>
      <c r="BG63">
        <v>155</v>
      </c>
      <c r="BH63">
        <v>162</v>
      </c>
      <c r="BI63">
        <v>181</v>
      </c>
      <c r="BJ63">
        <v>208</v>
      </c>
      <c r="BK63">
        <v>256</v>
      </c>
      <c r="BL63">
        <v>273</v>
      </c>
      <c r="BM63">
        <v>317</v>
      </c>
      <c r="BN63">
        <v>356</v>
      </c>
      <c r="BO63">
        <v>386</v>
      </c>
      <c r="BP63">
        <v>410</v>
      </c>
      <c r="BQ63">
        <v>453</v>
      </c>
      <c r="BR63">
        <v>519</v>
      </c>
      <c r="BS63">
        <v>561</v>
      </c>
      <c r="BT63">
        <v>641</v>
      </c>
      <c r="BU63">
        <v>682</v>
      </c>
      <c r="BV63">
        <v>714</v>
      </c>
      <c r="BW63">
        <v>765</v>
      </c>
      <c r="BX63">
        <v>802</v>
      </c>
      <c r="BY63">
        <v>845</v>
      </c>
      <c r="BZ63">
        <v>862</v>
      </c>
      <c r="CA63">
        <v>890</v>
      </c>
      <c r="CB63">
        <v>914</v>
      </c>
      <c r="CC63">
        <v>935</v>
      </c>
      <c r="CD63">
        <v>960</v>
      </c>
      <c r="CE63">
        <v>973</v>
      </c>
      <c r="CF63">
        <v>989</v>
      </c>
      <c r="CG63">
        <v>1000</v>
      </c>
      <c r="CH63">
        <v>1004</v>
      </c>
      <c r="CI63">
        <v>1009</v>
      </c>
      <c r="CJ63">
        <v>1012</v>
      </c>
      <c r="CK63">
        <v>1017</v>
      </c>
      <c r="CL63">
        <v>1017</v>
      </c>
      <c r="CM63">
        <v>1021</v>
      </c>
      <c r="CN63">
        <v>1024</v>
      </c>
      <c r="CO63">
        <v>1025</v>
      </c>
      <c r="CP63">
        <v>1025</v>
      </c>
      <c r="CQ63">
        <v>1029</v>
      </c>
      <c r="CR63">
        <v>1033</v>
      </c>
    </row>
    <row r="64" spans="1:96" x14ac:dyDescent="0.35">
      <c r="A64" t="s">
        <v>81</v>
      </c>
      <c r="B64" t="s">
        <v>80</v>
      </c>
      <c r="C64">
        <v>30.9756</v>
      </c>
      <c r="D64">
        <v>112.27070000000001</v>
      </c>
      <c r="E64">
        <v>444</v>
      </c>
      <c r="F64">
        <v>444</v>
      </c>
      <c r="G64">
        <v>549</v>
      </c>
      <c r="H64">
        <v>761</v>
      </c>
      <c r="I64">
        <v>1058</v>
      </c>
      <c r="J64">
        <v>1423</v>
      </c>
      <c r="K64">
        <v>3554</v>
      </c>
      <c r="L64">
        <v>3554</v>
      </c>
      <c r="M64">
        <v>4903</v>
      </c>
      <c r="N64">
        <v>5806</v>
      </c>
      <c r="O64">
        <v>7153</v>
      </c>
      <c r="P64">
        <v>11177</v>
      </c>
      <c r="Q64">
        <v>13522</v>
      </c>
      <c r="R64">
        <v>16678</v>
      </c>
      <c r="S64">
        <v>19665</v>
      </c>
      <c r="T64">
        <v>22112</v>
      </c>
      <c r="U64">
        <v>24953</v>
      </c>
      <c r="V64">
        <v>27100</v>
      </c>
      <c r="W64">
        <v>29631</v>
      </c>
      <c r="X64">
        <v>31728</v>
      </c>
      <c r="Y64">
        <v>33366</v>
      </c>
      <c r="Z64">
        <v>33366</v>
      </c>
      <c r="AA64">
        <v>48206</v>
      </c>
      <c r="AB64">
        <v>54406</v>
      </c>
      <c r="AC64">
        <v>56249</v>
      </c>
      <c r="AD64">
        <v>58182</v>
      </c>
      <c r="AE64">
        <v>59989</v>
      </c>
      <c r="AF64">
        <v>61682</v>
      </c>
      <c r="AG64">
        <v>62031</v>
      </c>
      <c r="AH64">
        <v>62442</v>
      </c>
      <c r="AI64">
        <v>62662</v>
      </c>
      <c r="AJ64">
        <v>64084</v>
      </c>
      <c r="AK64">
        <v>64084</v>
      </c>
      <c r="AL64">
        <v>64287</v>
      </c>
      <c r="AM64">
        <v>64786</v>
      </c>
      <c r="AN64">
        <v>65187</v>
      </c>
      <c r="AO64">
        <v>65596</v>
      </c>
      <c r="AP64">
        <v>65914</v>
      </c>
      <c r="AQ64">
        <v>66337</v>
      </c>
      <c r="AR64">
        <v>66907</v>
      </c>
      <c r="AS64">
        <v>67103</v>
      </c>
      <c r="AT64">
        <v>67217</v>
      </c>
      <c r="AU64">
        <v>67332</v>
      </c>
      <c r="AV64">
        <v>67466</v>
      </c>
      <c r="AW64">
        <v>67592</v>
      </c>
      <c r="AX64">
        <v>67666</v>
      </c>
      <c r="AY64">
        <v>67707</v>
      </c>
      <c r="AZ64">
        <v>67743</v>
      </c>
      <c r="BA64">
        <v>67760</v>
      </c>
      <c r="BB64">
        <v>67773</v>
      </c>
      <c r="BC64">
        <v>67781</v>
      </c>
      <c r="BD64">
        <v>67786</v>
      </c>
      <c r="BE64">
        <v>67790</v>
      </c>
      <c r="BF64">
        <v>67794</v>
      </c>
      <c r="BG64">
        <v>67798</v>
      </c>
      <c r="BH64">
        <v>67799</v>
      </c>
      <c r="BI64">
        <v>67800</v>
      </c>
      <c r="BJ64">
        <v>67800</v>
      </c>
      <c r="BK64">
        <v>67800</v>
      </c>
      <c r="BL64">
        <v>67800</v>
      </c>
      <c r="BM64">
        <v>67800</v>
      </c>
      <c r="BN64">
        <v>67800</v>
      </c>
      <c r="BO64">
        <v>67801</v>
      </c>
      <c r="BP64">
        <v>67801</v>
      </c>
      <c r="BQ64">
        <v>67801</v>
      </c>
      <c r="BR64">
        <v>67801</v>
      </c>
      <c r="BS64">
        <v>67801</v>
      </c>
      <c r="BT64">
        <v>67801</v>
      </c>
      <c r="BU64">
        <v>67801</v>
      </c>
      <c r="BV64">
        <v>67801</v>
      </c>
      <c r="BW64">
        <v>67802</v>
      </c>
      <c r="BX64">
        <v>67802</v>
      </c>
      <c r="BY64">
        <v>67802</v>
      </c>
      <c r="BZ64">
        <v>67803</v>
      </c>
      <c r="CA64">
        <v>67803</v>
      </c>
      <c r="CB64">
        <v>67803</v>
      </c>
      <c r="CC64">
        <v>67803</v>
      </c>
      <c r="CD64">
        <v>67803</v>
      </c>
      <c r="CE64">
        <v>67803</v>
      </c>
      <c r="CF64">
        <v>67803</v>
      </c>
      <c r="CG64">
        <v>67803</v>
      </c>
      <c r="CH64">
        <v>67803</v>
      </c>
      <c r="CI64">
        <v>67803</v>
      </c>
      <c r="CJ64">
        <v>67803</v>
      </c>
      <c r="CK64">
        <v>67803</v>
      </c>
      <c r="CL64">
        <v>67803</v>
      </c>
      <c r="CM64">
        <v>68128</v>
      </c>
      <c r="CN64">
        <v>68128</v>
      </c>
      <c r="CO64">
        <v>68128</v>
      </c>
      <c r="CP64">
        <v>68128</v>
      </c>
      <c r="CQ64">
        <v>68128</v>
      </c>
      <c r="CR64">
        <v>68128</v>
      </c>
    </row>
    <row r="65" spans="1:96" x14ac:dyDescent="0.35">
      <c r="A65" t="s">
        <v>85</v>
      </c>
      <c r="B65" t="s">
        <v>80</v>
      </c>
      <c r="C65">
        <v>27.610399999999998</v>
      </c>
      <c r="D65">
        <v>111.7088</v>
      </c>
      <c r="E65">
        <v>4</v>
      </c>
      <c r="F65">
        <v>9</v>
      </c>
      <c r="G65">
        <v>24</v>
      </c>
      <c r="H65">
        <v>43</v>
      </c>
      <c r="I65">
        <v>69</v>
      </c>
      <c r="J65">
        <v>100</v>
      </c>
      <c r="K65">
        <v>143</v>
      </c>
      <c r="L65">
        <v>221</v>
      </c>
      <c r="M65">
        <v>277</v>
      </c>
      <c r="N65">
        <v>332</v>
      </c>
      <c r="O65">
        <v>389</v>
      </c>
      <c r="P65">
        <v>463</v>
      </c>
      <c r="Q65">
        <v>521</v>
      </c>
      <c r="R65">
        <v>593</v>
      </c>
      <c r="S65">
        <v>661</v>
      </c>
      <c r="T65">
        <v>711</v>
      </c>
      <c r="U65">
        <v>772</v>
      </c>
      <c r="V65">
        <v>803</v>
      </c>
      <c r="W65">
        <v>838</v>
      </c>
      <c r="X65">
        <v>879</v>
      </c>
      <c r="Y65">
        <v>912</v>
      </c>
      <c r="Z65">
        <v>946</v>
      </c>
      <c r="AA65">
        <v>968</v>
      </c>
      <c r="AB65">
        <v>988</v>
      </c>
      <c r="AC65">
        <v>1001</v>
      </c>
      <c r="AD65">
        <v>1004</v>
      </c>
      <c r="AE65">
        <v>1006</v>
      </c>
      <c r="AF65">
        <v>1007</v>
      </c>
      <c r="AG65">
        <v>1008</v>
      </c>
      <c r="AH65">
        <v>1010</v>
      </c>
      <c r="AI65">
        <v>1011</v>
      </c>
      <c r="AJ65">
        <v>1013</v>
      </c>
      <c r="AK65">
        <v>1016</v>
      </c>
      <c r="AL65">
        <v>1016</v>
      </c>
      <c r="AM65">
        <v>1016</v>
      </c>
      <c r="AN65">
        <v>1016</v>
      </c>
      <c r="AO65">
        <v>1017</v>
      </c>
      <c r="AP65">
        <v>1017</v>
      </c>
      <c r="AQ65">
        <v>1018</v>
      </c>
      <c r="AR65">
        <v>1018</v>
      </c>
      <c r="AS65">
        <v>1018</v>
      </c>
      <c r="AT65">
        <v>1018</v>
      </c>
      <c r="AU65">
        <v>1018</v>
      </c>
      <c r="AV65">
        <v>1018</v>
      </c>
      <c r="AW65">
        <v>1018</v>
      </c>
      <c r="AX65">
        <v>1018</v>
      </c>
      <c r="AY65">
        <v>1018</v>
      </c>
      <c r="AZ65">
        <v>1018</v>
      </c>
      <c r="BA65">
        <v>1018</v>
      </c>
      <c r="BB65">
        <v>1018</v>
      </c>
      <c r="BC65">
        <v>1018</v>
      </c>
      <c r="BD65">
        <v>1018</v>
      </c>
      <c r="BE65">
        <v>1018</v>
      </c>
      <c r="BF65">
        <v>1018</v>
      </c>
      <c r="BG65">
        <v>1018</v>
      </c>
      <c r="BH65">
        <v>1018</v>
      </c>
      <c r="BI65">
        <v>1018</v>
      </c>
      <c r="BJ65">
        <v>1018</v>
      </c>
      <c r="BK65">
        <v>1018</v>
      </c>
      <c r="BL65">
        <v>1018</v>
      </c>
      <c r="BM65">
        <v>1018</v>
      </c>
      <c r="BN65">
        <v>1018</v>
      </c>
      <c r="BO65">
        <v>1018</v>
      </c>
      <c r="BP65">
        <v>1018</v>
      </c>
      <c r="BQ65">
        <v>1018</v>
      </c>
      <c r="BR65">
        <v>1018</v>
      </c>
      <c r="BS65">
        <v>1018</v>
      </c>
      <c r="BT65">
        <v>1018</v>
      </c>
      <c r="BU65">
        <v>1018</v>
      </c>
      <c r="BV65">
        <v>1018</v>
      </c>
      <c r="BW65">
        <v>1018</v>
      </c>
      <c r="BX65">
        <v>1019</v>
      </c>
      <c r="BY65">
        <v>1019</v>
      </c>
      <c r="BZ65">
        <v>1019</v>
      </c>
      <c r="CA65">
        <v>1019</v>
      </c>
      <c r="CB65">
        <v>1019</v>
      </c>
      <c r="CC65">
        <v>1019</v>
      </c>
      <c r="CD65">
        <v>1019</v>
      </c>
      <c r="CE65">
        <v>1019</v>
      </c>
      <c r="CF65">
        <v>1019</v>
      </c>
      <c r="CG65">
        <v>1019</v>
      </c>
      <c r="CH65">
        <v>1019</v>
      </c>
      <c r="CI65">
        <v>1019</v>
      </c>
      <c r="CJ65">
        <v>1019</v>
      </c>
      <c r="CK65">
        <v>1019</v>
      </c>
      <c r="CL65">
        <v>1019</v>
      </c>
      <c r="CM65">
        <v>1019</v>
      </c>
      <c r="CN65">
        <v>1019</v>
      </c>
      <c r="CO65">
        <v>1019</v>
      </c>
      <c r="CP65">
        <v>1019</v>
      </c>
      <c r="CQ65">
        <v>1019</v>
      </c>
      <c r="CR65">
        <v>1019</v>
      </c>
    </row>
    <row r="66" spans="1:96" x14ac:dyDescent="0.35">
      <c r="A66" t="s">
        <v>109</v>
      </c>
      <c r="B66" t="s">
        <v>80</v>
      </c>
      <c r="C66">
        <v>44.093499999999999</v>
      </c>
      <c r="D66">
        <v>113.9448</v>
      </c>
      <c r="E66">
        <v>0</v>
      </c>
      <c r="F66">
        <v>0</v>
      </c>
      <c r="G66">
        <v>1</v>
      </c>
      <c r="H66">
        <v>7</v>
      </c>
      <c r="I66">
        <v>7</v>
      </c>
      <c r="J66">
        <v>11</v>
      </c>
      <c r="K66">
        <v>15</v>
      </c>
      <c r="L66">
        <v>16</v>
      </c>
      <c r="M66">
        <v>19</v>
      </c>
      <c r="N66">
        <v>20</v>
      </c>
      <c r="O66">
        <v>23</v>
      </c>
      <c r="P66">
        <v>27</v>
      </c>
      <c r="Q66">
        <v>34</v>
      </c>
      <c r="R66">
        <v>35</v>
      </c>
      <c r="S66">
        <v>42</v>
      </c>
      <c r="T66">
        <v>46</v>
      </c>
      <c r="U66">
        <v>50</v>
      </c>
      <c r="V66">
        <v>52</v>
      </c>
      <c r="W66">
        <v>54</v>
      </c>
      <c r="X66">
        <v>58</v>
      </c>
      <c r="Y66">
        <v>58</v>
      </c>
      <c r="Z66">
        <v>60</v>
      </c>
      <c r="AA66">
        <v>61</v>
      </c>
      <c r="AB66">
        <v>65</v>
      </c>
      <c r="AC66">
        <v>68</v>
      </c>
      <c r="AD66">
        <v>70</v>
      </c>
      <c r="AE66">
        <v>72</v>
      </c>
      <c r="AF66">
        <v>73</v>
      </c>
      <c r="AG66">
        <v>75</v>
      </c>
      <c r="AH66">
        <v>75</v>
      </c>
      <c r="AI66">
        <v>75</v>
      </c>
      <c r="AJ66">
        <v>75</v>
      </c>
      <c r="AK66">
        <v>75</v>
      </c>
      <c r="AL66">
        <v>75</v>
      </c>
      <c r="AM66">
        <v>75</v>
      </c>
      <c r="AN66">
        <v>75</v>
      </c>
      <c r="AO66">
        <v>75</v>
      </c>
      <c r="AP66">
        <v>75</v>
      </c>
      <c r="AQ66">
        <v>75</v>
      </c>
      <c r="AR66">
        <v>75</v>
      </c>
      <c r="AS66">
        <v>75</v>
      </c>
      <c r="AT66">
        <v>75</v>
      </c>
      <c r="AU66">
        <v>75</v>
      </c>
      <c r="AV66">
        <v>75</v>
      </c>
      <c r="AW66">
        <v>75</v>
      </c>
      <c r="AX66">
        <v>75</v>
      </c>
      <c r="AY66">
        <v>75</v>
      </c>
      <c r="AZ66">
        <v>75</v>
      </c>
      <c r="BA66">
        <v>75</v>
      </c>
      <c r="BB66">
        <v>75</v>
      </c>
      <c r="BC66">
        <v>75</v>
      </c>
      <c r="BD66">
        <v>75</v>
      </c>
      <c r="BE66">
        <v>75</v>
      </c>
      <c r="BF66">
        <v>75</v>
      </c>
      <c r="BG66">
        <v>75</v>
      </c>
      <c r="BH66">
        <v>75</v>
      </c>
      <c r="BI66">
        <v>75</v>
      </c>
      <c r="BJ66">
        <v>75</v>
      </c>
      <c r="BK66">
        <v>75</v>
      </c>
      <c r="BL66">
        <v>75</v>
      </c>
      <c r="BM66">
        <v>75</v>
      </c>
      <c r="BN66">
        <v>75</v>
      </c>
      <c r="BO66">
        <v>75</v>
      </c>
      <c r="BP66">
        <v>77</v>
      </c>
      <c r="BQ66">
        <v>89</v>
      </c>
      <c r="BR66">
        <v>92</v>
      </c>
      <c r="BS66">
        <v>94</v>
      </c>
      <c r="BT66">
        <v>95</v>
      </c>
      <c r="BU66">
        <v>97</v>
      </c>
      <c r="BV66">
        <v>107</v>
      </c>
      <c r="BW66">
        <v>111</v>
      </c>
      <c r="BX66">
        <v>117</v>
      </c>
      <c r="BY66">
        <v>117</v>
      </c>
      <c r="BZ66">
        <v>117</v>
      </c>
      <c r="CA66">
        <v>117</v>
      </c>
      <c r="CB66">
        <v>118</v>
      </c>
      <c r="CC66">
        <v>121</v>
      </c>
      <c r="CD66">
        <v>124</v>
      </c>
      <c r="CE66">
        <v>126</v>
      </c>
      <c r="CF66">
        <v>128</v>
      </c>
      <c r="CG66">
        <v>155</v>
      </c>
      <c r="CH66">
        <v>189</v>
      </c>
      <c r="CI66">
        <v>190</v>
      </c>
      <c r="CJ66">
        <v>190</v>
      </c>
      <c r="CK66">
        <v>190</v>
      </c>
      <c r="CL66">
        <v>193</v>
      </c>
      <c r="CM66">
        <v>193</v>
      </c>
      <c r="CN66">
        <v>193</v>
      </c>
      <c r="CO66">
        <v>193</v>
      </c>
      <c r="CP66">
        <v>194</v>
      </c>
      <c r="CQ66">
        <v>194</v>
      </c>
      <c r="CR66">
        <v>194</v>
      </c>
    </row>
    <row r="67" spans="1:96" x14ac:dyDescent="0.35">
      <c r="A67" t="s">
        <v>89</v>
      </c>
      <c r="B67" t="s">
        <v>80</v>
      </c>
      <c r="C67">
        <v>32.9711</v>
      </c>
      <c r="D67">
        <v>119.455</v>
      </c>
      <c r="E67">
        <v>1</v>
      </c>
      <c r="F67">
        <v>5</v>
      </c>
      <c r="G67">
        <v>9</v>
      </c>
      <c r="H67">
        <v>18</v>
      </c>
      <c r="I67">
        <v>33</v>
      </c>
      <c r="J67">
        <v>47</v>
      </c>
      <c r="K67">
        <v>70</v>
      </c>
      <c r="L67">
        <v>99</v>
      </c>
      <c r="M67">
        <v>129</v>
      </c>
      <c r="N67">
        <v>168</v>
      </c>
      <c r="O67">
        <v>202</v>
      </c>
      <c r="P67">
        <v>236</v>
      </c>
      <c r="Q67">
        <v>271</v>
      </c>
      <c r="R67">
        <v>308</v>
      </c>
      <c r="S67">
        <v>341</v>
      </c>
      <c r="T67">
        <v>373</v>
      </c>
      <c r="U67">
        <v>408</v>
      </c>
      <c r="V67">
        <v>439</v>
      </c>
      <c r="W67">
        <v>468</v>
      </c>
      <c r="X67">
        <v>492</v>
      </c>
      <c r="Y67">
        <v>515</v>
      </c>
      <c r="Z67">
        <v>543</v>
      </c>
      <c r="AA67">
        <v>570</v>
      </c>
      <c r="AB67">
        <v>593</v>
      </c>
      <c r="AC67">
        <v>604</v>
      </c>
      <c r="AD67">
        <v>617</v>
      </c>
      <c r="AE67">
        <v>626</v>
      </c>
      <c r="AF67">
        <v>629</v>
      </c>
      <c r="AG67">
        <v>631</v>
      </c>
      <c r="AH67">
        <v>631</v>
      </c>
      <c r="AI67">
        <v>631</v>
      </c>
      <c r="AJ67">
        <v>631</v>
      </c>
      <c r="AK67">
        <v>631</v>
      </c>
      <c r="AL67">
        <v>631</v>
      </c>
      <c r="AM67">
        <v>631</v>
      </c>
      <c r="AN67">
        <v>631</v>
      </c>
      <c r="AO67">
        <v>631</v>
      </c>
      <c r="AP67">
        <v>631</v>
      </c>
      <c r="AQ67">
        <v>631</v>
      </c>
      <c r="AR67">
        <v>631</v>
      </c>
      <c r="AS67">
        <v>631</v>
      </c>
      <c r="AT67">
        <v>631</v>
      </c>
      <c r="AU67">
        <v>631</v>
      </c>
      <c r="AV67">
        <v>631</v>
      </c>
      <c r="AW67">
        <v>631</v>
      </c>
      <c r="AX67">
        <v>631</v>
      </c>
      <c r="AY67">
        <v>631</v>
      </c>
      <c r="AZ67">
        <v>631</v>
      </c>
      <c r="BA67">
        <v>631</v>
      </c>
      <c r="BB67">
        <v>631</v>
      </c>
      <c r="BC67">
        <v>631</v>
      </c>
      <c r="BD67">
        <v>631</v>
      </c>
      <c r="BE67">
        <v>631</v>
      </c>
      <c r="BF67">
        <v>631</v>
      </c>
      <c r="BG67">
        <v>631</v>
      </c>
      <c r="BH67">
        <v>631</v>
      </c>
      <c r="BI67">
        <v>631</v>
      </c>
      <c r="BJ67">
        <v>631</v>
      </c>
      <c r="BK67">
        <v>631</v>
      </c>
      <c r="BL67">
        <v>631</v>
      </c>
      <c r="BM67">
        <v>633</v>
      </c>
      <c r="BN67">
        <v>633</v>
      </c>
      <c r="BO67">
        <v>636</v>
      </c>
      <c r="BP67">
        <v>638</v>
      </c>
      <c r="BQ67">
        <v>640</v>
      </c>
      <c r="BR67">
        <v>641</v>
      </c>
      <c r="BS67">
        <v>641</v>
      </c>
      <c r="BT67">
        <v>644</v>
      </c>
      <c r="BU67">
        <v>645</v>
      </c>
      <c r="BV67">
        <v>646</v>
      </c>
      <c r="BW67">
        <v>646</v>
      </c>
      <c r="BX67">
        <v>647</v>
      </c>
      <c r="BY67">
        <v>651</v>
      </c>
      <c r="BZ67">
        <v>651</v>
      </c>
      <c r="CA67">
        <v>651</v>
      </c>
      <c r="CB67">
        <v>651</v>
      </c>
      <c r="CC67">
        <v>651</v>
      </c>
      <c r="CD67">
        <v>651</v>
      </c>
      <c r="CE67">
        <v>651</v>
      </c>
      <c r="CF67">
        <v>651</v>
      </c>
      <c r="CG67">
        <v>652</v>
      </c>
      <c r="CH67">
        <v>653</v>
      </c>
      <c r="CI67">
        <v>653</v>
      </c>
      <c r="CJ67">
        <v>653</v>
      </c>
      <c r="CK67">
        <v>653</v>
      </c>
      <c r="CL67">
        <v>653</v>
      </c>
      <c r="CM67">
        <v>653</v>
      </c>
      <c r="CN67">
        <v>653</v>
      </c>
      <c r="CO67">
        <v>653</v>
      </c>
      <c r="CP67">
        <v>653</v>
      </c>
      <c r="CQ67">
        <v>653</v>
      </c>
      <c r="CR67">
        <v>653</v>
      </c>
    </row>
    <row r="68" spans="1:96" x14ac:dyDescent="0.35">
      <c r="A68" t="s">
        <v>87</v>
      </c>
      <c r="B68" t="s">
        <v>80</v>
      </c>
      <c r="C68">
        <v>27.614000000000001</v>
      </c>
      <c r="D68">
        <v>115.7221</v>
      </c>
      <c r="E68">
        <v>2</v>
      </c>
      <c r="F68">
        <v>7</v>
      </c>
      <c r="G68">
        <v>18</v>
      </c>
      <c r="H68">
        <v>18</v>
      </c>
      <c r="I68">
        <v>36</v>
      </c>
      <c r="J68">
        <v>72</v>
      </c>
      <c r="K68">
        <v>109</v>
      </c>
      <c r="L68">
        <v>109</v>
      </c>
      <c r="M68">
        <v>162</v>
      </c>
      <c r="N68">
        <v>240</v>
      </c>
      <c r="O68">
        <v>286</v>
      </c>
      <c r="P68">
        <v>333</v>
      </c>
      <c r="Q68">
        <v>391</v>
      </c>
      <c r="R68">
        <v>476</v>
      </c>
      <c r="S68">
        <v>548</v>
      </c>
      <c r="T68">
        <v>600</v>
      </c>
      <c r="U68">
        <v>661</v>
      </c>
      <c r="V68">
        <v>698</v>
      </c>
      <c r="W68">
        <v>740</v>
      </c>
      <c r="X68">
        <v>771</v>
      </c>
      <c r="Y68">
        <v>804</v>
      </c>
      <c r="Z68">
        <v>844</v>
      </c>
      <c r="AA68">
        <v>872</v>
      </c>
      <c r="AB68">
        <v>900</v>
      </c>
      <c r="AC68">
        <v>913</v>
      </c>
      <c r="AD68">
        <v>925</v>
      </c>
      <c r="AE68">
        <v>930</v>
      </c>
      <c r="AF68">
        <v>933</v>
      </c>
      <c r="AG68">
        <v>934</v>
      </c>
      <c r="AH68">
        <v>934</v>
      </c>
      <c r="AI68">
        <v>934</v>
      </c>
      <c r="AJ68">
        <v>934</v>
      </c>
      <c r="AK68">
        <v>934</v>
      </c>
      <c r="AL68">
        <v>934</v>
      </c>
      <c r="AM68">
        <v>934</v>
      </c>
      <c r="AN68">
        <v>934</v>
      </c>
      <c r="AO68">
        <v>934</v>
      </c>
      <c r="AP68">
        <v>935</v>
      </c>
      <c r="AQ68">
        <v>935</v>
      </c>
      <c r="AR68">
        <v>935</v>
      </c>
      <c r="AS68">
        <v>935</v>
      </c>
      <c r="AT68">
        <v>935</v>
      </c>
      <c r="AU68">
        <v>935</v>
      </c>
      <c r="AV68">
        <v>935</v>
      </c>
      <c r="AW68">
        <v>935</v>
      </c>
      <c r="AX68">
        <v>935</v>
      </c>
      <c r="AY68">
        <v>935</v>
      </c>
      <c r="AZ68">
        <v>935</v>
      </c>
      <c r="BA68">
        <v>935</v>
      </c>
      <c r="BB68">
        <v>935</v>
      </c>
      <c r="BC68">
        <v>935</v>
      </c>
      <c r="BD68">
        <v>935</v>
      </c>
      <c r="BE68">
        <v>935</v>
      </c>
      <c r="BF68">
        <v>935</v>
      </c>
      <c r="BG68">
        <v>935</v>
      </c>
      <c r="BH68">
        <v>935</v>
      </c>
      <c r="BI68">
        <v>935</v>
      </c>
      <c r="BJ68">
        <v>935</v>
      </c>
      <c r="BK68">
        <v>935</v>
      </c>
      <c r="BL68">
        <v>935</v>
      </c>
      <c r="BM68">
        <v>936</v>
      </c>
      <c r="BN68">
        <v>936</v>
      </c>
      <c r="BO68">
        <v>936</v>
      </c>
      <c r="BP68">
        <v>936</v>
      </c>
      <c r="BQ68">
        <v>936</v>
      </c>
      <c r="BR68">
        <v>936</v>
      </c>
      <c r="BS68">
        <v>936</v>
      </c>
      <c r="BT68">
        <v>937</v>
      </c>
      <c r="BU68">
        <v>937</v>
      </c>
      <c r="BV68">
        <v>937</v>
      </c>
      <c r="BW68">
        <v>937</v>
      </c>
      <c r="BX68">
        <v>937</v>
      </c>
      <c r="BY68">
        <v>937</v>
      </c>
      <c r="BZ68">
        <v>937</v>
      </c>
      <c r="CA68">
        <v>937</v>
      </c>
      <c r="CB68">
        <v>937</v>
      </c>
      <c r="CC68">
        <v>937</v>
      </c>
      <c r="CD68">
        <v>937</v>
      </c>
      <c r="CE68">
        <v>937</v>
      </c>
      <c r="CF68">
        <v>937</v>
      </c>
      <c r="CG68">
        <v>937</v>
      </c>
      <c r="CH68">
        <v>937</v>
      </c>
      <c r="CI68">
        <v>937</v>
      </c>
      <c r="CJ68">
        <v>937</v>
      </c>
      <c r="CK68">
        <v>937</v>
      </c>
      <c r="CL68">
        <v>937</v>
      </c>
      <c r="CM68">
        <v>937</v>
      </c>
      <c r="CN68">
        <v>937</v>
      </c>
      <c r="CO68">
        <v>937</v>
      </c>
      <c r="CP68">
        <v>937</v>
      </c>
      <c r="CQ68">
        <v>937</v>
      </c>
      <c r="CR68">
        <v>937</v>
      </c>
    </row>
    <row r="69" spans="1:96" x14ac:dyDescent="0.35">
      <c r="A69" t="s">
        <v>107</v>
      </c>
      <c r="B69" t="s">
        <v>80</v>
      </c>
      <c r="C69">
        <v>43.6661</v>
      </c>
      <c r="D69">
        <v>126.1923</v>
      </c>
      <c r="E69">
        <v>0</v>
      </c>
      <c r="F69">
        <v>1</v>
      </c>
      <c r="G69">
        <v>3</v>
      </c>
      <c r="H69">
        <v>4</v>
      </c>
      <c r="I69">
        <v>4</v>
      </c>
      <c r="J69">
        <v>6</v>
      </c>
      <c r="K69">
        <v>8</v>
      </c>
      <c r="L69">
        <v>9</v>
      </c>
      <c r="M69">
        <v>14</v>
      </c>
      <c r="N69">
        <v>14</v>
      </c>
      <c r="O69">
        <v>17</v>
      </c>
      <c r="P69">
        <v>23</v>
      </c>
      <c r="Q69">
        <v>31</v>
      </c>
      <c r="R69">
        <v>42</v>
      </c>
      <c r="S69">
        <v>54</v>
      </c>
      <c r="T69">
        <v>59</v>
      </c>
      <c r="U69">
        <v>65</v>
      </c>
      <c r="V69">
        <v>69</v>
      </c>
      <c r="W69">
        <v>78</v>
      </c>
      <c r="X69">
        <v>80</v>
      </c>
      <c r="Y69">
        <v>81</v>
      </c>
      <c r="Z69">
        <v>83</v>
      </c>
      <c r="AA69">
        <v>84</v>
      </c>
      <c r="AB69">
        <v>86</v>
      </c>
      <c r="AC69">
        <v>88</v>
      </c>
      <c r="AD69">
        <v>89</v>
      </c>
      <c r="AE69">
        <v>89</v>
      </c>
      <c r="AF69">
        <v>89</v>
      </c>
      <c r="AG69">
        <v>90</v>
      </c>
      <c r="AH69">
        <v>91</v>
      </c>
      <c r="AI69">
        <v>91</v>
      </c>
      <c r="AJ69">
        <v>91</v>
      </c>
      <c r="AK69">
        <v>91</v>
      </c>
      <c r="AL69">
        <v>93</v>
      </c>
      <c r="AM69">
        <v>93</v>
      </c>
      <c r="AN69">
        <v>93</v>
      </c>
      <c r="AO69">
        <v>93</v>
      </c>
      <c r="AP69">
        <v>93</v>
      </c>
      <c r="AQ69">
        <v>93</v>
      </c>
      <c r="AR69">
        <v>93</v>
      </c>
      <c r="AS69">
        <v>93</v>
      </c>
      <c r="AT69">
        <v>93</v>
      </c>
      <c r="AU69">
        <v>93</v>
      </c>
      <c r="AV69">
        <v>93</v>
      </c>
      <c r="AW69">
        <v>93</v>
      </c>
      <c r="AX69">
        <v>93</v>
      </c>
      <c r="AY69">
        <v>93</v>
      </c>
      <c r="AZ69">
        <v>93</v>
      </c>
      <c r="BA69">
        <v>93</v>
      </c>
      <c r="BB69">
        <v>93</v>
      </c>
      <c r="BC69">
        <v>93</v>
      </c>
      <c r="BD69">
        <v>93</v>
      </c>
      <c r="BE69">
        <v>93</v>
      </c>
      <c r="BF69">
        <v>93</v>
      </c>
      <c r="BG69">
        <v>93</v>
      </c>
      <c r="BH69">
        <v>93</v>
      </c>
      <c r="BI69">
        <v>93</v>
      </c>
      <c r="BJ69">
        <v>93</v>
      </c>
      <c r="BK69">
        <v>93</v>
      </c>
      <c r="BL69">
        <v>93</v>
      </c>
      <c r="BM69">
        <v>93</v>
      </c>
      <c r="BN69">
        <v>93</v>
      </c>
      <c r="BO69">
        <v>93</v>
      </c>
      <c r="BP69">
        <v>94</v>
      </c>
      <c r="BQ69">
        <v>95</v>
      </c>
      <c r="BR69">
        <v>95</v>
      </c>
      <c r="BS69">
        <v>97</v>
      </c>
      <c r="BT69">
        <v>98</v>
      </c>
      <c r="BU69">
        <v>98</v>
      </c>
      <c r="BV69">
        <v>98</v>
      </c>
      <c r="BW69">
        <v>98</v>
      </c>
      <c r="BX69">
        <v>98</v>
      </c>
      <c r="BY69">
        <v>98</v>
      </c>
      <c r="BZ69">
        <v>98</v>
      </c>
      <c r="CA69">
        <v>98</v>
      </c>
      <c r="CB69">
        <v>98</v>
      </c>
      <c r="CC69">
        <v>98</v>
      </c>
      <c r="CD69">
        <v>98</v>
      </c>
      <c r="CE69">
        <v>98</v>
      </c>
      <c r="CF69">
        <v>98</v>
      </c>
      <c r="CG69">
        <v>98</v>
      </c>
      <c r="CH69">
        <v>99</v>
      </c>
      <c r="CI69">
        <v>100</v>
      </c>
      <c r="CJ69">
        <v>100</v>
      </c>
      <c r="CK69">
        <v>102</v>
      </c>
      <c r="CL69">
        <v>102</v>
      </c>
      <c r="CM69">
        <v>102</v>
      </c>
      <c r="CN69">
        <v>102</v>
      </c>
      <c r="CO69">
        <v>104</v>
      </c>
      <c r="CP69">
        <v>104</v>
      </c>
      <c r="CQ69">
        <v>106</v>
      </c>
      <c r="CR69">
        <v>106</v>
      </c>
    </row>
    <row r="70" spans="1:96" x14ac:dyDescent="0.35">
      <c r="A70" t="s">
        <v>106</v>
      </c>
      <c r="B70" t="s">
        <v>80</v>
      </c>
      <c r="C70">
        <v>41.2956</v>
      </c>
      <c r="D70">
        <v>122.60850000000001</v>
      </c>
      <c r="E70">
        <v>2</v>
      </c>
      <c r="F70">
        <v>3</v>
      </c>
      <c r="G70">
        <v>4</v>
      </c>
      <c r="H70">
        <v>17</v>
      </c>
      <c r="I70">
        <v>21</v>
      </c>
      <c r="J70">
        <v>27</v>
      </c>
      <c r="K70">
        <v>34</v>
      </c>
      <c r="L70">
        <v>39</v>
      </c>
      <c r="M70">
        <v>41</v>
      </c>
      <c r="N70">
        <v>48</v>
      </c>
      <c r="O70">
        <v>64</v>
      </c>
      <c r="P70">
        <v>70</v>
      </c>
      <c r="Q70">
        <v>74</v>
      </c>
      <c r="R70">
        <v>81</v>
      </c>
      <c r="S70">
        <v>89</v>
      </c>
      <c r="T70">
        <v>94</v>
      </c>
      <c r="U70">
        <v>99</v>
      </c>
      <c r="V70">
        <v>105</v>
      </c>
      <c r="W70">
        <v>107</v>
      </c>
      <c r="X70">
        <v>108</v>
      </c>
      <c r="Y70">
        <v>111</v>
      </c>
      <c r="Z70">
        <v>116</v>
      </c>
      <c r="AA70">
        <v>117</v>
      </c>
      <c r="AB70">
        <v>119</v>
      </c>
      <c r="AC70">
        <v>119</v>
      </c>
      <c r="AD70">
        <v>121</v>
      </c>
      <c r="AE70">
        <v>121</v>
      </c>
      <c r="AF70">
        <v>121</v>
      </c>
      <c r="AG70">
        <v>121</v>
      </c>
      <c r="AH70">
        <v>121</v>
      </c>
      <c r="AI70">
        <v>121</v>
      </c>
      <c r="AJ70">
        <v>121</v>
      </c>
      <c r="AK70">
        <v>121</v>
      </c>
      <c r="AL70">
        <v>121</v>
      </c>
      <c r="AM70">
        <v>121</v>
      </c>
      <c r="AN70">
        <v>121</v>
      </c>
      <c r="AO70">
        <v>121</v>
      </c>
      <c r="AP70">
        <v>121</v>
      </c>
      <c r="AQ70">
        <v>121</v>
      </c>
      <c r="AR70">
        <v>122</v>
      </c>
      <c r="AS70">
        <v>122</v>
      </c>
      <c r="AT70">
        <v>125</v>
      </c>
      <c r="AU70">
        <v>125</v>
      </c>
      <c r="AV70">
        <v>125</v>
      </c>
      <c r="AW70">
        <v>125</v>
      </c>
      <c r="AX70">
        <v>125</v>
      </c>
      <c r="AY70">
        <v>125</v>
      </c>
      <c r="AZ70">
        <v>125</v>
      </c>
      <c r="BA70">
        <v>125</v>
      </c>
      <c r="BB70">
        <v>125</v>
      </c>
      <c r="BC70">
        <v>125</v>
      </c>
      <c r="BD70">
        <v>125</v>
      </c>
      <c r="BE70">
        <v>125</v>
      </c>
      <c r="BF70">
        <v>125</v>
      </c>
      <c r="BG70">
        <v>125</v>
      </c>
      <c r="BH70">
        <v>125</v>
      </c>
      <c r="BI70">
        <v>125</v>
      </c>
      <c r="BJ70">
        <v>125</v>
      </c>
      <c r="BK70">
        <v>126</v>
      </c>
      <c r="BL70">
        <v>126</v>
      </c>
      <c r="BM70">
        <v>127</v>
      </c>
      <c r="BN70">
        <v>127</v>
      </c>
      <c r="BO70">
        <v>127</v>
      </c>
      <c r="BP70">
        <v>127</v>
      </c>
      <c r="BQ70">
        <v>128</v>
      </c>
      <c r="BR70">
        <v>128</v>
      </c>
      <c r="BS70">
        <v>132</v>
      </c>
      <c r="BT70">
        <v>134</v>
      </c>
      <c r="BU70">
        <v>136</v>
      </c>
      <c r="BV70">
        <v>139</v>
      </c>
      <c r="BW70">
        <v>140</v>
      </c>
      <c r="BX70">
        <v>141</v>
      </c>
      <c r="BY70">
        <v>141</v>
      </c>
      <c r="BZ70">
        <v>141</v>
      </c>
      <c r="CA70">
        <v>142</v>
      </c>
      <c r="CB70">
        <v>142</v>
      </c>
      <c r="CC70">
        <v>144</v>
      </c>
      <c r="CD70">
        <v>144</v>
      </c>
      <c r="CE70">
        <v>144</v>
      </c>
      <c r="CF70">
        <v>144</v>
      </c>
      <c r="CG70">
        <v>145</v>
      </c>
      <c r="CH70">
        <v>145</v>
      </c>
      <c r="CI70">
        <v>145</v>
      </c>
      <c r="CJ70">
        <v>145</v>
      </c>
      <c r="CK70">
        <v>145</v>
      </c>
      <c r="CL70">
        <v>145</v>
      </c>
      <c r="CM70">
        <v>146</v>
      </c>
      <c r="CN70">
        <v>146</v>
      </c>
      <c r="CO70">
        <v>146</v>
      </c>
      <c r="CP70">
        <v>146</v>
      </c>
      <c r="CQ70">
        <v>146</v>
      </c>
      <c r="CR70">
        <v>146</v>
      </c>
    </row>
    <row r="71" spans="1:96" x14ac:dyDescent="0.35">
      <c r="A71" t="s">
        <v>112</v>
      </c>
      <c r="B71" t="s">
        <v>80</v>
      </c>
      <c r="C71">
        <v>22.166699999999999</v>
      </c>
      <c r="D71">
        <v>113.55</v>
      </c>
      <c r="E71">
        <v>1</v>
      </c>
      <c r="F71">
        <v>2</v>
      </c>
      <c r="G71">
        <v>2</v>
      </c>
      <c r="H71">
        <v>2</v>
      </c>
      <c r="I71">
        <v>5</v>
      </c>
      <c r="J71">
        <v>6</v>
      </c>
      <c r="K71">
        <v>7</v>
      </c>
      <c r="L71">
        <v>7</v>
      </c>
      <c r="M71">
        <v>7</v>
      </c>
      <c r="N71">
        <v>7</v>
      </c>
      <c r="O71">
        <v>7</v>
      </c>
      <c r="P71">
        <v>8</v>
      </c>
      <c r="Q71">
        <v>8</v>
      </c>
      <c r="R71">
        <v>10</v>
      </c>
      <c r="S71">
        <v>10</v>
      </c>
      <c r="T71">
        <v>10</v>
      </c>
      <c r="U71">
        <v>10</v>
      </c>
      <c r="V71">
        <v>10</v>
      </c>
      <c r="W71">
        <v>10</v>
      </c>
      <c r="X71">
        <v>10</v>
      </c>
      <c r="Y71">
        <v>10</v>
      </c>
      <c r="Z71">
        <v>10</v>
      </c>
      <c r="AA71">
        <v>10</v>
      </c>
      <c r="AB71">
        <v>10</v>
      </c>
      <c r="AC71">
        <v>10</v>
      </c>
      <c r="AD71">
        <v>10</v>
      </c>
      <c r="AE71">
        <v>10</v>
      </c>
      <c r="AF71">
        <v>10</v>
      </c>
      <c r="AG71">
        <v>10</v>
      </c>
      <c r="AH71">
        <v>10</v>
      </c>
      <c r="AI71">
        <v>10</v>
      </c>
      <c r="AJ71">
        <v>10</v>
      </c>
      <c r="AK71">
        <v>10</v>
      </c>
      <c r="AL71">
        <v>10</v>
      </c>
      <c r="AM71">
        <v>10</v>
      </c>
      <c r="AN71">
        <v>10</v>
      </c>
      <c r="AO71">
        <v>10</v>
      </c>
      <c r="AP71">
        <v>10</v>
      </c>
      <c r="AQ71">
        <v>10</v>
      </c>
      <c r="AR71">
        <v>10</v>
      </c>
      <c r="AS71">
        <v>10</v>
      </c>
      <c r="AT71">
        <v>10</v>
      </c>
      <c r="AU71">
        <v>10</v>
      </c>
      <c r="AV71">
        <v>10</v>
      </c>
      <c r="AW71">
        <v>10</v>
      </c>
      <c r="AX71">
        <v>10</v>
      </c>
      <c r="AY71">
        <v>10</v>
      </c>
      <c r="AZ71">
        <v>10</v>
      </c>
      <c r="BA71">
        <v>10</v>
      </c>
      <c r="BB71">
        <v>10</v>
      </c>
      <c r="BC71">
        <v>10</v>
      </c>
      <c r="BD71">
        <v>10</v>
      </c>
      <c r="BE71">
        <v>10</v>
      </c>
      <c r="BF71">
        <v>10</v>
      </c>
      <c r="BG71">
        <v>11</v>
      </c>
      <c r="BH71">
        <v>12</v>
      </c>
      <c r="BI71">
        <v>15</v>
      </c>
      <c r="BJ71">
        <v>17</v>
      </c>
      <c r="BK71">
        <v>17</v>
      </c>
      <c r="BL71">
        <v>18</v>
      </c>
      <c r="BM71">
        <v>24</v>
      </c>
      <c r="BN71">
        <v>24</v>
      </c>
      <c r="BO71">
        <v>25</v>
      </c>
      <c r="BP71">
        <v>30</v>
      </c>
      <c r="BQ71">
        <v>31</v>
      </c>
      <c r="BR71">
        <v>33</v>
      </c>
      <c r="BS71">
        <v>37</v>
      </c>
      <c r="BT71">
        <v>37</v>
      </c>
      <c r="BU71">
        <v>38</v>
      </c>
      <c r="BV71">
        <v>41</v>
      </c>
      <c r="BW71">
        <v>41</v>
      </c>
      <c r="BX71">
        <v>41</v>
      </c>
      <c r="BY71">
        <v>43</v>
      </c>
      <c r="BZ71">
        <v>43</v>
      </c>
      <c r="CA71">
        <v>44</v>
      </c>
      <c r="CB71">
        <v>44</v>
      </c>
      <c r="CC71">
        <v>44</v>
      </c>
      <c r="CD71">
        <v>45</v>
      </c>
      <c r="CE71">
        <v>45</v>
      </c>
      <c r="CF71">
        <v>45</v>
      </c>
      <c r="CG71">
        <v>45</v>
      </c>
      <c r="CH71">
        <v>45</v>
      </c>
      <c r="CI71">
        <v>45</v>
      </c>
      <c r="CJ71">
        <v>45</v>
      </c>
      <c r="CK71">
        <v>45</v>
      </c>
      <c r="CL71">
        <v>45</v>
      </c>
      <c r="CM71">
        <v>45</v>
      </c>
      <c r="CN71">
        <v>45</v>
      </c>
      <c r="CO71">
        <v>45</v>
      </c>
      <c r="CP71">
        <v>45</v>
      </c>
      <c r="CQ71">
        <v>45</v>
      </c>
      <c r="CR71">
        <v>45</v>
      </c>
    </row>
    <row r="72" spans="1:96" x14ac:dyDescent="0.35">
      <c r="A72" t="s">
        <v>110</v>
      </c>
      <c r="B72" t="s">
        <v>80</v>
      </c>
      <c r="C72">
        <v>37.269199999999998</v>
      </c>
      <c r="D72">
        <v>106.16549999999999</v>
      </c>
      <c r="E72">
        <v>1</v>
      </c>
      <c r="F72">
        <v>1</v>
      </c>
      <c r="G72">
        <v>2</v>
      </c>
      <c r="H72">
        <v>3</v>
      </c>
      <c r="I72">
        <v>4</v>
      </c>
      <c r="J72">
        <v>7</v>
      </c>
      <c r="K72">
        <v>11</v>
      </c>
      <c r="L72">
        <v>12</v>
      </c>
      <c r="M72">
        <v>17</v>
      </c>
      <c r="N72">
        <v>21</v>
      </c>
      <c r="O72">
        <v>26</v>
      </c>
      <c r="P72">
        <v>28</v>
      </c>
      <c r="Q72">
        <v>31</v>
      </c>
      <c r="R72">
        <v>34</v>
      </c>
      <c r="S72">
        <v>34</v>
      </c>
      <c r="T72">
        <v>40</v>
      </c>
      <c r="U72">
        <v>43</v>
      </c>
      <c r="V72">
        <v>45</v>
      </c>
      <c r="W72">
        <v>45</v>
      </c>
      <c r="X72">
        <v>49</v>
      </c>
      <c r="Y72">
        <v>53</v>
      </c>
      <c r="Z72">
        <v>58</v>
      </c>
      <c r="AA72">
        <v>64</v>
      </c>
      <c r="AB72">
        <v>67</v>
      </c>
      <c r="AC72">
        <v>70</v>
      </c>
      <c r="AD72">
        <v>70</v>
      </c>
      <c r="AE72">
        <v>70</v>
      </c>
      <c r="AF72">
        <v>70</v>
      </c>
      <c r="AG72">
        <v>71</v>
      </c>
      <c r="AH72">
        <v>71</v>
      </c>
      <c r="AI72">
        <v>71</v>
      </c>
      <c r="AJ72">
        <v>71</v>
      </c>
      <c r="AK72">
        <v>71</v>
      </c>
      <c r="AL72">
        <v>71</v>
      </c>
      <c r="AM72">
        <v>71</v>
      </c>
      <c r="AN72">
        <v>71</v>
      </c>
      <c r="AO72">
        <v>72</v>
      </c>
      <c r="AP72">
        <v>72</v>
      </c>
      <c r="AQ72">
        <v>73</v>
      </c>
      <c r="AR72">
        <v>73</v>
      </c>
      <c r="AS72">
        <v>74</v>
      </c>
      <c r="AT72">
        <v>74</v>
      </c>
      <c r="AU72">
        <v>75</v>
      </c>
      <c r="AV72">
        <v>75</v>
      </c>
      <c r="AW72">
        <v>75</v>
      </c>
      <c r="AX72">
        <v>75</v>
      </c>
      <c r="AY72">
        <v>75</v>
      </c>
      <c r="AZ72">
        <v>75</v>
      </c>
      <c r="BA72">
        <v>75</v>
      </c>
      <c r="BB72">
        <v>75</v>
      </c>
      <c r="BC72">
        <v>75</v>
      </c>
      <c r="BD72">
        <v>75</v>
      </c>
      <c r="BE72">
        <v>75</v>
      </c>
      <c r="BF72">
        <v>75</v>
      </c>
      <c r="BG72">
        <v>75</v>
      </c>
      <c r="BH72">
        <v>75</v>
      </c>
      <c r="BI72">
        <v>75</v>
      </c>
      <c r="BJ72">
        <v>75</v>
      </c>
      <c r="BK72">
        <v>75</v>
      </c>
      <c r="BL72">
        <v>75</v>
      </c>
      <c r="BM72">
        <v>75</v>
      </c>
      <c r="BN72">
        <v>75</v>
      </c>
      <c r="BO72">
        <v>75</v>
      </c>
      <c r="BP72">
        <v>75</v>
      </c>
      <c r="BQ72">
        <v>75</v>
      </c>
      <c r="BR72">
        <v>75</v>
      </c>
      <c r="BS72">
        <v>75</v>
      </c>
      <c r="BT72">
        <v>75</v>
      </c>
      <c r="BU72">
        <v>75</v>
      </c>
      <c r="BV72">
        <v>75</v>
      </c>
      <c r="BW72">
        <v>75</v>
      </c>
      <c r="BX72">
        <v>75</v>
      </c>
      <c r="BY72">
        <v>75</v>
      </c>
      <c r="BZ72">
        <v>75</v>
      </c>
      <c r="CA72">
        <v>75</v>
      </c>
      <c r="CB72">
        <v>75</v>
      </c>
      <c r="CC72">
        <v>75</v>
      </c>
      <c r="CD72">
        <v>75</v>
      </c>
      <c r="CE72">
        <v>75</v>
      </c>
      <c r="CF72">
        <v>75</v>
      </c>
      <c r="CG72">
        <v>75</v>
      </c>
      <c r="CH72">
        <v>75</v>
      </c>
      <c r="CI72">
        <v>75</v>
      </c>
      <c r="CJ72">
        <v>75</v>
      </c>
      <c r="CK72">
        <v>75</v>
      </c>
      <c r="CL72">
        <v>75</v>
      </c>
      <c r="CM72">
        <v>75</v>
      </c>
      <c r="CN72">
        <v>75</v>
      </c>
      <c r="CO72">
        <v>75</v>
      </c>
      <c r="CP72">
        <v>75</v>
      </c>
      <c r="CQ72">
        <v>75</v>
      </c>
      <c r="CR72">
        <v>75</v>
      </c>
    </row>
    <row r="73" spans="1:96" x14ac:dyDescent="0.35">
      <c r="A73" t="s">
        <v>111</v>
      </c>
      <c r="B73" t="s">
        <v>80</v>
      </c>
      <c r="C73">
        <v>35.745199999999997</v>
      </c>
      <c r="D73">
        <v>95.995599999999996</v>
      </c>
      <c r="E73">
        <v>0</v>
      </c>
      <c r="F73">
        <v>0</v>
      </c>
      <c r="G73">
        <v>0</v>
      </c>
      <c r="H73">
        <v>1</v>
      </c>
      <c r="I73">
        <v>1</v>
      </c>
      <c r="J73">
        <v>6</v>
      </c>
      <c r="K73">
        <v>6</v>
      </c>
      <c r="L73">
        <v>6</v>
      </c>
      <c r="M73">
        <v>8</v>
      </c>
      <c r="N73">
        <v>8</v>
      </c>
      <c r="O73">
        <v>9</v>
      </c>
      <c r="P73">
        <v>11</v>
      </c>
      <c r="Q73">
        <v>13</v>
      </c>
      <c r="R73">
        <v>15</v>
      </c>
      <c r="S73">
        <v>17</v>
      </c>
      <c r="T73">
        <v>18</v>
      </c>
      <c r="U73">
        <v>18</v>
      </c>
      <c r="V73">
        <v>18</v>
      </c>
      <c r="W73">
        <v>18</v>
      </c>
      <c r="X73">
        <v>18</v>
      </c>
      <c r="Y73">
        <v>18</v>
      </c>
      <c r="Z73">
        <v>18</v>
      </c>
      <c r="AA73">
        <v>18</v>
      </c>
      <c r="AB73">
        <v>18</v>
      </c>
      <c r="AC73">
        <v>18</v>
      </c>
      <c r="AD73">
        <v>18</v>
      </c>
      <c r="AE73">
        <v>18</v>
      </c>
      <c r="AF73">
        <v>18</v>
      </c>
      <c r="AG73">
        <v>18</v>
      </c>
      <c r="AH73">
        <v>18</v>
      </c>
      <c r="AI73">
        <v>18</v>
      </c>
      <c r="AJ73">
        <v>18</v>
      </c>
      <c r="AK73">
        <v>18</v>
      </c>
      <c r="AL73">
        <v>18</v>
      </c>
      <c r="AM73">
        <v>18</v>
      </c>
      <c r="AN73">
        <v>18</v>
      </c>
      <c r="AO73">
        <v>18</v>
      </c>
      <c r="AP73">
        <v>18</v>
      </c>
      <c r="AQ73">
        <v>18</v>
      </c>
      <c r="AR73">
        <v>18</v>
      </c>
      <c r="AS73">
        <v>18</v>
      </c>
      <c r="AT73">
        <v>18</v>
      </c>
      <c r="AU73">
        <v>18</v>
      </c>
      <c r="AV73">
        <v>18</v>
      </c>
      <c r="AW73">
        <v>18</v>
      </c>
      <c r="AX73">
        <v>18</v>
      </c>
      <c r="AY73">
        <v>18</v>
      </c>
      <c r="AZ73">
        <v>18</v>
      </c>
      <c r="BA73">
        <v>18</v>
      </c>
      <c r="BB73">
        <v>18</v>
      </c>
      <c r="BC73">
        <v>18</v>
      </c>
      <c r="BD73">
        <v>18</v>
      </c>
      <c r="BE73">
        <v>18</v>
      </c>
      <c r="BF73">
        <v>18</v>
      </c>
      <c r="BG73">
        <v>18</v>
      </c>
      <c r="BH73">
        <v>18</v>
      </c>
      <c r="BI73">
        <v>18</v>
      </c>
      <c r="BJ73">
        <v>18</v>
      </c>
      <c r="BK73">
        <v>18</v>
      </c>
      <c r="BL73">
        <v>18</v>
      </c>
      <c r="BM73">
        <v>18</v>
      </c>
      <c r="BN73">
        <v>18</v>
      </c>
      <c r="BO73">
        <v>18</v>
      </c>
      <c r="BP73">
        <v>18</v>
      </c>
      <c r="BQ73">
        <v>18</v>
      </c>
      <c r="BR73">
        <v>18</v>
      </c>
      <c r="BS73">
        <v>18</v>
      </c>
      <c r="BT73">
        <v>18</v>
      </c>
      <c r="BU73">
        <v>18</v>
      </c>
      <c r="BV73">
        <v>18</v>
      </c>
      <c r="BW73">
        <v>18</v>
      </c>
      <c r="BX73">
        <v>18</v>
      </c>
      <c r="BY73">
        <v>18</v>
      </c>
      <c r="BZ73">
        <v>18</v>
      </c>
      <c r="CA73">
        <v>18</v>
      </c>
      <c r="CB73">
        <v>18</v>
      </c>
      <c r="CC73">
        <v>18</v>
      </c>
      <c r="CD73">
        <v>18</v>
      </c>
      <c r="CE73">
        <v>18</v>
      </c>
      <c r="CF73">
        <v>18</v>
      </c>
      <c r="CG73">
        <v>18</v>
      </c>
      <c r="CH73">
        <v>18</v>
      </c>
      <c r="CI73">
        <v>18</v>
      </c>
      <c r="CJ73">
        <v>18</v>
      </c>
      <c r="CK73">
        <v>18</v>
      </c>
      <c r="CL73">
        <v>18</v>
      </c>
      <c r="CM73">
        <v>18</v>
      </c>
      <c r="CN73">
        <v>18</v>
      </c>
      <c r="CO73">
        <v>18</v>
      </c>
      <c r="CP73">
        <v>18</v>
      </c>
      <c r="CQ73">
        <v>18</v>
      </c>
      <c r="CR73">
        <v>18</v>
      </c>
    </row>
    <row r="74" spans="1:96" x14ac:dyDescent="0.35">
      <c r="A74" t="s">
        <v>98</v>
      </c>
      <c r="B74" t="s">
        <v>80</v>
      </c>
      <c r="C74">
        <v>35.191699999999997</v>
      </c>
      <c r="D74">
        <v>108.87009999999999</v>
      </c>
      <c r="E74">
        <v>0</v>
      </c>
      <c r="F74">
        <v>3</v>
      </c>
      <c r="G74">
        <v>5</v>
      </c>
      <c r="H74">
        <v>15</v>
      </c>
      <c r="I74">
        <v>22</v>
      </c>
      <c r="J74">
        <v>35</v>
      </c>
      <c r="K74">
        <v>46</v>
      </c>
      <c r="L74">
        <v>56</v>
      </c>
      <c r="M74">
        <v>63</v>
      </c>
      <c r="N74">
        <v>87</v>
      </c>
      <c r="O74">
        <v>101</v>
      </c>
      <c r="P74">
        <v>116</v>
      </c>
      <c r="Q74">
        <v>128</v>
      </c>
      <c r="R74">
        <v>142</v>
      </c>
      <c r="S74">
        <v>165</v>
      </c>
      <c r="T74">
        <v>173</v>
      </c>
      <c r="U74">
        <v>184</v>
      </c>
      <c r="V74">
        <v>195</v>
      </c>
      <c r="W74">
        <v>208</v>
      </c>
      <c r="X74">
        <v>213</v>
      </c>
      <c r="Y74">
        <v>219</v>
      </c>
      <c r="Z74">
        <v>225</v>
      </c>
      <c r="AA74">
        <v>229</v>
      </c>
      <c r="AB74">
        <v>230</v>
      </c>
      <c r="AC74">
        <v>232</v>
      </c>
      <c r="AD74">
        <v>236</v>
      </c>
      <c r="AE74">
        <v>240</v>
      </c>
      <c r="AF74">
        <v>240</v>
      </c>
      <c r="AG74">
        <v>242</v>
      </c>
      <c r="AH74">
        <v>245</v>
      </c>
      <c r="AI74">
        <v>245</v>
      </c>
      <c r="AJ74">
        <v>245</v>
      </c>
      <c r="AK74">
        <v>245</v>
      </c>
      <c r="AL74">
        <v>245</v>
      </c>
      <c r="AM74">
        <v>245</v>
      </c>
      <c r="AN74">
        <v>245</v>
      </c>
      <c r="AO74">
        <v>245</v>
      </c>
      <c r="AP74">
        <v>245</v>
      </c>
      <c r="AQ74">
        <v>245</v>
      </c>
      <c r="AR74">
        <v>245</v>
      </c>
      <c r="AS74">
        <v>245</v>
      </c>
      <c r="AT74">
        <v>245</v>
      </c>
      <c r="AU74">
        <v>245</v>
      </c>
      <c r="AV74">
        <v>245</v>
      </c>
      <c r="AW74">
        <v>245</v>
      </c>
      <c r="AX74">
        <v>245</v>
      </c>
      <c r="AY74">
        <v>245</v>
      </c>
      <c r="AZ74">
        <v>245</v>
      </c>
      <c r="BA74">
        <v>245</v>
      </c>
      <c r="BB74">
        <v>245</v>
      </c>
      <c r="BC74">
        <v>245</v>
      </c>
      <c r="BD74">
        <v>245</v>
      </c>
      <c r="BE74">
        <v>245</v>
      </c>
      <c r="BF74">
        <v>245</v>
      </c>
      <c r="BG74">
        <v>245</v>
      </c>
      <c r="BH74">
        <v>246</v>
      </c>
      <c r="BI74">
        <v>246</v>
      </c>
      <c r="BJ74">
        <v>246</v>
      </c>
      <c r="BK74">
        <v>247</v>
      </c>
      <c r="BL74">
        <v>248</v>
      </c>
      <c r="BM74">
        <v>248</v>
      </c>
      <c r="BN74">
        <v>248</v>
      </c>
      <c r="BO74">
        <v>249</v>
      </c>
      <c r="BP74">
        <v>250</v>
      </c>
      <c r="BQ74">
        <v>253</v>
      </c>
      <c r="BR74">
        <v>253</v>
      </c>
      <c r="BS74">
        <v>253</v>
      </c>
      <c r="BT74">
        <v>253</v>
      </c>
      <c r="BU74">
        <v>253</v>
      </c>
      <c r="BV74">
        <v>253</v>
      </c>
      <c r="BW74">
        <v>255</v>
      </c>
      <c r="BX74">
        <v>255</v>
      </c>
      <c r="BY74">
        <v>255</v>
      </c>
      <c r="BZ74">
        <v>256</v>
      </c>
      <c r="CA74">
        <v>256</v>
      </c>
      <c r="CB74">
        <v>256</v>
      </c>
      <c r="CC74">
        <v>256</v>
      </c>
      <c r="CD74">
        <v>256</v>
      </c>
      <c r="CE74">
        <v>256</v>
      </c>
      <c r="CF74">
        <v>256</v>
      </c>
      <c r="CG74">
        <v>256</v>
      </c>
      <c r="CH74">
        <v>256</v>
      </c>
      <c r="CI74">
        <v>256</v>
      </c>
      <c r="CJ74">
        <v>256</v>
      </c>
      <c r="CK74">
        <v>256</v>
      </c>
      <c r="CL74">
        <v>256</v>
      </c>
      <c r="CM74">
        <v>256</v>
      </c>
      <c r="CN74">
        <v>256</v>
      </c>
      <c r="CO74">
        <v>256</v>
      </c>
      <c r="CP74">
        <v>256</v>
      </c>
      <c r="CQ74">
        <v>277</v>
      </c>
      <c r="CR74">
        <v>279</v>
      </c>
    </row>
    <row r="75" spans="1:96" x14ac:dyDescent="0.35">
      <c r="A75" t="s">
        <v>88</v>
      </c>
      <c r="B75" t="s">
        <v>80</v>
      </c>
      <c r="C75">
        <v>36.342700000000001</v>
      </c>
      <c r="D75">
        <v>118.1498</v>
      </c>
      <c r="E75">
        <v>2</v>
      </c>
      <c r="F75">
        <v>6</v>
      </c>
      <c r="G75">
        <v>15</v>
      </c>
      <c r="H75">
        <v>27</v>
      </c>
      <c r="I75">
        <v>46</v>
      </c>
      <c r="J75">
        <v>75</v>
      </c>
      <c r="K75">
        <v>95</v>
      </c>
      <c r="L75">
        <v>130</v>
      </c>
      <c r="M75">
        <v>158</v>
      </c>
      <c r="N75">
        <v>184</v>
      </c>
      <c r="O75">
        <v>206</v>
      </c>
      <c r="P75">
        <v>230</v>
      </c>
      <c r="Q75">
        <v>259</v>
      </c>
      <c r="R75">
        <v>275</v>
      </c>
      <c r="S75">
        <v>307</v>
      </c>
      <c r="T75">
        <v>347</v>
      </c>
      <c r="U75">
        <v>386</v>
      </c>
      <c r="V75">
        <v>416</v>
      </c>
      <c r="W75">
        <v>444</v>
      </c>
      <c r="X75">
        <v>466</v>
      </c>
      <c r="Y75">
        <v>487</v>
      </c>
      <c r="Z75">
        <v>497</v>
      </c>
      <c r="AA75">
        <v>509</v>
      </c>
      <c r="AB75">
        <v>523</v>
      </c>
      <c r="AC75">
        <v>532</v>
      </c>
      <c r="AD75">
        <v>537</v>
      </c>
      <c r="AE75">
        <v>541</v>
      </c>
      <c r="AF75">
        <v>543</v>
      </c>
      <c r="AG75">
        <v>544</v>
      </c>
      <c r="AH75">
        <v>546</v>
      </c>
      <c r="AI75">
        <v>749</v>
      </c>
      <c r="AJ75">
        <v>750</v>
      </c>
      <c r="AK75">
        <v>754</v>
      </c>
      <c r="AL75">
        <v>755</v>
      </c>
      <c r="AM75">
        <v>756</v>
      </c>
      <c r="AN75">
        <v>756</v>
      </c>
      <c r="AO75">
        <v>756</v>
      </c>
      <c r="AP75">
        <v>756</v>
      </c>
      <c r="AQ75">
        <v>756</v>
      </c>
      <c r="AR75">
        <v>758</v>
      </c>
      <c r="AS75">
        <v>758</v>
      </c>
      <c r="AT75">
        <v>758</v>
      </c>
      <c r="AU75">
        <v>758</v>
      </c>
      <c r="AV75">
        <v>758</v>
      </c>
      <c r="AW75">
        <v>758</v>
      </c>
      <c r="AX75">
        <v>758</v>
      </c>
      <c r="AY75">
        <v>758</v>
      </c>
      <c r="AZ75">
        <v>758</v>
      </c>
      <c r="BA75">
        <v>758</v>
      </c>
      <c r="BB75">
        <v>760</v>
      </c>
      <c r="BC75">
        <v>760</v>
      </c>
      <c r="BD75">
        <v>760</v>
      </c>
      <c r="BE75">
        <v>760</v>
      </c>
      <c r="BF75">
        <v>760</v>
      </c>
      <c r="BG75">
        <v>760</v>
      </c>
      <c r="BH75">
        <v>761</v>
      </c>
      <c r="BI75">
        <v>761</v>
      </c>
      <c r="BJ75">
        <v>761</v>
      </c>
      <c r="BK75">
        <v>762</v>
      </c>
      <c r="BL75">
        <v>764</v>
      </c>
      <c r="BM75">
        <v>767</v>
      </c>
      <c r="BN75">
        <v>768</v>
      </c>
      <c r="BO75">
        <v>768</v>
      </c>
      <c r="BP75">
        <v>769</v>
      </c>
      <c r="BQ75">
        <v>771</v>
      </c>
      <c r="BR75">
        <v>772</v>
      </c>
      <c r="BS75">
        <v>772</v>
      </c>
      <c r="BT75">
        <v>772</v>
      </c>
      <c r="BU75">
        <v>773</v>
      </c>
      <c r="BV75">
        <v>774</v>
      </c>
      <c r="BW75">
        <v>774</v>
      </c>
      <c r="BX75">
        <v>775</v>
      </c>
      <c r="BY75">
        <v>778</v>
      </c>
      <c r="BZ75">
        <v>778</v>
      </c>
      <c r="CA75">
        <v>779</v>
      </c>
      <c r="CB75">
        <v>780</v>
      </c>
      <c r="CC75">
        <v>781</v>
      </c>
      <c r="CD75">
        <v>783</v>
      </c>
      <c r="CE75">
        <v>783</v>
      </c>
      <c r="CF75">
        <v>783</v>
      </c>
      <c r="CG75">
        <v>784</v>
      </c>
      <c r="CH75">
        <v>784</v>
      </c>
      <c r="CI75">
        <v>784</v>
      </c>
      <c r="CJ75">
        <v>784</v>
      </c>
      <c r="CK75">
        <v>784</v>
      </c>
      <c r="CL75">
        <v>784</v>
      </c>
      <c r="CM75">
        <v>787</v>
      </c>
      <c r="CN75">
        <v>787</v>
      </c>
      <c r="CO75">
        <v>787</v>
      </c>
      <c r="CP75">
        <v>787</v>
      </c>
      <c r="CQ75">
        <v>787</v>
      </c>
      <c r="CR75">
        <v>787</v>
      </c>
    </row>
    <row r="76" spans="1:96" x14ac:dyDescent="0.35">
      <c r="A76" t="s">
        <v>94</v>
      </c>
      <c r="B76" t="s">
        <v>80</v>
      </c>
      <c r="C76">
        <v>31.201999999999899</v>
      </c>
      <c r="D76">
        <v>121.4491</v>
      </c>
      <c r="E76">
        <v>9</v>
      </c>
      <c r="F76">
        <v>16</v>
      </c>
      <c r="G76">
        <v>20</v>
      </c>
      <c r="H76">
        <v>33</v>
      </c>
      <c r="I76">
        <v>40</v>
      </c>
      <c r="J76">
        <v>53</v>
      </c>
      <c r="K76">
        <v>66</v>
      </c>
      <c r="L76">
        <v>96</v>
      </c>
      <c r="M76">
        <v>112</v>
      </c>
      <c r="N76">
        <v>135</v>
      </c>
      <c r="O76">
        <v>169</v>
      </c>
      <c r="P76">
        <v>182</v>
      </c>
      <c r="Q76">
        <v>203</v>
      </c>
      <c r="R76">
        <v>219</v>
      </c>
      <c r="S76">
        <v>243</v>
      </c>
      <c r="T76">
        <v>257</v>
      </c>
      <c r="U76">
        <v>277</v>
      </c>
      <c r="V76">
        <v>286</v>
      </c>
      <c r="W76">
        <v>293</v>
      </c>
      <c r="X76">
        <v>299</v>
      </c>
      <c r="Y76">
        <v>303</v>
      </c>
      <c r="Z76">
        <v>311</v>
      </c>
      <c r="AA76">
        <v>315</v>
      </c>
      <c r="AB76">
        <v>318</v>
      </c>
      <c r="AC76">
        <v>326</v>
      </c>
      <c r="AD76">
        <v>328</v>
      </c>
      <c r="AE76">
        <v>333</v>
      </c>
      <c r="AF76">
        <v>333</v>
      </c>
      <c r="AG76">
        <v>333</v>
      </c>
      <c r="AH76">
        <v>334</v>
      </c>
      <c r="AI76">
        <v>334</v>
      </c>
      <c r="AJ76">
        <v>335</v>
      </c>
      <c r="AK76">
        <v>335</v>
      </c>
      <c r="AL76">
        <v>335</v>
      </c>
      <c r="AM76">
        <v>336</v>
      </c>
      <c r="AN76">
        <v>337</v>
      </c>
      <c r="AO76">
        <v>337</v>
      </c>
      <c r="AP76">
        <v>337</v>
      </c>
      <c r="AQ76">
        <v>337</v>
      </c>
      <c r="AR76">
        <v>337</v>
      </c>
      <c r="AS76">
        <v>337</v>
      </c>
      <c r="AT76">
        <v>338</v>
      </c>
      <c r="AU76">
        <v>338</v>
      </c>
      <c r="AV76">
        <v>339</v>
      </c>
      <c r="AW76">
        <v>342</v>
      </c>
      <c r="AX76">
        <v>342</v>
      </c>
      <c r="AY76">
        <v>342</v>
      </c>
      <c r="AZ76">
        <v>342</v>
      </c>
      <c r="BA76">
        <v>344</v>
      </c>
      <c r="BB76">
        <v>344</v>
      </c>
      <c r="BC76">
        <v>344</v>
      </c>
      <c r="BD76">
        <v>346</v>
      </c>
      <c r="BE76">
        <v>353</v>
      </c>
      <c r="BF76">
        <v>353</v>
      </c>
      <c r="BG76">
        <v>355</v>
      </c>
      <c r="BH76">
        <v>358</v>
      </c>
      <c r="BI76">
        <v>361</v>
      </c>
      <c r="BJ76">
        <v>363</v>
      </c>
      <c r="BK76">
        <v>371</v>
      </c>
      <c r="BL76">
        <v>380</v>
      </c>
      <c r="BM76">
        <v>404</v>
      </c>
      <c r="BN76">
        <v>404</v>
      </c>
      <c r="BO76">
        <v>414</v>
      </c>
      <c r="BP76">
        <v>433</v>
      </c>
      <c r="BQ76">
        <v>451</v>
      </c>
      <c r="BR76">
        <v>468</v>
      </c>
      <c r="BS76">
        <v>485</v>
      </c>
      <c r="BT76">
        <v>492</v>
      </c>
      <c r="BU76">
        <v>498</v>
      </c>
      <c r="BV76">
        <v>509</v>
      </c>
      <c r="BW76">
        <v>516</v>
      </c>
      <c r="BX76">
        <v>522</v>
      </c>
      <c r="BY76">
        <v>526</v>
      </c>
      <c r="BZ76">
        <v>529</v>
      </c>
      <c r="CA76">
        <v>531</v>
      </c>
      <c r="CB76">
        <v>536</v>
      </c>
      <c r="CC76">
        <v>538</v>
      </c>
      <c r="CD76">
        <v>543</v>
      </c>
      <c r="CE76">
        <v>552</v>
      </c>
      <c r="CF76">
        <v>555</v>
      </c>
      <c r="CG76">
        <v>555</v>
      </c>
      <c r="CH76">
        <v>607</v>
      </c>
      <c r="CI76">
        <v>618</v>
      </c>
      <c r="CJ76">
        <v>618</v>
      </c>
      <c r="CK76">
        <v>622</v>
      </c>
      <c r="CL76">
        <v>628</v>
      </c>
      <c r="CM76">
        <v>628</v>
      </c>
      <c r="CN76">
        <v>628</v>
      </c>
      <c r="CO76">
        <v>635</v>
      </c>
      <c r="CP76">
        <v>638</v>
      </c>
      <c r="CQ76">
        <v>638</v>
      </c>
      <c r="CR76">
        <v>639</v>
      </c>
    </row>
    <row r="77" spans="1:96" x14ac:dyDescent="0.35">
      <c r="A77" t="s">
        <v>104</v>
      </c>
      <c r="B77" t="s">
        <v>80</v>
      </c>
      <c r="C77">
        <v>37.5777</v>
      </c>
      <c r="D77">
        <v>112.29219999999999</v>
      </c>
      <c r="E77">
        <v>1</v>
      </c>
      <c r="F77">
        <v>1</v>
      </c>
      <c r="G77">
        <v>1</v>
      </c>
      <c r="H77">
        <v>6</v>
      </c>
      <c r="I77">
        <v>9</v>
      </c>
      <c r="J77">
        <v>13</v>
      </c>
      <c r="K77">
        <v>27</v>
      </c>
      <c r="L77">
        <v>27</v>
      </c>
      <c r="M77">
        <v>35</v>
      </c>
      <c r="N77">
        <v>39</v>
      </c>
      <c r="O77">
        <v>47</v>
      </c>
      <c r="P77">
        <v>66</v>
      </c>
      <c r="Q77">
        <v>74</v>
      </c>
      <c r="R77">
        <v>81</v>
      </c>
      <c r="S77">
        <v>81</v>
      </c>
      <c r="T77">
        <v>96</v>
      </c>
      <c r="U77">
        <v>104</v>
      </c>
      <c r="V77">
        <v>115</v>
      </c>
      <c r="W77">
        <v>119</v>
      </c>
      <c r="X77">
        <v>119</v>
      </c>
      <c r="Y77">
        <v>124</v>
      </c>
      <c r="Z77">
        <v>126</v>
      </c>
      <c r="AA77">
        <v>126</v>
      </c>
      <c r="AB77">
        <v>127</v>
      </c>
      <c r="AC77">
        <v>128</v>
      </c>
      <c r="AD77">
        <v>129</v>
      </c>
      <c r="AE77">
        <v>130</v>
      </c>
      <c r="AF77">
        <v>131</v>
      </c>
      <c r="AG77">
        <v>131</v>
      </c>
      <c r="AH77">
        <v>132</v>
      </c>
      <c r="AI77">
        <v>132</v>
      </c>
      <c r="AJ77">
        <v>132</v>
      </c>
      <c r="AK77">
        <v>132</v>
      </c>
      <c r="AL77">
        <v>133</v>
      </c>
      <c r="AM77">
        <v>133</v>
      </c>
      <c r="AN77">
        <v>133</v>
      </c>
      <c r="AO77">
        <v>133</v>
      </c>
      <c r="AP77">
        <v>133</v>
      </c>
      <c r="AQ77">
        <v>133</v>
      </c>
      <c r="AR77">
        <v>133</v>
      </c>
      <c r="AS77">
        <v>133</v>
      </c>
      <c r="AT77">
        <v>133</v>
      </c>
      <c r="AU77">
        <v>133</v>
      </c>
      <c r="AV77">
        <v>133</v>
      </c>
      <c r="AW77">
        <v>133</v>
      </c>
      <c r="AX77">
        <v>133</v>
      </c>
      <c r="AY77">
        <v>133</v>
      </c>
      <c r="AZ77">
        <v>133</v>
      </c>
      <c r="BA77">
        <v>133</v>
      </c>
      <c r="BB77">
        <v>133</v>
      </c>
      <c r="BC77">
        <v>133</v>
      </c>
      <c r="BD77">
        <v>133</v>
      </c>
      <c r="BE77">
        <v>133</v>
      </c>
      <c r="BF77">
        <v>133</v>
      </c>
      <c r="BG77">
        <v>133</v>
      </c>
      <c r="BH77">
        <v>133</v>
      </c>
      <c r="BI77">
        <v>133</v>
      </c>
      <c r="BJ77">
        <v>133</v>
      </c>
      <c r="BK77">
        <v>133</v>
      </c>
      <c r="BL77">
        <v>133</v>
      </c>
      <c r="BM77">
        <v>133</v>
      </c>
      <c r="BN77">
        <v>134</v>
      </c>
      <c r="BO77">
        <v>134</v>
      </c>
      <c r="BP77">
        <v>134</v>
      </c>
      <c r="BQ77">
        <v>135</v>
      </c>
      <c r="BR77">
        <v>135</v>
      </c>
      <c r="BS77">
        <v>135</v>
      </c>
      <c r="BT77">
        <v>136</v>
      </c>
      <c r="BU77">
        <v>136</v>
      </c>
      <c r="BV77">
        <v>136</v>
      </c>
      <c r="BW77">
        <v>137</v>
      </c>
      <c r="BX77">
        <v>137</v>
      </c>
      <c r="BY77">
        <v>137</v>
      </c>
      <c r="BZ77">
        <v>137</v>
      </c>
      <c r="CA77">
        <v>138</v>
      </c>
      <c r="CB77">
        <v>138</v>
      </c>
      <c r="CC77">
        <v>138</v>
      </c>
      <c r="CD77">
        <v>163</v>
      </c>
      <c r="CE77">
        <v>166</v>
      </c>
      <c r="CF77">
        <v>168</v>
      </c>
      <c r="CG77">
        <v>172</v>
      </c>
      <c r="CH77">
        <v>172</v>
      </c>
      <c r="CI77">
        <v>173</v>
      </c>
      <c r="CJ77">
        <v>173</v>
      </c>
      <c r="CK77">
        <v>186</v>
      </c>
      <c r="CL77">
        <v>194</v>
      </c>
      <c r="CM77">
        <v>197</v>
      </c>
      <c r="CN77">
        <v>197</v>
      </c>
      <c r="CO77">
        <v>197</v>
      </c>
      <c r="CP77">
        <v>197</v>
      </c>
      <c r="CQ77">
        <v>197</v>
      </c>
      <c r="CR77">
        <v>197</v>
      </c>
    </row>
    <row r="78" spans="1:96" x14ac:dyDescent="0.35">
      <c r="A78" t="s">
        <v>91</v>
      </c>
      <c r="B78" t="s">
        <v>80</v>
      </c>
      <c r="C78">
        <v>30.617100000000001</v>
      </c>
      <c r="D78">
        <v>102.7103</v>
      </c>
      <c r="E78">
        <v>5</v>
      </c>
      <c r="F78">
        <v>8</v>
      </c>
      <c r="G78">
        <v>15</v>
      </c>
      <c r="H78">
        <v>28</v>
      </c>
      <c r="I78">
        <v>44</v>
      </c>
      <c r="J78">
        <v>69</v>
      </c>
      <c r="K78">
        <v>90</v>
      </c>
      <c r="L78">
        <v>108</v>
      </c>
      <c r="M78">
        <v>142</v>
      </c>
      <c r="N78">
        <v>177</v>
      </c>
      <c r="O78">
        <v>207</v>
      </c>
      <c r="P78">
        <v>231</v>
      </c>
      <c r="Q78">
        <v>254</v>
      </c>
      <c r="R78">
        <v>282</v>
      </c>
      <c r="S78">
        <v>301</v>
      </c>
      <c r="T78">
        <v>321</v>
      </c>
      <c r="U78">
        <v>344</v>
      </c>
      <c r="V78">
        <v>364</v>
      </c>
      <c r="W78">
        <v>386</v>
      </c>
      <c r="X78">
        <v>405</v>
      </c>
      <c r="Y78">
        <v>417</v>
      </c>
      <c r="Z78">
        <v>436</v>
      </c>
      <c r="AA78">
        <v>451</v>
      </c>
      <c r="AB78">
        <v>463</v>
      </c>
      <c r="AC78">
        <v>470</v>
      </c>
      <c r="AD78">
        <v>481</v>
      </c>
      <c r="AE78">
        <v>495</v>
      </c>
      <c r="AF78">
        <v>508</v>
      </c>
      <c r="AG78">
        <v>514</v>
      </c>
      <c r="AH78">
        <v>520</v>
      </c>
      <c r="AI78">
        <v>525</v>
      </c>
      <c r="AJ78">
        <v>526</v>
      </c>
      <c r="AK78">
        <v>526</v>
      </c>
      <c r="AL78">
        <v>527</v>
      </c>
      <c r="AM78">
        <v>529</v>
      </c>
      <c r="AN78">
        <v>531</v>
      </c>
      <c r="AO78">
        <v>534</v>
      </c>
      <c r="AP78">
        <v>538</v>
      </c>
      <c r="AQ78">
        <v>538</v>
      </c>
      <c r="AR78">
        <v>538</v>
      </c>
      <c r="AS78">
        <v>538</v>
      </c>
      <c r="AT78">
        <v>538</v>
      </c>
      <c r="AU78">
        <v>538</v>
      </c>
      <c r="AV78">
        <v>539</v>
      </c>
      <c r="AW78">
        <v>539</v>
      </c>
      <c r="AX78">
        <v>539</v>
      </c>
      <c r="AY78">
        <v>539</v>
      </c>
      <c r="AZ78">
        <v>539</v>
      </c>
      <c r="BA78">
        <v>539</v>
      </c>
      <c r="BB78">
        <v>539</v>
      </c>
      <c r="BC78">
        <v>539</v>
      </c>
      <c r="BD78">
        <v>539</v>
      </c>
      <c r="BE78">
        <v>539</v>
      </c>
      <c r="BF78">
        <v>539</v>
      </c>
      <c r="BG78">
        <v>539</v>
      </c>
      <c r="BH78">
        <v>540</v>
      </c>
      <c r="BI78">
        <v>540</v>
      </c>
      <c r="BJ78">
        <v>540</v>
      </c>
      <c r="BK78">
        <v>541</v>
      </c>
      <c r="BL78">
        <v>542</v>
      </c>
      <c r="BM78">
        <v>543</v>
      </c>
      <c r="BN78">
        <v>543</v>
      </c>
      <c r="BO78">
        <v>545</v>
      </c>
      <c r="BP78">
        <v>547</v>
      </c>
      <c r="BQ78">
        <v>547</v>
      </c>
      <c r="BR78">
        <v>548</v>
      </c>
      <c r="BS78">
        <v>548</v>
      </c>
      <c r="BT78">
        <v>550</v>
      </c>
      <c r="BU78">
        <v>550</v>
      </c>
      <c r="BV78">
        <v>550</v>
      </c>
      <c r="BW78">
        <v>552</v>
      </c>
      <c r="BX78">
        <v>554</v>
      </c>
      <c r="BY78">
        <v>555</v>
      </c>
      <c r="BZ78">
        <v>557</v>
      </c>
      <c r="CA78">
        <v>558</v>
      </c>
      <c r="CB78">
        <v>559</v>
      </c>
      <c r="CC78">
        <v>560</v>
      </c>
      <c r="CD78">
        <v>560</v>
      </c>
      <c r="CE78">
        <v>560</v>
      </c>
      <c r="CF78">
        <v>560</v>
      </c>
      <c r="CG78">
        <v>560</v>
      </c>
      <c r="CH78">
        <v>560</v>
      </c>
      <c r="CI78">
        <v>560</v>
      </c>
      <c r="CJ78">
        <v>560</v>
      </c>
      <c r="CK78">
        <v>560</v>
      </c>
      <c r="CL78">
        <v>560</v>
      </c>
      <c r="CM78">
        <v>560</v>
      </c>
      <c r="CN78">
        <v>561</v>
      </c>
      <c r="CO78">
        <v>561</v>
      </c>
      <c r="CP78">
        <v>561</v>
      </c>
      <c r="CQ78">
        <v>561</v>
      </c>
      <c r="CR78">
        <v>561</v>
      </c>
    </row>
    <row r="79" spans="1:96" x14ac:dyDescent="0.35">
      <c r="A79" t="s">
        <v>103</v>
      </c>
      <c r="B79" t="s">
        <v>80</v>
      </c>
      <c r="C79">
        <v>39.305399999999999</v>
      </c>
      <c r="D79">
        <v>117.32299999999999</v>
      </c>
      <c r="E79">
        <v>4</v>
      </c>
      <c r="F79">
        <v>4</v>
      </c>
      <c r="G79">
        <v>8</v>
      </c>
      <c r="H79">
        <v>10</v>
      </c>
      <c r="I79">
        <v>14</v>
      </c>
      <c r="J79">
        <v>23</v>
      </c>
      <c r="K79">
        <v>24</v>
      </c>
      <c r="L79">
        <v>27</v>
      </c>
      <c r="M79">
        <v>31</v>
      </c>
      <c r="N79">
        <v>32</v>
      </c>
      <c r="O79">
        <v>41</v>
      </c>
      <c r="P79">
        <v>48</v>
      </c>
      <c r="Q79">
        <v>60</v>
      </c>
      <c r="R79">
        <v>67</v>
      </c>
      <c r="S79">
        <v>69</v>
      </c>
      <c r="T79">
        <v>79</v>
      </c>
      <c r="U79">
        <v>81</v>
      </c>
      <c r="V79">
        <v>88</v>
      </c>
      <c r="W79">
        <v>91</v>
      </c>
      <c r="X79">
        <v>95</v>
      </c>
      <c r="Y79">
        <v>106</v>
      </c>
      <c r="Z79">
        <v>112</v>
      </c>
      <c r="AA79">
        <v>119</v>
      </c>
      <c r="AB79">
        <v>120</v>
      </c>
      <c r="AC79">
        <v>122</v>
      </c>
      <c r="AD79">
        <v>124</v>
      </c>
      <c r="AE79">
        <v>125</v>
      </c>
      <c r="AF79">
        <v>128</v>
      </c>
      <c r="AG79">
        <v>130</v>
      </c>
      <c r="AH79">
        <v>131</v>
      </c>
      <c r="AI79">
        <v>132</v>
      </c>
      <c r="AJ79">
        <v>135</v>
      </c>
      <c r="AK79">
        <v>135</v>
      </c>
      <c r="AL79">
        <v>135</v>
      </c>
      <c r="AM79">
        <v>135</v>
      </c>
      <c r="AN79">
        <v>135</v>
      </c>
      <c r="AO79">
        <v>136</v>
      </c>
      <c r="AP79">
        <v>136</v>
      </c>
      <c r="AQ79">
        <v>136</v>
      </c>
      <c r="AR79">
        <v>136</v>
      </c>
      <c r="AS79">
        <v>136</v>
      </c>
      <c r="AT79">
        <v>136</v>
      </c>
      <c r="AU79">
        <v>136</v>
      </c>
      <c r="AV79">
        <v>136</v>
      </c>
      <c r="AW79">
        <v>136</v>
      </c>
      <c r="AX79">
        <v>136</v>
      </c>
      <c r="AY79">
        <v>136</v>
      </c>
      <c r="AZ79">
        <v>136</v>
      </c>
      <c r="BA79">
        <v>136</v>
      </c>
      <c r="BB79">
        <v>136</v>
      </c>
      <c r="BC79">
        <v>136</v>
      </c>
      <c r="BD79">
        <v>136</v>
      </c>
      <c r="BE79">
        <v>136</v>
      </c>
      <c r="BF79">
        <v>136</v>
      </c>
      <c r="BG79">
        <v>136</v>
      </c>
      <c r="BH79">
        <v>136</v>
      </c>
      <c r="BI79">
        <v>136</v>
      </c>
      <c r="BJ79">
        <v>137</v>
      </c>
      <c r="BK79">
        <v>137</v>
      </c>
      <c r="BL79">
        <v>137</v>
      </c>
      <c r="BM79">
        <v>137</v>
      </c>
      <c r="BN79">
        <v>141</v>
      </c>
      <c r="BO79">
        <v>145</v>
      </c>
      <c r="BP79">
        <v>145</v>
      </c>
      <c r="BQ79">
        <v>151</v>
      </c>
      <c r="BR79">
        <v>155</v>
      </c>
      <c r="BS79">
        <v>161</v>
      </c>
      <c r="BT79">
        <v>166</v>
      </c>
      <c r="BU79">
        <v>174</v>
      </c>
      <c r="BV79">
        <v>174</v>
      </c>
      <c r="BW79">
        <v>176</v>
      </c>
      <c r="BX79">
        <v>176</v>
      </c>
      <c r="BY79">
        <v>180</v>
      </c>
      <c r="BZ79">
        <v>180</v>
      </c>
      <c r="CA79">
        <v>180</v>
      </c>
      <c r="CB79">
        <v>180</v>
      </c>
      <c r="CC79">
        <v>180</v>
      </c>
      <c r="CD79">
        <v>180</v>
      </c>
      <c r="CE79">
        <v>182</v>
      </c>
      <c r="CF79">
        <v>183</v>
      </c>
      <c r="CG79">
        <v>183</v>
      </c>
      <c r="CH79">
        <v>183</v>
      </c>
      <c r="CI79">
        <v>184</v>
      </c>
      <c r="CJ79">
        <v>185</v>
      </c>
      <c r="CK79">
        <v>185</v>
      </c>
      <c r="CL79">
        <v>186</v>
      </c>
      <c r="CM79">
        <v>189</v>
      </c>
      <c r="CN79">
        <v>189</v>
      </c>
      <c r="CO79">
        <v>189</v>
      </c>
      <c r="CP79">
        <v>189</v>
      </c>
      <c r="CQ79">
        <v>189</v>
      </c>
      <c r="CR79">
        <v>189</v>
      </c>
    </row>
    <row r="80" spans="1:96" x14ac:dyDescent="0.35">
      <c r="A80" t="s">
        <v>113</v>
      </c>
      <c r="B80" t="s">
        <v>80</v>
      </c>
      <c r="C80">
        <v>31.692699999999999</v>
      </c>
      <c r="D80">
        <v>88.092399999999998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1</v>
      </c>
      <c r="CR80">
        <v>1</v>
      </c>
    </row>
    <row r="81" spans="1:96" x14ac:dyDescent="0.35">
      <c r="A81" t="s">
        <v>108</v>
      </c>
      <c r="B81" t="s">
        <v>80</v>
      </c>
      <c r="C81">
        <v>41.112900000000003</v>
      </c>
      <c r="D81">
        <v>85.240099999999998</v>
      </c>
      <c r="E81">
        <v>0</v>
      </c>
      <c r="F81">
        <v>2</v>
      </c>
      <c r="G81">
        <v>2</v>
      </c>
      <c r="H81">
        <v>3</v>
      </c>
      <c r="I81">
        <v>4</v>
      </c>
      <c r="J81">
        <v>5</v>
      </c>
      <c r="K81">
        <v>10</v>
      </c>
      <c r="L81">
        <v>13</v>
      </c>
      <c r="M81">
        <v>14</v>
      </c>
      <c r="N81">
        <v>17</v>
      </c>
      <c r="O81">
        <v>18</v>
      </c>
      <c r="P81">
        <v>21</v>
      </c>
      <c r="Q81">
        <v>24</v>
      </c>
      <c r="R81">
        <v>29</v>
      </c>
      <c r="S81">
        <v>32</v>
      </c>
      <c r="T81">
        <v>36</v>
      </c>
      <c r="U81">
        <v>39</v>
      </c>
      <c r="V81">
        <v>42</v>
      </c>
      <c r="W81">
        <v>45</v>
      </c>
      <c r="X81">
        <v>49</v>
      </c>
      <c r="Y81">
        <v>55</v>
      </c>
      <c r="Z81">
        <v>59</v>
      </c>
      <c r="AA81">
        <v>63</v>
      </c>
      <c r="AB81">
        <v>65</v>
      </c>
      <c r="AC81">
        <v>70</v>
      </c>
      <c r="AD81">
        <v>71</v>
      </c>
      <c r="AE81">
        <v>75</v>
      </c>
      <c r="AF81">
        <v>76</v>
      </c>
      <c r="AG81">
        <v>76</v>
      </c>
      <c r="AH81">
        <v>76</v>
      </c>
      <c r="AI81">
        <v>76</v>
      </c>
      <c r="AJ81">
        <v>76</v>
      </c>
      <c r="AK81">
        <v>76</v>
      </c>
      <c r="AL81">
        <v>76</v>
      </c>
      <c r="AM81">
        <v>76</v>
      </c>
      <c r="AN81">
        <v>76</v>
      </c>
      <c r="AO81">
        <v>76</v>
      </c>
      <c r="AP81">
        <v>76</v>
      </c>
      <c r="AQ81">
        <v>76</v>
      </c>
      <c r="AR81">
        <v>76</v>
      </c>
      <c r="AS81">
        <v>76</v>
      </c>
      <c r="AT81">
        <v>76</v>
      </c>
      <c r="AU81">
        <v>76</v>
      </c>
      <c r="AV81">
        <v>76</v>
      </c>
      <c r="AW81">
        <v>76</v>
      </c>
      <c r="AX81">
        <v>76</v>
      </c>
      <c r="AY81">
        <v>76</v>
      </c>
      <c r="AZ81">
        <v>76</v>
      </c>
      <c r="BA81">
        <v>76</v>
      </c>
      <c r="BB81">
        <v>76</v>
      </c>
      <c r="BC81">
        <v>76</v>
      </c>
      <c r="BD81">
        <v>76</v>
      </c>
      <c r="BE81">
        <v>76</v>
      </c>
      <c r="BF81">
        <v>76</v>
      </c>
      <c r="BG81">
        <v>76</v>
      </c>
      <c r="BH81">
        <v>76</v>
      </c>
      <c r="BI81">
        <v>76</v>
      </c>
      <c r="BJ81">
        <v>76</v>
      </c>
      <c r="BK81">
        <v>76</v>
      </c>
      <c r="BL81">
        <v>76</v>
      </c>
      <c r="BM81">
        <v>76</v>
      </c>
      <c r="BN81">
        <v>76</v>
      </c>
      <c r="BO81">
        <v>76</v>
      </c>
      <c r="BP81">
        <v>76</v>
      </c>
      <c r="BQ81">
        <v>76</v>
      </c>
      <c r="BR81">
        <v>76</v>
      </c>
      <c r="BS81">
        <v>76</v>
      </c>
      <c r="BT81">
        <v>76</v>
      </c>
      <c r="BU81">
        <v>76</v>
      </c>
      <c r="BV81">
        <v>76</v>
      </c>
      <c r="BW81">
        <v>76</v>
      </c>
      <c r="BX81">
        <v>76</v>
      </c>
      <c r="BY81">
        <v>76</v>
      </c>
      <c r="BZ81">
        <v>76</v>
      </c>
      <c r="CA81">
        <v>76</v>
      </c>
      <c r="CB81">
        <v>76</v>
      </c>
      <c r="CC81">
        <v>76</v>
      </c>
      <c r="CD81">
        <v>76</v>
      </c>
      <c r="CE81">
        <v>76</v>
      </c>
      <c r="CF81">
        <v>76</v>
      </c>
      <c r="CG81">
        <v>76</v>
      </c>
      <c r="CH81">
        <v>76</v>
      </c>
      <c r="CI81">
        <v>76</v>
      </c>
      <c r="CJ81">
        <v>76</v>
      </c>
      <c r="CK81">
        <v>76</v>
      </c>
      <c r="CL81">
        <v>76</v>
      </c>
      <c r="CM81">
        <v>76</v>
      </c>
      <c r="CN81">
        <v>76</v>
      </c>
      <c r="CO81">
        <v>76</v>
      </c>
      <c r="CP81">
        <v>76</v>
      </c>
      <c r="CQ81">
        <v>76</v>
      </c>
      <c r="CR81">
        <v>76</v>
      </c>
    </row>
    <row r="82" spans="1:96" x14ac:dyDescent="0.35">
      <c r="A82" t="s">
        <v>99</v>
      </c>
      <c r="B82" t="s">
        <v>80</v>
      </c>
      <c r="C82">
        <v>24.974</v>
      </c>
      <c r="D82">
        <v>101.48699999999999</v>
      </c>
      <c r="E82">
        <v>1</v>
      </c>
      <c r="F82">
        <v>2</v>
      </c>
      <c r="G82">
        <v>5</v>
      </c>
      <c r="H82">
        <v>11</v>
      </c>
      <c r="I82">
        <v>16</v>
      </c>
      <c r="J82">
        <v>26</v>
      </c>
      <c r="K82">
        <v>44</v>
      </c>
      <c r="L82">
        <v>55</v>
      </c>
      <c r="M82">
        <v>70</v>
      </c>
      <c r="N82">
        <v>83</v>
      </c>
      <c r="O82">
        <v>93</v>
      </c>
      <c r="P82">
        <v>105</v>
      </c>
      <c r="Q82">
        <v>117</v>
      </c>
      <c r="R82">
        <v>122</v>
      </c>
      <c r="S82">
        <v>128</v>
      </c>
      <c r="T82">
        <v>133</v>
      </c>
      <c r="U82">
        <v>138</v>
      </c>
      <c r="V82">
        <v>138</v>
      </c>
      <c r="W82">
        <v>141</v>
      </c>
      <c r="X82">
        <v>149</v>
      </c>
      <c r="Y82">
        <v>153</v>
      </c>
      <c r="Z82">
        <v>154</v>
      </c>
      <c r="AA82">
        <v>156</v>
      </c>
      <c r="AB82">
        <v>162</v>
      </c>
      <c r="AC82">
        <v>168</v>
      </c>
      <c r="AD82">
        <v>171</v>
      </c>
      <c r="AE82">
        <v>171</v>
      </c>
      <c r="AF82">
        <v>172</v>
      </c>
      <c r="AG82">
        <v>172</v>
      </c>
      <c r="AH82">
        <v>174</v>
      </c>
      <c r="AI82">
        <v>174</v>
      </c>
      <c r="AJ82">
        <v>174</v>
      </c>
      <c r="AK82">
        <v>174</v>
      </c>
      <c r="AL82">
        <v>174</v>
      </c>
      <c r="AM82">
        <v>174</v>
      </c>
      <c r="AN82">
        <v>174</v>
      </c>
      <c r="AO82">
        <v>174</v>
      </c>
      <c r="AP82">
        <v>174</v>
      </c>
      <c r="AQ82">
        <v>174</v>
      </c>
      <c r="AR82">
        <v>174</v>
      </c>
      <c r="AS82">
        <v>174</v>
      </c>
      <c r="AT82">
        <v>174</v>
      </c>
      <c r="AU82">
        <v>174</v>
      </c>
      <c r="AV82">
        <v>174</v>
      </c>
      <c r="AW82">
        <v>174</v>
      </c>
      <c r="AX82">
        <v>174</v>
      </c>
      <c r="AY82">
        <v>174</v>
      </c>
      <c r="AZ82">
        <v>174</v>
      </c>
      <c r="BA82">
        <v>174</v>
      </c>
      <c r="BB82">
        <v>174</v>
      </c>
      <c r="BC82">
        <v>174</v>
      </c>
      <c r="BD82">
        <v>174</v>
      </c>
      <c r="BE82">
        <v>174</v>
      </c>
      <c r="BF82">
        <v>174</v>
      </c>
      <c r="BG82">
        <v>176</v>
      </c>
      <c r="BH82">
        <v>176</v>
      </c>
      <c r="BI82">
        <v>176</v>
      </c>
      <c r="BJ82">
        <v>176</v>
      </c>
      <c r="BK82">
        <v>176</v>
      </c>
      <c r="BL82">
        <v>176</v>
      </c>
      <c r="BM82">
        <v>176</v>
      </c>
      <c r="BN82">
        <v>176</v>
      </c>
      <c r="BO82">
        <v>176</v>
      </c>
      <c r="BP82">
        <v>176</v>
      </c>
      <c r="BQ82">
        <v>178</v>
      </c>
      <c r="BR82">
        <v>180</v>
      </c>
      <c r="BS82">
        <v>180</v>
      </c>
      <c r="BT82">
        <v>180</v>
      </c>
      <c r="BU82">
        <v>180</v>
      </c>
      <c r="BV82">
        <v>182</v>
      </c>
      <c r="BW82">
        <v>182</v>
      </c>
      <c r="BX82">
        <v>183</v>
      </c>
      <c r="BY82">
        <v>184</v>
      </c>
      <c r="BZ82">
        <v>184</v>
      </c>
      <c r="CA82">
        <v>184</v>
      </c>
      <c r="CB82">
        <v>184</v>
      </c>
      <c r="CC82">
        <v>184</v>
      </c>
      <c r="CD82">
        <v>184</v>
      </c>
      <c r="CE82">
        <v>184</v>
      </c>
      <c r="CF82">
        <v>184</v>
      </c>
      <c r="CG82">
        <v>184</v>
      </c>
      <c r="CH82">
        <v>184</v>
      </c>
      <c r="CI82">
        <v>184</v>
      </c>
      <c r="CJ82">
        <v>184</v>
      </c>
      <c r="CK82">
        <v>184</v>
      </c>
      <c r="CL82">
        <v>184</v>
      </c>
      <c r="CM82">
        <v>184</v>
      </c>
      <c r="CN82">
        <v>184</v>
      </c>
      <c r="CO82">
        <v>184</v>
      </c>
      <c r="CP82">
        <v>184</v>
      </c>
      <c r="CQ82">
        <v>184</v>
      </c>
      <c r="CR82">
        <v>184</v>
      </c>
    </row>
    <row r="83" spans="1:96" x14ac:dyDescent="0.35">
      <c r="A83" t="s">
        <v>84</v>
      </c>
      <c r="B83" t="s">
        <v>80</v>
      </c>
      <c r="C83">
        <v>29.183199999999999</v>
      </c>
      <c r="D83">
        <v>120.0934</v>
      </c>
      <c r="E83">
        <v>10</v>
      </c>
      <c r="F83">
        <v>27</v>
      </c>
      <c r="G83">
        <v>43</v>
      </c>
      <c r="H83">
        <v>62</v>
      </c>
      <c r="I83">
        <v>104</v>
      </c>
      <c r="J83">
        <v>128</v>
      </c>
      <c r="K83">
        <v>173</v>
      </c>
      <c r="L83">
        <v>296</v>
      </c>
      <c r="M83">
        <v>428</v>
      </c>
      <c r="N83">
        <v>538</v>
      </c>
      <c r="O83">
        <v>599</v>
      </c>
      <c r="P83">
        <v>661</v>
      </c>
      <c r="Q83">
        <v>724</v>
      </c>
      <c r="R83">
        <v>829</v>
      </c>
      <c r="S83">
        <v>895</v>
      </c>
      <c r="T83">
        <v>954</v>
      </c>
      <c r="U83">
        <v>1006</v>
      </c>
      <c r="V83">
        <v>1048</v>
      </c>
      <c r="W83">
        <v>1075</v>
      </c>
      <c r="X83">
        <v>1092</v>
      </c>
      <c r="Y83">
        <v>1117</v>
      </c>
      <c r="Z83">
        <v>1131</v>
      </c>
      <c r="AA83">
        <v>1145</v>
      </c>
      <c r="AB83">
        <v>1155</v>
      </c>
      <c r="AC83">
        <v>1162</v>
      </c>
      <c r="AD83">
        <v>1167</v>
      </c>
      <c r="AE83">
        <v>1171</v>
      </c>
      <c r="AF83">
        <v>1172</v>
      </c>
      <c r="AG83">
        <v>1174</v>
      </c>
      <c r="AH83">
        <v>1175</v>
      </c>
      <c r="AI83">
        <v>1203</v>
      </c>
      <c r="AJ83">
        <v>1205</v>
      </c>
      <c r="AK83">
        <v>1205</v>
      </c>
      <c r="AL83">
        <v>1205</v>
      </c>
      <c r="AM83">
        <v>1205</v>
      </c>
      <c r="AN83">
        <v>1205</v>
      </c>
      <c r="AO83">
        <v>1205</v>
      </c>
      <c r="AP83">
        <v>1205</v>
      </c>
      <c r="AQ83">
        <v>1205</v>
      </c>
      <c r="AR83">
        <v>1205</v>
      </c>
      <c r="AS83">
        <v>1206</v>
      </c>
      <c r="AT83">
        <v>1213</v>
      </c>
      <c r="AU83">
        <v>1213</v>
      </c>
      <c r="AV83">
        <v>1215</v>
      </c>
      <c r="AW83">
        <v>1215</v>
      </c>
      <c r="AX83">
        <v>1215</v>
      </c>
      <c r="AY83">
        <v>1215</v>
      </c>
      <c r="AZ83">
        <v>1215</v>
      </c>
      <c r="BA83">
        <v>1215</v>
      </c>
      <c r="BB83">
        <v>1215</v>
      </c>
      <c r="BC83">
        <v>1215</v>
      </c>
      <c r="BD83">
        <v>1215</v>
      </c>
      <c r="BE83">
        <v>1227</v>
      </c>
      <c r="BF83">
        <v>1231</v>
      </c>
      <c r="BG83">
        <v>1231</v>
      </c>
      <c r="BH83">
        <v>1232</v>
      </c>
      <c r="BI83">
        <v>1232</v>
      </c>
      <c r="BJ83">
        <v>1233</v>
      </c>
      <c r="BK83">
        <v>1234</v>
      </c>
      <c r="BL83">
        <v>1236</v>
      </c>
      <c r="BM83">
        <v>1238</v>
      </c>
      <c r="BN83">
        <v>1238</v>
      </c>
      <c r="BO83">
        <v>1240</v>
      </c>
      <c r="BP83">
        <v>1241</v>
      </c>
      <c r="BQ83">
        <v>1243</v>
      </c>
      <c r="BR83">
        <v>1247</v>
      </c>
      <c r="BS83">
        <v>1251</v>
      </c>
      <c r="BT83">
        <v>1254</v>
      </c>
      <c r="BU83">
        <v>1255</v>
      </c>
      <c r="BV83">
        <v>1257</v>
      </c>
      <c r="BW83">
        <v>1257</v>
      </c>
      <c r="BX83">
        <v>1258</v>
      </c>
      <c r="BY83">
        <v>1260</v>
      </c>
      <c r="BZ83">
        <v>1262</v>
      </c>
      <c r="CA83">
        <v>1263</v>
      </c>
      <c r="CB83">
        <v>1264</v>
      </c>
      <c r="CC83">
        <v>1265</v>
      </c>
      <c r="CD83">
        <v>1266</v>
      </c>
      <c r="CE83">
        <v>1267</v>
      </c>
      <c r="CF83">
        <v>1267</v>
      </c>
      <c r="CG83">
        <v>1267</v>
      </c>
      <c r="CH83">
        <v>1267</v>
      </c>
      <c r="CI83">
        <v>1267</v>
      </c>
      <c r="CJ83">
        <v>1267</v>
      </c>
      <c r="CK83">
        <v>1268</v>
      </c>
      <c r="CL83">
        <v>1268</v>
      </c>
      <c r="CM83">
        <v>1268</v>
      </c>
      <c r="CN83">
        <v>1268</v>
      </c>
      <c r="CO83">
        <v>1268</v>
      </c>
      <c r="CP83">
        <v>1268</v>
      </c>
      <c r="CQ83">
        <v>1268</v>
      </c>
      <c r="CR83">
        <v>1268</v>
      </c>
    </row>
    <row r="84" spans="1:96" x14ac:dyDescent="0.35">
      <c r="B84" t="s">
        <v>182</v>
      </c>
      <c r="C84">
        <v>4.5709</v>
      </c>
      <c r="D84">
        <v>-74.297300000000007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</v>
      </c>
      <c r="AX84">
        <v>1</v>
      </c>
      <c r="AY84">
        <v>1</v>
      </c>
      <c r="AZ84">
        <v>1</v>
      </c>
      <c r="BA84">
        <v>3</v>
      </c>
      <c r="BB84">
        <v>9</v>
      </c>
      <c r="BC84">
        <v>9</v>
      </c>
      <c r="BD84">
        <v>13</v>
      </c>
      <c r="BE84">
        <v>22</v>
      </c>
      <c r="BF84">
        <v>34</v>
      </c>
      <c r="BG84">
        <v>54</v>
      </c>
      <c r="BH84">
        <v>65</v>
      </c>
      <c r="BI84">
        <v>93</v>
      </c>
      <c r="BJ84">
        <v>102</v>
      </c>
      <c r="BK84">
        <v>128</v>
      </c>
      <c r="BL84">
        <v>196</v>
      </c>
      <c r="BM84">
        <v>231</v>
      </c>
      <c r="BN84">
        <v>277</v>
      </c>
      <c r="BO84">
        <v>378</v>
      </c>
      <c r="BP84">
        <v>470</v>
      </c>
      <c r="BQ84">
        <v>491</v>
      </c>
      <c r="BR84">
        <v>539</v>
      </c>
      <c r="BS84">
        <v>608</v>
      </c>
      <c r="BT84">
        <v>702</v>
      </c>
      <c r="BU84">
        <v>798</v>
      </c>
      <c r="BV84">
        <v>906</v>
      </c>
      <c r="BW84">
        <v>1065</v>
      </c>
      <c r="BX84">
        <v>1161</v>
      </c>
      <c r="BY84">
        <v>1267</v>
      </c>
      <c r="BZ84">
        <v>1406</v>
      </c>
      <c r="CA84">
        <v>1485</v>
      </c>
      <c r="CB84">
        <v>1579</v>
      </c>
      <c r="CC84">
        <v>1780</v>
      </c>
      <c r="CD84">
        <v>2054</v>
      </c>
      <c r="CE84">
        <v>2223</v>
      </c>
      <c r="CF84">
        <v>2473</v>
      </c>
      <c r="CG84">
        <v>2709</v>
      </c>
      <c r="CH84">
        <v>2776</v>
      </c>
      <c r="CI84">
        <v>2852</v>
      </c>
      <c r="CJ84">
        <v>2979</v>
      </c>
      <c r="CK84">
        <v>3105</v>
      </c>
      <c r="CL84">
        <v>3233</v>
      </c>
      <c r="CM84">
        <v>3439</v>
      </c>
      <c r="CN84">
        <v>3439</v>
      </c>
      <c r="CO84">
        <v>3792</v>
      </c>
      <c r="CP84">
        <v>3977</v>
      </c>
      <c r="CQ84">
        <v>4149</v>
      </c>
      <c r="CR84">
        <v>4356</v>
      </c>
    </row>
    <row r="85" spans="1:96" x14ac:dyDescent="0.35">
      <c r="B85" t="s">
        <v>26</v>
      </c>
      <c r="C85">
        <v>-4.0382999999999996</v>
      </c>
      <c r="D85">
        <v>21.758700000000001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1</v>
      </c>
      <c r="BG85">
        <v>1</v>
      </c>
      <c r="BH85">
        <v>1</v>
      </c>
      <c r="BI85">
        <v>1</v>
      </c>
      <c r="BJ85">
        <v>3</v>
      </c>
      <c r="BK85">
        <v>3</v>
      </c>
      <c r="BL85">
        <v>3</v>
      </c>
      <c r="BM85">
        <v>3</v>
      </c>
      <c r="BN85">
        <v>4</v>
      </c>
      <c r="BO85">
        <v>4</v>
      </c>
      <c r="BP85">
        <v>4</v>
      </c>
      <c r="BQ85">
        <v>4</v>
      </c>
      <c r="BR85">
        <v>4</v>
      </c>
      <c r="BS85">
        <v>4</v>
      </c>
      <c r="BT85">
        <v>19</v>
      </c>
      <c r="BU85">
        <v>19</v>
      </c>
      <c r="BV85">
        <v>19</v>
      </c>
      <c r="BW85">
        <v>19</v>
      </c>
      <c r="BX85">
        <v>22</v>
      </c>
      <c r="BY85">
        <v>22</v>
      </c>
      <c r="BZ85">
        <v>22</v>
      </c>
      <c r="CA85">
        <v>45</v>
      </c>
      <c r="CB85">
        <v>45</v>
      </c>
      <c r="CC85">
        <v>45</v>
      </c>
      <c r="CD85">
        <v>45</v>
      </c>
      <c r="CE85">
        <v>60</v>
      </c>
      <c r="CF85">
        <v>60</v>
      </c>
      <c r="CG85">
        <v>60</v>
      </c>
      <c r="CH85">
        <v>60</v>
      </c>
      <c r="CI85">
        <v>60</v>
      </c>
      <c r="CJ85">
        <v>60</v>
      </c>
      <c r="CK85">
        <v>117</v>
      </c>
      <c r="CL85">
        <v>117</v>
      </c>
      <c r="CM85">
        <v>143</v>
      </c>
      <c r="CN85">
        <v>143</v>
      </c>
      <c r="CO85">
        <v>143</v>
      </c>
      <c r="CP85">
        <v>160</v>
      </c>
      <c r="CQ85">
        <v>165</v>
      </c>
      <c r="CR85">
        <v>186</v>
      </c>
    </row>
    <row r="86" spans="1:96" x14ac:dyDescent="0.35">
      <c r="B86" t="s">
        <v>16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1</v>
      </c>
      <c r="BC86">
        <v>1</v>
      </c>
      <c r="BD86">
        <v>2</v>
      </c>
      <c r="BE86">
        <v>2</v>
      </c>
      <c r="BF86">
        <v>2</v>
      </c>
      <c r="BG86">
        <v>2</v>
      </c>
      <c r="BH86">
        <v>3</v>
      </c>
      <c r="BI86">
        <v>4</v>
      </c>
      <c r="BJ86">
        <v>14</v>
      </c>
      <c r="BK86">
        <v>18</v>
      </c>
      <c r="BL86">
        <v>23</v>
      </c>
      <c r="BM86">
        <v>30</v>
      </c>
      <c r="BN86">
        <v>36</v>
      </c>
      <c r="BO86">
        <v>45</v>
      </c>
      <c r="BP86">
        <v>48</v>
      </c>
      <c r="BQ86">
        <v>51</v>
      </c>
      <c r="BR86">
        <v>51</v>
      </c>
      <c r="BS86">
        <v>65</v>
      </c>
      <c r="BT86">
        <v>65</v>
      </c>
      <c r="BU86">
        <v>81</v>
      </c>
      <c r="BV86">
        <v>98</v>
      </c>
      <c r="BW86">
        <v>109</v>
      </c>
      <c r="BX86">
        <v>134</v>
      </c>
      <c r="BY86">
        <v>134</v>
      </c>
      <c r="BZ86">
        <v>154</v>
      </c>
      <c r="CA86">
        <v>154</v>
      </c>
      <c r="CB86">
        <v>161</v>
      </c>
      <c r="CC86">
        <v>180</v>
      </c>
      <c r="CD86">
        <v>180</v>
      </c>
      <c r="CE86">
        <v>180</v>
      </c>
      <c r="CF86">
        <v>215</v>
      </c>
      <c r="CG86">
        <v>223</v>
      </c>
      <c r="CH86">
        <v>234</v>
      </c>
      <c r="CI86">
        <v>235</v>
      </c>
      <c r="CJ86">
        <v>241</v>
      </c>
      <c r="CK86">
        <v>254</v>
      </c>
      <c r="CL86">
        <v>267</v>
      </c>
      <c r="CM86">
        <v>287</v>
      </c>
      <c r="CN86">
        <v>307</v>
      </c>
      <c r="CO86">
        <v>327</v>
      </c>
      <c r="CP86">
        <v>332</v>
      </c>
      <c r="CQ86">
        <v>350</v>
      </c>
      <c r="CR86">
        <v>359</v>
      </c>
    </row>
    <row r="87" spans="1:96" x14ac:dyDescent="0.35">
      <c r="B87" t="s">
        <v>184</v>
      </c>
      <c r="C87">
        <v>9.7489000000000008</v>
      </c>
      <c r="D87">
        <v>-83.753399999999999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</v>
      </c>
      <c r="AX87">
        <v>1</v>
      </c>
      <c r="AY87">
        <v>5</v>
      </c>
      <c r="AZ87">
        <v>9</v>
      </c>
      <c r="BA87">
        <v>9</v>
      </c>
      <c r="BB87">
        <v>13</v>
      </c>
      <c r="BC87">
        <v>22</v>
      </c>
      <c r="BD87">
        <v>23</v>
      </c>
      <c r="BE87">
        <v>26</v>
      </c>
      <c r="BF87">
        <v>27</v>
      </c>
      <c r="BG87">
        <v>35</v>
      </c>
      <c r="BH87">
        <v>41</v>
      </c>
      <c r="BI87">
        <v>50</v>
      </c>
      <c r="BJ87">
        <v>69</v>
      </c>
      <c r="BK87">
        <v>89</v>
      </c>
      <c r="BL87">
        <v>117</v>
      </c>
      <c r="BM87">
        <v>134</v>
      </c>
      <c r="BN87">
        <v>158</v>
      </c>
      <c r="BO87">
        <v>177</v>
      </c>
      <c r="BP87">
        <v>201</v>
      </c>
      <c r="BQ87">
        <v>231</v>
      </c>
      <c r="BR87">
        <v>263</v>
      </c>
      <c r="BS87">
        <v>295</v>
      </c>
      <c r="BT87">
        <v>314</v>
      </c>
      <c r="BU87">
        <v>330</v>
      </c>
      <c r="BV87">
        <v>347</v>
      </c>
      <c r="BW87">
        <v>375</v>
      </c>
      <c r="BX87">
        <v>396</v>
      </c>
      <c r="BY87">
        <v>416</v>
      </c>
      <c r="BZ87">
        <v>435</v>
      </c>
      <c r="CA87">
        <v>454</v>
      </c>
      <c r="CB87">
        <v>467</v>
      </c>
      <c r="CC87">
        <v>483</v>
      </c>
      <c r="CD87">
        <v>502</v>
      </c>
      <c r="CE87">
        <v>539</v>
      </c>
      <c r="CF87">
        <v>558</v>
      </c>
      <c r="CG87">
        <v>577</v>
      </c>
      <c r="CH87">
        <v>595</v>
      </c>
      <c r="CI87">
        <v>612</v>
      </c>
      <c r="CJ87">
        <v>618</v>
      </c>
      <c r="CK87">
        <v>626</v>
      </c>
      <c r="CL87">
        <v>642</v>
      </c>
      <c r="CM87">
        <v>649</v>
      </c>
      <c r="CN87">
        <v>655</v>
      </c>
      <c r="CO87">
        <v>660</v>
      </c>
      <c r="CP87">
        <v>662</v>
      </c>
      <c r="CQ87">
        <v>669</v>
      </c>
      <c r="CR87">
        <v>681</v>
      </c>
    </row>
    <row r="88" spans="1:96" x14ac:dyDescent="0.35">
      <c r="B88" t="s">
        <v>20</v>
      </c>
      <c r="C88">
        <v>7.54</v>
      </c>
      <c r="D88">
        <v>-5.5471000000000004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5</v>
      </c>
      <c r="BI88">
        <v>6</v>
      </c>
      <c r="BJ88">
        <v>9</v>
      </c>
      <c r="BK88">
        <v>9</v>
      </c>
      <c r="BL88">
        <v>14</v>
      </c>
      <c r="BM88">
        <v>14</v>
      </c>
      <c r="BN88">
        <v>25</v>
      </c>
      <c r="BO88">
        <v>73</v>
      </c>
      <c r="BP88">
        <v>80</v>
      </c>
      <c r="BQ88">
        <v>96</v>
      </c>
      <c r="BR88">
        <v>101</v>
      </c>
      <c r="BS88">
        <v>101</v>
      </c>
      <c r="BT88">
        <v>165</v>
      </c>
      <c r="BU88">
        <v>168</v>
      </c>
      <c r="BV88">
        <v>179</v>
      </c>
      <c r="BW88">
        <v>190</v>
      </c>
      <c r="BX88">
        <v>194</v>
      </c>
      <c r="BY88">
        <v>218</v>
      </c>
      <c r="BZ88">
        <v>245</v>
      </c>
      <c r="CA88">
        <v>261</v>
      </c>
      <c r="CB88">
        <v>323</v>
      </c>
      <c r="CC88">
        <v>349</v>
      </c>
      <c r="CD88">
        <v>384</v>
      </c>
      <c r="CE88">
        <v>444</v>
      </c>
      <c r="CF88">
        <v>444</v>
      </c>
      <c r="CG88">
        <v>533</v>
      </c>
      <c r="CH88">
        <v>574</v>
      </c>
      <c r="CI88">
        <v>626</v>
      </c>
      <c r="CJ88">
        <v>638</v>
      </c>
      <c r="CK88">
        <v>638</v>
      </c>
      <c r="CL88">
        <v>654</v>
      </c>
      <c r="CM88">
        <v>688</v>
      </c>
      <c r="CN88">
        <v>801</v>
      </c>
      <c r="CO88">
        <v>847</v>
      </c>
      <c r="CP88">
        <v>847</v>
      </c>
      <c r="CQ88">
        <v>916</v>
      </c>
      <c r="CR88">
        <v>952</v>
      </c>
    </row>
    <row r="89" spans="1:96" x14ac:dyDescent="0.35">
      <c r="B89" t="s">
        <v>139</v>
      </c>
      <c r="C89">
        <v>45.1</v>
      </c>
      <c r="D89">
        <v>15.2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</v>
      </c>
      <c r="AN89">
        <v>3</v>
      </c>
      <c r="AO89">
        <v>3</v>
      </c>
      <c r="AP89">
        <v>5</v>
      </c>
      <c r="AQ89">
        <v>6</v>
      </c>
      <c r="AR89">
        <v>7</v>
      </c>
      <c r="AS89">
        <v>7</v>
      </c>
      <c r="AT89">
        <v>9</v>
      </c>
      <c r="AU89">
        <v>10</v>
      </c>
      <c r="AV89">
        <v>10</v>
      </c>
      <c r="AW89">
        <v>11</v>
      </c>
      <c r="AX89">
        <v>12</v>
      </c>
      <c r="AY89">
        <v>12</v>
      </c>
      <c r="AZ89">
        <v>12</v>
      </c>
      <c r="BA89">
        <v>14</v>
      </c>
      <c r="BB89">
        <v>19</v>
      </c>
      <c r="BC89">
        <v>19</v>
      </c>
      <c r="BD89">
        <v>32</v>
      </c>
      <c r="BE89">
        <v>38</v>
      </c>
      <c r="BF89">
        <v>49</v>
      </c>
      <c r="BG89">
        <v>57</v>
      </c>
      <c r="BH89">
        <v>65</v>
      </c>
      <c r="BI89">
        <v>81</v>
      </c>
      <c r="BJ89">
        <v>105</v>
      </c>
      <c r="BK89">
        <v>128</v>
      </c>
      <c r="BL89">
        <v>206</v>
      </c>
      <c r="BM89">
        <v>254</v>
      </c>
      <c r="BN89">
        <v>315</v>
      </c>
      <c r="BO89">
        <v>382</v>
      </c>
      <c r="BP89">
        <v>442</v>
      </c>
      <c r="BQ89">
        <v>495</v>
      </c>
      <c r="BR89">
        <v>586</v>
      </c>
      <c r="BS89">
        <v>657</v>
      </c>
      <c r="BT89">
        <v>713</v>
      </c>
      <c r="BU89">
        <v>790</v>
      </c>
      <c r="BV89">
        <v>867</v>
      </c>
      <c r="BW89">
        <v>963</v>
      </c>
      <c r="BX89">
        <v>1011</v>
      </c>
      <c r="BY89">
        <v>1079</v>
      </c>
      <c r="BZ89">
        <v>1126</v>
      </c>
      <c r="CA89">
        <v>1182</v>
      </c>
      <c r="CB89">
        <v>1222</v>
      </c>
      <c r="CC89">
        <v>1282</v>
      </c>
      <c r="CD89">
        <v>1343</v>
      </c>
      <c r="CE89">
        <v>1407</v>
      </c>
      <c r="CF89">
        <v>1495</v>
      </c>
      <c r="CG89">
        <v>1534</v>
      </c>
      <c r="CH89">
        <v>1600</v>
      </c>
      <c r="CI89">
        <v>1650</v>
      </c>
      <c r="CJ89">
        <v>1704</v>
      </c>
      <c r="CK89">
        <v>1741</v>
      </c>
      <c r="CL89">
        <v>1791</v>
      </c>
      <c r="CM89">
        <v>1814</v>
      </c>
      <c r="CN89">
        <v>1832</v>
      </c>
      <c r="CO89">
        <v>1871</v>
      </c>
      <c r="CP89">
        <v>1881</v>
      </c>
      <c r="CQ89">
        <v>1908</v>
      </c>
      <c r="CR89">
        <v>1950</v>
      </c>
    </row>
    <row r="90" spans="1:96" x14ac:dyDescent="0.35">
      <c r="B90" t="s">
        <v>114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61</v>
      </c>
      <c r="V90">
        <v>61</v>
      </c>
      <c r="W90">
        <v>64</v>
      </c>
      <c r="X90">
        <v>135</v>
      </c>
      <c r="Y90">
        <v>135</v>
      </c>
      <c r="Z90">
        <v>175</v>
      </c>
      <c r="AA90">
        <v>175</v>
      </c>
      <c r="AB90">
        <v>218</v>
      </c>
      <c r="AC90">
        <v>285</v>
      </c>
      <c r="AD90">
        <v>355</v>
      </c>
      <c r="AE90">
        <v>454</v>
      </c>
      <c r="AF90">
        <v>542</v>
      </c>
      <c r="AG90">
        <v>621</v>
      </c>
      <c r="AH90">
        <v>634</v>
      </c>
      <c r="AI90">
        <v>634</v>
      </c>
      <c r="AJ90">
        <v>634</v>
      </c>
      <c r="AK90">
        <v>691</v>
      </c>
      <c r="AL90">
        <v>691</v>
      </c>
      <c r="AM90">
        <v>691</v>
      </c>
      <c r="AN90">
        <v>705</v>
      </c>
      <c r="AO90">
        <v>705</v>
      </c>
      <c r="AP90">
        <v>705</v>
      </c>
      <c r="AQ90">
        <v>705</v>
      </c>
      <c r="AR90">
        <v>705</v>
      </c>
      <c r="AS90">
        <v>705</v>
      </c>
      <c r="AT90">
        <v>706</v>
      </c>
      <c r="AU90">
        <v>706</v>
      </c>
      <c r="AV90">
        <v>706</v>
      </c>
      <c r="AW90">
        <v>706</v>
      </c>
      <c r="AX90">
        <v>706</v>
      </c>
      <c r="AY90">
        <v>706</v>
      </c>
      <c r="AZ90">
        <v>706</v>
      </c>
      <c r="BA90">
        <v>706</v>
      </c>
      <c r="BB90">
        <v>706</v>
      </c>
      <c r="BC90">
        <v>706</v>
      </c>
      <c r="BD90">
        <v>706</v>
      </c>
      <c r="BE90">
        <v>706</v>
      </c>
      <c r="BF90">
        <v>706</v>
      </c>
      <c r="BG90">
        <v>706</v>
      </c>
      <c r="BH90">
        <v>706</v>
      </c>
      <c r="BI90">
        <v>712</v>
      </c>
      <c r="BJ90">
        <v>712</v>
      </c>
      <c r="BK90">
        <v>712</v>
      </c>
      <c r="BL90">
        <v>712</v>
      </c>
      <c r="BM90">
        <v>712</v>
      </c>
      <c r="BN90">
        <v>712</v>
      </c>
      <c r="BO90">
        <v>712</v>
      </c>
      <c r="BP90">
        <v>712</v>
      </c>
      <c r="BQ90">
        <v>712</v>
      </c>
      <c r="BR90">
        <v>712</v>
      </c>
      <c r="BS90">
        <v>712</v>
      </c>
      <c r="BT90">
        <v>712</v>
      </c>
      <c r="BU90">
        <v>712</v>
      </c>
      <c r="BV90">
        <v>712</v>
      </c>
      <c r="BW90">
        <v>712</v>
      </c>
      <c r="BX90">
        <v>712</v>
      </c>
      <c r="BY90">
        <v>712</v>
      </c>
      <c r="BZ90">
        <v>712</v>
      </c>
      <c r="CA90">
        <v>712</v>
      </c>
      <c r="CB90">
        <v>712</v>
      </c>
      <c r="CC90">
        <v>712</v>
      </c>
      <c r="CD90">
        <v>712</v>
      </c>
      <c r="CE90">
        <v>712</v>
      </c>
      <c r="CF90">
        <v>712</v>
      </c>
      <c r="CG90">
        <v>712</v>
      </c>
      <c r="CH90">
        <v>712</v>
      </c>
      <c r="CI90">
        <v>712</v>
      </c>
      <c r="CJ90">
        <v>712</v>
      </c>
      <c r="CK90">
        <v>712</v>
      </c>
      <c r="CL90">
        <v>712</v>
      </c>
      <c r="CM90">
        <v>712</v>
      </c>
      <c r="CN90">
        <v>712</v>
      </c>
      <c r="CO90">
        <v>712</v>
      </c>
      <c r="CP90">
        <v>712</v>
      </c>
      <c r="CQ90">
        <v>712</v>
      </c>
      <c r="CR90">
        <v>712</v>
      </c>
    </row>
    <row r="91" spans="1:96" x14ac:dyDescent="0.35">
      <c r="B91" t="s">
        <v>200</v>
      </c>
      <c r="C91">
        <v>22</v>
      </c>
      <c r="D91">
        <v>-80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3</v>
      </c>
      <c r="BD91">
        <v>4</v>
      </c>
      <c r="BE91">
        <v>4</v>
      </c>
      <c r="BF91">
        <v>4</v>
      </c>
      <c r="BG91">
        <v>4</v>
      </c>
      <c r="BH91">
        <v>5</v>
      </c>
      <c r="BI91">
        <v>7</v>
      </c>
      <c r="BJ91">
        <v>11</v>
      </c>
      <c r="BK91">
        <v>16</v>
      </c>
      <c r="BL91">
        <v>21</v>
      </c>
      <c r="BM91">
        <v>35</v>
      </c>
      <c r="BN91">
        <v>40</v>
      </c>
      <c r="BO91">
        <v>48</v>
      </c>
      <c r="BP91">
        <v>57</v>
      </c>
      <c r="BQ91">
        <v>67</v>
      </c>
      <c r="BR91">
        <v>80</v>
      </c>
      <c r="BS91">
        <v>119</v>
      </c>
      <c r="BT91">
        <v>139</v>
      </c>
      <c r="BU91">
        <v>170</v>
      </c>
      <c r="BV91">
        <v>186</v>
      </c>
      <c r="BW91">
        <v>212</v>
      </c>
      <c r="BX91">
        <v>233</v>
      </c>
      <c r="BY91">
        <v>269</v>
      </c>
      <c r="BZ91">
        <v>288</v>
      </c>
      <c r="CA91">
        <v>320</v>
      </c>
      <c r="CB91">
        <v>350</v>
      </c>
      <c r="CC91">
        <v>396</v>
      </c>
      <c r="CD91">
        <v>457</v>
      </c>
      <c r="CE91">
        <v>515</v>
      </c>
      <c r="CF91">
        <v>564</v>
      </c>
      <c r="CG91">
        <v>620</v>
      </c>
      <c r="CH91">
        <v>669</v>
      </c>
      <c r="CI91">
        <v>726</v>
      </c>
      <c r="CJ91">
        <v>766</v>
      </c>
      <c r="CK91">
        <v>814</v>
      </c>
      <c r="CL91">
        <v>862</v>
      </c>
      <c r="CM91">
        <v>923</v>
      </c>
      <c r="CN91">
        <v>986</v>
      </c>
      <c r="CO91">
        <v>1035</v>
      </c>
      <c r="CP91">
        <v>1087</v>
      </c>
      <c r="CQ91">
        <v>1137</v>
      </c>
      <c r="CR91">
        <v>1189</v>
      </c>
    </row>
    <row r="92" spans="1:96" x14ac:dyDescent="0.35">
      <c r="B92" t="s">
        <v>148</v>
      </c>
      <c r="C92">
        <v>35.126399999999997</v>
      </c>
      <c r="D92">
        <v>33.429900000000004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2</v>
      </c>
      <c r="BA92">
        <v>3</v>
      </c>
      <c r="BB92">
        <v>6</v>
      </c>
      <c r="BC92">
        <v>6</v>
      </c>
      <c r="BD92">
        <v>14</v>
      </c>
      <c r="BE92">
        <v>26</v>
      </c>
      <c r="BF92">
        <v>26</v>
      </c>
      <c r="BG92">
        <v>33</v>
      </c>
      <c r="BH92">
        <v>46</v>
      </c>
      <c r="BI92">
        <v>49</v>
      </c>
      <c r="BJ92">
        <v>67</v>
      </c>
      <c r="BK92">
        <v>67</v>
      </c>
      <c r="BL92">
        <v>84</v>
      </c>
      <c r="BM92">
        <v>95</v>
      </c>
      <c r="BN92">
        <v>116</v>
      </c>
      <c r="BO92">
        <v>124</v>
      </c>
      <c r="BP92">
        <v>132</v>
      </c>
      <c r="BQ92">
        <v>146</v>
      </c>
      <c r="BR92">
        <v>162</v>
      </c>
      <c r="BS92">
        <v>179</v>
      </c>
      <c r="BT92">
        <v>214</v>
      </c>
      <c r="BU92">
        <v>230</v>
      </c>
      <c r="BV92">
        <v>262</v>
      </c>
      <c r="BW92">
        <v>320</v>
      </c>
      <c r="BX92">
        <v>356</v>
      </c>
      <c r="BY92">
        <v>396</v>
      </c>
      <c r="BZ92">
        <v>426</v>
      </c>
      <c r="CA92">
        <v>446</v>
      </c>
      <c r="CB92">
        <v>465</v>
      </c>
      <c r="CC92">
        <v>494</v>
      </c>
      <c r="CD92">
        <v>526</v>
      </c>
      <c r="CE92">
        <v>564</v>
      </c>
      <c r="CF92">
        <v>595</v>
      </c>
      <c r="CG92">
        <v>616</v>
      </c>
      <c r="CH92">
        <v>633</v>
      </c>
      <c r="CI92">
        <v>662</v>
      </c>
      <c r="CJ92">
        <v>695</v>
      </c>
      <c r="CK92">
        <v>715</v>
      </c>
      <c r="CL92">
        <v>735</v>
      </c>
      <c r="CM92">
        <v>750</v>
      </c>
      <c r="CN92">
        <v>761</v>
      </c>
      <c r="CO92">
        <v>767</v>
      </c>
      <c r="CP92">
        <v>772</v>
      </c>
      <c r="CQ92">
        <v>784</v>
      </c>
      <c r="CR92">
        <v>790</v>
      </c>
    </row>
    <row r="93" spans="1:96" x14ac:dyDescent="0.35">
      <c r="B93" t="s">
        <v>128</v>
      </c>
      <c r="C93">
        <v>49.817500000000003</v>
      </c>
      <c r="D93">
        <v>15.4729999999999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3</v>
      </c>
      <c r="AS93">
        <v>3</v>
      </c>
      <c r="AT93">
        <v>5</v>
      </c>
      <c r="AU93">
        <v>8</v>
      </c>
      <c r="AV93">
        <v>12</v>
      </c>
      <c r="AW93">
        <v>18</v>
      </c>
      <c r="AX93">
        <v>19</v>
      </c>
      <c r="AY93">
        <v>31</v>
      </c>
      <c r="AZ93">
        <v>31</v>
      </c>
      <c r="BA93">
        <v>41</v>
      </c>
      <c r="BB93">
        <v>91</v>
      </c>
      <c r="BC93">
        <v>94</v>
      </c>
      <c r="BD93">
        <v>141</v>
      </c>
      <c r="BE93">
        <v>189</v>
      </c>
      <c r="BF93">
        <v>253</v>
      </c>
      <c r="BG93">
        <v>298</v>
      </c>
      <c r="BH93">
        <v>396</v>
      </c>
      <c r="BI93">
        <v>464</v>
      </c>
      <c r="BJ93">
        <v>694</v>
      </c>
      <c r="BK93">
        <v>833</v>
      </c>
      <c r="BL93">
        <v>995</v>
      </c>
      <c r="BM93">
        <v>1120</v>
      </c>
      <c r="BN93">
        <v>1236</v>
      </c>
      <c r="BO93">
        <v>1394</v>
      </c>
      <c r="BP93">
        <v>1654</v>
      </c>
      <c r="BQ93">
        <v>1925</v>
      </c>
      <c r="BR93">
        <v>2279</v>
      </c>
      <c r="BS93">
        <v>2631</v>
      </c>
      <c r="BT93">
        <v>2817</v>
      </c>
      <c r="BU93">
        <v>3001</v>
      </c>
      <c r="BV93">
        <v>3308</v>
      </c>
      <c r="BW93">
        <v>3508</v>
      </c>
      <c r="BX93">
        <v>3858</v>
      </c>
      <c r="BY93">
        <v>4091</v>
      </c>
      <c r="BZ93">
        <v>4472</v>
      </c>
      <c r="CA93">
        <v>4587</v>
      </c>
      <c r="CB93">
        <v>4822</v>
      </c>
      <c r="CC93">
        <v>5017</v>
      </c>
      <c r="CD93">
        <v>5312</v>
      </c>
      <c r="CE93">
        <v>5569</v>
      </c>
      <c r="CF93">
        <v>5732</v>
      </c>
      <c r="CG93">
        <v>5831</v>
      </c>
      <c r="CH93">
        <v>5991</v>
      </c>
      <c r="CI93">
        <v>6059</v>
      </c>
      <c r="CJ93">
        <v>6111</v>
      </c>
      <c r="CK93">
        <v>6216</v>
      </c>
      <c r="CL93">
        <v>6433</v>
      </c>
      <c r="CM93">
        <v>6549</v>
      </c>
      <c r="CN93">
        <v>6606</v>
      </c>
      <c r="CO93">
        <v>6746</v>
      </c>
      <c r="CP93">
        <v>6900</v>
      </c>
      <c r="CQ93">
        <v>7033</v>
      </c>
      <c r="CR93">
        <v>7132</v>
      </c>
    </row>
    <row r="94" spans="1:96" x14ac:dyDescent="0.35">
      <c r="A94" t="s">
        <v>153</v>
      </c>
      <c r="B94" t="s">
        <v>125</v>
      </c>
      <c r="C94">
        <v>61.892600000000002</v>
      </c>
      <c r="D94">
        <v>-6.9118000000000004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1</v>
      </c>
      <c r="AV94">
        <v>1</v>
      </c>
      <c r="AW94">
        <v>1</v>
      </c>
      <c r="AX94">
        <v>1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3</v>
      </c>
      <c r="BE94">
        <v>9</v>
      </c>
      <c r="BF94">
        <v>11</v>
      </c>
      <c r="BG94">
        <v>18</v>
      </c>
      <c r="BH94">
        <v>47</v>
      </c>
      <c r="BI94">
        <v>58</v>
      </c>
      <c r="BJ94">
        <v>72</v>
      </c>
      <c r="BK94">
        <v>80</v>
      </c>
      <c r="BL94">
        <v>92</v>
      </c>
      <c r="BM94">
        <v>115</v>
      </c>
      <c r="BN94">
        <v>118</v>
      </c>
      <c r="BO94">
        <v>122</v>
      </c>
      <c r="BP94">
        <v>132</v>
      </c>
      <c r="BQ94">
        <v>140</v>
      </c>
      <c r="BR94">
        <v>144</v>
      </c>
      <c r="BS94">
        <v>155</v>
      </c>
      <c r="BT94">
        <v>159</v>
      </c>
      <c r="BU94">
        <v>168</v>
      </c>
      <c r="BV94">
        <v>169</v>
      </c>
      <c r="BW94">
        <v>173</v>
      </c>
      <c r="BX94">
        <v>177</v>
      </c>
      <c r="BY94">
        <v>179</v>
      </c>
      <c r="BZ94">
        <v>181</v>
      </c>
      <c r="CA94">
        <v>181</v>
      </c>
      <c r="CB94">
        <v>183</v>
      </c>
      <c r="CC94">
        <v>184</v>
      </c>
      <c r="CD94">
        <v>184</v>
      </c>
      <c r="CE94">
        <v>184</v>
      </c>
      <c r="CF94">
        <v>184</v>
      </c>
      <c r="CG94">
        <v>184</v>
      </c>
      <c r="CH94">
        <v>184</v>
      </c>
      <c r="CI94">
        <v>184</v>
      </c>
      <c r="CJ94">
        <v>184</v>
      </c>
      <c r="CK94">
        <v>184</v>
      </c>
      <c r="CL94">
        <v>184</v>
      </c>
      <c r="CM94">
        <v>184</v>
      </c>
      <c r="CN94">
        <v>184</v>
      </c>
      <c r="CO94">
        <v>185</v>
      </c>
      <c r="CP94">
        <v>185</v>
      </c>
      <c r="CQ94">
        <v>185</v>
      </c>
      <c r="CR94">
        <v>185</v>
      </c>
    </row>
    <row r="95" spans="1:96" x14ac:dyDescent="0.35">
      <c r="A95" t="s">
        <v>249</v>
      </c>
      <c r="B95" t="s">
        <v>125</v>
      </c>
      <c r="C95">
        <v>71.706900000000005</v>
      </c>
      <c r="D95">
        <v>-42.604300000000002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1</v>
      </c>
      <c r="BH95">
        <v>1</v>
      </c>
      <c r="BI95">
        <v>1</v>
      </c>
      <c r="BJ95">
        <v>2</v>
      </c>
      <c r="BK95">
        <v>2</v>
      </c>
      <c r="BL95">
        <v>2</v>
      </c>
      <c r="BM95">
        <v>4</v>
      </c>
      <c r="BN95">
        <v>4</v>
      </c>
      <c r="BO95">
        <v>5</v>
      </c>
      <c r="BP95">
        <v>6</v>
      </c>
      <c r="BQ95">
        <v>6</v>
      </c>
      <c r="BR95">
        <v>10</v>
      </c>
      <c r="BS95">
        <v>10</v>
      </c>
      <c r="BT95">
        <v>10</v>
      </c>
      <c r="BU95">
        <v>10</v>
      </c>
      <c r="BV95">
        <v>10</v>
      </c>
      <c r="BW95">
        <v>10</v>
      </c>
      <c r="BX95">
        <v>10</v>
      </c>
      <c r="BY95">
        <v>10</v>
      </c>
      <c r="BZ95">
        <v>11</v>
      </c>
      <c r="CA95">
        <v>11</v>
      </c>
      <c r="CB95">
        <v>11</v>
      </c>
      <c r="CC95">
        <v>11</v>
      </c>
      <c r="CD95">
        <v>11</v>
      </c>
      <c r="CE95">
        <v>11</v>
      </c>
      <c r="CF95">
        <v>11</v>
      </c>
      <c r="CG95">
        <v>11</v>
      </c>
      <c r="CH95">
        <v>11</v>
      </c>
      <c r="CI95">
        <v>11</v>
      </c>
      <c r="CJ95">
        <v>11</v>
      </c>
      <c r="CK95">
        <v>11</v>
      </c>
      <c r="CL95">
        <v>11</v>
      </c>
      <c r="CM95">
        <v>11</v>
      </c>
      <c r="CN95">
        <v>11</v>
      </c>
      <c r="CO95">
        <v>11</v>
      </c>
      <c r="CP95">
        <v>11</v>
      </c>
      <c r="CQ95">
        <v>11</v>
      </c>
      <c r="CR95">
        <v>11</v>
      </c>
    </row>
    <row r="96" spans="1:96" x14ac:dyDescent="0.35">
      <c r="B96" t="s">
        <v>125</v>
      </c>
      <c r="C96">
        <v>56.2639</v>
      </c>
      <c r="D96">
        <v>9.5017999999999994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1</v>
      </c>
      <c r="AP96">
        <v>1</v>
      </c>
      <c r="AQ96">
        <v>3</v>
      </c>
      <c r="AR96">
        <v>4</v>
      </c>
      <c r="AS96">
        <v>4</v>
      </c>
      <c r="AT96">
        <v>6</v>
      </c>
      <c r="AU96">
        <v>10</v>
      </c>
      <c r="AV96">
        <v>10</v>
      </c>
      <c r="AW96">
        <v>23</v>
      </c>
      <c r="AX96">
        <v>23</v>
      </c>
      <c r="AY96">
        <v>35</v>
      </c>
      <c r="AZ96">
        <v>90</v>
      </c>
      <c r="BA96">
        <v>262</v>
      </c>
      <c r="BB96">
        <v>442</v>
      </c>
      <c r="BC96">
        <v>615</v>
      </c>
      <c r="BD96">
        <v>801</v>
      </c>
      <c r="BE96">
        <v>827</v>
      </c>
      <c r="BF96">
        <v>864</v>
      </c>
      <c r="BG96">
        <v>914</v>
      </c>
      <c r="BH96">
        <v>977</v>
      </c>
      <c r="BI96">
        <v>1057</v>
      </c>
      <c r="BJ96">
        <v>1151</v>
      </c>
      <c r="BK96">
        <v>1255</v>
      </c>
      <c r="BL96">
        <v>1326</v>
      </c>
      <c r="BM96">
        <v>1395</v>
      </c>
      <c r="BN96">
        <v>1450</v>
      </c>
      <c r="BO96">
        <v>1591</v>
      </c>
      <c r="BP96">
        <v>1724</v>
      </c>
      <c r="BQ96">
        <v>1877</v>
      </c>
      <c r="BR96">
        <v>2046</v>
      </c>
      <c r="BS96">
        <v>2201</v>
      </c>
      <c r="BT96">
        <v>2395</v>
      </c>
      <c r="BU96">
        <v>2577</v>
      </c>
      <c r="BV96">
        <v>2860</v>
      </c>
      <c r="BW96">
        <v>3107</v>
      </c>
      <c r="BX96">
        <v>3386</v>
      </c>
      <c r="BY96">
        <v>3757</v>
      </c>
      <c r="BZ96">
        <v>4077</v>
      </c>
      <c r="CA96">
        <v>4369</v>
      </c>
      <c r="CB96">
        <v>4681</v>
      </c>
      <c r="CC96">
        <v>5071</v>
      </c>
      <c r="CD96">
        <v>5402</v>
      </c>
      <c r="CE96">
        <v>5635</v>
      </c>
      <c r="CF96">
        <v>5819</v>
      </c>
      <c r="CG96">
        <v>5996</v>
      </c>
      <c r="CH96">
        <v>6174</v>
      </c>
      <c r="CI96">
        <v>6318</v>
      </c>
      <c r="CJ96">
        <v>6511</v>
      </c>
      <c r="CK96">
        <v>6681</v>
      </c>
      <c r="CL96">
        <v>6879</v>
      </c>
      <c r="CM96">
        <v>7073</v>
      </c>
      <c r="CN96">
        <v>7242</v>
      </c>
      <c r="CO96">
        <v>7384</v>
      </c>
      <c r="CP96">
        <v>7515</v>
      </c>
      <c r="CQ96">
        <v>7695</v>
      </c>
      <c r="CR96">
        <v>7912</v>
      </c>
    </row>
    <row r="97" spans="1:96" x14ac:dyDescent="0.35">
      <c r="B97" t="s">
        <v>201</v>
      </c>
      <c r="C97">
        <v>11.825100000000001</v>
      </c>
      <c r="D97">
        <v>42.590299999999999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3</v>
      </c>
      <c r="BO97">
        <v>3</v>
      </c>
      <c r="BP97">
        <v>11</v>
      </c>
      <c r="BQ97">
        <v>11</v>
      </c>
      <c r="BR97">
        <v>12</v>
      </c>
      <c r="BS97">
        <v>14</v>
      </c>
      <c r="BT97">
        <v>18</v>
      </c>
      <c r="BU97">
        <v>18</v>
      </c>
      <c r="BV97">
        <v>30</v>
      </c>
      <c r="BW97">
        <v>33</v>
      </c>
      <c r="BX97">
        <v>40</v>
      </c>
      <c r="BY97">
        <v>49</v>
      </c>
      <c r="BZ97">
        <v>50</v>
      </c>
      <c r="CA97">
        <v>59</v>
      </c>
      <c r="CB97">
        <v>90</v>
      </c>
      <c r="CC97">
        <v>90</v>
      </c>
      <c r="CD97">
        <v>135</v>
      </c>
      <c r="CE97">
        <v>135</v>
      </c>
      <c r="CF97">
        <v>150</v>
      </c>
      <c r="CG97">
        <v>187</v>
      </c>
      <c r="CH97">
        <v>214</v>
      </c>
      <c r="CI97">
        <v>298</v>
      </c>
      <c r="CJ97">
        <v>363</v>
      </c>
      <c r="CK97">
        <v>435</v>
      </c>
      <c r="CL97">
        <v>591</v>
      </c>
      <c r="CM97">
        <v>732</v>
      </c>
      <c r="CN97">
        <v>732</v>
      </c>
      <c r="CO97">
        <v>846</v>
      </c>
      <c r="CP97">
        <v>846</v>
      </c>
      <c r="CQ97">
        <v>945</v>
      </c>
      <c r="CR97">
        <v>974</v>
      </c>
    </row>
    <row r="98" spans="1:96" x14ac:dyDescent="0.35">
      <c r="B98" t="s">
        <v>202</v>
      </c>
      <c r="C98">
        <v>18.735700000000001</v>
      </c>
      <c r="D98">
        <v>-70.162700000000001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2</v>
      </c>
      <c r="AX98">
        <v>2</v>
      </c>
      <c r="AY98">
        <v>5</v>
      </c>
      <c r="AZ98">
        <v>5</v>
      </c>
      <c r="BA98">
        <v>5</v>
      </c>
      <c r="BB98">
        <v>5</v>
      </c>
      <c r="BC98">
        <v>5</v>
      </c>
      <c r="BD98">
        <v>5</v>
      </c>
      <c r="BE98">
        <v>11</v>
      </c>
      <c r="BF98">
        <v>11</v>
      </c>
      <c r="BG98">
        <v>11</v>
      </c>
      <c r="BH98">
        <v>21</v>
      </c>
      <c r="BI98">
        <v>21</v>
      </c>
      <c r="BJ98">
        <v>34</v>
      </c>
      <c r="BK98">
        <v>72</v>
      </c>
      <c r="BL98">
        <v>112</v>
      </c>
      <c r="BM98">
        <v>202</v>
      </c>
      <c r="BN98">
        <v>245</v>
      </c>
      <c r="BO98">
        <v>312</v>
      </c>
      <c r="BP98">
        <v>392</v>
      </c>
      <c r="BQ98">
        <v>488</v>
      </c>
      <c r="BR98">
        <v>581</v>
      </c>
      <c r="BS98">
        <v>719</v>
      </c>
      <c r="BT98">
        <v>859</v>
      </c>
      <c r="BU98">
        <v>901</v>
      </c>
      <c r="BV98">
        <v>1109</v>
      </c>
      <c r="BW98">
        <v>1284</v>
      </c>
      <c r="BX98">
        <v>1380</v>
      </c>
      <c r="BY98">
        <v>1488</v>
      </c>
      <c r="BZ98">
        <v>1488</v>
      </c>
      <c r="CA98">
        <v>1745</v>
      </c>
      <c r="CB98">
        <v>1828</v>
      </c>
      <c r="CC98">
        <v>1956</v>
      </c>
      <c r="CD98">
        <v>2111</v>
      </c>
      <c r="CE98">
        <v>2349</v>
      </c>
      <c r="CF98">
        <v>2620</v>
      </c>
      <c r="CG98">
        <v>2759</v>
      </c>
      <c r="CH98">
        <v>2967</v>
      </c>
      <c r="CI98">
        <v>3167</v>
      </c>
      <c r="CJ98">
        <v>3286</v>
      </c>
      <c r="CK98">
        <v>3614</v>
      </c>
      <c r="CL98">
        <v>3755</v>
      </c>
      <c r="CM98">
        <v>4126</v>
      </c>
      <c r="CN98">
        <v>4335</v>
      </c>
      <c r="CO98">
        <v>4680</v>
      </c>
      <c r="CP98">
        <v>4964</v>
      </c>
      <c r="CQ98">
        <v>5044</v>
      </c>
      <c r="CR98">
        <v>5300</v>
      </c>
    </row>
    <row r="99" spans="1:96" x14ac:dyDescent="0.35">
      <c r="B99" t="s">
        <v>183</v>
      </c>
      <c r="C99">
        <v>-1.8311999999999999</v>
      </c>
      <c r="D99">
        <v>-78.183400000000006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6</v>
      </c>
      <c r="AS99">
        <v>6</v>
      </c>
      <c r="AT99">
        <v>7</v>
      </c>
      <c r="AU99">
        <v>10</v>
      </c>
      <c r="AV99">
        <v>13</v>
      </c>
      <c r="AW99">
        <v>13</v>
      </c>
      <c r="AX99">
        <v>13</v>
      </c>
      <c r="AY99">
        <v>14</v>
      </c>
      <c r="AZ99">
        <v>15</v>
      </c>
      <c r="BA99">
        <v>15</v>
      </c>
      <c r="BB99">
        <v>17</v>
      </c>
      <c r="BC99">
        <v>17</v>
      </c>
      <c r="BD99">
        <v>17</v>
      </c>
      <c r="BE99">
        <v>28</v>
      </c>
      <c r="BF99">
        <v>28</v>
      </c>
      <c r="BG99">
        <v>37</v>
      </c>
      <c r="BH99">
        <v>58</v>
      </c>
      <c r="BI99">
        <v>111</v>
      </c>
      <c r="BJ99">
        <v>199</v>
      </c>
      <c r="BK99">
        <v>367</v>
      </c>
      <c r="BL99">
        <v>506</v>
      </c>
      <c r="BM99">
        <v>789</v>
      </c>
      <c r="BN99">
        <v>981</v>
      </c>
      <c r="BO99">
        <v>1082</v>
      </c>
      <c r="BP99">
        <v>1173</v>
      </c>
      <c r="BQ99">
        <v>1403</v>
      </c>
      <c r="BR99">
        <v>1595</v>
      </c>
      <c r="BS99">
        <v>1823</v>
      </c>
      <c r="BT99">
        <v>1924</v>
      </c>
      <c r="BU99">
        <v>1962</v>
      </c>
      <c r="BV99">
        <v>2240</v>
      </c>
      <c r="BW99">
        <v>2748</v>
      </c>
      <c r="BX99">
        <v>3163</v>
      </c>
      <c r="BY99">
        <v>3368</v>
      </c>
      <c r="BZ99">
        <v>3465</v>
      </c>
      <c r="CA99">
        <v>3646</v>
      </c>
      <c r="CB99">
        <v>3747</v>
      </c>
      <c r="CC99">
        <v>3747</v>
      </c>
      <c r="CD99">
        <v>4450</v>
      </c>
      <c r="CE99">
        <v>4965</v>
      </c>
      <c r="CF99">
        <v>7161</v>
      </c>
      <c r="CG99">
        <v>7257</v>
      </c>
      <c r="CH99">
        <v>7466</v>
      </c>
      <c r="CI99">
        <v>7529</v>
      </c>
      <c r="CJ99">
        <v>7603</v>
      </c>
      <c r="CK99">
        <v>7858</v>
      </c>
      <c r="CL99">
        <v>8225</v>
      </c>
      <c r="CM99">
        <v>8450</v>
      </c>
      <c r="CN99">
        <v>9022</v>
      </c>
      <c r="CO99">
        <v>9468</v>
      </c>
      <c r="CP99">
        <v>10128</v>
      </c>
      <c r="CQ99">
        <v>10398</v>
      </c>
      <c r="CR99">
        <v>10850</v>
      </c>
    </row>
    <row r="100" spans="1:96" x14ac:dyDescent="0.35">
      <c r="B100" t="s">
        <v>36</v>
      </c>
      <c r="C100">
        <v>26</v>
      </c>
      <c r="D100">
        <v>30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2</v>
      </c>
      <c r="AS100">
        <v>2</v>
      </c>
      <c r="AT100">
        <v>2</v>
      </c>
      <c r="AU100">
        <v>2</v>
      </c>
      <c r="AV100">
        <v>3</v>
      </c>
      <c r="AW100">
        <v>15</v>
      </c>
      <c r="AX100">
        <v>15</v>
      </c>
      <c r="AY100">
        <v>49</v>
      </c>
      <c r="AZ100">
        <v>55</v>
      </c>
      <c r="BA100">
        <v>59</v>
      </c>
      <c r="BB100">
        <v>60</v>
      </c>
      <c r="BC100">
        <v>67</v>
      </c>
      <c r="BD100">
        <v>80</v>
      </c>
      <c r="BE100">
        <v>109</v>
      </c>
      <c r="BF100">
        <v>110</v>
      </c>
      <c r="BG100">
        <v>150</v>
      </c>
      <c r="BH100">
        <v>196</v>
      </c>
      <c r="BI100">
        <v>196</v>
      </c>
      <c r="BJ100">
        <v>256</v>
      </c>
      <c r="BK100">
        <v>285</v>
      </c>
      <c r="BL100">
        <v>294</v>
      </c>
      <c r="BM100">
        <v>327</v>
      </c>
      <c r="BN100">
        <v>366</v>
      </c>
      <c r="BO100">
        <v>402</v>
      </c>
      <c r="BP100">
        <v>456</v>
      </c>
      <c r="BQ100">
        <v>495</v>
      </c>
      <c r="BR100">
        <v>536</v>
      </c>
      <c r="BS100">
        <v>576</v>
      </c>
      <c r="BT100">
        <v>609</v>
      </c>
      <c r="BU100">
        <v>656</v>
      </c>
      <c r="BV100">
        <v>710</v>
      </c>
      <c r="BW100">
        <v>779</v>
      </c>
      <c r="BX100">
        <v>865</v>
      </c>
      <c r="BY100">
        <v>985</v>
      </c>
      <c r="BZ100">
        <v>1070</v>
      </c>
      <c r="CA100">
        <v>1173</v>
      </c>
      <c r="CB100">
        <v>1322</v>
      </c>
      <c r="CC100">
        <v>1450</v>
      </c>
      <c r="CD100">
        <v>1560</v>
      </c>
      <c r="CE100">
        <v>1699</v>
      </c>
      <c r="CF100">
        <v>1794</v>
      </c>
      <c r="CG100">
        <v>1939</v>
      </c>
      <c r="CH100">
        <v>2065</v>
      </c>
      <c r="CI100">
        <v>2190</v>
      </c>
      <c r="CJ100">
        <v>2350</v>
      </c>
      <c r="CK100">
        <v>2505</v>
      </c>
      <c r="CL100">
        <v>2673</v>
      </c>
      <c r="CM100">
        <v>2844</v>
      </c>
      <c r="CN100">
        <v>3032</v>
      </c>
      <c r="CO100">
        <v>3144</v>
      </c>
      <c r="CP100">
        <v>3333</v>
      </c>
      <c r="CQ100">
        <v>3490</v>
      </c>
      <c r="CR100">
        <v>3659</v>
      </c>
    </row>
    <row r="101" spans="1:96" x14ac:dyDescent="0.35">
      <c r="B101" t="s">
        <v>203</v>
      </c>
      <c r="C101">
        <v>13.7942</v>
      </c>
      <c r="D101">
        <v>-88.896500000000003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1</v>
      </c>
      <c r="BK101">
        <v>1</v>
      </c>
      <c r="BL101">
        <v>3</v>
      </c>
      <c r="BM101">
        <v>3</v>
      </c>
      <c r="BN101">
        <v>3</v>
      </c>
      <c r="BO101">
        <v>5</v>
      </c>
      <c r="BP101">
        <v>9</v>
      </c>
      <c r="BQ101">
        <v>13</v>
      </c>
      <c r="BR101">
        <v>13</v>
      </c>
      <c r="BS101">
        <v>19</v>
      </c>
      <c r="BT101">
        <v>24</v>
      </c>
      <c r="BU101">
        <v>30</v>
      </c>
      <c r="BV101">
        <v>32</v>
      </c>
      <c r="BW101">
        <v>32</v>
      </c>
      <c r="BX101">
        <v>41</v>
      </c>
      <c r="BY101">
        <v>46</v>
      </c>
      <c r="BZ101">
        <v>56</v>
      </c>
      <c r="CA101">
        <v>62</v>
      </c>
      <c r="CB101">
        <v>69</v>
      </c>
      <c r="CC101">
        <v>78</v>
      </c>
      <c r="CD101">
        <v>93</v>
      </c>
      <c r="CE101">
        <v>103</v>
      </c>
      <c r="CF101">
        <v>117</v>
      </c>
      <c r="CG101">
        <v>118</v>
      </c>
      <c r="CH101">
        <v>125</v>
      </c>
      <c r="CI101">
        <v>137</v>
      </c>
      <c r="CJ101">
        <v>149</v>
      </c>
      <c r="CK101">
        <v>159</v>
      </c>
      <c r="CL101">
        <v>164</v>
      </c>
      <c r="CM101">
        <v>177</v>
      </c>
      <c r="CN101">
        <v>190</v>
      </c>
      <c r="CO101">
        <v>201</v>
      </c>
      <c r="CP101">
        <v>218</v>
      </c>
      <c r="CQ101">
        <v>225</v>
      </c>
      <c r="CR101">
        <v>237</v>
      </c>
    </row>
    <row r="102" spans="1:96" x14ac:dyDescent="0.35">
      <c r="B102" t="s">
        <v>27</v>
      </c>
      <c r="C102">
        <v>1.5</v>
      </c>
      <c r="D102">
        <v>10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1</v>
      </c>
      <c r="BG102">
        <v>1</v>
      </c>
      <c r="BH102">
        <v>1</v>
      </c>
      <c r="BI102">
        <v>4</v>
      </c>
      <c r="BJ102">
        <v>6</v>
      </c>
      <c r="BK102">
        <v>6</v>
      </c>
      <c r="BL102">
        <v>6</v>
      </c>
      <c r="BM102">
        <v>6</v>
      </c>
      <c r="BN102">
        <v>9</v>
      </c>
      <c r="BO102">
        <v>9</v>
      </c>
      <c r="BP102">
        <v>9</v>
      </c>
      <c r="BQ102">
        <v>12</v>
      </c>
      <c r="BR102">
        <v>12</v>
      </c>
      <c r="BS102">
        <v>12</v>
      </c>
      <c r="BT102">
        <v>12</v>
      </c>
      <c r="BU102">
        <v>12</v>
      </c>
      <c r="BV102">
        <v>12</v>
      </c>
      <c r="BW102">
        <v>15</v>
      </c>
      <c r="BX102">
        <v>15</v>
      </c>
      <c r="BY102">
        <v>16</v>
      </c>
      <c r="BZ102">
        <v>16</v>
      </c>
      <c r="CA102">
        <v>16</v>
      </c>
      <c r="CB102">
        <v>16</v>
      </c>
      <c r="CC102">
        <v>16</v>
      </c>
      <c r="CD102">
        <v>18</v>
      </c>
      <c r="CE102">
        <v>18</v>
      </c>
      <c r="CF102">
        <v>18</v>
      </c>
      <c r="CG102">
        <v>18</v>
      </c>
      <c r="CH102">
        <v>21</v>
      </c>
      <c r="CI102">
        <v>21</v>
      </c>
      <c r="CJ102">
        <v>41</v>
      </c>
      <c r="CK102">
        <v>51</v>
      </c>
      <c r="CL102">
        <v>51</v>
      </c>
      <c r="CM102">
        <v>79</v>
      </c>
      <c r="CN102">
        <v>79</v>
      </c>
      <c r="CO102">
        <v>79</v>
      </c>
      <c r="CP102">
        <v>79</v>
      </c>
      <c r="CQ102">
        <v>83</v>
      </c>
      <c r="CR102">
        <v>84</v>
      </c>
    </row>
    <row r="103" spans="1:96" x14ac:dyDescent="0.35">
      <c r="B103" t="s">
        <v>204</v>
      </c>
      <c r="C103">
        <v>15.179399999999999</v>
      </c>
      <c r="D103">
        <v>39.782299999999999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1</v>
      </c>
      <c r="BM103">
        <v>1</v>
      </c>
      <c r="BN103">
        <v>1</v>
      </c>
      <c r="BO103">
        <v>1</v>
      </c>
      <c r="BP103">
        <v>4</v>
      </c>
      <c r="BQ103">
        <v>6</v>
      </c>
      <c r="BR103">
        <v>6</v>
      </c>
      <c r="BS103">
        <v>6</v>
      </c>
      <c r="BT103">
        <v>12</v>
      </c>
      <c r="BU103">
        <v>12</v>
      </c>
      <c r="BV103">
        <v>15</v>
      </c>
      <c r="BW103">
        <v>15</v>
      </c>
      <c r="BX103">
        <v>22</v>
      </c>
      <c r="BY103">
        <v>22</v>
      </c>
      <c r="BZ103">
        <v>29</v>
      </c>
      <c r="CA103">
        <v>29</v>
      </c>
      <c r="CB103">
        <v>31</v>
      </c>
      <c r="CC103">
        <v>31</v>
      </c>
      <c r="CD103">
        <v>33</v>
      </c>
      <c r="CE103">
        <v>33</v>
      </c>
      <c r="CF103">
        <v>34</v>
      </c>
      <c r="CG103">
        <v>34</v>
      </c>
      <c r="CH103">
        <v>34</v>
      </c>
      <c r="CI103">
        <v>34</v>
      </c>
      <c r="CJ103">
        <v>34</v>
      </c>
      <c r="CK103">
        <v>35</v>
      </c>
      <c r="CL103">
        <v>35</v>
      </c>
      <c r="CM103">
        <v>35</v>
      </c>
      <c r="CN103">
        <v>39</v>
      </c>
      <c r="CO103">
        <v>39</v>
      </c>
      <c r="CP103">
        <v>39</v>
      </c>
      <c r="CQ103">
        <v>39</v>
      </c>
      <c r="CR103">
        <v>39</v>
      </c>
    </row>
    <row r="104" spans="1:96" x14ac:dyDescent="0.35">
      <c r="B104" t="s">
        <v>131</v>
      </c>
      <c r="C104">
        <v>58.595300000000002</v>
      </c>
      <c r="D104">
        <v>25.0136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2</v>
      </c>
      <c r="AU104">
        <v>2</v>
      </c>
      <c r="AV104">
        <v>3</v>
      </c>
      <c r="AW104">
        <v>10</v>
      </c>
      <c r="AX104">
        <v>10</v>
      </c>
      <c r="AY104">
        <v>10</v>
      </c>
      <c r="AZ104">
        <v>10</v>
      </c>
      <c r="BA104">
        <v>12</v>
      </c>
      <c r="BB104">
        <v>16</v>
      </c>
      <c r="BC104">
        <v>16</v>
      </c>
      <c r="BD104">
        <v>79</v>
      </c>
      <c r="BE104">
        <v>115</v>
      </c>
      <c r="BF104">
        <v>171</v>
      </c>
      <c r="BG104">
        <v>205</v>
      </c>
      <c r="BH104">
        <v>225</v>
      </c>
      <c r="BI104">
        <v>258</v>
      </c>
      <c r="BJ104">
        <v>267</v>
      </c>
      <c r="BK104">
        <v>283</v>
      </c>
      <c r="BL104">
        <v>306</v>
      </c>
      <c r="BM104">
        <v>326</v>
      </c>
      <c r="BN104">
        <v>352</v>
      </c>
      <c r="BO104">
        <v>369</v>
      </c>
      <c r="BP104">
        <v>404</v>
      </c>
      <c r="BQ104">
        <v>538</v>
      </c>
      <c r="BR104">
        <v>575</v>
      </c>
      <c r="BS104">
        <v>645</v>
      </c>
      <c r="BT104">
        <v>679</v>
      </c>
      <c r="BU104">
        <v>715</v>
      </c>
      <c r="BV104">
        <v>745</v>
      </c>
      <c r="BW104">
        <v>779</v>
      </c>
      <c r="BX104">
        <v>858</v>
      </c>
      <c r="BY104">
        <v>961</v>
      </c>
      <c r="BZ104">
        <v>1039</v>
      </c>
      <c r="CA104">
        <v>1097</v>
      </c>
      <c r="CB104">
        <v>1108</v>
      </c>
      <c r="CC104">
        <v>1149</v>
      </c>
      <c r="CD104">
        <v>1185</v>
      </c>
      <c r="CE104">
        <v>1207</v>
      </c>
      <c r="CF104">
        <v>1258</v>
      </c>
      <c r="CG104">
        <v>1304</v>
      </c>
      <c r="CH104">
        <v>1309</v>
      </c>
      <c r="CI104">
        <v>1332</v>
      </c>
      <c r="CJ104">
        <v>1373</v>
      </c>
      <c r="CK104">
        <v>1400</v>
      </c>
      <c r="CL104">
        <v>1434</v>
      </c>
      <c r="CM104">
        <v>1459</v>
      </c>
      <c r="CN104">
        <v>1512</v>
      </c>
      <c r="CO104">
        <v>1528</v>
      </c>
      <c r="CP104">
        <v>1535</v>
      </c>
      <c r="CQ104">
        <v>1552</v>
      </c>
      <c r="CR104">
        <v>1559</v>
      </c>
    </row>
    <row r="105" spans="1:96" x14ac:dyDescent="0.35">
      <c r="B105" t="s">
        <v>22</v>
      </c>
      <c r="C105">
        <v>-26.522500000000001</v>
      </c>
      <c r="D105">
        <v>31.465900000000001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4</v>
      </c>
      <c r="BN105">
        <v>4</v>
      </c>
      <c r="BO105">
        <v>4</v>
      </c>
      <c r="BP105">
        <v>4</v>
      </c>
      <c r="BQ105">
        <v>6</v>
      </c>
      <c r="BR105">
        <v>9</v>
      </c>
      <c r="BS105">
        <v>9</v>
      </c>
      <c r="BT105">
        <v>9</v>
      </c>
      <c r="BU105">
        <v>9</v>
      </c>
      <c r="BV105">
        <v>9</v>
      </c>
      <c r="BW105">
        <v>9</v>
      </c>
      <c r="BX105">
        <v>9</v>
      </c>
      <c r="BY105">
        <v>9</v>
      </c>
      <c r="BZ105">
        <v>9</v>
      </c>
      <c r="CA105">
        <v>9</v>
      </c>
      <c r="CB105">
        <v>10</v>
      </c>
      <c r="CC105">
        <v>10</v>
      </c>
      <c r="CD105">
        <v>12</v>
      </c>
      <c r="CE105">
        <v>12</v>
      </c>
      <c r="CF105">
        <v>12</v>
      </c>
      <c r="CG105">
        <v>12</v>
      </c>
      <c r="CH105">
        <v>14</v>
      </c>
      <c r="CI105">
        <v>15</v>
      </c>
      <c r="CJ105">
        <v>15</v>
      </c>
      <c r="CK105">
        <v>15</v>
      </c>
      <c r="CL105">
        <v>16</v>
      </c>
      <c r="CM105">
        <v>16</v>
      </c>
      <c r="CN105">
        <v>22</v>
      </c>
      <c r="CO105">
        <v>22</v>
      </c>
      <c r="CP105">
        <v>24</v>
      </c>
      <c r="CQ105">
        <v>31</v>
      </c>
      <c r="CR105">
        <v>31</v>
      </c>
    </row>
    <row r="106" spans="1:96" x14ac:dyDescent="0.35">
      <c r="B106" t="s">
        <v>8</v>
      </c>
      <c r="C106">
        <v>9.1449999999999996</v>
      </c>
      <c r="D106">
        <v>40.489699999999999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1</v>
      </c>
      <c r="BE106">
        <v>1</v>
      </c>
      <c r="BF106">
        <v>1</v>
      </c>
      <c r="BG106">
        <v>5</v>
      </c>
      <c r="BH106">
        <v>5</v>
      </c>
      <c r="BI106">
        <v>6</v>
      </c>
      <c r="BJ106">
        <v>6</v>
      </c>
      <c r="BK106">
        <v>9</v>
      </c>
      <c r="BL106">
        <v>9</v>
      </c>
      <c r="BM106">
        <v>11</v>
      </c>
      <c r="BN106">
        <v>11</v>
      </c>
      <c r="BO106">
        <v>12</v>
      </c>
      <c r="BP106">
        <v>12</v>
      </c>
      <c r="BQ106">
        <v>12</v>
      </c>
      <c r="BR106">
        <v>16</v>
      </c>
      <c r="BS106">
        <v>16</v>
      </c>
      <c r="BT106">
        <v>21</v>
      </c>
      <c r="BU106">
        <v>23</v>
      </c>
      <c r="BV106">
        <v>26</v>
      </c>
      <c r="BW106">
        <v>29</v>
      </c>
      <c r="BX106">
        <v>29</v>
      </c>
      <c r="BY106">
        <v>35</v>
      </c>
      <c r="BZ106">
        <v>38</v>
      </c>
      <c r="CA106">
        <v>43</v>
      </c>
      <c r="CB106">
        <v>44</v>
      </c>
      <c r="CC106">
        <v>52</v>
      </c>
      <c r="CD106">
        <v>55</v>
      </c>
      <c r="CE106">
        <v>56</v>
      </c>
      <c r="CF106">
        <v>65</v>
      </c>
      <c r="CG106">
        <v>69</v>
      </c>
      <c r="CH106">
        <v>71</v>
      </c>
      <c r="CI106">
        <v>74</v>
      </c>
      <c r="CJ106">
        <v>82</v>
      </c>
      <c r="CK106">
        <v>85</v>
      </c>
      <c r="CL106">
        <v>92</v>
      </c>
      <c r="CM106">
        <v>96</v>
      </c>
      <c r="CN106">
        <v>105</v>
      </c>
      <c r="CO106">
        <v>108</v>
      </c>
      <c r="CP106">
        <v>111</v>
      </c>
      <c r="CQ106">
        <v>114</v>
      </c>
      <c r="CR106">
        <v>116</v>
      </c>
    </row>
    <row r="107" spans="1:96" x14ac:dyDescent="0.35">
      <c r="B107" t="s">
        <v>205</v>
      </c>
      <c r="C107">
        <v>-17.7134</v>
      </c>
      <c r="D107">
        <v>178.065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1</v>
      </c>
      <c r="BK107">
        <v>1</v>
      </c>
      <c r="BL107">
        <v>1</v>
      </c>
      <c r="BM107">
        <v>2</v>
      </c>
      <c r="BN107">
        <v>3</v>
      </c>
      <c r="BO107">
        <v>4</v>
      </c>
      <c r="BP107">
        <v>5</v>
      </c>
      <c r="BQ107">
        <v>5</v>
      </c>
      <c r="BR107">
        <v>5</v>
      </c>
      <c r="BS107">
        <v>5</v>
      </c>
      <c r="BT107">
        <v>5</v>
      </c>
      <c r="BU107">
        <v>5</v>
      </c>
      <c r="BV107">
        <v>5</v>
      </c>
      <c r="BW107">
        <v>5</v>
      </c>
      <c r="BX107">
        <v>7</v>
      </c>
      <c r="BY107">
        <v>7</v>
      </c>
      <c r="BZ107">
        <v>12</v>
      </c>
      <c r="CA107">
        <v>12</v>
      </c>
      <c r="CB107">
        <v>14</v>
      </c>
      <c r="CC107">
        <v>15</v>
      </c>
      <c r="CD107">
        <v>15</v>
      </c>
      <c r="CE107">
        <v>15</v>
      </c>
      <c r="CF107">
        <v>16</v>
      </c>
      <c r="CG107">
        <v>16</v>
      </c>
      <c r="CH107">
        <v>16</v>
      </c>
      <c r="CI107">
        <v>16</v>
      </c>
      <c r="CJ107">
        <v>16</v>
      </c>
      <c r="CK107">
        <v>16</v>
      </c>
      <c r="CL107">
        <v>17</v>
      </c>
      <c r="CM107">
        <v>17</v>
      </c>
      <c r="CN107">
        <v>17</v>
      </c>
      <c r="CO107">
        <v>17</v>
      </c>
      <c r="CP107">
        <v>18</v>
      </c>
      <c r="CQ107">
        <v>18</v>
      </c>
      <c r="CR107">
        <v>18</v>
      </c>
    </row>
    <row r="108" spans="1:96" x14ac:dyDescent="0.35">
      <c r="B108" t="s">
        <v>129</v>
      </c>
      <c r="C108">
        <v>64</v>
      </c>
      <c r="D108">
        <v>26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2</v>
      </c>
      <c r="AO108">
        <v>2</v>
      </c>
      <c r="AP108">
        <v>2</v>
      </c>
      <c r="AQ108">
        <v>3</v>
      </c>
      <c r="AR108">
        <v>6</v>
      </c>
      <c r="AS108">
        <v>6</v>
      </c>
      <c r="AT108">
        <v>6</v>
      </c>
      <c r="AU108">
        <v>6</v>
      </c>
      <c r="AV108">
        <v>12</v>
      </c>
      <c r="AW108">
        <v>15</v>
      </c>
      <c r="AX108">
        <v>15</v>
      </c>
      <c r="AY108">
        <v>23</v>
      </c>
      <c r="AZ108">
        <v>30</v>
      </c>
      <c r="BA108">
        <v>40</v>
      </c>
      <c r="BB108">
        <v>59</v>
      </c>
      <c r="BC108">
        <v>59</v>
      </c>
      <c r="BD108">
        <v>155</v>
      </c>
      <c r="BE108">
        <v>225</v>
      </c>
      <c r="BF108">
        <v>244</v>
      </c>
      <c r="BG108">
        <v>277</v>
      </c>
      <c r="BH108">
        <v>321</v>
      </c>
      <c r="BI108">
        <v>336</v>
      </c>
      <c r="BJ108">
        <v>400</v>
      </c>
      <c r="BK108">
        <v>450</v>
      </c>
      <c r="BL108">
        <v>523</v>
      </c>
      <c r="BM108">
        <v>626</v>
      </c>
      <c r="BN108">
        <v>700</v>
      </c>
      <c r="BO108">
        <v>792</v>
      </c>
      <c r="BP108">
        <v>880</v>
      </c>
      <c r="BQ108">
        <v>958</v>
      </c>
      <c r="BR108">
        <v>1041</v>
      </c>
      <c r="BS108">
        <v>1167</v>
      </c>
      <c r="BT108">
        <v>1240</v>
      </c>
      <c r="BU108">
        <v>1352</v>
      </c>
      <c r="BV108">
        <v>1418</v>
      </c>
      <c r="BW108">
        <v>1446</v>
      </c>
      <c r="BX108">
        <v>1518</v>
      </c>
      <c r="BY108">
        <v>1615</v>
      </c>
      <c r="BZ108">
        <v>1882</v>
      </c>
      <c r="CA108">
        <v>1927</v>
      </c>
      <c r="CB108">
        <v>2176</v>
      </c>
      <c r="CC108">
        <v>2308</v>
      </c>
      <c r="CD108">
        <v>2487</v>
      </c>
      <c r="CE108">
        <v>2605</v>
      </c>
      <c r="CF108">
        <v>2769</v>
      </c>
      <c r="CG108">
        <v>2905</v>
      </c>
      <c r="CH108">
        <v>2974</v>
      </c>
      <c r="CI108">
        <v>3064</v>
      </c>
      <c r="CJ108">
        <v>3161</v>
      </c>
      <c r="CK108">
        <v>3237</v>
      </c>
      <c r="CL108">
        <v>3369</v>
      </c>
      <c r="CM108">
        <v>3489</v>
      </c>
      <c r="CN108">
        <v>3681</v>
      </c>
      <c r="CO108">
        <v>3783</v>
      </c>
      <c r="CP108">
        <v>3868</v>
      </c>
      <c r="CQ108">
        <v>4014</v>
      </c>
      <c r="CR108">
        <v>4129</v>
      </c>
    </row>
    <row r="109" spans="1:96" x14ac:dyDescent="0.35">
      <c r="A109" t="s">
        <v>189</v>
      </c>
      <c r="B109" t="s">
        <v>11</v>
      </c>
      <c r="C109">
        <v>3.9339</v>
      </c>
      <c r="D109">
        <v>-53.125799999999998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5</v>
      </c>
      <c r="AY109">
        <v>5</v>
      </c>
      <c r="AZ109">
        <v>5</v>
      </c>
      <c r="BA109">
        <v>5</v>
      </c>
      <c r="BB109">
        <v>5</v>
      </c>
      <c r="BC109">
        <v>5</v>
      </c>
      <c r="BD109">
        <v>5</v>
      </c>
      <c r="BE109">
        <v>5</v>
      </c>
      <c r="BF109">
        <v>7</v>
      </c>
      <c r="BG109">
        <v>11</v>
      </c>
      <c r="BH109">
        <v>11</v>
      </c>
      <c r="BI109">
        <v>11</v>
      </c>
      <c r="BJ109">
        <v>11</v>
      </c>
      <c r="BK109">
        <v>15</v>
      </c>
      <c r="BL109">
        <v>18</v>
      </c>
      <c r="BM109">
        <v>18</v>
      </c>
      <c r="BN109">
        <v>20</v>
      </c>
      <c r="BO109">
        <v>23</v>
      </c>
      <c r="BP109">
        <v>28</v>
      </c>
      <c r="BQ109">
        <v>28</v>
      </c>
      <c r="BR109">
        <v>28</v>
      </c>
      <c r="BS109">
        <v>28</v>
      </c>
      <c r="BT109">
        <v>28</v>
      </c>
      <c r="BU109">
        <v>43</v>
      </c>
      <c r="BV109">
        <v>43</v>
      </c>
      <c r="BW109">
        <v>51</v>
      </c>
      <c r="BX109">
        <v>51</v>
      </c>
      <c r="BY109">
        <v>57</v>
      </c>
      <c r="BZ109">
        <v>61</v>
      </c>
      <c r="CA109">
        <v>61</v>
      </c>
      <c r="CB109">
        <v>72</v>
      </c>
      <c r="CC109">
        <v>72</v>
      </c>
      <c r="CD109">
        <v>77</v>
      </c>
      <c r="CE109">
        <v>83</v>
      </c>
      <c r="CF109">
        <v>83</v>
      </c>
      <c r="CG109">
        <v>83</v>
      </c>
      <c r="CH109">
        <v>86</v>
      </c>
      <c r="CI109">
        <v>86</v>
      </c>
      <c r="CJ109">
        <v>86</v>
      </c>
      <c r="CK109">
        <v>86</v>
      </c>
      <c r="CL109">
        <v>86</v>
      </c>
      <c r="CM109">
        <v>96</v>
      </c>
      <c r="CN109">
        <v>96</v>
      </c>
      <c r="CO109">
        <v>96</v>
      </c>
      <c r="CP109">
        <v>97</v>
      </c>
      <c r="CQ109">
        <v>97</v>
      </c>
      <c r="CR109">
        <v>97</v>
      </c>
    </row>
    <row r="110" spans="1:96" x14ac:dyDescent="0.35">
      <c r="A110" t="s">
        <v>250</v>
      </c>
      <c r="B110" t="s">
        <v>11</v>
      </c>
      <c r="C110">
        <v>-17.6797</v>
      </c>
      <c r="D110">
        <v>149.4068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3</v>
      </c>
      <c r="BE110">
        <v>3</v>
      </c>
      <c r="BF110">
        <v>3</v>
      </c>
      <c r="BG110">
        <v>3</v>
      </c>
      <c r="BH110">
        <v>3</v>
      </c>
      <c r="BI110">
        <v>3</v>
      </c>
      <c r="BJ110">
        <v>6</v>
      </c>
      <c r="BK110">
        <v>11</v>
      </c>
      <c r="BL110">
        <v>15</v>
      </c>
      <c r="BM110">
        <v>18</v>
      </c>
      <c r="BN110">
        <v>18</v>
      </c>
      <c r="BO110">
        <v>25</v>
      </c>
      <c r="BP110">
        <v>25</v>
      </c>
      <c r="BQ110">
        <v>30</v>
      </c>
      <c r="BR110">
        <v>30</v>
      </c>
      <c r="BS110">
        <v>30</v>
      </c>
      <c r="BT110">
        <v>30</v>
      </c>
      <c r="BU110">
        <v>36</v>
      </c>
      <c r="BV110">
        <v>36</v>
      </c>
      <c r="BW110">
        <v>37</v>
      </c>
      <c r="BX110">
        <v>37</v>
      </c>
      <c r="BY110">
        <v>39</v>
      </c>
      <c r="BZ110">
        <v>40</v>
      </c>
      <c r="CA110">
        <v>41</v>
      </c>
      <c r="CB110">
        <v>42</v>
      </c>
      <c r="CC110">
        <v>47</v>
      </c>
      <c r="CD110">
        <v>51</v>
      </c>
      <c r="CE110">
        <v>51</v>
      </c>
      <c r="CF110">
        <v>51</v>
      </c>
      <c r="CG110">
        <v>51</v>
      </c>
      <c r="CH110">
        <v>53</v>
      </c>
      <c r="CI110">
        <v>55</v>
      </c>
      <c r="CJ110">
        <v>55</v>
      </c>
      <c r="CK110">
        <v>55</v>
      </c>
      <c r="CL110">
        <v>55</v>
      </c>
      <c r="CM110">
        <v>55</v>
      </c>
      <c r="CN110">
        <v>55</v>
      </c>
      <c r="CO110">
        <v>55</v>
      </c>
      <c r="CP110">
        <v>56</v>
      </c>
      <c r="CQ110">
        <v>56</v>
      </c>
      <c r="CR110">
        <v>57</v>
      </c>
    </row>
    <row r="111" spans="1:96" x14ac:dyDescent="0.35">
      <c r="A111" t="s">
        <v>251</v>
      </c>
      <c r="B111" t="s">
        <v>11</v>
      </c>
      <c r="C111">
        <v>16.25</v>
      </c>
      <c r="D111">
        <v>-61.583300000000001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1</v>
      </c>
      <c r="BE111">
        <v>1</v>
      </c>
      <c r="BF111">
        <v>3</v>
      </c>
      <c r="BG111">
        <v>6</v>
      </c>
      <c r="BH111">
        <v>18</v>
      </c>
      <c r="BI111">
        <v>27</v>
      </c>
      <c r="BJ111">
        <v>33</v>
      </c>
      <c r="BK111">
        <v>45</v>
      </c>
      <c r="BL111">
        <v>53</v>
      </c>
      <c r="BM111">
        <v>58</v>
      </c>
      <c r="BN111">
        <v>62</v>
      </c>
      <c r="BO111">
        <v>62</v>
      </c>
      <c r="BP111">
        <v>73</v>
      </c>
      <c r="BQ111">
        <v>73</v>
      </c>
      <c r="BR111">
        <v>73</v>
      </c>
      <c r="BS111">
        <v>102</v>
      </c>
      <c r="BT111">
        <v>106</v>
      </c>
      <c r="BU111">
        <v>106</v>
      </c>
      <c r="BV111">
        <v>114</v>
      </c>
      <c r="BW111">
        <v>125</v>
      </c>
      <c r="BX111">
        <v>128</v>
      </c>
      <c r="BY111">
        <v>130</v>
      </c>
      <c r="BZ111">
        <v>134</v>
      </c>
      <c r="CA111">
        <v>135</v>
      </c>
      <c r="CB111">
        <v>135</v>
      </c>
      <c r="CC111">
        <v>139</v>
      </c>
      <c r="CD111">
        <v>141</v>
      </c>
      <c r="CE111">
        <v>141</v>
      </c>
      <c r="CF111">
        <v>143</v>
      </c>
      <c r="CG111">
        <v>143</v>
      </c>
      <c r="CH111">
        <v>143</v>
      </c>
      <c r="CI111">
        <v>143</v>
      </c>
      <c r="CJ111">
        <v>145</v>
      </c>
      <c r="CK111">
        <v>145</v>
      </c>
      <c r="CL111">
        <v>145</v>
      </c>
      <c r="CM111">
        <v>145</v>
      </c>
      <c r="CN111">
        <v>148</v>
      </c>
      <c r="CO111">
        <v>148</v>
      </c>
      <c r="CP111">
        <v>148</v>
      </c>
      <c r="CQ111">
        <v>148</v>
      </c>
      <c r="CR111">
        <v>148</v>
      </c>
    </row>
    <row r="112" spans="1:96" x14ac:dyDescent="0.35">
      <c r="A112" t="s">
        <v>28</v>
      </c>
      <c r="B112" t="s">
        <v>11</v>
      </c>
      <c r="C112">
        <v>-12.827500000000001</v>
      </c>
      <c r="D112">
        <v>45.166200000000003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1</v>
      </c>
      <c r="BG112">
        <v>1</v>
      </c>
      <c r="BH112">
        <v>1</v>
      </c>
      <c r="BI112">
        <v>3</v>
      </c>
      <c r="BJ112">
        <v>3</v>
      </c>
      <c r="BK112">
        <v>6</v>
      </c>
      <c r="BL112">
        <v>7</v>
      </c>
      <c r="BM112">
        <v>11</v>
      </c>
      <c r="BN112">
        <v>24</v>
      </c>
      <c r="BO112">
        <v>36</v>
      </c>
      <c r="BP112">
        <v>36</v>
      </c>
      <c r="BQ112">
        <v>36</v>
      </c>
      <c r="BR112">
        <v>50</v>
      </c>
      <c r="BS112">
        <v>63</v>
      </c>
      <c r="BT112">
        <v>63</v>
      </c>
      <c r="BU112">
        <v>82</v>
      </c>
      <c r="BV112">
        <v>94</v>
      </c>
      <c r="BW112">
        <v>94</v>
      </c>
      <c r="BX112">
        <v>116</v>
      </c>
      <c r="BY112">
        <v>128</v>
      </c>
      <c r="BZ112">
        <v>134</v>
      </c>
      <c r="CA112">
        <v>147</v>
      </c>
      <c r="CB112">
        <v>147</v>
      </c>
      <c r="CC112">
        <v>171</v>
      </c>
      <c r="CD112">
        <v>171</v>
      </c>
      <c r="CE112">
        <v>184</v>
      </c>
      <c r="CF112">
        <v>191</v>
      </c>
      <c r="CG112">
        <v>196</v>
      </c>
      <c r="CH112">
        <v>196</v>
      </c>
      <c r="CI112">
        <v>207</v>
      </c>
      <c r="CJ112">
        <v>217</v>
      </c>
      <c r="CK112">
        <v>217</v>
      </c>
      <c r="CL112">
        <v>233</v>
      </c>
      <c r="CM112">
        <v>245</v>
      </c>
      <c r="CN112">
        <v>254</v>
      </c>
      <c r="CO112">
        <v>271</v>
      </c>
      <c r="CP112">
        <v>271</v>
      </c>
      <c r="CQ112">
        <v>311</v>
      </c>
      <c r="CR112">
        <v>326</v>
      </c>
    </row>
    <row r="113" spans="1:96" x14ac:dyDescent="0.35">
      <c r="A113" t="s">
        <v>252</v>
      </c>
      <c r="B113" t="s">
        <v>11</v>
      </c>
      <c r="C113">
        <v>-20.904299999999999</v>
      </c>
      <c r="D113">
        <v>165.61799999999999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2</v>
      </c>
      <c r="BK113">
        <v>2</v>
      </c>
      <c r="BL113">
        <v>4</v>
      </c>
      <c r="BM113">
        <v>4</v>
      </c>
      <c r="BN113">
        <v>8</v>
      </c>
      <c r="BO113">
        <v>10</v>
      </c>
      <c r="BP113">
        <v>14</v>
      </c>
      <c r="BQ113">
        <v>14</v>
      </c>
      <c r="BR113">
        <v>15</v>
      </c>
      <c r="BS113">
        <v>15</v>
      </c>
      <c r="BT113">
        <v>15</v>
      </c>
      <c r="BU113">
        <v>15</v>
      </c>
      <c r="BV113">
        <v>16</v>
      </c>
      <c r="BW113">
        <v>16</v>
      </c>
      <c r="BX113">
        <v>18</v>
      </c>
      <c r="BY113">
        <v>18</v>
      </c>
      <c r="BZ113">
        <v>17</v>
      </c>
      <c r="CA113">
        <v>18</v>
      </c>
      <c r="CB113">
        <v>18</v>
      </c>
      <c r="CC113">
        <v>18</v>
      </c>
      <c r="CD113">
        <v>18</v>
      </c>
      <c r="CE113">
        <v>18</v>
      </c>
      <c r="CF113">
        <v>18</v>
      </c>
      <c r="CG113">
        <v>18</v>
      </c>
      <c r="CH113">
        <v>18</v>
      </c>
      <c r="CI113">
        <v>18</v>
      </c>
      <c r="CJ113">
        <v>18</v>
      </c>
      <c r="CK113">
        <v>18</v>
      </c>
      <c r="CL113">
        <v>18</v>
      </c>
      <c r="CM113">
        <v>18</v>
      </c>
      <c r="CN113">
        <v>18</v>
      </c>
      <c r="CO113">
        <v>18</v>
      </c>
      <c r="CP113">
        <v>18</v>
      </c>
      <c r="CQ113">
        <v>18</v>
      </c>
      <c r="CR113">
        <v>18</v>
      </c>
    </row>
    <row r="114" spans="1:96" x14ac:dyDescent="0.35">
      <c r="A114" t="s">
        <v>253</v>
      </c>
      <c r="B114" t="s">
        <v>11</v>
      </c>
      <c r="C114">
        <v>-21.135100000000001</v>
      </c>
      <c r="D114">
        <v>55.247100000000003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1</v>
      </c>
      <c r="BC114">
        <v>1</v>
      </c>
      <c r="BD114">
        <v>5</v>
      </c>
      <c r="BE114">
        <v>6</v>
      </c>
      <c r="BF114">
        <v>7</v>
      </c>
      <c r="BG114">
        <v>9</v>
      </c>
      <c r="BH114">
        <v>9</v>
      </c>
      <c r="BI114">
        <v>12</v>
      </c>
      <c r="BJ114">
        <v>14</v>
      </c>
      <c r="BK114">
        <v>28</v>
      </c>
      <c r="BL114">
        <v>45</v>
      </c>
      <c r="BM114">
        <v>64</v>
      </c>
      <c r="BN114">
        <v>71</v>
      </c>
      <c r="BO114">
        <v>94</v>
      </c>
      <c r="BP114">
        <v>111</v>
      </c>
      <c r="BQ114">
        <v>135</v>
      </c>
      <c r="BR114">
        <v>145</v>
      </c>
      <c r="BS114">
        <v>183</v>
      </c>
      <c r="BT114">
        <v>183</v>
      </c>
      <c r="BU114">
        <v>224</v>
      </c>
      <c r="BV114">
        <v>247</v>
      </c>
      <c r="BW114">
        <v>281</v>
      </c>
      <c r="BX114">
        <v>308</v>
      </c>
      <c r="BY114">
        <v>321</v>
      </c>
      <c r="BZ114">
        <v>334</v>
      </c>
      <c r="CA114">
        <v>344</v>
      </c>
      <c r="CB114">
        <v>349</v>
      </c>
      <c r="CC114">
        <v>358</v>
      </c>
      <c r="CD114">
        <v>358</v>
      </c>
      <c r="CE114">
        <v>362</v>
      </c>
      <c r="CF114">
        <v>382</v>
      </c>
      <c r="CG114">
        <v>388</v>
      </c>
      <c r="CH114">
        <v>389</v>
      </c>
      <c r="CI114">
        <v>391</v>
      </c>
      <c r="CJ114">
        <v>391</v>
      </c>
      <c r="CK114">
        <v>391</v>
      </c>
      <c r="CL114">
        <v>394</v>
      </c>
      <c r="CM114">
        <v>402</v>
      </c>
      <c r="CN114">
        <v>407</v>
      </c>
      <c r="CO114">
        <v>408</v>
      </c>
      <c r="CP114">
        <v>408</v>
      </c>
      <c r="CQ114">
        <v>410</v>
      </c>
      <c r="CR114">
        <v>410</v>
      </c>
    </row>
    <row r="115" spans="1:96" x14ac:dyDescent="0.35">
      <c r="A115" t="s">
        <v>12</v>
      </c>
      <c r="B115" t="s">
        <v>11</v>
      </c>
      <c r="C115">
        <v>17.899999999999999</v>
      </c>
      <c r="D115">
        <v>-62.833300000000001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3</v>
      </c>
      <c r="AV115">
        <v>3</v>
      </c>
      <c r="AW115">
        <v>3</v>
      </c>
      <c r="AX115">
        <v>3</v>
      </c>
      <c r="AY115">
        <v>3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3</v>
      </c>
      <c r="BH115">
        <v>3</v>
      </c>
      <c r="BI115">
        <v>3</v>
      </c>
      <c r="BJ115">
        <v>3</v>
      </c>
      <c r="BK115">
        <v>3</v>
      </c>
      <c r="BL115">
        <v>3</v>
      </c>
      <c r="BM115">
        <v>3</v>
      </c>
      <c r="BN115">
        <v>3</v>
      </c>
      <c r="BO115">
        <v>3</v>
      </c>
      <c r="BP115">
        <v>3</v>
      </c>
      <c r="BQ115">
        <v>3</v>
      </c>
      <c r="BR115">
        <v>5</v>
      </c>
      <c r="BS115">
        <v>5</v>
      </c>
      <c r="BT115">
        <v>5</v>
      </c>
      <c r="BU115">
        <v>6</v>
      </c>
      <c r="BV115">
        <v>6</v>
      </c>
      <c r="BW115">
        <v>6</v>
      </c>
      <c r="BX115">
        <v>6</v>
      </c>
      <c r="BY115">
        <v>6</v>
      </c>
      <c r="BZ115">
        <v>6</v>
      </c>
      <c r="CA115">
        <v>6</v>
      </c>
      <c r="CB115">
        <v>6</v>
      </c>
      <c r="CC115">
        <v>6</v>
      </c>
      <c r="CD115">
        <v>6</v>
      </c>
      <c r="CE115">
        <v>6</v>
      </c>
      <c r="CF115">
        <v>6</v>
      </c>
      <c r="CG115">
        <v>6</v>
      </c>
      <c r="CH115">
        <v>6</v>
      </c>
      <c r="CI115">
        <v>6</v>
      </c>
      <c r="CJ115">
        <v>6</v>
      </c>
      <c r="CK115">
        <v>6</v>
      </c>
      <c r="CL115">
        <v>6</v>
      </c>
      <c r="CM115">
        <v>6</v>
      </c>
      <c r="CN115">
        <v>6</v>
      </c>
      <c r="CO115">
        <v>6</v>
      </c>
      <c r="CP115">
        <v>6</v>
      </c>
      <c r="CQ115">
        <v>6</v>
      </c>
      <c r="CR115">
        <v>6</v>
      </c>
    </row>
    <row r="116" spans="1:96" x14ac:dyDescent="0.35">
      <c r="A116" t="s">
        <v>161</v>
      </c>
      <c r="B116" t="s">
        <v>11</v>
      </c>
      <c r="C116">
        <v>18.070799999999998</v>
      </c>
      <c r="D116">
        <v>-63.0501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2</v>
      </c>
      <c r="BA116">
        <v>2</v>
      </c>
      <c r="BB116">
        <v>2</v>
      </c>
      <c r="BC116">
        <v>2</v>
      </c>
      <c r="BD116">
        <v>2</v>
      </c>
      <c r="BE116">
        <v>2</v>
      </c>
      <c r="BF116">
        <v>2</v>
      </c>
      <c r="BG116">
        <v>2</v>
      </c>
      <c r="BH116">
        <v>2</v>
      </c>
      <c r="BI116">
        <v>3</v>
      </c>
      <c r="BJ116">
        <v>4</v>
      </c>
      <c r="BK116">
        <v>4</v>
      </c>
      <c r="BL116">
        <v>4</v>
      </c>
      <c r="BM116">
        <v>5</v>
      </c>
      <c r="BN116">
        <v>8</v>
      </c>
      <c r="BO116">
        <v>8</v>
      </c>
      <c r="BP116">
        <v>11</v>
      </c>
      <c r="BQ116">
        <v>11</v>
      </c>
      <c r="BR116">
        <v>11</v>
      </c>
      <c r="BS116">
        <v>11</v>
      </c>
      <c r="BT116">
        <v>11</v>
      </c>
      <c r="BU116">
        <v>15</v>
      </c>
      <c r="BV116">
        <v>15</v>
      </c>
      <c r="BW116">
        <v>15</v>
      </c>
      <c r="BX116">
        <v>22</v>
      </c>
      <c r="BY116">
        <v>22</v>
      </c>
      <c r="BZ116">
        <v>24</v>
      </c>
      <c r="CA116">
        <v>32</v>
      </c>
      <c r="CB116">
        <v>32</v>
      </c>
      <c r="CC116">
        <v>32</v>
      </c>
      <c r="CD116">
        <v>32</v>
      </c>
      <c r="CE116">
        <v>32</v>
      </c>
      <c r="CF116">
        <v>32</v>
      </c>
      <c r="CG116">
        <v>32</v>
      </c>
      <c r="CH116">
        <v>32</v>
      </c>
      <c r="CI116">
        <v>32</v>
      </c>
      <c r="CJ116">
        <v>32</v>
      </c>
      <c r="CK116">
        <v>35</v>
      </c>
      <c r="CL116">
        <v>35</v>
      </c>
      <c r="CM116">
        <v>35</v>
      </c>
      <c r="CN116">
        <v>37</v>
      </c>
      <c r="CO116">
        <v>37</v>
      </c>
      <c r="CP116">
        <v>37</v>
      </c>
      <c r="CQ116">
        <v>37</v>
      </c>
      <c r="CR116">
        <v>38</v>
      </c>
    </row>
    <row r="117" spans="1:96" x14ac:dyDescent="0.35">
      <c r="A117" t="s">
        <v>254</v>
      </c>
      <c r="B117" t="s">
        <v>11</v>
      </c>
      <c r="C117">
        <v>14.641500000000001</v>
      </c>
      <c r="D117">
        <v>-61.0242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2</v>
      </c>
      <c r="AY117">
        <v>2</v>
      </c>
      <c r="AZ117">
        <v>2</v>
      </c>
      <c r="BA117">
        <v>2</v>
      </c>
      <c r="BB117">
        <v>3</v>
      </c>
      <c r="BC117">
        <v>3</v>
      </c>
      <c r="BD117">
        <v>3</v>
      </c>
      <c r="BE117">
        <v>9</v>
      </c>
      <c r="BF117">
        <v>9</v>
      </c>
      <c r="BG117">
        <v>15</v>
      </c>
      <c r="BH117">
        <v>16</v>
      </c>
      <c r="BI117">
        <v>19</v>
      </c>
      <c r="BJ117">
        <v>23</v>
      </c>
      <c r="BK117">
        <v>32</v>
      </c>
      <c r="BL117">
        <v>32</v>
      </c>
      <c r="BM117">
        <v>44</v>
      </c>
      <c r="BN117">
        <v>53</v>
      </c>
      <c r="BO117">
        <v>57</v>
      </c>
      <c r="BP117">
        <v>66</v>
      </c>
      <c r="BQ117">
        <v>66</v>
      </c>
      <c r="BR117">
        <v>81</v>
      </c>
      <c r="BS117">
        <v>93</v>
      </c>
      <c r="BT117">
        <v>93</v>
      </c>
      <c r="BU117">
        <v>93</v>
      </c>
      <c r="BV117">
        <v>128</v>
      </c>
      <c r="BW117">
        <v>135</v>
      </c>
      <c r="BX117">
        <v>138</v>
      </c>
      <c r="BY117">
        <v>143</v>
      </c>
      <c r="BZ117">
        <v>145</v>
      </c>
      <c r="CA117">
        <v>149</v>
      </c>
      <c r="CB117">
        <v>151</v>
      </c>
      <c r="CC117">
        <v>152</v>
      </c>
      <c r="CD117">
        <v>154</v>
      </c>
      <c r="CE117">
        <v>154</v>
      </c>
      <c r="CF117">
        <v>155</v>
      </c>
      <c r="CG117">
        <v>155</v>
      </c>
      <c r="CH117">
        <v>155</v>
      </c>
      <c r="CI117">
        <v>157</v>
      </c>
      <c r="CJ117">
        <v>157</v>
      </c>
      <c r="CK117">
        <v>158</v>
      </c>
      <c r="CL117">
        <v>158</v>
      </c>
      <c r="CM117">
        <v>158</v>
      </c>
      <c r="CN117">
        <v>158</v>
      </c>
      <c r="CO117">
        <v>163</v>
      </c>
      <c r="CP117">
        <v>163</v>
      </c>
      <c r="CQ117">
        <v>163</v>
      </c>
      <c r="CR117">
        <v>164</v>
      </c>
    </row>
    <row r="118" spans="1:96" x14ac:dyDescent="0.35">
      <c r="B118" t="s">
        <v>11</v>
      </c>
      <c r="C118">
        <v>46.227600000000002</v>
      </c>
      <c r="D118">
        <v>2.2136999999999998</v>
      </c>
      <c r="E118">
        <v>0</v>
      </c>
      <c r="F118">
        <v>0</v>
      </c>
      <c r="G118">
        <v>2</v>
      </c>
      <c r="H118">
        <v>3</v>
      </c>
      <c r="I118">
        <v>3</v>
      </c>
      <c r="J118">
        <v>3</v>
      </c>
      <c r="K118">
        <v>4</v>
      </c>
      <c r="L118">
        <v>5</v>
      </c>
      <c r="M118">
        <v>5</v>
      </c>
      <c r="N118">
        <v>5</v>
      </c>
      <c r="O118">
        <v>6</v>
      </c>
      <c r="P118">
        <v>6</v>
      </c>
      <c r="Q118">
        <v>6</v>
      </c>
      <c r="R118">
        <v>6</v>
      </c>
      <c r="S118">
        <v>6</v>
      </c>
      <c r="T118">
        <v>6</v>
      </c>
      <c r="U118">
        <v>6</v>
      </c>
      <c r="V118">
        <v>11</v>
      </c>
      <c r="W118">
        <v>11</v>
      </c>
      <c r="X118">
        <v>11</v>
      </c>
      <c r="Y118">
        <v>11</v>
      </c>
      <c r="Z118">
        <v>11</v>
      </c>
      <c r="AA118">
        <v>11</v>
      </c>
      <c r="AB118">
        <v>11</v>
      </c>
      <c r="AC118">
        <v>12</v>
      </c>
      <c r="AD118">
        <v>12</v>
      </c>
      <c r="AE118">
        <v>12</v>
      </c>
      <c r="AF118">
        <v>12</v>
      </c>
      <c r="AG118">
        <v>12</v>
      </c>
      <c r="AH118">
        <v>12</v>
      </c>
      <c r="AI118">
        <v>12</v>
      </c>
      <c r="AJ118">
        <v>12</v>
      </c>
      <c r="AK118">
        <v>12</v>
      </c>
      <c r="AL118">
        <v>12</v>
      </c>
      <c r="AM118">
        <v>14</v>
      </c>
      <c r="AN118">
        <v>18</v>
      </c>
      <c r="AO118">
        <v>38</v>
      </c>
      <c r="AP118">
        <v>57</v>
      </c>
      <c r="AQ118">
        <v>100</v>
      </c>
      <c r="AR118">
        <v>130</v>
      </c>
      <c r="AS118">
        <v>191</v>
      </c>
      <c r="AT118">
        <v>204</v>
      </c>
      <c r="AU118">
        <v>285</v>
      </c>
      <c r="AV118">
        <v>377</v>
      </c>
      <c r="AW118">
        <v>653</v>
      </c>
      <c r="AX118">
        <v>949</v>
      </c>
      <c r="AY118">
        <v>1126</v>
      </c>
      <c r="AZ118">
        <v>1209</v>
      </c>
      <c r="BA118">
        <v>1784</v>
      </c>
      <c r="BB118">
        <v>2281</v>
      </c>
      <c r="BC118">
        <v>2281</v>
      </c>
      <c r="BD118">
        <v>3661</v>
      </c>
      <c r="BE118">
        <v>4469</v>
      </c>
      <c r="BF118">
        <v>4499</v>
      </c>
      <c r="BG118">
        <v>6633</v>
      </c>
      <c r="BH118">
        <v>7652</v>
      </c>
      <c r="BI118">
        <v>9043</v>
      </c>
      <c r="BJ118">
        <v>10871</v>
      </c>
      <c r="BK118">
        <v>12612</v>
      </c>
      <c r="BL118">
        <v>14282</v>
      </c>
      <c r="BM118">
        <v>16018</v>
      </c>
      <c r="BN118">
        <v>19856</v>
      </c>
      <c r="BO118">
        <v>22304</v>
      </c>
      <c r="BP118">
        <v>25233</v>
      </c>
      <c r="BQ118">
        <v>29155</v>
      </c>
      <c r="BR118">
        <v>32964</v>
      </c>
      <c r="BS118">
        <v>37575</v>
      </c>
      <c r="BT118">
        <v>40174</v>
      </c>
      <c r="BU118">
        <v>44550</v>
      </c>
      <c r="BV118">
        <v>52128</v>
      </c>
      <c r="BW118">
        <v>56989</v>
      </c>
      <c r="BX118">
        <v>59105</v>
      </c>
      <c r="BY118">
        <v>64338</v>
      </c>
      <c r="BZ118">
        <v>68605</v>
      </c>
      <c r="CA118">
        <v>70478</v>
      </c>
      <c r="CB118">
        <v>74390</v>
      </c>
      <c r="CC118">
        <v>78167</v>
      </c>
      <c r="CD118">
        <v>82048</v>
      </c>
      <c r="CE118">
        <v>86334</v>
      </c>
      <c r="CF118">
        <v>90676</v>
      </c>
      <c r="CG118">
        <v>93790</v>
      </c>
      <c r="CH118">
        <v>120633</v>
      </c>
      <c r="CI118">
        <v>124298</v>
      </c>
      <c r="CJ118">
        <v>130253</v>
      </c>
      <c r="CK118">
        <v>133470</v>
      </c>
      <c r="CL118">
        <v>145960</v>
      </c>
      <c r="CM118">
        <v>147969</v>
      </c>
      <c r="CN118">
        <v>147969</v>
      </c>
      <c r="CO118">
        <v>152894</v>
      </c>
      <c r="CP118">
        <v>155275</v>
      </c>
      <c r="CQ118">
        <v>158050</v>
      </c>
      <c r="CR118">
        <v>155860</v>
      </c>
    </row>
    <row r="119" spans="1:96" x14ac:dyDescent="0.35">
      <c r="B119" t="s">
        <v>23</v>
      </c>
      <c r="C119">
        <v>-0.80369999999999997</v>
      </c>
      <c r="D119">
        <v>11.609400000000001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1</v>
      </c>
      <c r="BF119">
        <v>1</v>
      </c>
      <c r="BG119">
        <v>1</v>
      </c>
      <c r="BH119">
        <v>1</v>
      </c>
      <c r="BI119">
        <v>1</v>
      </c>
      <c r="BJ119">
        <v>1</v>
      </c>
      <c r="BK119">
        <v>3</v>
      </c>
      <c r="BL119">
        <v>4</v>
      </c>
      <c r="BM119">
        <v>5</v>
      </c>
      <c r="BN119">
        <v>5</v>
      </c>
      <c r="BO119">
        <v>6</v>
      </c>
      <c r="BP119">
        <v>6</v>
      </c>
      <c r="BQ119">
        <v>7</v>
      </c>
      <c r="BR119">
        <v>7</v>
      </c>
      <c r="BS119">
        <v>7</v>
      </c>
      <c r="BT119">
        <v>7</v>
      </c>
      <c r="BU119">
        <v>7</v>
      </c>
      <c r="BV119">
        <v>16</v>
      </c>
      <c r="BW119">
        <v>18</v>
      </c>
      <c r="BX119">
        <v>21</v>
      </c>
      <c r="BY119">
        <v>21</v>
      </c>
      <c r="BZ119">
        <v>21</v>
      </c>
      <c r="CA119">
        <v>21</v>
      </c>
      <c r="CB119">
        <v>24</v>
      </c>
      <c r="CC119">
        <v>30</v>
      </c>
      <c r="CD119">
        <v>34</v>
      </c>
      <c r="CE119">
        <v>44</v>
      </c>
      <c r="CF119">
        <v>44</v>
      </c>
      <c r="CG119">
        <v>46</v>
      </c>
      <c r="CH119">
        <v>49</v>
      </c>
      <c r="CI119">
        <v>57</v>
      </c>
      <c r="CJ119">
        <v>57</v>
      </c>
      <c r="CK119">
        <v>80</v>
      </c>
      <c r="CL119">
        <v>80</v>
      </c>
      <c r="CM119">
        <v>108</v>
      </c>
      <c r="CN119">
        <v>108</v>
      </c>
      <c r="CO119">
        <v>109</v>
      </c>
      <c r="CP119">
        <v>120</v>
      </c>
      <c r="CQ119">
        <v>156</v>
      </c>
      <c r="CR119">
        <v>166</v>
      </c>
    </row>
    <row r="120" spans="1:96" x14ac:dyDescent="0.35">
      <c r="B120" t="s">
        <v>206</v>
      </c>
      <c r="C120">
        <v>13.443199999999999</v>
      </c>
      <c r="D120">
        <v>-15.3101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1</v>
      </c>
      <c r="BI120">
        <v>1</v>
      </c>
      <c r="BJ120">
        <v>1</v>
      </c>
      <c r="BK120">
        <v>1</v>
      </c>
      <c r="BL120">
        <v>1</v>
      </c>
      <c r="BM120">
        <v>1</v>
      </c>
      <c r="BN120">
        <v>2</v>
      </c>
      <c r="BO120">
        <v>3</v>
      </c>
      <c r="BP120">
        <v>3</v>
      </c>
      <c r="BQ120">
        <v>3</v>
      </c>
      <c r="BR120">
        <v>3</v>
      </c>
      <c r="BS120">
        <v>3</v>
      </c>
      <c r="BT120">
        <v>4</v>
      </c>
      <c r="BU120">
        <v>4</v>
      </c>
      <c r="BV120">
        <v>4</v>
      </c>
      <c r="BW120">
        <v>4</v>
      </c>
      <c r="BX120">
        <v>4</v>
      </c>
      <c r="BY120">
        <v>4</v>
      </c>
      <c r="BZ120">
        <v>4</v>
      </c>
      <c r="CA120">
        <v>4</v>
      </c>
      <c r="CB120">
        <v>4</v>
      </c>
      <c r="CC120">
        <v>4</v>
      </c>
      <c r="CD120">
        <v>4</v>
      </c>
      <c r="CE120">
        <v>4</v>
      </c>
      <c r="CF120">
        <v>4</v>
      </c>
      <c r="CG120">
        <v>9</v>
      </c>
      <c r="CH120">
        <v>9</v>
      </c>
      <c r="CI120">
        <v>9</v>
      </c>
      <c r="CJ120">
        <v>9</v>
      </c>
      <c r="CK120">
        <v>9</v>
      </c>
      <c r="CL120">
        <v>9</v>
      </c>
      <c r="CM120">
        <v>9</v>
      </c>
      <c r="CN120">
        <v>9</v>
      </c>
      <c r="CO120">
        <v>10</v>
      </c>
      <c r="CP120">
        <v>10</v>
      </c>
      <c r="CQ120">
        <v>10</v>
      </c>
      <c r="CR120">
        <v>10</v>
      </c>
    </row>
    <row r="121" spans="1:96" x14ac:dyDescent="0.35">
      <c r="B121" t="s">
        <v>147</v>
      </c>
      <c r="C121">
        <v>42.315399999999997</v>
      </c>
      <c r="D121">
        <v>43.356900000000003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1</v>
      </c>
      <c r="AO121">
        <v>1</v>
      </c>
      <c r="AP121">
        <v>1</v>
      </c>
      <c r="AQ121">
        <v>1</v>
      </c>
      <c r="AR121">
        <v>3</v>
      </c>
      <c r="AS121">
        <v>3</v>
      </c>
      <c r="AT121">
        <v>3</v>
      </c>
      <c r="AU121">
        <v>3</v>
      </c>
      <c r="AV121">
        <v>4</v>
      </c>
      <c r="AW121">
        <v>4</v>
      </c>
      <c r="AX121">
        <v>4</v>
      </c>
      <c r="AY121">
        <v>13</v>
      </c>
      <c r="AZ121">
        <v>15</v>
      </c>
      <c r="BA121">
        <v>15</v>
      </c>
      <c r="BB121">
        <v>24</v>
      </c>
      <c r="BC121">
        <v>24</v>
      </c>
      <c r="BD121">
        <v>25</v>
      </c>
      <c r="BE121">
        <v>30</v>
      </c>
      <c r="BF121">
        <v>33</v>
      </c>
      <c r="BG121">
        <v>33</v>
      </c>
      <c r="BH121">
        <v>34</v>
      </c>
      <c r="BI121">
        <v>38</v>
      </c>
      <c r="BJ121">
        <v>40</v>
      </c>
      <c r="BK121">
        <v>43</v>
      </c>
      <c r="BL121">
        <v>49</v>
      </c>
      <c r="BM121">
        <v>54</v>
      </c>
      <c r="BN121">
        <v>61</v>
      </c>
      <c r="BO121">
        <v>70</v>
      </c>
      <c r="BP121">
        <v>75</v>
      </c>
      <c r="BQ121">
        <v>79</v>
      </c>
      <c r="BR121">
        <v>83</v>
      </c>
      <c r="BS121">
        <v>90</v>
      </c>
      <c r="BT121">
        <v>91</v>
      </c>
      <c r="BU121">
        <v>103</v>
      </c>
      <c r="BV121">
        <v>110</v>
      </c>
      <c r="BW121">
        <v>117</v>
      </c>
      <c r="BX121">
        <v>134</v>
      </c>
      <c r="BY121">
        <v>155</v>
      </c>
      <c r="BZ121">
        <v>162</v>
      </c>
      <c r="CA121">
        <v>174</v>
      </c>
      <c r="CB121">
        <v>188</v>
      </c>
      <c r="CC121">
        <v>196</v>
      </c>
      <c r="CD121">
        <v>211</v>
      </c>
      <c r="CE121">
        <v>218</v>
      </c>
      <c r="CF121">
        <v>234</v>
      </c>
      <c r="CG121">
        <v>242</v>
      </c>
      <c r="CH121">
        <v>257</v>
      </c>
      <c r="CI121">
        <v>272</v>
      </c>
      <c r="CJ121">
        <v>300</v>
      </c>
      <c r="CK121">
        <v>306</v>
      </c>
      <c r="CL121">
        <v>348</v>
      </c>
      <c r="CM121">
        <v>370</v>
      </c>
      <c r="CN121">
        <v>388</v>
      </c>
      <c r="CO121">
        <v>394</v>
      </c>
      <c r="CP121">
        <v>402</v>
      </c>
      <c r="CQ121">
        <v>408</v>
      </c>
      <c r="CR121">
        <v>416</v>
      </c>
    </row>
    <row r="122" spans="1:96" x14ac:dyDescent="0.35">
      <c r="B122" t="s">
        <v>117</v>
      </c>
      <c r="C122">
        <v>51</v>
      </c>
      <c r="D122">
        <v>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4</v>
      </c>
      <c r="L122">
        <v>4</v>
      </c>
      <c r="M122">
        <v>4</v>
      </c>
      <c r="N122">
        <v>5</v>
      </c>
      <c r="O122">
        <v>8</v>
      </c>
      <c r="P122">
        <v>10</v>
      </c>
      <c r="Q122">
        <v>12</v>
      </c>
      <c r="R122">
        <v>12</v>
      </c>
      <c r="S122">
        <v>12</v>
      </c>
      <c r="T122">
        <v>12</v>
      </c>
      <c r="U122">
        <v>13</v>
      </c>
      <c r="V122">
        <v>13</v>
      </c>
      <c r="W122">
        <v>14</v>
      </c>
      <c r="X122">
        <v>14</v>
      </c>
      <c r="Y122">
        <v>16</v>
      </c>
      <c r="Z122">
        <v>16</v>
      </c>
      <c r="AA122">
        <v>16</v>
      </c>
      <c r="AB122">
        <v>16</v>
      </c>
      <c r="AC122">
        <v>16</v>
      </c>
      <c r="AD122">
        <v>16</v>
      </c>
      <c r="AE122">
        <v>16</v>
      </c>
      <c r="AF122">
        <v>16</v>
      </c>
      <c r="AG122">
        <v>16</v>
      </c>
      <c r="AH122">
        <v>16</v>
      </c>
      <c r="AI122">
        <v>16</v>
      </c>
      <c r="AJ122">
        <v>16</v>
      </c>
      <c r="AK122">
        <v>16</v>
      </c>
      <c r="AL122">
        <v>16</v>
      </c>
      <c r="AM122">
        <v>17</v>
      </c>
      <c r="AN122">
        <v>27</v>
      </c>
      <c r="AO122">
        <v>46</v>
      </c>
      <c r="AP122">
        <v>48</v>
      </c>
      <c r="AQ122">
        <v>79</v>
      </c>
      <c r="AR122">
        <v>130</v>
      </c>
      <c r="AS122">
        <v>159</v>
      </c>
      <c r="AT122">
        <v>196</v>
      </c>
      <c r="AU122">
        <v>262</v>
      </c>
      <c r="AV122">
        <v>482</v>
      </c>
      <c r="AW122">
        <v>670</v>
      </c>
      <c r="AX122">
        <v>799</v>
      </c>
      <c r="AY122">
        <v>1040</v>
      </c>
      <c r="AZ122">
        <v>1176</v>
      </c>
      <c r="BA122">
        <v>1457</v>
      </c>
      <c r="BB122">
        <v>1908</v>
      </c>
      <c r="BC122">
        <v>2078</v>
      </c>
      <c r="BD122">
        <v>3675</v>
      </c>
      <c r="BE122">
        <v>4585</v>
      </c>
      <c r="BF122">
        <v>5795</v>
      </c>
      <c r="BG122">
        <v>7272</v>
      </c>
      <c r="BH122">
        <v>9257</v>
      </c>
      <c r="BI122">
        <v>12327</v>
      </c>
      <c r="BJ122">
        <v>15320</v>
      </c>
      <c r="BK122">
        <v>19848</v>
      </c>
      <c r="BL122">
        <v>22213</v>
      </c>
      <c r="BM122">
        <v>24873</v>
      </c>
      <c r="BN122">
        <v>29056</v>
      </c>
      <c r="BO122">
        <v>32986</v>
      </c>
      <c r="BP122">
        <v>37323</v>
      </c>
      <c r="BQ122">
        <v>43938</v>
      </c>
      <c r="BR122">
        <v>50871</v>
      </c>
      <c r="BS122">
        <v>57695</v>
      </c>
      <c r="BT122">
        <v>62095</v>
      </c>
      <c r="BU122">
        <v>66885</v>
      </c>
      <c r="BV122">
        <v>71808</v>
      </c>
      <c r="BW122">
        <v>77872</v>
      </c>
      <c r="BX122">
        <v>84794</v>
      </c>
      <c r="BY122">
        <v>91159</v>
      </c>
      <c r="BZ122">
        <v>96092</v>
      </c>
      <c r="CA122">
        <v>100123</v>
      </c>
      <c r="CB122">
        <v>103374</v>
      </c>
      <c r="CC122">
        <v>107663</v>
      </c>
      <c r="CD122">
        <v>113296</v>
      </c>
      <c r="CE122">
        <v>118181</v>
      </c>
      <c r="CF122">
        <v>122171</v>
      </c>
      <c r="CG122">
        <v>124908</v>
      </c>
      <c r="CH122">
        <v>127854</v>
      </c>
      <c r="CI122">
        <v>130072</v>
      </c>
      <c r="CJ122">
        <v>131359</v>
      </c>
      <c r="CK122">
        <v>134753</v>
      </c>
      <c r="CL122">
        <v>137698</v>
      </c>
      <c r="CM122">
        <v>141397</v>
      </c>
      <c r="CN122">
        <v>143342</v>
      </c>
      <c r="CO122">
        <v>145184</v>
      </c>
      <c r="CP122">
        <v>147065</v>
      </c>
      <c r="CQ122">
        <v>148291</v>
      </c>
      <c r="CR122">
        <v>150648</v>
      </c>
    </row>
    <row r="123" spans="1:96" x14ac:dyDescent="0.35">
      <c r="B123" t="s">
        <v>7</v>
      </c>
      <c r="C123">
        <v>7.9465000000000003</v>
      </c>
      <c r="D123">
        <v>-1.0232000000000001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3</v>
      </c>
      <c r="BF123">
        <v>6</v>
      </c>
      <c r="BG123">
        <v>6</v>
      </c>
      <c r="BH123">
        <v>7</v>
      </c>
      <c r="BI123">
        <v>7</v>
      </c>
      <c r="BJ123">
        <v>11</v>
      </c>
      <c r="BK123">
        <v>16</v>
      </c>
      <c r="BL123">
        <v>19</v>
      </c>
      <c r="BM123">
        <v>23</v>
      </c>
      <c r="BN123">
        <v>27</v>
      </c>
      <c r="BO123">
        <v>53</v>
      </c>
      <c r="BP123">
        <v>93</v>
      </c>
      <c r="BQ123">
        <v>132</v>
      </c>
      <c r="BR123">
        <v>137</v>
      </c>
      <c r="BS123">
        <v>141</v>
      </c>
      <c r="BT123">
        <v>152</v>
      </c>
      <c r="BU123">
        <v>152</v>
      </c>
      <c r="BV123">
        <v>161</v>
      </c>
      <c r="BW123">
        <v>195</v>
      </c>
      <c r="BX123">
        <v>204</v>
      </c>
      <c r="BY123">
        <v>205</v>
      </c>
      <c r="BZ123">
        <v>205</v>
      </c>
      <c r="CA123">
        <v>214</v>
      </c>
      <c r="CB123">
        <v>214</v>
      </c>
      <c r="CC123">
        <v>287</v>
      </c>
      <c r="CD123">
        <v>313</v>
      </c>
      <c r="CE123">
        <v>378</v>
      </c>
      <c r="CF123">
        <v>378</v>
      </c>
      <c r="CG123">
        <v>408</v>
      </c>
      <c r="CH123">
        <v>566</v>
      </c>
      <c r="CI123">
        <v>566</v>
      </c>
      <c r="CJ123">
        <v>636</v>
      </c>
      <c r="CK123">
        <v>636</v>
      </c>
      <c r="CL123">
        <v>641</v>
      </c>
      <c r="CM123">
        <v>641</v>
      </c>
      <c r="CN123">
        <v>834</v>
      </c>
      <c r="CO123">
        <v>1042</v>
      </c>
      <c r="CP123">
        <v>1042</v>
      </c>
      <c r="CQ123">
        <v>1042</v>
      </c>
      <c r="CR123">
        <v>1154</v>
      </c>
    </row>
    <row r="124" spans="1:96" x14ac:dyDescent="0.35">
      <c r="B124" t="s">
        <v>126</v>
      </c>
      <c r="C124">
        <v>39.074199999999998</v>
      </c>
      <c r="D124">
        <v>21.824300000000001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</v>
      </c>
      <c r="AO124">
        <v>3</v>
      </c>
      <c r="AP124">
        <v>4</v>
      </c>
      <c r="AQ124">
        <v>4</v>
      </c>
      <c r="AR124">
        <v>7</v>
      </c>
      <c r="AS124">
        <v>7</v>
      </c>
      <c r="AT124">
        <v>7</v>
      </c>
      <c r="AU124">
        <v>9</v>
      </c>
      <c r="AV124">
        <v>31</v>
      </c>
      <c r="AW124">
        <v>45</v>
      </c>
      <c r="AX124">
        <v>46</v>
      </c>
      <c r="AY124">
        <v>73</v>
      </c>
      <c r="AZ124">
        <v>73</v>
      </c>
      <c r="BA124">
        <v>89</v>
      </c>
      <c r="BB124">
        <v>99</v>
      </c>
      <c r="BC124">
        <v>99</v>
      </c>
      <c r="BD124">
        <v>190</v>
      </c>
      <c r="BE124">
        <v>228</v>
      </c>
      <c r="BF124">
        <v>331</v>
      </c>
      <c r="BG124">
        <v>331</v>
      </c>
      <c r="BH124">
        <v>387</v>
      </c>
      <c r="BI124">
        <v>418</v>
      </c>
      <c r="BJ124">
        <v>418</v>
      </c>
      <c r="BK124">
        <v>495</v>
      </c>
      <c r="BL124">
        <v>530</v>
      </c>
      <c r="BM124">
        <v>624</v>
      </c>
      <c r="BN124">
        <v>695</v>
      </c>
      <c r="BO124">
        <v>743</v>
      </c>
      <c r="BP124">
        <v>821</v>
      </c>
      <c r="BQ124">
        <v>892</v>
      </c>
      <c r="BR124">
        <v>966</v>
      </c>
      <c r="BS124">
        <v>1061</v>
      </c>
      <c r="BT124">
        <v>1156</v>
      </c>
      <c r="BU124">
        <v>1212</v>
      </c>
      <c r="BV124">
        <v>1314</v>
      </c>
      <c r="BW124">
        <v>1415</v>
      </c>
      <c r="BX124">
        <v>1544</v>
      </c>
      <c r="BY124">
        <v>1613</v>
      </c>
      <c r="BZ124">
        <v>1673</v>
      </c>
      <c r="CA124">
        <v>1735</v>
      </c>
      <c r="CB124">
        <v>1755</v>
      </c>
      <c r="CC124">
        <v>1832</v>
      </c>
      <c r="CD124">
        <v>1884</v>
      </c>
      <c r="CE124">
        <v>1955</v>
      </c>
      <c r="CF124">
        <v>2011</v>
      </c>
      <c r="CG124">
        <v>2081</v>
      </c>
      <c r="CH124">
        <v>2114</v>
      </c>
      <c r="CI124">
        <v>2145</v>
      </c>
      <c r="CJ124">
        <v>2170</v>
      </c>
      <c r="CK124">
        <v>2192</v>
      </c>
      <c r="CL124">
        <v>2207</v>
      </c>
      <c r="CM124">
        <v>2224</v>
      </c>
      <c r="CN124">
        <v>2235</v>
      </c>
      <c r="CO124">
        <v>2235</v>
      </c>
      <c r="CP124">
        <v>2245</v>
      </c>
      <c r="CQ124">
        <v>2401</v>
      </c>
      <c r="CR124">
        <v>2408</v>
      </c>
    </row>
    <row r="125" spans="1:96" x14ac:dyDescent="0.35">
      <c r="B125" t="s">
        <v>172</v>
      </c>
      <c r="C125">
        <v>15.7835</v>
      </c>
      <c r="D125">
        <v>-90.230800000000002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1</v>
      </c>
      <c r="BF125">
        <v>1</v>
      </c>
      <c r="BG125">
        <v>2</v>
      </c>
      <c r="BH125">
        <v>6</v>
      </c>
      <c r="BI125">
        <v>6</v>
      </c>
      <c r="BJ125">
        <v>9</v>
      </c>
      <c r="BK125">
        <v>12</v>
      </c>
      <c r="BL125">
        <v>17</v>
      </c>
      <c r="BM125">
        <v>19</v>
      </c>
      <c r="BN125">
        <v>20</v>
      </c>
      <c r="BO125">
        <v>21</v>
      </c>
      <c r="BP125">
        <v>24</v>
      </c>
      <c r="BQ125">
        <v>25</v>
      </c>
      <c r="BR125">
        <v>28</v>
      </c>
      <c r="BS125">
        <v>34</v>
      </c>
      <c r="BT125">
        <v>34</v>
      </c>
      <c r="BU125">
        <v>36</v>
      </c>
      <c r="BV125">
        <v>38</v>
      </c>
      <c r="BW125">
        <v>39</v>
      </c>
      <c r="BX125">
        <v>47</v>
      </c>
      <c r="BY125">
        <v>50</v>
      </c>
      <c r="BZ125">
        <v>61</v>
      </c>
      <c r="CA125">
        <v>61</v>
      </c>
      <c r="CB125">
        <v>70</v>
      </c>
      <c r="CC125">
        <v>77</v>
      </c>
      <c r="CD125">
        <v>87</v>
      </c>
      <c r="CE125">
        <v>95</v>
      </c>
      <c r="CF125">
        <v>126</v>
      </c>
      <c r="CG125">
        <v>137</v>
      </c>
      <c r="CH125">
        <v>155</v>
      </c>
      <c r="CI125">
        <v>156</v>
      </c>
      <c r="CJ125">
        <v>167</v>
      </c>
      <c r="CK125">
        <v>180</v>
      </c>
      <c r="CL125">
        <v>196</v>
      </c>
      <c r="CM125">
        <v>214</v>
      </c>
      <c r="CN125">
        <v>235</v>
      </c>
      <c r="CO125">
        <v>257</v>
      </c>
      <c r="CP125">
        <v>289</v>
      </c>
      <c r="CQ125">
        <v>294</v>
      </c>
      <c r="CR125">
        <v>316</v>
      </c>
    </row>
    <row r="126" spans="1:96" x14ac:dyDescent="0.35">
      <c r="B126" t="s">
        <v>192</v>
      </c>
      <c r="C126">
        <v>9.9456000000000007</v>
      </c>
      <c r="D126">
        <v>-9.6966000000000001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1</v>
      </c>
      <c r="BE126">
        <v>1</v>
      </c>
      <c r="BF126">
        <v>1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2</v>
      </c>
      <c r="BM126">
        <v>2</v>
      </c>
      <c r="BN126">
        <v>4</v>
      </c>
      <c r="BO126">
        <v>4</v>
      </c>
      <c r="BP126">
        <v>4</v>
      </c>
      <c r="BQ126">
        <v>4</v>
      </c>
      <c r="BR126">
        <v>8</v>
      </c>
      <c r="BS126">
        <v>8</v>
      </c>
      <c r="BT126">
        <v>16</v>
      </c>
      <c r="BU126">
        <v>22</v>
      </c>
      <c r="BV126">
        <v>22</v>
      </c>
      <c r="BW126">
        <v>30</v>
      </c>
      <c r="BX126">
        <v>52</v>
      </c>
      <c r="BY126">
        <v>73</v>
      </c>
      <c r="BZ126">
        <v>111</v>
      </c>
      <c r="CA126">
        <v>121</v>
      </c>
      <c r="CB126">
        <v>128</v>
      </c>
      <c r="CC126">
        <v>144</v>
      </c>
      <c r="CD126">
        <v>164</v>
      </c>
      <c r="CE126">
        <v>194</v>
      </c>
      <c r="CF126">
        <v>212</v>
      </c>
      <c r="CG126">
        <v>250</v>
      </c>
      <c r="CH126">
        <v>250</v>
      </c>
      <c r="CI126">
        <v>319</v>
      </c>
      <c r="CJ126">
        <v>363</v>
      </c>
      <c r="CK126">
        <v>404</v>
      </c>
      <c r="CL126">
        <v>438</v>
      </c>
      <c r="CM126">
        <v>477</v>
      </c>
      <c r="CN126">
        <v>518</v>
      </c>
      <c r="CO126">
        <v>579</v>
      </c>
      <c r="CP126">
        <v>622</v>
      </c>
      <c r="CQ126">
        <v>688</v>
      </c>
      <c r="CR126">
        <v>761</v>
      </c>
    </row>
    <row r="127" spans="1:96" x14ac:dyDescent="0.35">
      <c r="B127" t="s">
        <v>190</v>
      </c>
      <c r="C127">
        <v>5</v>
      </c>
      <c r="D127">
        <v>-58.75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1</v>
      </c>
      <c r="BD127">
        <v>1</v>
      </c>
      <c r="BE127">
        <v>1</v>
      </c>
      <c r="BF127">
        <v>4</v>
      </c>
      <c r="BG127">
        <v>4</v>
      </c>
      <c r="BH127">
        <v>7</v>
      </c>
      <c r="BI127">
        <v>7</v>
      </c>
      <c r="BJ127">
        <v>7</v>
      </c>
      <c r="BK127">
        <v>7</v>
      </c>
      <c r="BL127">
        <v>7</v>
      </c>
      <c r="BM127">
        <v>19</v>
      </c>
      <c r="BN127">
        <v>20</v>
      </c>
      <c r="BO127">
        <v>5</v>
      </c>
      <c r="BP127">
        <v>5</v>
      </c>
      <c r="BQ127">
        <v>5</v>
      </c>
      <c r="BR127">
        <v>5</v>
      </c>
      <c r="BS127">
        <v>8</v>
      </c>
      <c r="BT127">
        <v>8</v>
      </c>
      <c r="BU127">
        <v>8</v>
      </c>
      <c r="BV127">
        <v>12</v>
      </c>
      <c r="BW127">
        <v>19</v>
      </c>
      <c r="BX127">
        <v>19</v>
      </c>
      <c r="BY127">
        <v>23</v>
      </c>
      <c r="BZ127">
        <v>23</v>
      </c>
      <c r="CA127">
        <v>24</v>
      </c>
      <c r="CB127">
        <v>31</v>
      </c>
      <c r="CC127">
        <v>33</v>
      </c>
      <c r="CD127">
        <v>37</v>
      </c>
      <c r="CE127">
        <v>37</v>
      </c>
      <c r="CF127">
        <v>37</v>
      </c>
      <c r="CG127">
        <v>45</v>
      </c>
      <c r="CH127">
        <v>45</v>
      </c>
      <c r="CI127">
        <v>45</v>
      </c>
      <c r="CJ127">
        <v>47</v>
      </c>
      <c r="CK127">
        <v>55</v>
      </c>
      <c r="CL127">
        <v>55</v>
      </c>
      <c r="CM127">
        <v>63</v>
      </c>
      <c r="CN127">
        <v>63</v>
      </c>
      <c r="CO127">
        <v>65</v>
      </c>
      <c r="CP127">
        <v>65</v>
      </c>
      <c r="CQ127">
        <v>66</v>
      </c>
      <c r="CR127">
        <v>67</v>
      </c>
    </row>
    <row r="128" spans="1:96" x14ac:dyDescent="0.35">
      <c r="B128" t="s">
        <v>207</v>
      </c>
      <c r="C128">
        <v>18.9712</v>
      </c>
      <c r="D128">
        <v>-72.285200000000003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2</v>
      </c>
      <c r="BL128">
        <v>2</v>
      </c>
      <c r="BM128">
        <v>2</v>
      </c>
      <c r="BN128">
        <v>6</v>
      </c>
      <c r="BO128">
        <v>7</v>
      </c>
      <c r="BP128">
        <v>8</v>
      </c>
      <c r="BQ128">
        <v>8</v>
      </c>
      <c r="BR128">
        <v>8</v>
      </c>
      <c r="BS128">
        <v>8</v>
      </c>
      <c r="BT128">
        <v>15</v>
      </c>
      <c r="BU128">
        <v>15</v>
      </c>
      <c r="BV128">
        <v>15</v>
      </c>
      <c r="BW128">
        <v>16</v>
      </c>
      <c r="BX128">
        <v>16</v>
      </c>
      <c r="BY128">
        <v>18</v>
      </c>
      <c r="BZ128">
        <v>20</v>
      </c>
      <c r="CA128">
        <v>21</v>
      </c>
      <c r="CB128">
        <v>24</v>
      </c>
      <c r="CC128">
        <v>25</v>
      </c>
      <c r="CD128">
        <v>27</v>
      </c>
      <c r="CE128">
        <v>30</v>
      </c>
      <c r="CF128">
        <v>31</v>
      </c>
      <c r="CG128">
        <v>33</v>
      </c>
      <c r="CH128">
        <v>33</v>
      </c>
      <c r="CI128">
        <v>40</v>
      </c>
      <c r="CJ128">
        <v>40</v>
      </c>
      <c r="CK128">
        <v>41</v>
      </c>
      <c r="CL128">
        <v>41</v>
      </c>
      <c r="CM128">
        <v>43</v>
      </c>
      <c r="CN128">
        <v>44</v>
      </c>
      <c r="CO128">
        <v>47</v>
      </c>
      <c r="CP128">
        <v>57</v>
      </c>
      <c r="CQ128">
        <v>57</v>
      </c>
      <c r="CR128">
        <v>62</v>
      </c>
    </row>
    <row r="129" spans="2:96" x14ac:dyDescent="0.35">
      <c r="B129" t="s">
        <v>208</v>
      </c>
      <c r="C129">
        <v>41.902900000000002</v>
      </c>
      <c r="D129">
        <v>12.4534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4</v>
      </c>
      <c r="BP129">
        <v>4</v>
      </c>
      <c r="BQ129">
        <v>4</v>
      </c>
      <c r="BR129">
        <v>4</v>
      </c>
      <c r="BS129">
        <v>6</v>
      </c>
      <c r="BT129">
        <v>6</v>
      </c>
      <c r="BU129">
        <v>6</v>
      </c>
      <c r="BV129">
        <v>6</v>
      </c>
      <c r="BW129">
        <v>6</v>
      </c>
      <c r="BX129">
        <v>7</v>
      </c>
      <c r="BY129">
        <v>7</v>
      </c>
      <c r="BZ129">
        <v>7</v>
      </c>
      <c r="CA129">
        <v>7</v>
      </c>
      <c r="CB129">
        <v>7</v>
      </c>
      <c r="CC129">
        <v>7</v>
      </c>
      <c r="CD129">
        <v>8</v>
      </c>
      <c r="CE129">
        <v>8</v>
      </c>
      <c r="CF129">
        <v>8</v>
      </c>
      <c r="CG129">
        <v>8</v>
      </c>
      <c r="CH129">
        <v>8</v>
      </c>
      <c r="CI129">
        <v>8</v>
      </c>
      <c r="CJ129">
        <v>8</v>
      </c>
      <c r="CK129">
        <v>8</v>
      </c>
      <c r="CL129">
        <v>8</v>
      </c>
      <c r="CM129">
        <v>8</v>
      </c>
      <c r="CN129">
        <v>8</v>
      </c>
      <c r="CO129">
        <v>8</v>
      </c>
      <c r="CP129">
        <v>9</v>
      </c>
      <c r="CQ129">
        <v>9</v>
      </c>
      <c r="CR129">
        <v>9</v>
      </c>
    </row>
    <row r="130" spans="2:96" x14ac:dyDescent="0.35">
      <c r="B130" t="s">
        <v>209</v>
      </c>
      <c r="C130">
        <v>15.2</v>
      </c>
      <c r="D130">
        <v>-86.241900000000001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2</v>
      </c>
      <c r="BC130">
        <v>2</v>
      </c>
      <c r="BD130">
        <v>2</v>
      </c>
      <c r="BE130">
        <v>2</v>
      </c>
      <c r="BF130">
        <v>3</v>
      </c>
      <c r="BG130">
        <v>6</v>
      </c>
      <c r="BH130">
        <v>8</v>
      </c>
      <c r="BI130">
        <v>9</v>
      </c>
      <c r="BJ130">
        <v>12</v>
      </c>
      <c r="BK130">
        <v>24</v>
      </c>
      <c r="BL130">
        <v>24</v>
      </c>
      <c r="BM130">
        <v>26</v>
      </c>
      <c r="BN130">
        <v>30</v>
      </c>
      <c r="BO130">
        <v>30</v>
      </c>
      <c r="BP130">
        <v>36</v>
      </c>
      <c r="BQ130">
        <v>52</v>
      </c>
      <c r="BR130">
        <v>68</v>
      </c>
      <c r="BS130">
        <v>95</v>
      </c>
      <c r="BT130">
        <v>110</v>
      </c>
      <c r="BU130">
        <v>139</v>
      </c>
      <c r="BV130">
        <v>141</v>
      </c>
      <c r="BW130">
        <v>172</v>
      </c>
      <c r="BX130">
        <v>219</v>
      </c>
      <c r="BY130">
        <v>222</v>
      </c>
      <c r="BZ130">
        <v>264</v>
      </c>
      <c r="CA130">
        <v>268</v>
      </c>
      <c r="CB130">
        <v>298</v>
      </c>
      <c r="CC130">
        <v>305</v>
      </c>
      <c r="CD130">
        <v>312</v>
      </c>
      <c r="CE130">
        <v>343</v>
      </c>
      <c r="CF130">
        <v>382</v>
      </c>
      <c r="CG130">
        <v>392</v>
      </c>
      <c r="CH130">
        <v>393</v>
      </c>
      <c r="CI130">
        <v>397</v>
      </c>
      <c r="CJ130">
        <v>407</v>
      </c>
      <c r="CK130">
        <v>419</v>
      </c>
      <c r="CL130">
        <v>426</v>
      </c>
      <c r="CM130">
        <v>442</v>
      </c>
      <c r="CN130">
        <v>457</v>
      </c>
      <c r="CO130">
        <v>472</v>
      </c>
      <c r="CP130">
        <v>477</v>
      </c>
      <c r="CQ130">
        <v>494</v>
      </c>
      <c r="CR130">
        <v>510</v>
      </c>
    </row>
    <row r="131" spans="2:96" x14ac:dyDescent="0.35">
      <c r="B131" t="s">
        <v>144</v>
      </c>
      <c r="C131">
        <v>47.162500000000001</v>
      </c>
      <c r="D131">
        <v>19.503299999999999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2</v>
      </c>
      <c r="AV131">
        <v>2</v>
      </c>
      <c r="AW131">
        <v>2</v>
      </c>
      <c r="AX131">
        <v>4</v>
      </c>
      <c r="AY131">
        <v>7</v>
      </c>
      <c r="AZ131">
        <v>9</v>
      </c>
      <c r="BA131">
        <v>9</v>
      </c>
      <c r="BB131">
        <v>13</v>
      </c>
      <c r="BC131">
        <v>13</v>
      </c>
      <c r="BD131">
        <v>19</v>
      </c>
      <c r="BE131">
        <v>30</v>
      </c>
      <c r="BF131">
        <v>32</v>
      </c>
      <c r="BG131">
        <v>39</v>
      </c>
      <c r="BH131">
        <v>50</v>
      </c>
      <c r="BI131">
        <v>58</v>
      </c>
      <c r="BJ131">
        <v>73</v>
      </c>
      <c r="BK131">
        <v>85</v>
      </c>
      <c r="BL131">
        <v>103</v>
      </c>
      <c r="BM131">
        <v>131</v>
      </c>
      <c r="BN131">
        <v>167</v>
      </c>
      <c r="BO131">
        <v>187</v>
      </c>
      <c r="BP131">
        <v>226</v>
      </c>
      <c r="BQ131">
        <v>261</v>
      </c>
      <c r="BR131">
        <v>300</v>
      </c>
      <c r="BS131">
        <v>343</v>
      </c>
      <c r="BT131">
        <v>408</v>
      </c>
      <c r="BU131">
        <v>447</v>
      </c>
      <c r="BV131">
        <v>492</v>
      </c>
      <c r="BW131">
        <v>525</v>
      </c>
      <c r="BX131">
        <v>585</v>
      </c>
      <c r="BY131">
        <v>623</v>
      </c>
      <c r="BZ131">
        <v>678</v>
      </c>
      <c r="CA131">
        <v>733</v>
      </c>
      <c r="CB131">
        <v>744</v>
      </c>
      <c r="CC131">
        <v>817</v>
      </c>
      <c r="CD131">
        <v>895</v>
      </c>
      <c r="CE131">
        <v>980</v>
      </c>
      <c r="CF131">
        <v>1190</v>
      </c>
      <c r="CG131">
        <v>1310</v>
      </c>
      <c r="CH131">
        <v>1410</v>
      </c>
      <c r="CI131">
        <v>1458</v>
      </c>
      <c r="CJ131">
        <v>1512</v>
      </c>
      <c r="CK131">
        <v>1579</v>
      </c>
      <c r="CL131">
        <v>1652</v>
      </c>
      <c r="CM131">
        <v>1763</v>
      </c>
      <c r="CN131">
        <v>1834</v>
      </c>
      <c r="CO131">
        <v>1916</v>
      </c>
      <c r="CP131">
        <v>1984</v>
      </c>
      <c r="CQ131">
        <v>2098</v>
      </c>
      <c r="CR131">
        <v>2168</v>
      </c>
    </row>
    <row r="132" spans="2:96" x14ac:dyDescent="0.35">
      <c r="B132" t="s">
        <v>132</v>
      </c>
      <c r="C132">
        <v>64.963099999999997</v>
      </c>
      <c r="D132">
        <v>-19.020800000000001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1</v>
      </c>
      <c r="AQ132">
        <v>1</v>
      </c>
      <c r="AR132">
        <v>3</v>
      </c>
      <c r="AS132">
        <v>6</v>
      </c>
      <c r="AT132">
        <v>11</v>
      </c>
      <c r="AU132">
        <v>26</v>
      </c>
      <c r="AV132">
        <v>34</v>
      </c>
      <c r="AW132">
        <v>43</v>
      </c>
      <c r="AX132">
        <v>50</v>
      </c>
      <c r="AY132">
        <v>50</v>
      </c>
      <c r="AZ132">
        <v>58</v>
      </c>
      <c r="BA132">
        <v>69</v>
      </c>
      <c r="BB132">
        <v>85</v>
      </c>
      <c r="BC132">
        <v>103</v>
      </c>
      <c r="BD132">
        <v>134</v>
      </c>
      <c r="BE132">
        <v>156</v>
      </c>
      <c r="BF132">
        <v>171</v>
      </c>
      <c r="BG132">
        <v>180</v>
      </c>
      <c r="BH132">
        <v>220</v>
      </c>
      <c r="BI132">
        <v>250</v>
      </c>
      <c r="BJ132">
        <v>330</v>
      </c>
      <c r="BK132">
        <v>409</v>
      </c>
      <c r="BL132">
        <v>473</v>
      </c>
      <c r="BM132">
        <v>568</v>
      </c>
      <c r="BN132">
        <v>588</v>
      </c>
      <c r="BO132">
        <v>648</v>
      </c>
      <c r="BP132">
        <v>737</v>
      </c>
      <c r="BQ132">
        <v>802</v>
      </c>
      <c r="BR132">
        <v>890</v>
      </c>
      <c r="BS132">
        <v>963</v>
      </c>
      <c r="BT132">
        <v>1020</v>
      </c>
      <c r="BU132">
        <v>1086</v>
      </c>
      <c r="BV132">
        <v>1135</v>
      </c>
      <c r="BW132">
        <v>1220</v>
      </c>
      <c r="BX132">
        <v>1319</v>
      </c>
      <c r="BY132">
        <v>1364</v>
      </c>
      <c r="BZ132">
        <v>1417</v>
      </c>
      <c r="CA132">
        <v>1486</v>
      </c>
      <c r="CB132">
        <v>1562</v>
      </c>
      <c r="CC132">
        <v>1586</v>
      </c>
      <c r="CD132">
        <v>1616</v>
      </c>
      <c r="CE132">
        <v>1648</v>
      </c>
      <c r="CF132">
        <v>1675</v>
      </c>
      <c r="CG132">
        <v>1689</v>
      </c>
      <c r="CH132">
        <v>1701</v>
      </c>
      <c r="CI132">
        <v>1711</v>
      </c>
      <c r="CJ132">
        <v>1720</v>
      </c>
      <c r="CK132">
        <v>1727</v>
      </c>
      <c r="CL132">
        <v>1739</v>
      </c>
      <c r="CM132">
        <v>1754</v>
      </c>
      <c r="CN132">
        <v>1760</v>
      </c>
      <c r="CO132">
        <v>1771</v>
      </c>
      <c r="CP132">
        <v>1773</v>
      </c>
      <c r="CQ132">
        <v>1778</v>
      </c>
      <c r="CR132">
        <v>1785</v>
      </c>
    </row>
    <row r="133" spans="2:96" x14ac:dyDescent="0.35">
      <c r="B133" t="s">
        <v>54</v>
      </c>
      <c r="C133">
        <v>21</v>
      </c>
      <c r="D133">
        <v>78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1</v>
      </c>
      <c r="O133">
        <v>1</v>
      </c>
      <c r="P133">
        <v>2</v>
      </c>
      <c r="Q133">
        <v>3</v>
      </c>
      <c r="R133">
        <v>3</v>
      </c>
      <c r="S133">
        <v>3</v>
      </c>
      <c r="T133">
        <v>3</v>
      </c>
      <c r="U133">
        <v>3</v>
      </c>
      <c r="V133">
        <v>3</v>
      </c>
      <c r="W133">
        <v>3</v>
      </c>
      <c r="X133">
        <v>3</v>
      </c>
      <c r="Y133">
        <v>3</v>
      </c>
      <c r="Z133">
        <v>3</v>
      </c>
      <c r="AA133">
        <v>3</v>
      </c>
      <c r="AB133">
        <v>3</v>
      </c>
      <c r="AC133">
        <v>3</v>
      </c>
      <c r="AD133">
        <v>3</v>
      </c>
      <c r="AE133">
        <v>3</v>
      </c>
      <c r="AF133">
        <v>3</v>
      </c>
      <c r="AG133">
        <v>3</v>
      </c>
      <c r="AH133">
        <v>3</v>
      </c>
      <c r="AI133">
        <v>3</v>
      </c>
      <c r="AJ133">
        <v>3</v>
      </c>
      <c r="AK133">
        <v>3</v>
      </c>
      <c r="AL133">
        <v>3</v>
      </c>
      <c r="AM133">
        <v>3</v>
      </c>
      <c r="AN133">
        <v>3</v>
      </c>
      <c r="AO133">
        <v>3</v>
      </c>
      <c r="AP133">
        <v>3</v>
      </c>
      <c r="AQ133">
        <v>3</v>
      </c>
      <c r="AR133">
        <v>3</v>
      </c>
      <c r="AS133">
        <v>5</v>
      </c>
      <c r="AT133">
        <v>5</v>
      </c>
      <c r="AU133">
        <v>28</v>
      </c>
      <c r="AV133">
        <v>30</v>
      </c>
      <c r="AW133">
        <v>31</v>
      </c>
      <c r="AX133">
        <v>34</v>
      </c>
      <c r="AY133">
        <v>39</v>
      </c>
      <c r="AZ133">
        <v>43</v>
      </c>
      <c r="BA133">
        <v>56</v>
      </c>
      <c r="BB133">
        <v>62</v>
      </c>
      <c r="BC133">
        <v>73</v>
      </c>
      <c r="BD133">
        <v>82</v>
      </c>
      <c r="BE133">
        <v>102</v>
      </c>
      <c r="BF133">
        <v>113</v>
      </c>
      <c r="BG133">
        <v>119</v>
      </c>
      <c r="BH133">
        <v>142</v>
      </c>
      <c r="BI133">
        <v>156</v>
      </c>
      <c r="BJ133">
        <v>194</v>
      </c>
      <c r="BK133">
        <v>244</v>
      </c>
      <c r="BL133">
        <v>330</v>
      </c>
      <c r="BM133">
        <v>396</v>
      </c>
      <c r="BN133">
        <v>499</v>
      </c>
      <c r="BO133">
        <v>536</v>
      </c>
      <c r="BP133">
        <v>657</v>
      </c>
      <c r="BQ133">
        <v>727</v>
      </c>
      <c r="BR133">
        <v>887</v>
      </c>
      <c r="BS133">
        <v>987</v>
      </c>
      <c r="BT133">
        <v>1024</v>
      </c>
      <c r="BU133">
        <v>1251</v>
      </c>
      <c r="BV133">
        <v>1397</v>
      </c>
      <c r="BW133">
        <v>1998</v>
      </c>
      <c r="BX133">
        <v>2543</v>
      </c>
      <c r="BY133">
        <v>2567</v>
      </c>
      <c r="BZ133">
        <v>3082</v>
      </c>
      <c r="CA133">
        <v>3588</v>
      </c>
      <c r="CB133">
        <v>4778</v>
      </c>
      <c r="CC133">
        <v>5311</v>
      </c>
      <c r="CD133">
        <v>5916</v>
      </c>
      <c r="CE133">
        <v>6725</v>
      </c>
      <c r="CF133">
        <v>7598</v>
      </c>
      <c r="CG133">
        <v>8446</v>
      </c>
      <c r="CH133">
        <v>9205</v>
      </c>
      <c r="CI133">
        <v>10453</v>
      </c>
      <c r="CJ133">
        <v>11487</v>
      </c>
      <c r="CK133">
        <v>12322</v>
      </c>
      <c r="CL133">
        <v>13430</v>
      </c>
      <c r="CM133">
        <v>14352</v>
      </c>
      <c r="CN133">
        <v>15722</v>
      </c>
      <c r="CO133">
        <v>17615</v>
      </c>
      <c r="CP133">
        <v>18539</v>
      </c>
      <c r="CQ133">
        <v>20080</v>
      </c>
      <c r="CR133">
        <v>21370</v>
      </c>
    </row>
    <row r="134" spans="2:96" x14ac:dyDescent="0.35">
      <c r="B134" t="s">
        <v>53</v>
      </c>
      <c r="C134">
        <v>-0.7893</v>
      </c>
      <c r="D134">
        <v>113.9213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2</v>
      </c>
      <c r="AT134">
        <v>2</v>
      </c>
      <c r="AU134">
        <v>2</v>
      </c>
      <c r="AV134">
        <v>2</v>
      </c>
      <c r="AW134">
        <v>4</v>
      </c>
      <c r="AX134">
        <v>4</v>
      </c>
      <c r="AY134">
        <v>6</v>
      </c>
      <c r="AZ134">
        <v>19</v>
      </c>
      <c r="BA134">
        <v>27</v>
      </c>
      <c r="BB134">
        <v>34</v>
      </c>
      <c r="BC134">
        <v>34</v>
      </c>
      <c r="BD134">
        <v>69</v>
      </c>
      <c r="BE134">
        <v>96</v>
      </c>
      <c r="BF134">
        <v>117</v>
      </c>
      <c r="BG134">
        <v>134</v>
      </c>
      <c r="BH134">
        <v>172</v>
      </c>
      <c r="BI134">
        <v>227</v>
      </c>
      <c r="BJ134">
        <v>311</v>
      </c>
      <c r="BK134">
        <v>369</v>
      </c>
      <c r="BL134">
        <v>450</v>
      </c>
      <c r="BM134">
        <v>514</v>
      </c>
      <c r="BN134">
        <v>579</v>
      </c>
      <c r="BO134">
        <v>686</v>
      </c>
      <c r="BP134">
        <v>790</v>
      </c>
      <c r="BQ134">
        <v>893</v>
      </c>
      <c r="BR134">
        <v>1046</v>
      </c>
      <c r="BS134">
        <v>1155</v>
      </c>
      <c r="BT134">
        <v>1285</v>
      </c>
      <c r="BU134">
        <v>1414</v>
      </c>
      <c r="BV134">
        <v>1528</v>
      </c>
      <c r="BW134">
        <v>1677</v>
      </c>
      <c r="BX134">
        <v>1790</v>
      </c>
      <c r="BY134">
        <v>1986</v>
      </c>
      <c r="BZ134">
        <v>2092</v>
      </c>
      <c r="CA134">
        <v>2273</v>
      </c>
      <c r="CB134">
        <v>2491</v>
      </c>
      <c r="CC134">
        <v>2738</v>
      </c>
      <c r="CD134">
        <v>2956</v>
      </c>
      <c r="CE134">
        <v>3293</v>
      </c>
      <c r="CF134">
        <v>3512</v>
      </c>
      <c r="CG134">
        <v>3842</v>
      </c>
      <c r="CH134">
        <v>4241</v>
      </c>
      <c r="CI134">
        <v>4557</v>
      </c>
      <c r="CJ134">
        <v>4839</v>
      </c>
      <c r="CK134">
        <v>5136</v>
      </c>
      <c r="CL134">
        <v>5516</v>
      </c>
      <c r="CM134">
        <v>5923</v>
      </c>
      <c r="CN134">
        <v>6248</v>
      </c>
      <c r="CO134">
        <v>6575</v>
      </c>
      <c r="CP134">
        <v>6760</v>
      </c>
      <c r="CQ134">
        <v>7135</v>
      </c>
      <c r="CR134">
        <v>7418</v>
      </c>
    </row>
    <row r="135" spans="2:96" x14ac:dyDescent="0.35">
      <c r="B135" t="s">
        <v>32</v>
      </c>
      <c r="C135">
        <v>32</v>
      </c>
      <c r="D135">
        <v>53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2</v>
      </c>
      <c r="AH135">
        <v>5</v>
      </c>
      <c r="AI135">
        <v>18</v>
      </c>
      <c r="AJ135">
        <v>28</v>
      </c>
      <c r="AK135">
        <v>43</v>
      </c>
      <c r="AL135">
        <v>61</v>
      </c>
      <c r="AM135">
        <v>95</v>
      </c>
      <c r="AN135">
        <v>139</v>
      </c>
      <c r="AO135">
        <v>245</v>
      </c>
      <c r="AP135">
        <v>388</v>
      </c>
      <c r="AQ135">
        <v>593</v>
      </c>
      <c r="AR135">
        <v>978</v>
      </c>
      <c r="AS135">
        <v>1501</v>
      </c>
      <c r="AT135">
        <v>2336</v>
      </c>
      <c r="AU135">
        <v>2922</v>
      </c>
      <c r="AV135">
        <v>3513</v>
      </c>
      <c r="AW135">
        <v>4747</v>
      </c>
      <c r="AX135">
        <v>5823</v>
      </c>
      <c r="AY135">
        <v>6566</v>
      </c>
      <c r="AZ135">
        <v>7161</v>
      </c>
      <c r="BA135">
        <v>8042</v>
      </c>
      <c r="BB135">
        <v>9000</v>
      </c>
      <c r="BC135">
        <v>10075</v>
      </c>
      <c r="BD135">
        <v>11364</v>
      </c>
      <c r="BE135">
        <v>12729</v>
      </c>
      <c r="BF135">
        <v>13938</v>
      </c>
      <c r="BG135">
        <v>14991</v>
      </c>
      <c r="BH135">
        <v>16169</v>
      </c>
      <c r="BI135">
        <v>17361</v>
      </c>
      <c r="BJ135">
        <v>18407</v>
      </c>
      <c r="BK135">
        <v>19644</v>
      </c>
      <c r="BL135">
        <v>20610</v>
      </c>
      <c r="BM135">
        <v>21638</v>
      </c>
      <c r="BN135">
        <v>23049</v>
      </c>
      <c r="BO135">
        <v>24811</v>
      </c>
      <c r="BP135">
        <v>27017</v>
      </c>
      <c r="BQ135">
        <v>29406</v>
      </c>
      <c r="BR135">
        <v>32332</v>
      </c>
      <c r="BS135">
        <v>35408</v>
      </c>
      <c r="BT135">
        <v>38309</v>
      </c>
      <c r="BU135">
        <v>41495</v>
      </c>
      <c r="BV135">
        <v>44605</v>
      </c>
      <c r="BW135">
        <v>47593</v>
      </c>
      <c r="BX135">
        <v>50468</v>
      </c>
      <c r="BY135">
        <v>53183</v>
      </c>
      <c r="BZ135">
        <v>55743</v>
      </c>
      <c r="CA135">
        <v>58226</v>
      </c>
      <c r="CB135">
        <v>60500</v>
      </c>
      <c r="CC135">
        <v>62589</v>
      </c>
      <c r="CD135">
        <v>64586</v>
      </c>
      <c r="CE135">
        <v>66220</v>
      </c>
      <c r="CF135">
        <v>68192</v>
      </c>
      <c r="CG135">
        <v>70029</v>
      </c>
      <c r="CH135">
        <v>71686</v>
      </c>
      <c r="CI135">
        <v>73303</v>
      </c>
      <c r="CJ135">
        <v>74877</v>
      </c>
      <c r="CK135">
        <v>76389</v>
      </c>
      <c r="CL135">
        <v>77995</v>
      </c>
      <c r="CM135">
        <v>79494</v>
      </c>
      <c r="CN135">
        <v>80868</v>
      </c>
      <c r="CO135">
        <v>82211</v>
      </c>
      <c r="CP135">
        <v>83505</v>
      </c>
      <c r="CQ135">
        <v>84802</v>
      </c>
      <c r="CR135">
        <v>85996</v>
      </c>
    </row>
    <row r="136" spans="2:96" x14ac:dyDescent="0.35">
      <c r="B136" t="s">
        <v>37</v>
      </c>
      <c r="C136">
        <v>33</v>
      </c>
      <c r="D136">
        <v>44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1</v>
      </c>
      <c r="AM136">
        <v>1</v>
      </c>
      <c r="AN136">
        <v>5</v>
      </c>
      <c r="AO136">
        <v>7</v>
      </c>
      <c r="AP136">
        <v>7</v>
      </c>
      <c r="AQ136">
        <v>13</v>
      </c>
      <c r="AR136">
        <v>19</v>
      </c>
      <c r="AS136">
        <v>26</v>
      </c>
      <c r="AT136">
        <v>32</v>
      </c>
      <c r="AU136">
        <v>35</v>
      </c>
      <c r="AV136">
        <v>35</v>
      </c>
      <c r="AW136">
        <v>40</v>
      </c>
      <c r="AX136">
        <v>54</v>
      </c>
      <c r="AY136">
        <v>60</v>
      </c>
      <c r="AZ136">
        <v>60</v>
      </c>
      <c r="BA136">
        <v>71</v>
      </c>
      <c r="BB136">
        <v>71</v>
      </c>
      <c r="BC136">
        <v>71</v>
      </c>
      <c r="BD136">
        <v>101</v>
      </c>
      <c r="BE136">
        <v>110</v>
      </c>
      <c r="BF136">
        <v>116</v>
      </c>
      <c r="BG136">
        <v>124</v>
      </c>
      <c r="BH136">
        <v>154</v>
      </c>
      <c r="BI136">
        <v>164</v>
      </c>
      <c r="BJ136">
        <v>192</v>
      </c>
      <c r="BK136">
        <v>208</v>
      </c>
      <c r="BL136">
        <v>214</v>
      </c>
      <c r="BM136">
        <v>233</v>
      </c>
      <c r="BN136">
        <v>266</v>
      </c>
      <c r="BO136">
        <v>316</v>
      </c>
      <c r="BP136">
        <v>346</v>
      </c>
      <c r="BQ136">
        <v>382</v>
      </c>
      <c r="BR136">
        <v>458</v>
      </c>
      <c r="BS136">
        <v>506</v>
      </c>
      <c r="BT136">
        <v>547</v>
      </c>
      <c r="BU136">
        <v>630</v>
      </c>
      <c r="BV136">
        <v>694</v>
      </c>
      <c r="BW136">
        <v>728</v>
      </c>
      <c r="BX136">
        <v>772</v>
      </c>
      <c r="BY136">
        <v>820</v>
      </c>
      <c r="BZ136">
        <v>878</v>
      </c>
      <c r="CA136">
        <v>961</v>
      </c>
      <c r="CB136">
        <v>1031</v>
      </c>
      <c r="CC136">
        <v>1122</v>
      </c>
      <c r="CD136">
        <v>1202</v>
      </c>
      <c r="CE136">
        <v>1232</v>
      </c>
      <c r="CF136">
        <v>1279</v>
      </c>
      <c r="CG136">
        <v>1318</v>
      </c>
      <c r="CH136">
        <v>1352</v>
      </c>
      <c r="CI136">
        <v>1378</v>
      </c>
      <c r="CJ136">
        <v>1400</v>
      </c>
      <c r="CK136">
        <v>1415</v>
      </c>
      <c r="CL136">
        <v>1434</v>
      </c>
      <c r="CM136">
        <v>1482</v>
      </c>
      <c r="CN136">
        <v>1513</v>
      </c>
      <c r="CO136">
        <v>1539</v>
      </c>
      <c r="CP136">
        <v>1574</v>
      </c>
      <c r="CQ136">
        <v>1602</v>
      </c>
      <c r="CR136">
        <v>1631</v>
      </c>
    </row>
    <row r="137" spans="2:96" x14ac:dyDescent="0.35">
      <c r="B137" t="s">
        <v>134</v>
      </c>
      <c r="C137">
        <v>53.142400000000002</v>
      </c>
      <c r="D137">
        <v>-7.6920999999999999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1</v>
      </c>
      <c r="AR137">
        <v>1</v>
      </c>
      <c r="AS137">
        <v>1</v>
      </c>
      <c r="AT137">
        <v>2</v>
      </c>
      <c r="AU137">
        <v>6</v>
      </c>
      <c r="AV137">
        <v>6</v>
      </c>
      <c r="AW137">
        <v>18</v>
      </c>
      <c r="AX137">
        <v>18</v>
      </c>
      <c r="AY137">
        <v>19</v>
      </c>
      <c r="AZ137">
        <v>21</v>
      </c>
      <c r="BA137">
        <v>34</v>
      </c>
      <c r="BB137">
        <v>43</v>
      </c>
      <c r="BC137">
        <v>43</v>
      </c>
      <c r="BD137">
        <v>90</v>
      </c>
      <c r="BE137">
        <v>129</v>
      </c>
      <c r="BF137">
        <v>129</v>
      </c>
      <c r="BG137">
        <v>169</v>
      </c>
      <c r="BH137">
        <v>223</v>
      </c>
      <c r="BI137">
        <v>292</v>
      </c>
      <c r="BJ137">
        <v>557</v>
      </c>
      <c r="BK137">
        <v>683</v>
      </c>
      <c r="BL137">
        <v>785</v>
      </c>
      <c r="BM137">
        <v>906</v>
      </c>
      <c r="BN137">
        <v>1125</v>
      </c>
      <c r="BO137">
        <v>1329</v>
      </c>
      <c r="BP137">
        <v>1564</v>
      </c>
      <c r="BQ137">
        <v>1819</v>
      </c>
      <c r="BR137">
        <v>2121</v>
      </c>
      <c r="BS137">
        <v>2415</v>
      </c>
      <c r="BT137">
        <v>2615</v>
      </c>
      <c r="BU137">
        <v>2910</v>
      </c>
      <c r="BV137">
        <v>3235</v>
      </c>
      <c r="BW137">
        <v>3447</v>
      </c>
      <c r="BX137">
        <v>3849</v>
      </c>
      <c r="BY137">
        <v>4273</v>
      </c>
      <c r="BZ137">
        <v>4604</v>
      </c>
      <c r="CA137">
        <v>4994</v>
      </c>
      <c r="CB137">
        <v>5364</v>
      </c>
      <c r="CC137">
        <v>5709</v>
      </c>
      <c r="CD137">
        <v>6074</v>
      </c>
      <c r="CE137">
        <v>6574</v>
      </c>
      <c r="CF137">
        <v>8089</v>
      </c>
      <c r="CG137">
        <v>8928</v>
      </c>
      <c r="CH137">
        <v>9655</v>
      </c>
      <c r="CI137">
        <v>10647</v>
      </c>
      <c r="CJ137">
        <v>11479</v>
      </c>
      <c r="CK137">
        <v>12547</v>
      </c>
      <c r="CL137">
        <v>13271</v>
      </c>
      <c r="CM137">
        <v>13980</v>
      </c>
      <c r="CN137">
        <v>14758</v>
      </c>
      <c r="CO137">
        <v>15251</v>
      </c>
      <c r="CP137">
        <v>15652</v>
      </c>
      <c r="CQ137">
        <v>16040</v>
      </c>
      <c r="CR137">
        <v>16671</v>
      </c>
    </row>
    <row r="138" spans="2:96" x14ac:dyDescent="0.35">
      <c r="B138" t="s">
        <v>34</v>
      </c>
      <c r="C138">
        <v>31</v>
      </c>
      <c r="D138">
        <v>35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2</v>
      </c>
      <c r="AO138">
        <v>3</v>
      </c>
      <c r="AP138">
        <v>4</v>
      </c>
      <c r="AQ138">
        <v>7</v>
      </c>
      <c r="AR138">
        <v>10</v>
      </c>
      <c r="AS138">
        <v>10</v>
      </c>
      <c r="AT138">
        <v>12</v>
      </c>
      <c r="AU138">
        <v>15</v>
      </c>
      <c r="AV138">
        <v>20</v>
      </c>
      <c r="AW138">
        <v>37</v>
      </c>
      <c r="AX138">
        <v>43</v>
      </c>
      <c r="AY138">
        <v>61</v>
      </c>
      <c r="AZ138">
        <v>61</v>
      </c>
      <c r="BA138">
        <v>75</v>
      </c>
      <c r="BB138">
        <v>79</v>
      </c>
      <c r="BC138">
        <v>100</v>
      </c>
      <c r="BD138">
        <v>126</v>
      </c>
      <c r="BE138">
        <v>155</v>
      </c>
      <c r="BF138">
        <v>213</v>
      </c>
      <c r="BG138">
        <v>218</v>
      </c>
      <c r="BH138">
        <v>250</v>
      </c>
      <c r="BI138">
        <v>304</v>
      </c>
      <c r="BJ138">
        <v>427</v>
      </c>
      <c r="BK138">
        <v>529</v>
      </c>
      <c r="BL138">
        <v>712</v>
      </c>
      <c r="BM138">
        <v>883</v>
      </c>
      <c r="BN138">
        <v>1071</v>
      </c>
      <c r="BO138">
        <v>1238</v>
      </c>
      <c r="BP138">
        <v>2369</v>
      </c>
      <c r="BQ138">
        <v>2693</v>
      </c>
      <c r="BR138">
        <v>3035</v>
      </c>
      <c r="BS138">
        <v>3619</v>
      </c>
      <c r="BT138">
        <v>4247</v>
      </c>
      <c r="BU138">
        <v>4695</v>
      </c>
      <c r="BV138">
        <v>5358</v>
      </c>
      <c r="BW138">
        <v>6092</v>
      </c>
      <c r="BX138">
        <v>6857</v>
      </c>
      <c r="BY138">
        <v>7428</v>
      </c>
      <c r="BZ138">
        <v>7851</v>
      </c>
      <c r="CA138">
        <v>8430</v>
      </c>
      <c r="CB138">
        <v>8904</v>
      </c>
      <c r="CC138">
        <v>9248</v>
      </c>
      <c r="CD138">
        <v>9404</v>
      </c>
      <c r="CE138">
        <v>9968</v>
      </c>
      <c r="CF138">
        <v>10408</v>
      </c>
      <c r="CG138">
        <v>10743</v>
      </c>
      <c r="CH138">
        <v>11145</v>
      </c>
      <c r="CI138">
        <v>11586</v>
      </c>
      <c r="CJ138">
        <v>12046</v>
      </c>
      <c r="CK138">
        <v>12501</v>
      </c>
      <c r="CL138">
        <v>12758</v>
      </c>
      <c r="CM138">
        <v>12982</v>
      </c>
      <c r="CN138">
        <v>13265</v>
      </c>
      <c r="CO138">
        <v>13491</v>
      </c>
      <c r="CP138">
        <v>13713</v>
      </c>
      <c r="CQ138">
        <v>13942</v>
      </c>
      <c r="CR138">
        <v>14498</v>
      </c>
    </row>
    <row r="139" spans="2:96" x14ac:dyDescent="0.35">
      <c r="B139" t="s">
        <v>115</v>
      </c>
      <c r="C139">
        <v>43</v>
      </c>
      <c r="D139">
        <v>12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2</v>
      </c>
      <c r="O139">
        <v>2</v>
      </c>
      <c r="P139">
        <v>2</v>
      </c>
      <c r="Q139">
        <v>2</v>
      </c>
      <c r="R139">
        <v>2</v>
      </c>
      <c r="S139">
        <v>2</v>
      </c>
      <c r="T139">
        <v>2</v>
      </c>
      <c r="U139">
        <v>3</v>
      </c>
      <c r="V139">
        <v>3</v>
      </c>
      <c r="W139">
        <v>3</v>
      </c>
      <c r="X139">
        <v>3</v>
      </c>
      <c r="Y139">
        <v>3</v>
      </c>
      <c r="Z139">
        <v>3</v>
      </c>
      <c r="AA139">
        <v>3</v>
      </c>
      <c r="AB139">
        <v>3</v>
      </c>
      <c r="AC139">
        <v>3</v>
      </c>
      <c r="AD139">
        <v>3</v>
      </c>
      <c r="AE139">
        <v>3</v>
      </c>
      <c r="AF139">
        <v>3</v>
      </c>
      <c r="AG139">
        <v>3</v>
      </c>
      <c r="AH139">
        <v>3</v>
      </c>
      <c r="AI139">
        <v>20</v>
      </c>
      <c r="AJ139">
        <v>62</v>
      </c>
      <c r="AK139">
        <v>155</v>
      </c>
      <c r="AL139">
        <v>229</v>
      </c>
      <c r="AM139">
        <v>322</v>
      </c>
      <c r="AN139">
        <v>453</v>
      </c>
      <c r="AO139">
        <v>655</v>
      </c>
      <c r="AP139">
        <v>888</v>
      </c>
      <c r="AQ139">
        <v>1128</v>
      </c>
      <c r="AR139">
        <v>1694</v>
      </c>
      <c r="AS139">
        <v>2036</v>
      </c>
      <c r="AT139">
        <v>2502</v>
      </c>
      <c r="AU139">
        <v>3089</v>
      </c>
      <c r="AV139">
        <v>3858</v>
      </c>
      <c r="AW139">
        <v>4636</v>
      </c>
      <c r="AX139">
        <v>5883</v>
      </c>
      <c r="AY139">
        <v>7375</v>
      </c>
      <c r="AZ139">
        <v>9172</v>
      </c>
      <c r="BA139">
        <v>10149</v>
      </c>
      <c r="BB139">
        <v>12462</v>
      </c>
      <c r="BC139">
        <v>12462</v>
      </c>
      <c r="BD139">
        <v>17660</v>
      </c>
      <c r="BE139">
        <v>21157</v>
      </c>
      <c r="BF139">
        <v>24747</v>
      </c>
      <c r="BG139">
        <v>27980</v>
      </c>
      <c r="BH139">
        <v>31506</v>
      </c>
      <c r="BI139">
        <v>35713</v>
      </c>
      <c r="BJ139">
        <v>41035</v>
      </c>
      <c r="BK139">
        <v>47021</v>
      </c>
      <c r="BL139">
        <v>53578</v>
      </c>
      <c r="BM139">
        <v>59138</v>
      </c>
      <c r="BN139">
        <v>63927</v>
      </c>
      <c r="BO139">
        <v>69176</v>
      </c>
      <c r="BP139">
        <v>74386</v>
      </c>
      <c r="BQ139">
        <v>80589</v>
      </c>
      <c r="BR139">
        <v>86498</v>
      </c>
      <c r="BS139">
        <v>92472</v>
      </c>
      <c r="BT139">
        <v>97689</v>
      </c>
      <c r="BU139">
        <v>101739</v>
      </c>
      <c r="BV139">
        <v>105792</v>
      </c>
      <c r="BW139">
        <v>110574</v>
      </c>
      <c r="BX139">
        <v>115242</v>
      </c>
      <c r="BY139">
        <v>119827</v>
      </c>
      <c r="BZ139">
        <v>124632</v>
      </c>
      <c r="CA139">
        <v>128948</v>
      </c>
      <c r="CB139">
        <v>132547</v>
      </c>
      <c r="CC139">
        <v>135586</v>
      </c>
      <c r="CD139">
        <v>139422</v>
      </c>
      <c r="CE139">
        <v>143626</v>
      </c>
      <c r="CF139">
        <v>147577</v>
      </c>
      <c r="CG139">
        <v>152271</v>
      </c>
      <c r="CH139">
        <v>156363</v>
      </c>
      <c r="CI139">
        <v>159516</v>
      </c>
      <c r="CJ139">
        <v>162488</v>
      </c>
      <c r="CK139">
        <v>165155</v>
      </c>
      <c r="CL139">
        <v>168941</v>
      </c>
      <c r="CM139">
        <v>172434</v>
      </c>
      <c r="CN139">
        <v>175925</v>
      </c>
      <c r="CO139">
        <v>178972</v>
      </c>
      <c r="CP139">
        <v>181228</v>
      </c>
      <c r="CQ139">
        <v>183957</v>
      </c>
      <c r="CR139">
        <v>187327</v>
      </c>
    </row>
    <row r="140" spans="2:96" x14ac:dyDescent="0.35">
      <c r="B140" t="s">
        <v>210</v>
      </c>
      <c r="C140">
        <v>18.1096</v>
      </c>
      <c r="D140">
        <v>-77.297499999999999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1</v>
      </c>
      <c r="BC140">
        <v>2</v>
      </c>
      <c r="BD140">
        <v>8</v>
      </c>
      <c r="BE140">
        <v>8</v>
      </c>
      <c r="BF140">
        <v>10</v>
      </c>
      <c r="BG140">
        <v>10</v>
      </c>
      <c r="BH140">
        <v>12</v>
      </c>
      <c r="BI140">
        <v>13</v>
      </c>
      <c r="BJ140">
        <v>15</v>
      </c>
      <c r="BK140">
        <v>16</v>
      </c>
      <c r="BL140">
        <v>16</v>
      </c>
      <c r="BM140">
        <v>19</v>
      </c>
      <c r="BN140">
        <v>19</v>
      </c>
      <c r="BO140">
        <v>21</v>
      </c>
      <c r="BP140">
        <v>26</v>
      </c>
      <c r="BQ140">
        <v>26</v>
      </c>
      <c r="BR140">
        <v>26</v>
      </c>
      <c r="BS140">
        <v>30</v>
      </c>
      <c r="BT140">
        <v>32</v>
      </c>
      <c r="BU140">
        <v>36</v>
      </c>
      <c r="BV140">
        <v>36</v>
      </c>
      <c r="BW140">
        <v>44</v>
      </c>
      <c r="BX140">
        <v>47</v>
      </c>
      <c r="BY140">
        <v>47</v>
      </c>
      <c r="BZ140">
        <v>53</v>
      </c>
      <c r="CA140">
        <v>58</v>
      </c>
      <c r="CB140">
        <v>58</v>
      </c>
      <c r="CC140">
        <v>63</v>
      </c>
      <c r="CD140">
        <v>63</v>
      </c>
      <c r="CE140">
        <v>63</v>
      </c>
      <c r="CF140">
        <v>63</v>
      </c>
      <c r="CG140">
        <v>65</v>
      </c>
      <c r="CH140">
        <v>69</v>
      </c>
      <c r="CI140">
        <v>73</v>
      </c>
      <c r="CJ140">
        <v>73</v>
      </c>
      <c r="CK140">
        <v>125</v>
      </c>
      <c r="CL140">
        <v>143</v>
      </c>
      <c r="CM140">
        <v>143</v>
      </c>
      <c r="CN140">
        <v>163</v>
      </c>
      <c r="CO140">
        <v>173</v>
      </c>
      <c r="CP140">
        <v>223</v>
      </c>
      <c r="CQ140">
        <v>223</v>
      </c>
      <c r="CR140">
        <v>233</v>
      </c>
    </row>
    <row r="141" spans="2:96" x14ac:dyDescent="0.35">
      <c r="B141" t="s">
        <v>47</v>
      </c>
      <c r="C141">
        <v>36</v>
      </c>
      <c r="D141">
        <v>138</v>
      </c>
      <c r="E141">
        <v>2</v>
      </c>
      <c r="F141">
        <v>2</v>
      </c>
      <c r="G141">
        <v>2</v>
      </c>
      <c r="H141">
        <v>2</v>
      </c>
      <c r="I141">
        <v>4</v>
      </c>
      <c r="J141">
        <v>4</v>
      </c>
      <c r="K141">
        <v>7</v>
      </c>
      <c r="L141">
        <v>7</v>
      </c>
      <c r="M141">
        <v>11</v>
      </c>
      <c r="N141">
        <v>15</v>
      </c>
      <c r="O141">
        <v>20</v>
      </c>
      <c r="P141">
        <v>20</v>
      </c>
      <c r="Q141">
        <v>20</v>
      </c>
      <c r="R141">
        <v>22</v>
      </c>
      <c r="S141">
        <v>22</v>
      </c>
      <c r="T141">
        <v>22</v>
      </c>
      <c r="U141">
        <v>25</v>
      </c>
      <c r="V141">
        <v>25</v>
      </c>
      <c r="W141">
        <v>26</v>
      </c>
      <c r="X141">
        <v>26</v>
      </c>
      <c r="Y141">
        <v>26</v>
      </c>
      <c r="Z141">
        <v>28</v>
      </c>
      <c r="AA141">
        <v>28</v>
      </c>
      <c r="AB141">
        <v>29</v>
      </c>
      <c r="AC141">
        <v>43</v>
      </c>
      <c r="AD141">
        <v>59</v>
      </c>
      <c r="AE141">
        <v>66</v>
      </c>
      <c r="AF141">
        <v>74</v>
      </c>
      <c r="AG141">
        <v>84</v>
      </c>
      <c r="AH141">
        <v>94</v>
      </c>
      <c r="AI141">
        <v>105</v>
      </c>
      <c r="AJ141">
        <v>122</v>
      </c>
      <c r="AK141">
        <v>147</v>
      </c>
      <c r="AL141">
        <v>159</v>
      </c>
      <c r="AM141">
        <v>170</v>
      </c>
      <c r="AN141">
        <v>189</v>
      </c>
      <c r="AO141">
        <v>214</v>
      </c>
      <c r="AP141">
        <v>228</v>
      </c>
      <c r="AQ141">
        <v>241</v>
      </c>
      <c r="AR141">
        <v>256</v>
      </c>
      <c r="AS141">
        <v>274</v>
      </c>
      <c r="AT141">
        <v>293</v>
      </c>
      <c r="AU141">
        <v>331</v>
      </c>
      <c r="AV141">
        <v>360</v>
      </c>
      <c r="AW141">
        <v>420</v>
      </c>
      <c r="AX141">
        <v>461</v>
      </c>
      <c r="AY141">
        <v>502</v>
      </c>
      <c r="AZ141">
        <v>511</v>
      </c>
      <c r="BA141">
        <v>581</v>
      </c>
      <c r="BB141">
        <v>639</v>
      </c>
      <c r="BC141">
        <v>639</v>
      </c>
      <c r="BD141">
        <v>701</v>
      </c>
      <c r="BE141">
        <v>773</v>
      </c>
      <c r="BF141">
        <v>839</v>
      </c>
      <c r="BG141">
        <v>839</v>
      </c>
      <c r="BH141">
        <v>878</v>
      </c>
      <c r="BI141">
        <v>889</v>
      </c>
      <c r="BJ141">
        <v>924</v>
      </c>
      <c r="BK141">
        <v>963</v>
      </c>
      <c r="BL141">
        <v>1007</v>
      </c>
      <c r="BM141">
        <v>1101</v>
      </c>
      <c r="BN141">
        <v>1128</v>
      </c>
      <c r="BO141">
        <v>1193</v>
      </c>
      <c r="BP141">
        <v>1307</v>
      </c>
      <c r="BQ141">
        <v>1387</v>
      </c>
      <c r="BR141">
        <v>1468</v>
      </c>
      <c r="BS141">
        <v>1693</v>
      </c>
      <c r="BT141">
        <v>1866</v>
      </c>
      <c r="BU141">
        <v>1866</v>
      </c>
      <c r="BV141">
        <v>1953</v>
      </c>
      <c r="BW141">
        <v>2178</v>
      </c>
      <c r="BX141">
        <v>2495</v>
      </c>
      <c r="BY141">
        <v>2617</v>
      </c>
      <c r="BZ141">
        <v>3139</v>
      </c>
      <c r="CA141">
        <v>3139</v>
      </c>
      <c r="CB141">
        <v>3654</v>
      </c>
      <c r="CC141">
        <v>3906</v>
      </c>
      <c r="CD141">
        <v>4257</v>
      </c>
      <c r="CE141">
        <v>4667</v>
      </c>
      <c r="CF141">
        <v>5530</v>
      </c>
      <c r="CG141">
        <v>6005</v>
      </c>
      <c r="CH141">
        <v>6748</v>
      </c>
      <c r="CI141">
        <v>7370</v>
      </c>
      <c r="CJ141">
        <v>7645</v>
      </c>
      <c r="CK141">
        <v>8100</v>
      </c>
      <c r="CL141">
        <v>8626</v>
      </c>
      <c r="CM141">
        <v>9787</v>
      </c>
      <c r="CN141">
        <v>10296</v>
      </c>
      <c r="CO141">
        <v>10797</v>
      </c>
      <c r="CP141">
        <v>10797</v>
      </c>
      <c r="CQ141">
        <v>11135</v>
      </c>
      <c r="CR141">
        <v>11512</v>
      </c>
    </row>
    <row r="142" spans="2:96" x14ac:dyDescent="0.35">
      <c r="B142" t="s">
        <v>45</v>
      </c>
      <c r="C142">
        <v>31.24</v>
      </c>
      <c r="D142">
        <v>36.51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8</v>
      </c>
      <c r="BG142">
        <v>17</v>
      </c>
      <c r="BH142">
        <v>34</v>
      </c>
      <c r="BI142">
        <v>52</v>
      </c>
      <c r="BJ142">
        <v>69</v>
      </c>
      <c r="BK142">
        <v>85</v>
      </c>
      <c r="BL142">
        <v>85</v>
      </c>
      <c r="BM142">
        <v>112</v>
      </c>
      <c r="BN142">
        <v>127</v>
      </c>
      <c r="BO142">
        <v>154</v>
      </c>
      <c r="BP142">
        <v>172</v>
      </c>
      <c r="BQ142">
        <v>212</v>
      </c>
      <c r="BR142">
        <v>235</v>
      </c>
      <c r="BS142">
        <v>246</v>
      </c>
      <c r="BT142">
        <v>259</v>
      </c>
      <c r="BU142">
        <v>268</v>
      </c>
      <c r="BV142">
        <v>274</v>
      </c>
      <c r="BW142">
        <v>278</v>
      </c>
      <c r="BX142">
        <v>299</v>
      </c>
      <c r="BY142">
        <v>310</v>
      </c>
      <c r="BZ142">
        <v>323</v>
      </c>
      <c r="CA142">
        <v>345</v>
      </c>
      <c r="CB142">
        <v>349</v>
      </c>
      <c r="CC142">
        <v>353</v>
      </c>
      <c r="CD142">
        <v>358</v>
      </c>
      <c r="CE142">
        <v>372</v>
      </c>
      <c r="CF142">
        <v>372</v>
      </c>
      <c r="CG142">
        <v>381</v>
      </c>
      <c r="CH142">
        <v>389</v>
      </c>
      <c r="CI142">
        <v>391</v>
      </c>
      <c r="CJ142">
        <v>397</v>
      </c>
      <c r="CK142">
        <v>401</v>
      </c>
      <c r="CL142">
        <v>402</v>
      </c>
      <c r="CM142">
        <v>407</v>
      </c>
      <c r="CN142">
        <v>413</v>
      </c>
      <c r="CO142">
        <v>417</v>
      </c>
      <c r="CP142">
        <v>425</v>
      </c>
      <c r="CQ142">
        <v>428</v>
      </c>
      <c r="CR142">
        <v>435</v>
      </c>
    </row>
    <row r="143" spans="2:96" x14ac:dyDescent="0.35">
      <c r="B143" t="s">
        <v>63</v>
      </c>
      <c r="C143">
        <v>48.019599999999997</v>
      </c>
      <c r="D143">
        <v>66.923699999999997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4</v>
      </c>
      <c r="BE143">
        <v>6</v>
      </c>
      <c r="BF143">
        <v>9</v>
      </c>
      <c r="BG143">
        <v>10</v>
      </c>
      <c r="BH143">
        <v>33</v>
      </c>
      <c r="BI143">
        <v>35</v>
      </c>
      <c r="BJ143">
        <v>44</v>
      </c>
      <c r="BK143">
        <v>49</v>
      </c>
      <c r="BL143">
        <v>53</v>
      </c>
      <c r="BM143">
        <v>60</v>
      </c>
      <c r="BN143">
        <v>62</v>
      </c>
      <c r="BO143">
        <v>72</v>
      </c>
      <c r="BP143">
        <v>81</v>
      </c>
      <c r="BQ143">
        <v>111</v>
      </c>
      <c r="BR143">
        <v>150</v>
      </c>
      <c r="BS143">
        <v>228</v>
      </c>
      <c r="BT143">
        <v>284</v>
      </c>
      <c r="BU143">
        <v>302</v>
      </c>
      <c r="BV143">
        <v>343</v>
      </c>
      <c r="BW143">
        <v>380</v>
      </c>
      <c r="BX143">
        <v>435</v>
      </c>
      <c r="BY143">
        <v>464</v>
      </c>
      <c r="BZ143">
        <v>531</v>
      </c>
      <c r="CA143">
        <v>584</v>
      </c>
      <c r="CB143">
        <v>662</v>
      </c>
      <c r="CC143">
        <v>697</v>
      </c>
      <c r="CD143">
        <v>727</v>
      </c>
      <c r="CE143">
        <v>781</v>
      </c>
      <c r="CF143">
        <v>812</v>
      </c>
      <c r="CG143">
        <v>865</v>
      </c>
      <c r="CH143">
        <v>951</v>
      </c>
      <c r="CI143">
        <v>1091</v>
      </c>
      <c r="CJ143">
        <v>1232</v>
      </c>
      <c r="CK143">
        <v>1295</v>
      </c>
      <c r="CL143">
        <v>1402</v>
      </c>
      <c r="CM143">
        <v>1546</v>
      </c>
      <c r="CN143">
        <v>1615</v>
      </c>
      <c r="CO143">
        <v>1676</v>
      </c>
      <c r="CP143">
        <v>1852</v>
      </c>
      <c r="CQ143">
        <v>1995</v>
      </c>
      <c r="CR143">
        <v>2135</v>
      </c>
    </row>
    <row r="144" spans="2:96" x14ac:dyDescent="0.35">
      <c r="B144" t="s">
        <v>13</v>
      </c>
      <c r="C144">
        <v>-2.3599999999999999E-2</v>
      </c>
      <c r="D144">
        <v>37.906199999999998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1</v>
      </c>
      <c r="BE144">
        <v>1</v>
      </c>
      <c r="BF144">
        <v>3</v>
      </c>
      <c r="BG144">
        <v>3</v>
      </c>
      <c r="BH144">
        <v>3</v>
      </c>
      <c r="BI144">
        <v>3</v>
      </c>
      <c r="BJ144">
        <v>7</v>
      </c>
      <c r="BK144">
        <v>7</v>
      </c>
      <c r="BL144">
        <v>7</v>
      </c>
      <c r="BM144">
        <v>15</v>
      </c>
      <c r="BN144">
        <v>16</v>
      </c>
      <c r="BO144">
        <v>25</v>
      </c>
      <c r="BP144">
        <v>28</v>
      </c>
      <c r="BQ144">
        <v>31</v>
      </c>
      <c r="BR144">
        <v>31</v>
      </c>
      <c r="BS144">
        <v>38</v>
      </c>
      <c r="BT144">
        <v>42</v>
      </c>
      <c r="BU144">
        <v>50</v>
      </c>
      <c r="BV144">
        <v>59</v>
      </c>
      <c r="BW144">
        <v>81</v>
      </c>
      <c r="BX144">
        <v>110</v>
      </c>
      <c r="BY144">
        <v>122</v>
      </c>
      <c r="BZ144">
        <v>126</v>
      </c>
      <c r="CA144">
        <v>142</v>
      </c>
      <c r="CB144">
        <v>158</v>
      </c>
      <c r="CC144">
        <v>172</v>
      </c>
      <c r="CD144">
        <v>179</v>
      </c>
      <c r="CE144">
        <v>184</v>
      </c>
      <c r="CF144">
        <v>189</v>
      </c>
      <c r="CG144">
        <v>191</v>
      </c>
      <c r="CH144">
        <v>197</v>
      </c>
      <c r="CI144">
        <v>208</v>
      </c>
      <c r="CJ144">
        <v>216</v>
      </c>
      <c r="CK144">
        <v>225</v>
      </c>
      <c r="CL144">
        <v>234</v>
      </c>
      <c r="CM144">
        <v>246</v>
      </c>
      <c r="CN144">
        <v>262</v>
      </c>
      <c r="CO144">
        <v>270</v>
      </c>
      <c r="CP144">
        <v>281</v>
      </c>
      <c r="CQ144">
        <v>296</v>
      </c>
      <c r="CR144">
        <v>303</v>
      </c>
    </row>
    <row r="145" spans="2:96" x14ac:dyDescent="0.35">
      <c r="B145" t="s">
        <v>46</v>
      </c>
      <c r="C145">
        <v>36</v>
      </c>
      <c r="D145">
        <v>128</v>
      </c>
      <c r="E145">
        <v>1</v>
      </c>
      <c r="F145">
        <v>1</v>
      </c>
      <c r="G145">
        <v>2</v>
      </c>
      <c r="H145">
        <v>2</v>
      </c>
      <c r="I145">
        <v>3</v>
      </c>
      <c r="J145">
        <v>4</v>
      </c>
      <c r="K145">
        <v>4</v>
      </c>
      <c r="L145">
        <v>4</v>
      </c>
      <c r="M145">
        <v>4</v>
      </c>
      <c r="N145">
        <v>11</v>
      </c>
      <c r="O145">
        <v>12</v>
      </c>
      <c r="P145">
        <v>15</v>
      </c>
      <c r="Q145">
        <v>15</v>
      </c>
      <c r="R145">
        <v>16</v>
      </c>
      <c r="S145">
        <v>19</v>
      </c>
      <c r="T145">
        <v>23</v>
      </c>
      <c r="U145">
        <v>24</v>
      </c>
      <c r="V145">
        <v>24</v>
      </c>
      <c r="W145">
        <v>25</v>
      </c>
      <c r="X145">
        <v>27</v>
      </c>
      <c r="Y145">
        <v>28</v>
      </c>
      <c r="Z145">
        <v>28</v>
      </c>
      <c r="AA145">
        <v>28</v>
      </c>
      <c r="AB145">
        <v>28</v>
      </c>
      <c r="AC145">
        <v>28</v>
      </c>
      <c r="AD145">
        <v>29</v>
      </c>
      <c r="AE145">
        <v>30</v>
      </c>
      <c r="AF145">
        <v>31</v>
      </c>
      <c r="AG145">
        <v>31</v>
      </c>
      <c r="AH145">
        <v>104</v>
      </c>
      <c r="AI145">
        <v>204</v>
      </c>
      <c r="AJ145">
        <v>433</v>
      </c>
      <c r="AK145">
        <v>602</v>
      </c>
      <c r="AL145">
        <v>833</v>
      </c>
      <c r="AM145">
        <v>977</v>
      </c>
      <c r="AN145">
        <v>1261</v>
      </c>
      <c r="AO145">
        <v>1766</v>
      </c>
      <c r="AP145">
        <v>2337</v>
      </c>
      <c r="AQ145">
        <v>3150</v>
      </c>
      <c r="AR145">
        <v>3736</v>
      </c>
      <c r="AS145">
        <v>4335</v>
      </c>
      <c r="AT145">
        <v>5186</v>
      </c>
      <c r="AU145">
        <v>5621</v>
      </c>
      <c r="AV145">
        <v>6088</v>
      </c>
      <c r="AW145">
        <v>6593</v>
      </c>
      <c r="AX145">
        <v>7041</v>
      </c>
      <c r="AY145">
        <v>7314</v>
      </c>
      <c r="AZ145">
        <v>7478</v>
      </c>
      <c r="BA145">
        <v>7513</v>
      </c>
      <c r="BB145">
        <v>7755</v>
      </c>
      <c r="BC145">
        <v>7869</v>
      </c>
      <c r="BD145">
        <v>7979</v>
      </c>
      <c r="BE145">
        <v>8086</v>
      </c>
      <c r="BF145">
        <v>8162</v>
      </c>
      <c r="BG145">
        <v>8236</v>
      </c>
      <c r="BH145">
        <v>8320</v>
      </c>
      <c r="BI145">
        <v>8413</v>
      </c>
      <c r="BJ145">
        <v>8565</v>
      </c>
      <c r="BK145">
        <v>8652</v>
      </c>
      <c r="BL145">
        <v>8799</v>
      </c>
      <c r="BM145">
        <v>8961</v>
      </c>
      <c r="BN145">
        <v>8961</v>
      </c>
      <c r="BO145">
        <v>9037</v>
      </c>
      <c r="BP145">
        <v>9137</v>
      </c>
      <c r="BQ145">
        <v>9241</v>
      </c>
      <c r="BR145">
        <v>9332</v>
      </c>
      <c r="BS145">
        <v>9478</v>
      </c>
      <c r="BT145">
        <v>9583</v>
      </c>
      <c r="BU145">
        <v>9661</v>
      </c>
      <c r="BV145">
        <v>9786</v>
      </c>
      <c r="BW145">
        <v>9887</v>
      </c>
      <c r="BX145">
        <v>9976</v>
      </c>
      <c r="BY145">
        <v>10062</v>
      </c>
      <c r="BZ145">
        <v>10156</v>
      </c>
      <c r="CA145">
        <v>10237</v>
      </c>
      <c r="CB145">
        <v>10284</v>
      </c>
      <c r="CC145">
        <v>10331</v>
      </c>
      <c r="CD145">
        <v>10384</v>
      </c>
      <c r="CE145">
        <v>10423</v>
      </c>
      <c r="CF145">
        <v>10450</v>
      </c>
      <c r="CG145">
        <v>10480</v>
      </c>
      <c r="CH145">
        <v>10512</v>
      </c>
      <c r="CI145">
        <v>10537</v>
      </c>
      <c r="CJ145">
        <v>10564</v>
      </c>
      <c r="CK145">
        <v>10591</v>
      </c>
      <c r="CL145">
        <v>10613</v>
      </c>
      <c r="CM145">
        <v>10635</v>
      </c>
      <c r="CN145">
        <v>10653</v>
      </c>
      <c r="CO145">
        <v>10661</v>
      </c>
      <c r="CP145">
        <v>10674</v>
      </c>
      <c r="CQ145">
        <v>10683</v>
      </c>
      <c r="CR145">
        <v>10694</v>
      </c>
    </row>
    <row r="146" spans="2:96" x14ac:dyDescent="0.35">
      <c r="B146" t="s">
        <v>38</v>
      </c>
      <c r="C146">
        <v>29.5</v>
      </c>
      <c r="D146">
        <v>47.75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1</v>
      </c>
      <c r="AM146">
        <v>11</v>
      </c>
      <c r="AN146">
        <v>26</v>
      </c>
      <c r="AO146">
        <v>43</v>
      </c>
      <c r="AP146">
        <v>45</v>
      </c>
      <c r="AQ146">
        <v>45</v>
      </c>
      <c r="AR146">
        <v>45</v>
      </c>
      <c r="AS146">
        <v>56</v>
      </c>
      <c r="AT146">
        <v>56</v>
      </c>
      <c r="AU146">
        <v>56</v>
      </c>
      <c r="AV146">
        <v>58</v>
      </c>
      <c r="AW146">
        <v>58</v>
      </c>
      <c r="AX146">
        <v>61</v>
      </c>
      <c r="AY146">
        <v>64</v>
      </c>
      <c r="AZ146">
        <v>64</v>
      </c>
      <c r="BA146">
        <v>69</v>
      </c>
      <c r="BB146">
        <v>72</v>
      </c>
      <c r="BC146">
        <v>80</v>
      </c>
      <c r="BD146">
        <v>80</v>
      </c>
      <c r="BE146">
        <v>104</v>
      </c>
      <c r="BF146">
        <v>112</v>
      </c>
      <c r="BG146">
        <v>123</v>
      </c>
      <c r="BH146">
        <v>130</v>
      </c>
      <c r="BI146">
        <v>142</v>
      </c>
      <c r="BJ146">
        <v>148</v>
      </c>
      <c r="BK146">
        <v>159</v>
      </c>
      <c r="BL146">
        <v>176</v>
      </c>
      <c r="BM146">
        <v>188</v>
      </c>
      <c r="BN146">
        <v>189</v>
      </c>
      <c r="BO146">
        <v>191</v>
      </c>
      <c r="BP146">
        <v>195</v>
      </c>
      <c r="BQ146">
        <v>208</v>
      </c>
      <c r="BR146">
        <v>225</v>
      </c>
      <c r="BS146">
        <v>235</v>
      </c>
      <c r="BT146">
        <v>255</v>
      </c>
      <c r="BU146">
        <v>266</v>
      </c>
      <c r="BV146">
        <v>289</v>
      </c>
      <c r="BW146">
        <v>317</v>
      </c>
      <c r="BX146">
        <v>342</v>
      </c>
      <c r="BY146">
        <v>417</v>
      </c>
      <c r="BZ146">
        <v>479</v>
      </c>
      <c r="CA146">
        <v>556</v>
      </c>
      <c r="CB146">
        <v>665</v>
      </c>
      <c r="CC146">
        <v>743</v>
      </c>
      <c r="CD146">
        <v>855</v>
      </c>
      <c r="CE146">
        <v>910</v>
      </c>
      <c r="CF146">
        <v>993</v>
      </c>
      <c r="CG146">
        <v>1154</v>
      </c>
      <c r="CH146">
        <v>1234</v>
      </c>
      <c r="CI146">
        <v>1300</v>
      </c>
      <c r="CJ146">
        <v>1355</v>
      </c>
      <c r="CK146">
        <v>1405</v>
      </c>
      <c r="CL146">
        <v>1524</v>
      </c>
      <c r="CM146">
        <v>1658</v>
      </c>
      <c r="CN146">
        <v>1751</v>
      </c>
      <c r="CO146">
        <v>1915</v>
      </c>
      <c r="CP146">
        <v>1995</v>
      </c>
      <c r="CQ146">
        <v>2080</v>
      </c>
      <c r="CR146">
        <v>2248</v>
      </c>
    </row>
    <row r="147" spans="2:96" x14ac:dyDescent="0.35">
      <c r="B147" t="s">
        <v>211</v>
      </c>
      <c r="C147">
        <v>41.2044</v>
      </c>
      <c r="D147">
        <v>74.766099999999994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3</v>
      </c>
      <c r="BJ147">
        <v>3</v>
      </c>
      <c r="BK147">
        <v>6</v>
      </c>
      <c r="BL147">
        <v>14</v>
      </c>
      <c r="BM147">
        <v>14</v>
      </c>
      <c r="BN147">
        <v>16</v>
      </c>
      <c r="BO147">
        <v>42</v>
      </c>
      <c r="BP147">
        <v>44</v>
      </c>
      <c r="BQ147">
        <v>44</v>
      </c>
      <c r="BR147">
        <v>58</v>
      </c>
      <c r="BS147">
        <v>58</v>
      </c>
      <c r="BT147">
        <v>84</v>
      </c>
      <c r="BU147">
        <v>94</v>
      </c>
      <c r="BV147">
        <v>107</v>
      </c>
      <c r="BW147">
        <v>111</v>
      </c>
      <c r="BX147">
        <v>116</v>
      </c>
      <c r="BY147">
        <v>130</v>
      </c>
      <c r="BZ147">
        <v>144</v>
      </c>
      <c r="CA147">
        <v>147</v>
      </c>
      <c r="CB147">
        <v>216</v>
      </c>
      <c r="CC147">
        <v>228</v>
      </c>
      <c r="CD147">
        <v>270</v>
      </c>
      <c r="CE147">
        <v>280</v>
      </c>
      <c r="CF147">
        <v>298</v>
      </c>
      <c r="CG147">
        <v>339</v>
      </c>
      <c r="CH147">
        <v>377</v>
      </c>
      <c r="CI147">
        <v>419</v>
      </c>
      <c r="CJ147">
        <v>430</v>
      </c>
      <c r="CK147">
        <v>449</v>
      </c>
      <c r="CL147">
        <v>466</v>
      </c>
      <c r="CM147">
        <v>489</v>
      </c>
      <c r="CN147">
        <v>506</v>
      </c>
      <c r="CO147">
        <v>554</v>
      </c>
      <c r="CP147">
        <v>568</v>
      </c>
      <c r="CQ147">
        <v>590</v>
      </c>
      <c r="CR147">
        <v>612</v>
      </c>
    </row>
    <row r="148" spans="2:96" x14ac:dyDescent="0.35">
      <c r="B148" t="s">
        <v>146</v>
      </c>
      <c r="C148">
        <v>56.879600000000003</v>
      </c>
      <c r="D148">
        <v>24.603200000000001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2</v>
      </c>
      <c r="AZ148">
        <v>6</v>
      </c>
      <c r="BA148">
        <v>8</v>
      </c>
      <c r="BB148">
        <v>10</v>
      </c>
      <c r="BC148">
        <v>10</v>
      </c>
      <c r="BD148">
        <v>17</v>
      </c>
      <c r="BE148">
        <v>26</v>
      </c>
      <c r="BF148">
        <v>30</v>
      </c>
      <c r="BG148">
        <v>34</v>
      </c>
      <c r="BH148">
        <v>49</v>
      </c>
      <c r="BI148">
        <v>71</v>
      </c>
      <c r="BJ148">
        <v>86</v>
      </c>
      <c r="BK148">
        <v>111</v>
      </c>
      <c r="BL148">
        <v>124</v>
      </c>
      <c r="BM148">
        <v>139</v>
      </c>
      <c r="BN148">
        <v>180</v>
      </c>
      <c r="BO148">
        <v>197</v>
      </c>
      <c r="BP148">
        <v>221</v>
      </c>
      <c r="BQ148">
        <v>244</v>
      </c>
      <c r="BR148">
        <v>280</v>
      </c>
      <c r="BS148">
        <v>305</v>
      </c>
      <c r="BT148">
        <v>347</v>
      </c>
      <c r="BU148">
        <v>376</v>
      </c>
      <c r="BV148">
        <v>398</v>
      </c>
      <c r="BW148">
        <v>446</v>
      </c>
      <c r="BX148">
        <v>458</v>
      </c>
      <c r="BY148">
        <v>493</v>
      </c>
      <c r="BZ148">
        <v>509</v>
      </c>
      <c r="CA148">
        <v>533</v>
      </c>
      <c r="CB148">
        <v>542</v>
      </c>
      <c r="CC148">
        <v>548</v>
      </c>
      <c r="CD148">
        <v>577</v>
      </c>
      <c r="CE148">
        <v>589</v>
      </c>
      <c r="CF148">
        <v>612</v>
      </c>
      <c r="CG148">
        <v>630</v>
      </c>
      <c r="CH148">
        <v>651</v>
      </c>
      <c r="CI148">
        <v>655</v>
      </c>
      <c r="CJ148">
        <v>657</v>
      </c>
      <c r="CK148">
        <v>666</v>
      </c>
      <c r="CL148">
        <v>675</v>
      </c>
      <c r="CM148">
        <v>682</v>
      </c>
      <c r="CN148">
        <v>712</v>
      </c>
      <c r="CO148">
        <v>727</v>
      </c>
      <c r="CP148">
        <v>739</v>
      </c>
      <c r="CQ148">
        <v>748</v>
      </c>
      <c r="CR148">
        <v>761</v>
      </c>
    </row>
    <row r="149" spans="2:96" x14ac:dyDescent="0.35">
      <c r="B149" t="s">
        <v>39</v>
      </c>
      <c r="C149">
        <v>33.854700000000001</v>
      </c>
      <c r="D149">
        <v>35.862299999999998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2</v>
      </c>
      <c r="AO149">
        <v>2</v>
      </c>
      <c r="AP149">
        <v>2</v>
      </c>
      <c r="AQ149">
        <v>4</v>
      </c>
      <c r="AR149">
        <v>10</v>
      </c>
      <c r="AS149">
        <v>13</v>
      </c>
      <c r="AT149">
        <v>13</v>
      </c>
      <c r="AU149">
        <v>13</v>
      </c>
      <c r="AV149">
        <v>16</v>
      </c>
      <c r="AW149">
        <v>22</v>
      </c>
      <c r="AX149">
        <v>22</v>
      </c>
      <c r="AY149">
        <v>32</v>
      </c>
      <c r="AZ149">
        <v>32</v>
      </c>
      <c r="BA149">
        <v>41</v>
      </c>
      <c r="BB149">
        <v>61</v>
      </c>
      <c r="BC149">
        <v>61</v>
      </c>
      <c r="BD149">
        <v>77</v>
      </c>
      <c r="BE149">
        <v>93</v>
      </c>
      <c r="BF149">
        <v>110</v>
      </c>
      <c r="BG149">
        <v>110</v>
      </c>
      <c r="BH149">
        <v>120</v>
      </c>
      <c r="BI149">
        <v>133</v>
      </c>
      <c r="BJ149">
        <v>157</v>
      </c>
      <c r="BK149">
        <v>163</v>
      </c>
      <c r="BL149">
        <v>187</v>
      </c>
      <c r="BM149">
        <v>248</v>
      </c>
      <c r="BN149">
        <v>267</v>
      </c>
      <c r="BO149">
        <v>318</v>
      </c>
      <c r="BP149">
        <v>333</v>
      </c>
      <c r="BQ149">
        <v>368</v>
      </c>
      <c r="BR149">
        <v>391</v>
      </c>
      <c r="BS149">
        <v>412</v>
      </c>
      <c r="BT149">
        <v>438</v>
      </c>
      <c r="BU149">
        <v>446</v>
      </c>
      <c r="BV149">
        <v>470</v>
      </c>
      <c r="BW149">
        <v>479</v>
      </c>
      <c r="BX149">
        <v>494</v>
      </c>
      <c r="BY149">
        <v>508</v>
      </c>
      <c r="BZ149">
        <v>520</v>
      </c>
      <c r="CA149">
        <v>527</v>
      </c>
      <c r="CB149">
        <v>541</v>
      </c>
      <c r="CC149">
        <v>548</v>
      </c>
      <c r="CD149">
        <v>576</v>
      </c>
      <c r="CE149">
        <v>582</v>
      </c>
      <c r="CF149">
        <v>609</v>
      </c>
      <c r="CG149">
        <v>619</v>
      </c>
      <c r="CH149">
        <v>630</v>
      </c>
      <c r="CI149">
        <v>632</v>
      </c>
      <c r="CJ149">
        <v>641</v>
      </c>
      <c r="CK149">
        <v>658</v>
      </c>
      <c r="CL149">
        <v>663</v>
      </c>
      <c r="CM149">
        <v>668</v>
      </c>
      <c r="CN149">
        <v>672</v>
      </c>
      <c r="CO149">
        <v>673</v>
      </c>
      <c r="CP149">
        <v>677</v>
      </c>
      <c r="CQ149">
        <v>677</v>
      </c>
      <c r="CR149">
        <v>682</v>
      </c>
    </row>
    <row r="150" spans="2:96" x14ac:dyDescent="0.35">
      <c r="B150" t="s">
        <v>29</v>
      </c>
      <c r="C150">
        <v>6.4280999999999997</v>
      </c>
      <c r="D150">
        <v>-9.4295000000000009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1</v>
      </c>
      <c r="BH150">
        <v>1</v>
      </c>
      <c r="BI150">
        <v>2</v>
      </c>
      <c r="BJ150">
        <v>2</v>
      </c>
      <c r="BK150">
        <v>2</v>
      </c>
      <c r="BL150">
        <v>3</v>
      </c>
      <c r="BM150">
        <v>3</v>
      </c>
      <c r="BN150">
        <v>3</v>
      </c>
      <c r="BO150">
        <v>3</v>
      </c>
      <c r="BP150">
        <v>3</v>
      </c>
      <c r="BQ150">
        <v>3</v>
      </c>
      <c r="BR150">
        <v>3</v>
      </c>
      <c r="BS150">
        <v>3</v>
      </c>
      <c r="BT150">
        <v>3</v>
      </c>
      <c r="BU150">
        <v>3</v>
      </c>
      <c r="BV150">
        <v>3</v>
      </c>
      <c r="BW150">
        <v>6</v>
      </c>
      <c r="BX150">
        <v>6</v>
      </c>
      <c r="BY150">
        <v>7</v>
      </c>
      <c r="BZ150">
        <v>10</v>
      </c>
      <c r="CA150">
        <v>13</v>
      </c>
      <c r="CB150">
        <v>14</v>
      </c>
      <c r="CC150">
        <v>14</v>
      </c>
      <c r="CD150">
        <v>31</v>
      </c>
      <c r="CE150">
        <v>31</v>
      </c>
      <c r="CF150">
        <v>37</v>
      </c>
      <c r="CG150">
        <v>48</v>
      </c>
      <c r="CH150">
        <v>50</v>
      </c>
      <c r="CI150">
        <v>59</v>
      </c>
      <c r="CJ150">
        <v>59</v>
      </c>
      <c r="CK150">
        <v>59</v>
      </c>
      <c r="CL150">
        <v>59</v>
      </c>
      <c r="CM150">
        <v>76</v>
      </c>
      <c r="CN150">
        <v>76</v>
      </c>
      <c r="CO150">
        <v>91</v>
      </c>
      <c r="CP150">
        <v>99</v>
      </c>
      <c r="CQ150">
        <v>101</v>
      </c>
      <c r="CR150">
        <v>101</v>
      </c>
    </row>
    <row r="151" spans="2:96" x14ac:dyDescent="0.35">
      <c r="B151" t="s">
        <v>159</v>
      </c>
      <c r="C151">
        <v>47.14</v>
      </c>
      <c r="D151">
        <v>9.5500000000000007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1</v>
      </c>
      <c r="AV151">
        <v>1</v>
      </c>
      <c r="AW151">
        <v>1</v>
      </c>
      <c r="AX151">
        <v>1</v>
      </c>
      <c r="AY151">
        <v>1</v>
      </c>
      <c r="AZ151">
        <v>1</v>
      </c>
      <c r="BA151">
        <v>1</v>
      </c>
      <c r="BB151">
        <v>1</v>
      </c>
      <c r="BC151">
        <v>1</v>
      </c>
      <c r="BD151">
        <v>1</v>
      </c>
      <c r="BE151">
        <v>4</v>
      </c>
      <c r="BF151">
        <v>4</v>
      </c>
      <c r="BG151">
        <v>4</v>
      </c>
      <c r="BH151">
        <v>7</v>
      </c>
      <c r="BI151">
        <v>28</v>
      </c>
      <c r="BJ151">
        <v>28</v>
      </c>
      <c r="BK151">
        <v>28</v>
      </c>
      <c r="BL151">
        <v>37</v>
      </c>
      <c r="BM151">
        <v>37</v>
      </c>
      <c r="BN151">
        <v>51</v>
      </c>
      <c r="BO151">
        <v>51</v>
      </c>
      <c r="BP151">
        <v>51</v>
      </c>
      <c r="BQ151">
        <v>56</v>
      </c>
      <c r="BR151">
        <v>56</v>
      </c>
      <c r="BS151">
        <v>56</v>
      </c>
      <c r="BT151">
        <v>56</v>
      </c>
      <c r="BU151">
        <v>62</v>
      </c>
      <c r="BV151">
        <v>68</v>
      </c>
      <c r="BW151">
        <v>68</v>
      </c>
      <c r="BX151">
        <v>75</v>
      </c>
      <c r="BY151">
        <v>75</v>
      </c>
      <c r="BZ151">
        <v>77</v>
      </c>
      <c r="CA151">
        <v>77</v>
      </c>
      <c r="CB151">
        <v>77</v>
      </c>
      <c r="CC151">
        <v>78</v>
      </c>
      <c r="CD151">
        <v>78</v>
      </c>
      <c r="CE151">
        <v>78</v>
      </c>
      <c r="CF151">
        <v>79</v>
      </c>
      <c r="CG151">
        <v>79</v>
      </c>
      <c r="CH151">
        <v>79</v>
      </c>
      <c r="CI151">
        <v>79</v>
      </c>
      <c r="CJ151">
        <v>79</v>
      </c>
      <c r="CK151">
        <v>79</v>
      </c>
      <c r="CL151">
        <v>79</v>
      </c>
      <c r="CM151">
        <v>79</v>
      </c>
      <c r="CN151">
        <v>79</v>
      </c>
      <c r="CO151">
        <v>81</v>
      </c>
      <c r="CP151">
        <v>81</v>
      </c>
      <c r="CQ151">
        <v>81</v>
      </c>
      <c r="CR151">
        <v>81</v>
      </c>
    </row>
    <row r="152" spans="2:96" x14ac:dyDescent="0.35">
      <c r="B152" t="s">
        <v>154</v>
      </c>
      <c r="C152">
        <v>55.169400000000003</v>
      </c>
      <c r="D152">
        <v>23.8813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3</v>
      </c>
      <c r="BC152">
        <v>3</v>
      </c>
      <c r="BD152">
        <v>6</v>
      </c>
      <c r="BE152">
        <v>8</v>
      </c>
      <c r="BF152">
        <v>12</v>
      </c>
      <c r="BG152">
        <v>17</v>
      </c>
      <c r="BH152">
        <v>25</v>
      </c>
      <c r="BI152">
        <v>27</v>
      </c>
      <c r="BJ152">
        <v>36</v>
      </c>
      <c r="BK152">
        <v>49</v>
      </c>
      <c r="BL152">
        <v>83</v>
      </c>
      <c r="BM152">
        <v>143</v>
      </c>
      <c r="BN152">
        <v>179</v>
      </c>
      <c r="BO152">
        <v>209</v>
      </c>
      <c r="BP152">
        <v>274</v>
      </c>
      <c r="BQ152">
        <v>299</v>
      </c>
      <c r="BR152">
        <v>358</v>
      </c>
      <c r="BS152">
        <v>394</v>
      </c>
      <c r="BT152">
        <v>460</v>
      </c>
      <c r="BU152">
        <v>491</v>
      </c>
      <c r="BV152">
        <v>537</v>
      </c>
      <c r="BW152">
        <v>581</v>
      </c>
      <c r="BX152">
        <v>649</v>
      </c>
      <c r="BY152">
        <v>696</v>
      </c>
      <c r="BZ152">
        <v>771</v>
      </c>
      <c r="CA152">
        <v>811</v>
      </c>
      <c r="CB152">
        <v>843</v>
      </c>
      <c r="CC152">
        <v>880</v>
      </c>
      <c r="CD152">
        <v>912</v>
      </c>
      <c r="CE152">
        <v>955</v>
      </c>
      <c r="CF152">
        <v>999</v>
      </c>
      <c r="CG152">
        <v>1026</v>
      </c>
      <c r="CH152">
        <v>1053</v>
      </c>
      <c r="CI152">
        <v>1062</v>
      </c>
      <c r="CJ152">
        <v>1070</v>
      </c>
      <c r="CK152">
        <v>1091</v>
      </c>
      <c r="CL152">
        <v>1128</v>
      </c>
      <c r="CM152">
        <v>1149</v>
      </c>
      <c r="CN152">
        <v>1239</v>
      </c>
      <c r="CO152">
        <v>1298</v>
      </c>
      <c r="CP152">
        <v>1326</v>
      </c>
      <c r="CQ152">
        <v>1350</v>
      </c>
      <c r="CR152">
        <v>1370</v>
      </c>
    </row>
    <row r="153" spans="2:96" x14ac:dyDescent="0.35">
      <c r="B153" t="s">
        <v>137</v>
      </c>
      <c r="C153">
        <v>49.815300000000001</v>
      </c>
      <c r="D153">
        <v>6.1295999999999999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2</v>
      </c>
      <c r="AX153">
        <v>2</v>
      </c>
      <c r="AY153">
        <v>3</v>
      </c>
      <c r="AZ153">
        <v>3</v>
      </c>
      <c r="BA153">
        <v>5</v>
      </c>
      <c r="BB153">
        <v>7</v>
      </c>
      <c r="BC153">
        <v>19</v>
      </c>
      <c r="BD153">
        <v>34</v>
      </c>
      <c r="BE153">
        <v>51</v>
      </c>
      <c r="BF153">
        <v>59</v>
      </c>
      <c r="BG153">
        <v>77</v>
      </c>
      <c r="BH153">
        <v>140</v>
      </c>
      <c r="BI153">
        <v>203</v>
      </c>
      <c r="BJ153">
        <v>335</v>
      </c>
      <c r="BK153">
        <v>484</v>
      </c>
      <c r="BL153">
        <v>670</v>
      </c>
      <c r="BM153">
        <v>798</v>
      </c>
      <c r="BN153">
        <v>875</v>
      </c>
      <c r="BO153">
        <v>1099</v>
      </c>
      <c r="BP153">
        <v>1333</v>
      </c>
      <c r="BQ153">
        <v>1453</v>
      </c>
      <c r="BR153">
        <v>1605</v>
      </c>
      <c r="BS153">
        <v>1831</v>
      </c>
      <c r="BT153">
        <v>1950</v>
      </c>
      <c r="BU153">
        <v>1988</v>
      </c>
      <c r="BV153">
        <v>2178</v>
      </c>
      <c r="BW153">
        <v>2319</v>
      </c>
      <c r="BX153">
        <v>2487</v>
      </c>
      <c r="BY153">
        <v>2612</v>
      </c>
      <c r="BZ153">
        <v>2729</v>
      </c>
      <c r="CA153">
        <v>2804</v>
      </c>
      <c r="CB153">
        <v>2843</v>
      </c>
      <c r="CC153">
        <v>2970</v>
      </c>
      <c r="CD153">
        <v>3034</v>
      </c>
      <c r="CE153">
        <v>3115</v>
      </c>
      <c r="CF153">
        <v>3223</v>
      </c>
      <c r="CG153">
        <v>3270</v>
      </c>
      <c r="CH153">
        <v>3281</v>
      </c>
      <c r="CI153">
        <v>3292</v>
      </c>
      <c r="CJ153">
        <v>3307</v>
      </c>
      <c r="CK153">
        <v>3373</v>
      </c>
      <c r="CL153">
        <v>3444</v>
      </c>
      <c r="CM153">
        <v>3480</v>
      </c>
      <c r="CN153">
        <v>3537</v>
      </c>
      <c r="CO153">
        <v>3550</v>
      </c>
      <c r="CP153">
        <v>3558</v>
      </c>
      <c r="CQ153">
        <v>3618</v>
      </c>
      <c r="CR153">
        <v>3654</v>
      </c>
    </row>
    <row r="154" spans="2:96" x14ac:dyDescent="0.35">
      <c r="B154" t="s">
        <v>212</v>
      </c>
      <c r="C154">
        <v>-18.7669</v>
      </c>
      <c r="D154">
        <v>46.869100000000003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3</v>
      </c>
      <c r="BL154">
        <v>3</v>
      </c>
      <c r="BM154">
        <v>3</v>
      </c>
      <c r="BN154">
        <v>12</v>
      </c>
      <c r="BO154">
        <v>17</v>
      </c>
      <c r="BP154">
        <v>19</v>
      </c>
      <c r="BQ154">
        <v>23</v>
      </c>
      <c r="BR154">
        <v>26</v>
      </c>
      <c r="BS154">
        <v>26</v>
      </c>
      <c r="BT154">
        <v>39</v>
      </c>
      <c r="BU154">
        <v>43</v>
      </c>
      <c r="BV154">
        <v>57</v>
      </c>
      <c r="BW154">
        <v>57</v>
      </c>
      <c r="BX154">
        <v>59</v>
      </c>
      <c r="BY154">
        <v>70</v>
      </c>
      <c r="BZ154">
        <v>70</v>
      </c>
      <c r="CA154">
        <v>72</v>
      </c>
      <c r="CB154">
        <v>82</v>
      </c>
      <c r="CC154">
        <v>88</v>
      </c>
      <c r="CD154">
        <v>93</v>
      </c>
      <c r="CE154">
        <v>93</v>
      </c>
      <c r="CF154">
        <v>93</v>
      </c>
      <c r="CG154">
        <v>102</v>
      </c>
      <c r="CH154">
        <v>106</v>
      </c>
      <c r="CI154">
        <v>106</v>
      </c>
      <c r="CJ154">
        <v>108</v>
      </c>
      <c r="CK154">
        <v>110</v>
      </c>
      <c r="CL154">
        <v>111</v>
      </c>
      <c r="CM154">
        <v>117</v>
      </c>
      <c r="CN154">
        <v>120</v>
      </c>
      <c r="CO154">
        <v>121</v>
      </c>
      <c r="CP154">
        <v>121</v>
      </c>
      <c r="CQ154">
        <v>121</v>
      </c>
      <c r="CR154">
        <v>121</v>
      </c>
    </row>
    <row r="155" spans="2:96" x14ac:dyDescent="0.35">
      <c r="B155" t="s">
        <v>48</v>
      </c>
      <c r="C155">
        <v>2.5</v>
      </c>
      <c r="D155">
        <v>112.5</v>
      </c>
      <c r="E155">
        <v>0</v>
      </c>
      <c r="F155">
        <v>0</v>
      </c>
      <c r="G155">
        <v>0</v>
      </c>
      <c r="H155">
        <v>3</v>
      </c>
      <c r="I155">
        <v>4</v>
      </c>
      <c r="J155">
        <v>4</v>
      </c>
      <c r="K155">
        <v>4</v>
      </c>
      <c r="L155">
        <v>7</v>
      </c>
      <c r="M155">
        <v>8</v>
      </c>
      <c r="N155">
        <v>8</v>
      </c>
      <c r="O155">
        <v>8</v>
      </c>
      <c r="P155">
        <v>8</v>
      </c>
      <c r="Q155">
        <v>8</v>
      </c>
      <c r="R155">
        <v>10</v>
      </c>
      <c r="S155">
        <v>12</v>
      </c>
      <c r="T155">
        <v>12</v>
      </c>
      <c r="U155">
        <v>12</v>
      </c>
      <c r="V155">
        <v>16</v>
      </c>
      <c r="W155">
        <v>16</v>
      </c>
      <c r="X155">
        <v>18</v>
      </c>
      <c r="Y155">
        <v>18</v>
      </c>
      <c r="Z155">
        <v>18</v>
      </c>
      <c r="AA155">
        <v>19</v>
      </c>
      <c r="AB155">
        <v>19</v>
      </c>
      <c r="AC155">
        <v>22</v>
      </c>
      <c r="AD155">
        <v>22</v>
      </c>
      <c r="AE155">
        <v>22</v>
      </c>
      <c r="AF155">
        <v>22</v>
      </c>
      <c r="AG155">
        <v>22</v>
      </c>
      <c r="AH155">
        <v>22</v>
      </c>
      <c r="AI155">
        <v>22</v>
      </c>
      <c r="AJ155">
        <v>22</v>
      </c>
      <c r="AK155">
        <v>22</v>
      </c>
      <c r="AL155">
        <v>22</v>
      </c>
      <c r="AM155">
        <v>22</v>
      </c>
      <c r="AN155">
        <v>22</v>
      </c>
      <c r="AO155">
        <v>23</v>
      </c>
      <c r="AP155">
        <v>23</v>
      </c>
      <c r="AQ155">
        <v>25</v>
      </c>
      <c r="AR155">
        <v>29</v>
      </c>
      <c r="AS155">
        <v>29</v>
      </c>
      <c r="AT155">
        <v>36</v>
      </c>
      <c r="AU155">
        <v>50</v>
      </c>
      <c r="AV155">
        <v>50</v>
      </c>
      <c r="AW155">
        <v>83</v>
      </c>
      <c r="AX155">
        <v>93</v>
      </c>
      <c r="AY155">
        <v>99</v>
      </c>
      <c r="AZ155">
        <v>117</v>
      </c>
      <c r="BA155">
        <v>129</v>
      </c>
      <c r="BB155">
        <v>149</v>
      </c>
      <c r="BC155">
        <v>149</v>
      </c>
      <c r="BD155">
        <v>197</v>
      </c>
      <c r="BE155">
        <v>238</v>
      </c>
      <c r="BF155">
        <v>428</v>
      </c>
      <c r="BG155">
        <v>566</v>
      </c>
      <c r="BH155">
        <v>673</v>
      </c>
      <c r="BI155">
        <v>790</v>
      </c>
      <c r="BJ155">
        <v>900</v>
      </c>
      <c r="BK155">
        <v>1030</v>
      </c>
      <c r="BL155">
        <v>1183</v>
      </c>
      <c r="BM155">
        <v>1306</v>
      </c>
      <c r="BN155">
        <v>1518</v>
      </c>
      <c r="BO155">
        <v>1624</v>
      </c>
      <c r="BP155">
        <v>1796</v>
      </c>
      <c r="BQ155">
        <v>2031</v>
      </c>
      <c r="BR155">
        <v>2161</v>
      </c>
      <c r="BS155">
        <v>2320</v>
      </c>
      <c r="BT155">
        <v>2470</v>
      </c>
      <c r="BU155">
        <v>2626</v>
      </c>
      <c r="BV155">
        <v>2766</v>
      </c>
      <c r="BW155">
        <v>2908</v>
      </c>
      <c r="BX155">
        <v>3116</v>
      </c>
      <c r="BY155">
        <v>3333</v>
      </c>
      <c r="BZ155">
        <v>3483</v>
      </c>
      <c r="CA155">
        <v>3662</v>
      </c>
      <c r="CB155">
        <v>3793</v>
      </c>
      <c r="CC155">
        <v>3963</v>
      </c>
      <c r="CD155">
        <v>4119</v>
      </c>
      <c r="CE155">
        <v>4228</v>
      </c>
      <c r="CF155">
        <v>4346</v>
      </c>
      <c r="CG155">
        <v>4530</v>
      </c>
      <c r="CH155">
        <v>4683</v>
      </c>
      <c r="CI155">
        <v>4817</v>
      </c>
      <c r="CJ155">
        <v>4987</v>
      </c>
      <c r="CK155">
        <v>5072</v>
      </c>
      <c r="CL155">
        <v>5182</v>
      </c>
      <c r="CM155">
        <v>5251</v>
      </c>
      <c r="CN155">
        <v>5305</v>
      </c>
      <c r="CO155">
        <v>5389</v>
      </c>
      <c r="CP155">
        <v>5425</v>
      </c>
      <c r="CQ155">
        <v>5482</v>
      </c>
      <c r="CR155">
        <v>5532</v>
      </c>
    </row>
    <row r="156" spans="2:96" x14ac:dyDescent="0.35">
      <c r="B156" t="s">
        <v>62</v>
      </c>
      <c r="C156">
        <v>3.2027999999999999</v>
      </c>
      <c r="D156">
        <v>73.220699999999994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4</v>
      </c>
      <c r="AZ156">
        <v>4</v>
      </c>
      <c r="BA156">
        <v>6</v>
      </c>
      <c r="BB156">
        <v>8</v>
      </c>
      <c r="BC156">
        <v>8</v>
      </c>
      <c r="BD156">
        <v>9</v>
      </c>
      <c r="BE156">
        <v>10</v>
      </c>
      <c r="BF156">
        <v>13</v>
      </c>
      <c r="BG156">
        <v>13</v>
      </c>
      <c r="BH156">
        <v>13</v>
      </c>
      <c r="BI156">
        <v>13</v>
      </c>
      <c r="BJ156">
        <v>13</v>
      </c>
      <c r="BK156">
        <v>13</v>
      </c>
      <c r="BL156">
        <v>13</v>
      </c>
      <c r="BM156">
        <v>13</v>
      </c>
      <c r="BN156">
        <v>13</v>
      </c>
      <c r="BO156">
        <v>13</v>
      </c>
      <c r="BP156">
        <v>13</v>
      </c>
      <c r="BQ156">
        <v>13</v>
      </c>
      <c r="BR156">
        <v>16</v>
      </c>
      <c r="BS156">
        <v>16</v>
      </c>
      <c r="BT156">
        <v>17</v>
      </c>
      <c r="BU156">
        <v>17</v>
      </c>
      <c r="BV156">
        <v>18</v>
      </c>
      <c r="BW156">
        <v>19</v>
      </c>
      <c r="BX156">
        <v>19</v>
      </c>
      <c r="BY156">
        <v>19</v>
      </c>
      <c r="BZ156">
        <v>19</v>
      </c>
      <c r="CA156">
        <v>19</v>
      </c>
      <c r="CB156">
        <v>19</v>
      </c>
      <c r="CC156">
        <v>19</v>
      </c>
      <c r="CD156">
        <v>19</v>
      </c>
      <c r="CE156">
        <v>19</v>
      </c>
      <c r="CF156">
        <v>19</v>
      </c>
      <c r="CG156">
        <v>19</v>
      </c>
      <c r="CH156">
        <v>20</v>
      </c>
      <c r="CI156">
        <v>20</v>
      </c>
      <c r="CJ156">
        <v>20</v>
      </c>
      <c r="CK156">
        <v>22</v>
      </c>
      <c r="CL156">
        <v>25</v>
      </c>
      <c r="CM156">
        <v>28</v>
      </c>
      <c r="CN156">
        <v>35</v>
      </c>
      <c r="CO156">
        <v>52</v>
      </c>
      <c r="CP156">
        <v>69</v>
      </c>
      <c r="CQ156">
        <v>83</v>
      </c>
      <c r="CR156">
        <v>86</v>
      </c>
    </row>
    <row r="157" spans="2:96" x14ac:dyDescent="0.35">
      <c r="B157" t="s">
        <v>149</v>
      </c>
      <c r="C157">
        <v>35.9375</v>
      </c>
      <c r="D157">
        <v>14.375400000000001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3</v>
      </c>
      <c r="AY157">
        <v>3</v>
      </c>
      <c r="AZ157">
        <v>3</v>
      </c>
      <c r="BA157">
        <v>5</v>
      </c>
      <c r="BB157">
        <v>6</v>
      </c>
      <c r="BC157">
        <v>6</v>
      </c>
      <c r="BD157">
        <v>12</v>
      </c>
      <c r="BE157">
        <v>18</v>
      </c>
      <c r="BF157">
        <v>21</v>
      </c>
      <c r="BG157">
        <v>30</v>
      </c>
      <c r="BH157">
        <v>38</v>
      </c>
      <c r="BI157">
        <v>38</v>
      </c>
      <c r="BJ157">
        <v>53</v>
      </c>
      <c r="BK157">
        <v>64</v>
      </c>
      <c r="BL157">
        <v>73</v>
      </c>
      <c r="BM157">
        <v>90</v>
      </c>
      <c r="BN157">
        <v>107</v>
      </c>
      <c r="BO157">
        <v>110</v>
      </c>
      <c r="BP157">
        <v>129</v>
      </c>
      <c r="BQ157">
        <v>134</v>
      </c>
      <c r="BR157">
        <v>139</v>
      </c>
      <c r="BS157">
        <v>149</v>
      </c>
      <c r="BT157">
        <v>151</v>
      </c>
      <c r="BU157">
        <v>156</v>
      </c>
      <c r="BV157">
        <v>169</v>
      </c>
      <c r="BW157">
        <v>188</v>
      </c>
      <c r="BX157">
        <v>196</v>
      </c>
      <c r="BY157">
        <v>202</v>
      </c>
      <c r="BZ157">
        <v>213</v>
      </c>
      <c r="CA157">
        <v>227</v>
      </c>
      <c r="CB157">
        <v>241</v>
      </c>
      <c r="CC157">
        <v>293</v>
      </c>
      <c r="CD157">
        <v>299</v>
      </c>
      <c r="CE157">
        <v>337</v>
      </c>
      <c r="CF157">
        <v>350</v>
      </c>
      <c r="CG157">
        <v>370</v>
      </c>
      <c r="CH157">
        <v>378</v>
      </c>
      <c r="CI157">
        <v>384</v>
      </c>
      <c r="CJ157">
        <v>393</v>
      </c>
      <c r="CK157">
        <v>399</v>
      </c>
      <c r="CL157">
        <v>412</v>
      </c>
      <c r="CM157">
        <v>422</v>
      </c>
      <c r="CN157">
        <v>426</v>
      </c>
      <c r="CO157">
        <v>427</v>
      </c>
      <c r="CP157">
        <v>431</v>
      </c>
      <c r="CQ157">
        <v>443</v>
      </c>
      <c r="CR157">
        <v>444</v>
      </c>
    </row>
    <row r="158" spans="2:96" x14ac:dyDescent="0.35">
      <c r="B158" t="s">
        <v>24</v>
      </c>
      <c r="C158">
        <v>21.007899999999999</v>
      </c>
      <c r="D158">
        <v>10.940799999999999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1</v>
      </c>
      <c r="BF158">
        <v>1</v>
      </c>
      <c r="BG158">
        <v>1</v>
      </c>
      <c r="BH158">
        <v>1</v>
      </c>
      <c r="BI158">
        <v>1</v>
      </c>
      <c r="BJ158">
        <v>2</v>
      </c>
      <c r="BK158">
        <v>2</v>
      </c>
      <c r="BL158">
        <v>2</v>
      </c>
      <c r="BM158">
        <v>2</v>
      </c>
      <c r="BN158">
        <v>2</v>
      </c>
      <c r="BO158">
        <v>2</v>
      </c>
      <c r="BP158">
        <v>2</v>
      </c>
      <c r="BQ158">
        <v>3</v>
      </c>
      <c r="BR158">
        <v>3</v>
      </c>
      <c r="BS158">
        <v>5</v>
      </c>
      <c r="BT158">
        <v>5</v>
      </c>
      <c r="BU158">
        <v>5</v>
      </c>
      <c r="BV158">
        <v>6</v>
      </c>
      <c r="BW158">
        <v>6</v>
      </c>
      <c r="BX158">
        <v>6</v>
      </c>
      <c r="BY158">
        <v>6</v>
      </c>
      <c r="BZ158">
        <v>6</v>
      </c>
      <c r="CA158">
        <v>6</v>
      </c>
      <c r="CB158">
        <v>6</v>
      </c>
      <c r="CC158">
        <v>6</v>
      </c>
      <c r="CD158">
        <v>6</v>
      </c>
      <c r="CE158">
        <v>7</v>
      </c>
      <c r="CF158">
        <v>7</v>
      </c>
      <c r="CG158">
        <v>7</v>
      </c>
      <c r="CH158">
        <v>7</v>
      </c>
      <c r="CI158">
        <v>7</v>
      </c>
      <c r="CJ158">
        <v>7</v>
      </c>
      <c r="CK158">
        <v>7</v>
      </c>
      <c r="CL158">
        <v>7</v>
      </c>
      <c r="CM158">
        <v>7</v>
      </c>
      <c r="CN158">
        <v>7</v>
      </c>
      <c r="CO158">
        <v>7</v>
      </c>
      <c r="CP158">
        <v>7</v>
      </c>
      <c r="CQ158">
        <v>7</v>
      </c>
      <c r="CR158">
        <v>7</v>
      </c>
    </row>
    <row r="159" spans="2:96" x14ac:dyDescent="0.35">
      <c r="B159" t="s">
        <v>213</v>
      </c>
      <c r="C159">
        <v>-20.2</v>
      </c>
      <c r="D159">
        <v>57.5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3</v>
      </c>
      <c r="BJ159">
        <v>3</v>
      </c>
      <c r="BK159">
        <v>12</v>
      </c>
      <c r="BL159">
        <v>14</v>
      </c>
      <c r="BM159">
        <v>28</v>
      </c>
      <c r="BN159">
        <v>36</v>
      </c>
      <c r="BO159">
        <v>42</v>
      </c>
      <c r="BP159">
        <v>48</v>
      </c>
      <c r="BQ159">
        <v>81</v>
      </c>
      <c r="BR159">
        <v>94</v>
      </c>
      <c r="BS159">
        <v>102</v>
      </c>
      <c r="BT159">
        <v>107</v>
      </c>
      <c r="BU159">
        <v>128</v>
      </c>
      <c r="BV159">
        <v>143</v>
      </c>
      <c r="BW159">
        <v>161</v>
      </c>
      <c r="BX159">
        <v>169</v>
      </c>
      <c r="BY159">
        <v>186</v>
      </c>
      <c r="BZ159">
        <v>196</v>
      </c>
      <c r="CA159">
        <v>227</v>
      </c>
      <c r="CB159">
        <v>244</v>
      </c>
      <c r="CC159">
        <v>268</v>
      </c>
      <c r="CD159">
        <v>273</v>
      </c>
      <c r="CE159">
        <v>314</v>
      </c>
      <c r="CF159">
        <v>318</v>
      </c>
      <c r="CG159">
        <v>319</v>
      </c>
      <c r="CH159">
        <v>324</v>
      </c>
      <c r="CI159">
        <v>324</v>
      </c>
      <c r="CJ159">
        <v>324</v>
      </c>
      <c r="CK159">
        <v>324</v>
      </c>
      <c r="CL159">
        <v>324</v>
      </c>
      <c r="CM159">
        <v>324</v>
      </c>
      <c r="CN159">
        <v>325</v>
      </c>
      <c r="CO159">
        <v>328</v>
      </c>
      <c r="CP159">
        <v>328</v>
      </c>
      <c r="CQ159">
        <v>328</v>
      </c>
      <c r="CR159">
        <v>329</v>
      </c>
    </row>
    <row r="160" spans="2:96" x14ac:dyDescent="0.35">
      <c r="B160" t="s">
        <v>169</v>
      </c>
      <c r="C160">
        <v>23.634499999999999</v>
      </c>
      <c r="D160">
        <v>-102.5528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1</v>
      </c>
      <c r="AQ160">
        <v>4</v>
      </c>
      <c r="AR160">
        <v>5</v>
      </c>
      <c r="AS160">
        <v>5</v>
      </c>
      <c r="AT160">
        <v>5</v>
      </c>
      <c r="AU160">
        <v>5</v>
      </c>
      <c r="AV160">
        <v>5</v>
      </c>
      <c r="AW160">
        <v>6</v>
      </c>
      <c r="AX160">
        <v>6</v>
      </c>
      <c r="AY160">
        <v>7</v>
      </c>
      <c r="AZ160">
        <v>7</v>
      </c>
      <c r="BA160">
        <v>7</v>
      </c>
      <c r="BB160">
        <v>8</v>
      </c>
      <c r="BC160">
        <v>12</v>
      </c>
      <c r="BD160">
        <v>12</v>
      </c>
      <c r="BE160">
        <v>26</v>
      </c>
      <c r="BF160">
        <v>41</v>
      </c>
      <c r="BG160">
        <v>53</v>
      </c>
      <c r="BH160">
        <v>82</v>
      </c>
      <c r="BI160">
        <v>93</v>
      </c>
      <c r="BJ160">
        <v>118</v>
      </c>
      <c r="BK160">
        <v>164</v>
      </c>
      <c r="BL160">
        <v>203</v>
      </c>
      <c r="BM160">
        <v>251</v>
      </c>
      <c r="BN160">
        <v>316</v>
      </c>
      <c r="BO160">
        <v>367</v>
      </c>
      <c r="BP160">
        <v>405</v>
      </c>
      <c r="BQ160">
        <v>475</v>
      </c>
      <c r="BR160">
        <v>585</v>
      </c>
      <c r="BS160">
        <v>717</v>
      </c>
      <c r="BT160">
        <v>848</v>
      </c>
      <c r="BU160">
        <v>993</v>
      </c>
      <c r="BV160">
        <v>1094</v>
      </c>
      <c r="BW160">
        <v>1215</v>
      </c>
      <c r="BX160">
        <v>1378</v>
      </c>
      <c r="BY160">
        <v>1510</v>
      </c>
      <c r="BZ160">
        <v>1688</v>
      </c>
      <c r="CA160">
        <v>1890</v>
      </c>
      <c r="CB160">
        <v>2143</v>
      </c>
      <c r="CC160">
        <v>2439</v>
      </c>
      <c r="CD160">
        <v>2785</v>
      </c>
      <c r="CE160">
        <v>3181</v>
      </c>
      <c r="CF160">
        <v>3441</v>
      </c>
      <c r="CG160">
        <v>3844</v>
      </c>
      <c r="CH160">
        <v>4219</v>
      </c>
      <c r="CI160">
        <v>4661</v>
      </c>
      <c r="CJ160">
        <v>5014</v>
      </c>
      <c r="CK160">
        <v>5399</v>
      </c>
      <c r="CL160">
        <v>5847</v>
      </c>
      <c r="CM160">
        <v>6297</v>
      </c>
      <c r="CN160">
        <v>6875</v>
      </c>
      <c r="CO160">
        <v>7497</v>
      </c>
      <c r="CP160">
        <v>8261</v>
      </c>
      <c r="CQ160">
        <v>8772</v>
      </c>
      <c r="CR160">
        <v>9501</v>
      </c>
    </row>
    <row r="161" spans="1:96" x14ac:dyDescent="0.35">
      <c r="B161" t="s">
        <v>151</v>
      </c>
      <c r="C161">
        <v>47.4116</v>
      </c>
      <c r="D161">
        <v>28.369900000000001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1</v>
      </c>
      <c r="AZ161">
        <v>1</v>
      </c>
      <c r="BA161">
        <v>3</v>
      </c>
      <c r="BB161">
        <v>3</v>
      </c>
      <c r="BC161">
        <v>3</v>
      </c>
      <c r="BD161">
        <v>6</v>
      </c>
      <c r="BE161">
        <v>12</v>
      </c>
      <c r="BF161">
        <v>23</v>
      </c>
      <c r="BG161">
        <v>23</v>
      </c>
      <c r="BH161">
        <v>30</v>
      </c>
      <c r="BI161">
        <v>30</v>
      </c>
      <c r="BJ161">
        <v>49</v>
      </c>
      <c r="BK161">
        <v>66</v>
      </c>
      <c r="BL161">
        <v>80</v>
      </c>
      <c r="BM161">
        <v>94</v>
      </c>
      <c r="BN161">
        <v>109</v>
      </c>
      <c r="BO161">
        <v>125</v>
      </c>
      <c r="BP161">
        <v>149</v>
      </c>
      <c r="BQ161">
        <v>177</v>
      </c>
      <c r="BR161">
        <v>199</v>
      </c>
      <c r="BS161">
        <v>231</v>
      </c>
      <c r="BT161">
        <v>263</v>
      </c>
      <c r="BU161">
        <v>298</v>
      </c>
      <c r="BV161">
        <v>353</v>
      </c>
      <c r="BW161">
        <v>423</v>
      </c>
      <c r="BX161">
        <v>505</v>
      </c>
      <c r="BY161">
        <v>591</v>
      </c>
      <c r="BZ161">
        <v>752</v>
      </c>
      <c r="CA161">
        <v>864</v>
      </c>
      <c r="CB161">
        <v>965</v>
      </c>
      <c r="CC161">
        <v>1056</v>
      </c>
      <c r="CD161">
        <v>1174</v>
      </c>
      <c r="CE161">
        <v>1289</v>
      </c>
      <c r="CF161">
        <v>1438</v>
      </c>
      <c r="CG161">
        <v>1560</v>
      </c>
      <c r="CH161">
        <v>1662</v>
      </c>
      <c r="CI161">
        <v>1712</v>
      </c>
      <c r="CJ161">
        <v>1934</v>
      </c>
      <c r="CK161">
        <v>2049</v>
      </c>
      <c r="CL161">
        <v>2154</v>
      </c>
      <c r="CM161">
        <v>2264</v>
      </c>
      <c r="CN161">
        <v>2378</v>
      </c>
      <c r="CO161">
        <v>2472</v>
      </c>
      <c r="CP161">
        <v>2548</v>
      </c>
      <c r="CQ161">
        <v>2614</v>
      </c>
      <c r="CR161">
        <v>2778</v>
      </c>
    </row>
    <row r="162" spans="1:96" x14ac:dyDescent="0.35">
      <c r="B162" t="s">
        <v>156</v>
      </c>
      <c r="C162">
        <v>43.7333</v>
      </c>
      <c r="D162">
        <v>7.4166999999999996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  <c r="BB162">
        <v>1</v>
      </c>
      <c r="BC162">
        <v>2</v>
      </c>
      <c r="BD162">
        <v>2</v>
      </c>
      <c r="BE162">
        <v>2</v>
      </c>
      <c r="BF162">
        <v>2</v>
      </c>
      <c r="BG162">
        <v>7</v>
      </c>
      <c r="BH162">
        <v>7</v>
      </c>
      <c r="BI162">
        <v>7</v>
      </c>
      <c r="BJ162">
        <v>7</v>
      </c>
      <c r="BK162">
        <v>11</v>
      </c>
      <c r="BL162">
        <v>11</v>
      </c>
      <c r="BM162">
        <v>23</v>
      </c>
      <c r="BN162">
        <v>23</v>
      </c>
      <c r="BO162">
        <v>23</v>
      </c>
      <c r="BP162">
        <v>31</v>
      </c>
      <c r="BQ162">
        <v>33</v>
      </c>
      <c r="BR162">
        <v>42</v>
      </c>
      <c r="BS162">
        <v>42</v>
      </c>
      <c r="BT162">
        <v>46</v>
      </c>
      <c r="BU162">
        <v>49</v>
      </c>
      <c r="BV162">
        <v>52</v>
      </c>
      <c r="BW162">
        <v>55</v>
      </c>
      <c r="BX162">
        <v>60</v>
      </c>
      <c r="BY162">
        <v>64</v>
      </c>
      <c r="BZ162">
        <v>66</v>
      </c>
      <c r="CA162">
        <v>73</v>
      </c>
      <c r="CB162">
        <v>77</v>
      </c>
      <c r="CC162">
        <v>79</v>
      </c>
      <c r="CD162">
        <v>81</v>
      </c>
      <c r="CE162">
        <v>84</v>
      </c>
      <c r="CF162">
        <v>90</v>
      </c>
      <c r="CG162">
        <v>92</v>
      </c>
      <c r="CH162">
        <v>93</v>
      </c>
      <c r="CI162">
        <v>93</v>
      </c>
      <c r="CJ162">
        <v>93</v>
      </c>
      <c r="CK162">
        <v>93</v>
      </c>
      <c r="CL162">
        <v>93</v>
      </c>
      <c r="CM162">
        <v>94</v>
      </c>
      <c r="CN162">
        <v>94</v>
      </c>
      <c r="CO162">
        <v>94</v>
      </c>
      <c r="CP162">
        <v>94</v>
      </c>
      <c r="CQ162">
        <v>94</v>
      </c>
      <c r="CR162">
        <v>94</v>
      </c>
    </row>
    <row r="163" spans="1:96" x14ac:dyDescent="0.35">
      <c r="B163" t="s">
        <v>70</v>
      </c>
      <c r="C163">
        <v>46.862499999999997</v>
      </c>
      <c r="D163">
        <v>103.8467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1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1</v>
      </c>
      <c r="BH163">
        <v>5</v>
      </c>
      <c r="BI163">
        <v>6</v>
      </c>
      <c r="BJ163">
        <v>6</v>
      </c>
      <c r="BK163">
        <v>6</v>
      </c>
      <c r="BL163">
        <v>10</v>
      </c>
      <c r="BM163">
        <v>10</v>
      </c>
      <c r="BN163">
        <v>10</v>
      </c>
      <c r="BO163">
        <v>10</v>
      </c>
      <c r="BP163">
        <v>10</v>
      </c>
      <c r="BQ163">
        <v>11</v>
      </c>
      <c r="BR163">
        <v>11</v>
      </c>
      <c r="BS163">
        <v>12</v>
      </c>
      <c r="BT163">
        <v>12</v>
      </c>
      <c r="BU163">
        <v>12</v>
      </c>
      <c r="BV163">
        <v>12</v>
      </c>
      <c r="BW163">
        <v>14</v>
      </c>
      <c r="BX163">
        <v>14</v>
      </c>
      <c r="BY163">
        <v>14</v>
      </c>
      <c r="BZ163">
        <v>14</v>
      </c>
      <c r="CA163">
        <v>14</v>
      </c>
      <c r="CB163">
        <v>15</v>
      </c>
      <c r="CC163">
        <v>15</v>
      </c>
      <c r="CD163">
        <v>16</v>
      </c>
      <c r="CE163">
        <v>16</v>
      </c>
      <c r="CF163">
        <v>16</v>
      </c>
      <c r="CG163">
        <v>16</v>
      </c>
      <c r="CH163">
        <v>16</v>
      </c>
      <c r="CI163">
        <v>17</v>
      </c>
      <c r="CJ163">
        <v>30</v>
      </c>
      <c r="CK163">
        <v>30</v>
      </c>
      <c r="CL163">
        <v>31</v>
      </c>
      <c r="CM163">
        <v>31</v>
      </c>
      <c r="CN163">
        <v>31</v>
      </c>
      <c r="CO163">
        <v>32</v>
      </c>
      <c r="CP163">
        <v>33</v>
      </c>
      <c r="CQ163">
        <v>34</v>
      </c>
      <c r="CR163">
        <v>35</v>
      </c>
    </row>
    <row r="164" spans="1:96" x14ac:dyDescent="0.35">
      <c r="B164" t="s">
        <v>214</v>
      </c>
      <c r="C164">
        <v>42.5</v>
      </c>
      <c r="D164">
        <v>19.3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2</v>
      </c>
      <c r="BI164">
        <v>2</v>
      </c>
      <c r="BJ164">
        <v>3</v>
      </c>
      <c r="BK164">
        <v>14</v>
      </c>
      <c r="BL164">
        <v>14</v>
      </c>
      <c r="BM164">
        <v>21</v>
      </c>
      <c r="BN164">
        <v>27</v>
      </c>
      <c r="BO164">
        <v>47</v>
      </c>
      <c r="BP164">
        <v>52</v>
      </c>
      <c r="BQ164">
        <v>69</v>
      </c>
      <c r="BR164">
        <v>82</v>
      </c>
      <c r="BS164">
        <v>84</v>
      </c>
      <c r="BT164">
        <v>85</v>
      </c>
      <c r="BU164">
        <v>91</v>
      </c>
      <c r="BV164">
        <v>109</v>
      </c>
      <c r="BW164">
        <v>123</v>
      </c>
      <c r="BX164">
        <v>144</v>
      </c>
      <c r="BY164">
        <v>174</v>
      </c>
      <c r="BZ164">
        <v>201</v>
      </c>
      <c r="CA164">
        <v>214</v>
      </c>
      <c r="CB164">
        <v>233</v>
      </c>
      <c r="CC164">
        <v>241</v>
      </c>
      <c r="CD164">
        <v>248</v>
      </c>
      <c r="CE164">
        <v>252</v>
      </c>
      <c r="CF164">
        <v>255</v>
      </c>
      <c r="CG164">
        <v>263</v>
      </c>
      <c r="CH164">
        <v>272</v>
      </c>
      <c r="CI164">
        <v>274</v>
      </c>
      <c r="CJ164">
        <v>283</v>
      </c>
      <c r="CK164">
        <v>288</v>
      </c>
      <c r="CL164">
        <v>303</v>
      </c>
      <c r="CM164">
        <v>303</v>
      </c>
      <c r="CN164">
        <v>307</v>
      </c>
      <c r="CO164">
        <v>308</v>
      </c>
      <c r="CP164">
        <v>312</v>
      </c>
      <c r="CQ164">
        <v>313</v>
      </c>
      <c r="CR164">
        <v>315</v>
      </c>
    </row>
    <row r="165" spans="1:96" x14ac:dyDescent="0.35">
      <c r="B165" t="s">
        <v>42</v>
      </c>
      <c r="C165">
        <v>31.791699999999999</v>
      </c>
      <c r="D165">
        <v>-7.0926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1</v>
      </c>
      <c r="AT165">
        <v>1</v>
      </c>
      <c r="AU165">
        <v>1</v>
      </c>
      <c r="AV165">
        <v>2</v>
      </c>
      <c r="AW165">
        <v>2</v>
      </c>
      <c r="AX165">
        <v>2</v>
      </c>
      <c r="AY165">
        <v>2</v>
      </c>
      <c r="AZ165">
        <v>2</v>
      </c>
      <c r="BA165">
        <v>3</v>
      </c>
      <c r="BB165">
        <v>5</v>
      </c>
      <c r="BC165">
        <v>6</v>
      </c>
      <c r="BD165">
        <v>7</v>
      </c>
      <c r="BE165">
        <v>17</v>
      </c>
      <c r="BF165">
        <v>28</v>
      </c>
      <c r="BG165">
        <v>29</v>
      </c>
      <c r="BH165">
        <v>38</v>
      </c>
      <c r="BI165">
        <v>49</v>
      </c>
      <c r="BJ165">
        <v>63</v>
      </c>
      <c r="BK165">
        <v>77</v>
      </c>
      <c r="BL165">
        <v>96</v>
      </c>
      <c r="BM165">
        <v>115</v>
      </c>
      <c r="BN165">
        <v>143</v>
      </c>
      <c r="BO165">
        <v>170</v>
      </c>
      <c r="BP165">
        <v>225</v>
      </c>
      <c r="BQ165">
        <v>275</v>
      </c>
      <c r="BR165">
        <v>345</v>
      </c>
      <c r="BS165">
        <v>402</v>
      </c>
      <c r="BT165">
        <v>479</v>
      </c>
      <c r="BU165">
        <v>556</v>
      </c>
      <c r="BV165">
        <v>617</v>
      </c>
      <c r="BW165">
        <v>654</v>
      </c>
      <c r="BX165">
        <v>708</v>
      </c>
      <c r="BY165">
        <v>791</v>
      </c>
      <c r="BZ165">
        <v>919</v>
      </c>
      <c r="CA165">
        <v>1021</v>
      </c>
      <c r="CB165">
        <v>1120</v>
      </c>
      <c r="CC165">
        <v>1184</v>
      </c>
      <c r="CD165">
        <v>1275</v>
      </c>
      <c r="CE165">
        <v>1374</v>
      </c>
      <c r="CF165">
        <v>1448</v>
      </c>
      <c r="CG165">
        <v>1545</v>
      </c>
      <c r="CH165">
        <v>1661</v>
      </c>
      <c r="CI165">
        <v>1763</v>
      </c>
      <c r="CJ165">
        <v>1888</v>
      </c>
      <c r="CK165">
        <v>2024</v>
      </c>
      <c r="CL165">
        <v>2283</v>
      </c>
      <c r="CM165">
        <v>2564</v>
      </c>
      <c r="CN165">
        <v>2685</v>
      </c>
      <c r="CO165">
        <v>2855</v>
      </c>
      <c r="CP165">
        <v>3046</v>
      </c>
      <c r="CQ165">
        <v>3209</v>
      </c>
      <c r="CR165">
        <v>3446</v>
      </c>
    </row>
    <row r="166" spans="1:96" x14ac:dyDescent="0.35">
      <c r="B166" t="s">
        <v>17</v>
      </c>
      <c r="C166">
        <v>-22.957599999999999</v>
      </c>
      <c r="D166">
        <v>18.490400000000001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2</v>
      </c>
      <c r="BF166">
        <v>2</v>
      </c>
      <c r="BG166">
        <v>2</v>
      </c>
      <c r="BH166">
        <v>2</v>
      </c>
      <c r="BI166">
        <v>2</v>
      </c>
      <c r="BJ166">
        <v>3</v>
      </c>
      <c r="BK166">
        <v>3</v>
      </c>
      <c r="BL166">
        <v>3</v>
      </c>
      <c r="BM166">
        <v>3</v>
      </c>
      <c r="BN166">
        <v>4</v>
      </c>
      <c r="BO166">
        <v>7</v>
      </c>
      <c r="BP166">
        <v>7</v>
      </c>
      <c r="BQ166">
        <v>8</v>
      </c>
      <c r="BR166">
        <v>8</v>
      </c>
      <c r="BS166">
        <v>8</v>
      </c>
      <c r="BT166">
        <v>11</v>
      </c>
      <c r="BU166">
        <v>11</v>
      </c>
      <c r="BV166">
        <v>11</v>
      </c>
      <c r="BW166">
        <v>14</v>
      </c>
      <c r="BX166">
        <v>14</v>
      </c>
      <c r="BY166">
        <v>14</v>
      </c>
      <c r="BZ166">
        <v>14</v>
      </c>
      <c r="CA166">
        <v>16</v>
      </c>
      <c r="CB166">
        <v>16</v>
      </c>
      <c r="CC166">
        <v>16</v>
      </c>
      <c r="CD166">
        <v>16</v>
      </c>
      <c r="CE166">
        <v>16</v>
      </c>
      <c r="CF166">
        <v>16</v>
      </c>
      <c r="CG166">
        <v>16</v>
      </c>
      <c r="CH166">
        <v>16</v>
      </c>
      <c r="CI166">
        <v>16</v>
      </c>
      <c r="CJ166">
        <v>16</v>
      </c>
      <c r="CK166">
        <v>16</v>
      </c>
      <c r="CL166">
        <v>16</v>
      </c>
      <c r="CM166">
        <v>16</v>
      </c>
      <c r="CN166">
        <v>16</v>
      </c>
      <c r="CO166">
        <v>16</v>
      </c>
      <c r="CP166">
        <v>16</v>
      </c>
      <c r="CQ166">
        <v>16</v>
      </c>
      <c r="CR166">
        <v>16</v>
      </c>
    </row>
    <row r="167" spans="1:96" x14ac:dyDescent="0.35">
      <c r="B167" t="s">
        <v>68</v>
      </c>
      <c r="C167">
        <v>28.166699999999999</v>
      </c>
      <c r="D167">
        <v>84.25</v>
      </c>
      <c r="E167">
        <v>0</v>
      </c>
      <c r="F167">
        <v>0</v>
      </c>
      <c r="G167">
        <v>0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1</v>
      </c>
      <c r="BK167">
        <v>1</v>
      </c>
      <c r="BL167">
        <v>1</v>
      </c>
      <c r="BM167">
        <v>1</v>
      </c>
      <c r="BN167">
        <v>2</v>
      </c>
      <c r="BO167">
        <v>2</v>
      </c>
      <c r="BP167">
        <v>3</v>
      </c>
      <c r="BQ167">
        <v>3</v>
      </c>
      <c r="BR167">
        <v>4</v>
      </c>
      <c r="BS167">
        <v>5</v>
      </c>
      <c r="BT167">
        <v>5</v>
      </c>
      <c r="BU167">
        <v>5</v>
      </c>
      <c r="BV167">
        <v>5</v>
      </c>
      <c r="BW167">
        <v>5</v>
      </c>
      <c r="BX167">
        <v>6</v>
      </c>
      <c r="BY167">
        <v>6</v>
      </c>
      <c r="BZ167">
        <v>9</v>
      </c>
      <c r="CA167">
        <v>9</v>
      </c>
      <c r="CB167">
        <v>9</v>
      </c>
      <c r="CC167">
        <v>9</v>
      </c>
      <c r="CD167">
        <v>9</v>
      </c>
      <c r="CE167">
        <v>9</v>
      </c>
      <c r="CF167">
        <v>9</v>
      </c>
      <c r="CG167">
        <v>9</v>
      </c>
      <c r="CH167">
        <v>12</v>
      </c>
      <c r="CI167">
        <v>14</v>
      </c>
      <c r="CJ167">
        <v>16</v>
      </c>
      <c r="CK167">
        <v>16</v>
      </c>
      <c r="CL167">
        <v>16</v>
      </c>
      <c r="CM167">
        <v>30</v>
      </c>
      <c r="CN167">
        <v>31</v>
      </c>
      <c r="CO167">
        <v>31</v>
      </c>
      <c r="CP167">
        <v>31</v>
      </c>
      <c r="CQ167">
        <v>43</v>
      </c>
      <c r="CR167">
        <v>45</v>
      </c>
    </row>
    <row r="168" spans="1:96" x14ac:dyDescent="0.35">
      <c r="A168" t="s">
        <v>255</v>
      </c>
      <c r="B168" t="s">
        <v>120</v>
      </c>
      <c r="C168">
        <v>12.518599999999999</v>
      </c>
      <c r="D168">
        <v>-70.035799999999995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2</v>
      </c>
      <c r="BE168">
        <v>2</v>
      </c>
      <c r="BF168">
        <v>2</v>
      </c>
      <c r="BG168">
        <v>2</v>
      </c>
      <c r="BH168">
        <v>3</v>
      </c>
      <c r="BI168">
        <v>4</v>
      </c>
      <c r="BJ168">
        <v>4</v>
      </c>
      <c r="BK168">
        <v>5</v>
      </c>
      <c r="BL168">
        <v>5</v>
      </c>
      <c r="BM168">
        <v>9</v>
      </c>
      <c r="BN168">
        <v>9</v>
      </c>
      <c r="BO168">
        <v>12</v>
      </c>
      <c r="BP168">
        <v>17</v>
      </c>
      <c r="BQ168">
        <v>28</v>
      </c>
      <c r="BR168">
        <v>33</v>
      </c>
      <c r="BS168">
        <v>46</v>
      </c>
      <c r="BT168">
        <v>50</v>
      </c>
      <c r="BU168">
        <v>50</v>
      </c>
      <c r="BV168">
        <v>55</v>
      </c>
      <c r="BW168">
        <v>55</v>
      </c>
      <c r="BX168">
        <v>60</v>
      </c>
      <c r="BY168">
        <v>62</v>
      </c>
      <c r="BZ168">
        <v>64</v>
      </c>
      <c r="CA168">
        <v>64</v>
      </c>
      <c r="CB168">
        <v>71</v>
      </c>
      <c r="CC168">
        <v>74</v>
      </c>
      <c r="CD168">
        <v>77</v>
      </c>
      <c r="CE168">
        <v>82</v>
      </c>
      <c r="CF168">
        <v>86</v>
      </c>
      <c r="CG168">
        <v>92</v>
      </c>
      <c r="CH168">
        <v>92</v>
      </c>
      <c r="CI168">
        <v>92</v>
      </c>
      <c r="CJ168">
        <v>92</v>
      </c>
      <c r="CK168">
        <v>93</v>
      </c>
      <c r="CL168">
        <v>95</v>
      </c>
      <c r="CM168">
        <v>96</v>
      </c>
      <c r="CN168">
        <v>96</v>
      </c>
      <c r="CO168">
        <v>97</v>
      </c>
      <c r="CP168">
        <v>97</v>
      </c>
      <c r="CQ168">
        <v>97</v>
      </c>
      <c r="CR168">
        <v>100</v>
      </c>
    </row>
    <row r="169" spans="1:96" x14ac:dyDescent="0.35">
      <c r="A169" t="s">
        <v>194</v>
      </c>
      <c r="B169" t="s">
        <v>120</v>
      </c>
      <c r="C169">
        <v>12.169600000000001</v>
      </c>
      <c r="D169">
        <v>-68.989999999999995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1</v>
      </c>
      <c r="BF169">
        <v>1</v>
      </c>
      <c r="BG169">
        <v>1</v>
      </c>
      <c r="BH169">
        <v>3</v>
      </c>
      <c r="BI169">
        <v>3</v>
      </c>
      <c r="BJ169">
        <v>3</v>
      </c>
      <c r="BK169">
        <v>3</v>
      </c>
      <c r="BL169">
        <v>3</v>
      </c>
      <c r="BM169">
        <v>3</v>
      </c>
      <c r="BN169">
        <v>4</v>
      </c>
      <c r="BO169">
        <v>6</v>
      </c>
      <c r="BP169">
        <v>6</v>
      </c>
      <c r="BQ169">
        <v>6</v>
      </c>
      <c r="BR169">
        <v>8</v>
      </c>
      <c r="BS169">
        <v>8</v>
      </c>
      <c r="BT169">
        <v>8</v>
      </c>
      <c r="BU169">
        <v>11</v>
      </c>
      <c r="BV169">
        <v>11</v>
      </c>
      <c r="BW169">
        <v>11</v>
      </c>
      <c r="BX169">
        <v>11</v>
      </c>
      <c r="BY169">
        <v>11</v>
      </c>
      <c r="BZ169">
        <v>11</v>
      </c>
      <c r="CA169">
        <v>11</v>
      </c>
      <c r="CB169">
        <v>13</v>
      </c>
      <c r="CC169">
        <v>13</v>
      </c>
      <c r="CD169">
        <v>14</v>
      </c>
      <c r="CE169">
        <v>14</v>
      </c>
      <c r="CF169">
        <v>14</v>
      </c>
      <c r="CG169">
        <v>14</v>
      </c>
      <c r="CH169">
        <v>14</v>
      </c>
      <c r="CI169">
        <v>14</v>
      </c>
      <c r="CJ169">
        <v>14</v>
      </c>
      <c r="CK169">
        <v>14</v>
      </c>
      <c r="CL169">
        <v>14</v>
      </c>
      <c r="CM169">
        <v>14</v>
      </c>
      <c r="CN169">
        <v>14</v>
      </c>
      <c r="CO169">
        <v>14</v>
      </c>
      <c r="CP169">
        <v>14</v>
      </c>
      <c r="CQ169">
        <v>14</v>
      </c>
      <c r="CR169">
        <v>14</v>
      </c>
    </row>
    <row r="170" spans="1:96" x14ac:dyDescent="0.35">
      <c r="A170" t="s">
        <v>256</v>
      </c>
      <c r="B170" t="s">
        <v>120</v>
      </c>
      <c r="C170">
        <v>18.0425</v>
      </c>
      <c r="D170">
        <v>-63.0548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1</v>
      </c>
      <c r="BL170">
        <v>1</v>
      </c>
      <c r="BM170">
        <v>1</v>
      </c>
      <c r="BN170">
        <v>2</v>
      </c>
      <c r="BO170">
        <v>2</v>
      </c>
      <c r="BP170">
        <v>3</v>
      </c>
      <c r="BQ170">
        <v>3</v>
      </c>
      <c r="BR170">
        <v>3</v>
      </c>
      <c r="BS170">
        <v>3</v>
      </c>
      <c r="BT170">
        <v>6</v>
      </c>
      <c r="BU170">
        <v>6</v>
      </c>
      <c r="BV170">
        <v>6</v>
      </c>
      <c r="BW170">
        <v>16</v>
      </c>
      <c r="BX170">
        <v>18</v>
      </c>
      <c r="BY170">
        <v>23</v>
      </c>
      <c r="BZ170">
        <v>23</v>
      </c>
      <c r="CA170">
        <v>25</v>
      </c>
      <c r="CB170">
        <v>37</v>
      </c>
      <c r="CC170">
        <v>40</v>
      </c>
      <c r="CD170">
        <v>40</v>
      </c>
      <c r="CE170">
        <v>43</v>
      </c>
      <c r="CF170">
        <v>50</v>
      </c>
      <c r="CG170">
        <v>50</v>
      </c>
      <c r="CH170">
        <v>50</v>
      </c>
      <c r="CI170">
        <v>50</v>
      </c>
      <c r="CJ170">
        <v>52</v>
      </c>
      <c r="CK170">
        <v>53</v>
      </c>
      <c r="CL170">
        <v>57</v>
      </c>
      <c r="CM170">
        <v>57</v>
      </c>
      <c r="CN170">
        <v>64</v>
      </c>
      <c r="CO170">
        <v>67</v>
      </c>
      <c r="CP170">
        <v>67</v>
      </c>
      <c r="CQ170">
        <v>67</v>
      </c>
      <c r="CR170">
        <v>71</v>
      </c>
    </row>
    <row r="171" spans="1:96" x14ac:dyDescent="0.35">
      <c r="B171" t="s">
        <v>120</v>
      </c>
      <c r="C171">
        <v>52.132599999999996</v>
      </c>
      <c r="D171">
        <v>5.2912999999999997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1</v>
      </c>
      <c r="AP171">
        <v>1</v>
      </c>
      <c r="AQ171">
        <v>6</v>
      </c>
      <c r="AR171">
        <v>10</v>
      </c>
      <c r="AS171">
        <v>18</v>
      </c>
      <c r="AT171">
        <v>24</v>
      </c>
      <c r="AU171">
        <v>38</v>
      </c>
      <c r="AV171">
        <v>82</v>
      </c>
      <c r="AW171">
        <v>128</v>
      </c>
      <c r="AX171">
        <v>188</v>
      </c>
      <c r="AY171">
        <v>265</v>
      </c>
      <c r="AZ171">
        <v>321</v>
      </c>
      <c r="BA171">
        <v>382</v>
      </c>
      <c r="BB171">
        <v>503</v>
      </c>
      <c r="BC171">
        <v>503</v>
      </c>
      <c r="BD171">
        <v>804</v>
      </c>
      <c r="BE171">
        <v>959</v>
      </c>
      <c r="BF171">
        <v>1135</v>
      </c>
      <c r="BG171">
        <v>1413</v>
      </c>
      <c r="BH171">
        <v>1705</v>
      </c>
      <c r="BI171">
        <v>2051</v>
      </c>
      <c r="BJ171">
        <v>2460</v>
      </c>
      <c r="BK171">
        <v>2994</v>
      </c>
      <c r="BL171">
        <v>3631</v>
      </c>
      <c r="BM171">
        <v>4204</v>
      </c>
      <c r="BN171">
        <v>4749</v>
      </c>
      <c r="BO171">
        <v>5560</v>
      </c>
      <c r="BP171">
        <v>6412</v>
      </c>
      <c r="BQ171">
        <v>7431</v>
      </c>
      <c r="BR171">
        <v>8603</v>
      </c>
      <c r="BS171">
        <v>9762</v>
      </c>
      <c r="BT171">
        <v>10866</v>
      </c>
      <c r="BU171">
        <v>11750</v>
      </c>
      <c r="BV171">
        <v>12595</v>
      </c>
      <c r="BW171">
        <v>13614</v>
      </c>
      <c r="BX171">
        <v>14697</v>
      </c>
      <c r="BY171">
        <v>15723</v>
      </c>
      <c r="BZ171">
        <v>16627</v>
      </c>
      <c r="CA171">
        <v>17851</v>
      </c>
      <c r="CB171">
        <v>18803</v>
      </c>
      <c r="CC171">
        <v>19580</v>
      </c>
      <c r="CD171">
        <v>20549</v>
      </c>
      <c r="CE171">
        <v>21762</v>
      </c>
      <c r="CF171">
        <v>23097</v>
      </c>
      <c r="CG171">
        <v>24413</v>
      </c>
      <c r="CH171">
        <v>25587</v>
      </c>
      <c r="CI171">
        <v>26551</v>
      </c>
      <c r="CJ171">
        <v>27419</v>
      </c>
      <c r="CK171">
        <v>28153</v>
      </c>
      <c r="CL171">
        <v>29214</v>
      </c>
      <c r="CM171">
        <v>30449</v>
      </c>
      <c r="CN171">
        <v>31589</v>
      </c>
      <c r="CO171">
        <v>32655</v>
      </c>
      <c r="CP171">
        <v>33405</v>
      </c>
      <c r="CQ171">
        <v>34134</v>
      </c>
      <c r="CR171">
        <v>34842</v>
      </c>
    </row>
    <row r="172" spans="1:96" x14ac:dyDescent="0.35">
      <c r="B172" t="s">
        <v>64</v>
      </c>
      <c r="C172">
        <v>-40.900599999999997</v>
      </c>
      <c r="D172">
        <v>174.886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3</v>
      </c>
      <c r="AV172">
        <v>3</v>
      </c>
      <c r="AW172">
        <v>4</v>
      </c>
      <c r="AX172">
        <v>5</v>
      </c>
      <c r="AY172">
        <v>5</v>
      </c>
      <c r="AZ172">
        <v>5</v>
      </c>
      <c r="BA172">
        <v>5</v>
      </c>
      <c r="BB172">
        <v>5</v>
      </c>
      <c r="BC172">
        <v>5</v>
      </c>
      <c r="BD172">
        <v>5</v>
      </c>
      <c r="BE172">
        <v>6</v>
      </c>
      <c r="BF172">
        <v>8</v>
      </c>
      <c r="BG172">
        <v>8</v>
      </c>
      <c r="BH172">
        <v>12</v>
      </c>
      <c r="BI172">
        <v>20</v>
      </c>
      <c r="BJ172">
        <v>28</v>
      </c>
      <c r="BK172">
        <v>39</v>
      </c>
      <c r="BL172">
        <v>52</v>
      </c>
      <c r="BM172">
        <v>102</v>
      </c>
      <c r="BN172">
        <v>102</v>
      </c>
      <c r="BO172">
        <v>155</v>
      </c>
      <c r="BP172">
        <v>205</v>
      </c>
      <c r="BQ172">
        <v>283</v>
      </c>
      <c r="BR172">
        <v>368</v>
      </c>
      <c r="BS172">
        <v>451</v>
      </c>
      <c r="BT172">
        <v>514</v>
      </c>
      <c r="BU172">
        <v>589</v>
      </c>
      <c r="BV172">
        <v>647</v>
      </c>
      <c r="BW172">
        <v>708</v>
      </c>
      <c r="BX172">
        <v>797</v>
      </c>
      <c r="BY172">
        <v>868</v>
      </c>
      <c r="BZ172">
        <v>950</v>
      </c>
      <c r="CA172">
        <v>1039</v>
      </c>
      <c r="CB172">
        <v>1106</v>
      </c>
      <c r="CC172">
        <v>1160</v>
      </c>
      <c r="CD172">
        <v>1210</v>
      </c>
      <c r="CE172">
        <v>1239</v>
      </c>
      <c r="CF172">
        <v>1283</v>
      </c>
      <c r="CG172">
        <v>1312</v>
      </c>
      <c r="CH172">
        <v>1330</v>
      </c>
      <c r="CI172">
        <v>1349</v>
      </c>
      <c r="CJ172">
        <v>1366</v>
      </c>
      <c r="CK172">
        <v>1386</v>
      </c>
      <c r="CL172">
        <v>1401</v>
      </c>
      <c r="CM172">
        <v>1409</v>
      </c>
      <c r="CN172">
        <v>1422</v>
      </c>
      <c r="CO172">
        <v>1431</v>
      </c>
      <c r="CP172">
        <v>1440</v>
      </c>
      <c r="CQ172">
        <v>1445</v>
      </c>
      <c r="CR172">
        <v>1451</v>
      </c>
    </row>
    <row r="173" spans="1:96" x14ac:dyDescent="0.35">
      <c r="B173" t="s">
        <v>215</v>
      </c>
      <c r="C173">
        <v>12.865399999999999</v>
      </c>
      <c r="D173">
        <v>-85.2072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1</v>
      </c>
      <c r="BK173">
        <v>1</v>
      </c>
      <c r="BL173">
        <v>2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2</v>
      </c>
      <c r="BS173">
        <v>4</v>
      </c>
      <c r="BT173">
        <v>4</v>
      </c>
      <c r="BU173">
        <v>4</v>
      </c>
      <c r="BV173">
        <v>5</v>
      </c>
      <c r="BW173">
        <v>5</v>
      </c>
      <c r="BX173">
        <v>5</v>
      </c>
      <c r="BY173">
        <v>5</v>
      </c>
      <c r="BZ173">
        <v>5</v>
      </c>
      <c r="CA173">
        <v>6</v>
      </c>
      <c r="CB173">
        <v>6</v>
      </c>
      <c r="CC173">
        <v>6</v>
      </c>
      <c r="CD173">
        <v>6</v>
      </c>
      <c r="CE173">
        <v>7</v>
      </c>
      <c r="CF173">
        <v>7</v>
      </c>
      <c r="CG173">
        <v>8</v>
      </c>
      <c r="CH173">
        <v>9</v>
      </c>
      <c r="CI173">
        <v>9</v>
      </c>
      <c r="CJ173">
        <v>9</v>
      </c>
      <c r="CK173">
        <v>9</v>
      </c>
      <c r="CL173">
        <v>9</v>
      </c>
      <c r="CM173">
        <v>9</v>
      </c>
      <c r="CN173">
        <v>9</v>
      </c>
      <c r="CO173">
        <v>10</v>
      </c>
      <c r="CP173">
        <v>10</v>
      </c>
      <c r="CQ173">
        <v>10</v>
      </c>
      <c r="CR173">
        <v>10</v>
      </c>
    </row>
    <row r="174" spans="1:96" x14ac:dyDescent="0.35">
      <c r="B174" t="s">
        <v>216</v>
      </c>
      <c r="C174">
        <v>17.607800000000001</v>
      </c>
      <c r="D174">
        <v>8.0816999999999997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1</v>
      </c>
      <c r="BL174">
        <v>1</v>
      </c>
      <c r="BM174">
        <v>2</v>
      </c>
      <c r="BN174">
        <v>3</v>
      </c>
      <c r="BO174">
        <v>3</v>
      </c>
      <c r="BP174">
        <v>7</v>
      </c>
      <c r="BQ174">
        <v>10</v>
      </c>
      <c r="BR174">
        <v>10</v>
      </c>
      <c r="BS174">
        <v>10</v>
      </c>
      <c r="BT174">
        <v>18</v>
      </c>
      <c r="BU174">
        <v>27</v>
      </c>
      <c r="BV174">
        <v>27</v>
      </c>
      <c r="BW174">
        <v>74</v>
      </c>
      <c r="BX174">
        <v>98</v>
      </c>
      <c r="BY174">
        <v>120</v>
      </c>
      <c r="BZ174">
        <v>144</v>
      </c>
      <c r="CA174">
        <v>184</v>
      </c>
      <c r="CB174">
        <v>253</v>
      </c>
      <c r="CC174">
        <v>278</v>
      </c>
      <c r="CD174">
        <v>342</v>
      </c>
      <c r="CE174">
        <v>410</v>
      </c>
      <c r="CF174">
        <v>438</v>
      </c>
      <c r="CG174">
        <v>491</v>
      </c>
      <c r="CH174">
        <v>529</v>
      </c>
      <c r="CI174">
        <v>529</v>
      </c>
      <c r="CJ174">
        <v>570</v>
      </c>
      <c r="CK174">
        <v>584</v>
      </c>
      <c r="CL174">
        <v>584</v>
      </c>
      <c r="CM174">
        <v>627</v>
      </c>
      <c r="CN174">
        <v>639</v>
      </c>
      <c r="CO174">
        <v>648</v>
      </c>
      <c r="CP174">
        <v>648</v>
      </c>
      <c r="CQ174">
        <v>657</v>
      </c>
      <c r="CR174">
        <v>662</v>
      </c>
    </row>
    <row r="175" spans="1:96" x14ac:dyDescent="0.35">
      <c r="B175" t="s">
        <v>15</v>
      </c>
      <c r="C175">
        <v>9.0820000000000007</v>
      </c>
      <c r="D175">
        <v>8.6753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2</v>
      </c>
      <c r="BA175">
        <v>2</v>
      </c>
      <c r="BB175">
        <v>2</v>
      </c>
      <c r="BC175">
        <v>2</v>
      </c>
      <c r="BD175">
        <v>2</v>
      </c>
      <c r="BE175">
        <v>2</v>
      </c>
      <c r="BF175">
        <v>2</v>
      </c>
      <c r="BG175">
        <v>2</v>
      </c>
      <c r="BH175">
        <v>3</v>
      </c>
      <c r="BI175">
        <v>8</v>
      </c>
      <c r="BJ175">
        <v>8</v>
      </c>
      <c r="BK175">
        <v>12</v>
      </c>
      <c r="BL175">
        <v>22</v>
      </c>
      <c r="BM175">
        <v>30</v>
      </c>
      <c r="BN175">
        <v>40</v>
      </c>
      <c r="BO175">
        <v>44</v>
      </c>
      <c r="BP175">
        <v>51</v>
      </c>
      <c r="BQ175">
        <v>65</v>
      </c>
      <c r="BR175">
        <v>70</v>
      </c>
      <c r="BS175">
        <v>89</v>
      </c>
      <c r="BT175">
        <v>111</v>
      </c>
      <c r="BU175">
        <v>131</v>
      </c>
      <c r="BV175">
        <v>135</v>
      </c>
      <c r="BW175">
        <v>174</v>
      </c>
      <c r="BX175">
        <v>184</v>
      </c>
      <c r="BY175">
        <v>210</v>
      </c>
      <c r="BZ175">
        <v>214</v>
      </c>
      <c r="CA175">
        <v>232</v>
      </c>
      <c r="CB175">
        <v>238</v>
      </c>
      <c r="CC175">
        <v>254</v>
      </c>
      <c r="CD175">
        <v>276</v>
      </c>
      <c r="CE175">
        <v>288</v>
      </c>
      <c r="CF175">
        <v>305</v>
      </c>
      <c r="CG175">
        <v>318</v>
      </c>
      <c r="CH175">
        <v>323</v>
      </c>
      <c r="CI175">
        <v>343</v>
      </c>
      <c r="CJ175">
        <v>373</v>
      </c>
      <c r="CK175">
        <v>407</v>
      </c>
      <c r="CL175">
        <v>442</v>
      </c>
      <c r="CM175">
        <v>493</v>
      </c>
      <c r="CN175">
        <v>542</v>
      </c>
      <c r="CO175">
        <v>627</v>
      </c>
      <c r="CP175">
        <v>665</v>
      </c>
      <c r="CQ175">
        <v>665</v>
      </c>
      <c r="CR175">
        <v>873</v>
      </c>
    </row>
    <row r="176" spans="1:96" x14ac:dyDescent="0.35">
      <c r="B176" t="s">
        <v>152</v>
      </c>
      <c r="C176">
        <v>41.608600000000003</v>
      </c>
      <c r="D176">
        <v>21.7453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3</v>
      </c>
      <c r="AX176">
        <v>3</v>
      </c>
      <c r="AY176">
        <v>3</v>
      </c>
      <c r="AZ176">
        <v>3</v>
      </c>
      <c r="BA176">
        <v>7</v>
      </c>
      <c r="BB176">
        <v>7</v>
      </c>
      <c r="BC176">
        <v>7</v>
      </c>
      <c r="BD176">
        <v>14</v>
      </c>
      <c r="BE176">
        <v>14</v>
      </c>
      <c r="BF176">
        <v>14</v>
      </c>
      <c r="BG176">
        <v>18</v>
      </c>
      <c r="BH176">
        <v>26</v>
      </c>
      <c r="BI176">
        <v>35</v>
      </c>
      <c r="BJ176">
        <v>48</v>
      </c>
      <c r="BK176">
        <v>67</v>
      </c>
      <c r="BL176">
        <v>85</v>
      </c>
      <c r="BM176">
        <v>115</v>
      </c>
      <c r="BN176">
        <v>136</v>
      </c>
      <c r="BO176">
        <v>148</v>
      </c>
      <c r="BP176">
        <v>177</v>
      </c>
      <c r="BQ176">
        <v>201</v>
      </c>
      <c r="BR176">
        <v>219</v>
      </c>
      <c r="BS176">
        <v>241</v>
      </c>
      <c r="BT176">
        <v>259</v>
      </c>
      <c r="BU176">
        <v>285</v>
      </c>
      <c r="BV176">
        <v>329</v>
      </c>
      <c r="BW176">
        <v>354</v>
      </c>
      <c r="BX176">
        <v>384</v>
      </c>
      <c r="BY176">
        <v>430</v>
      </c>
      <c r="BZ176">
        <v>483</v>
      </c>
      <c r="CA176">
        <v>555</v>
      </c>
      <c r="CB176">
        <v>570</v>
      </c>
      <c r="CC176">
        <v>599</v>
      </c>
      <c r="CD176">
        <v>617</v>
      </c>
      <c r="CE176">
        <v>663</v>
      </c>
      <c r="CF176">
        <v>711</v>
      </c>
      <c r="CG176">
        <v>760</v>
      </c>
      <c r="CH176">
        <v>828</v>
      </c>
      <c r="CI176">
        <v>854</v>
      </c>
      <c r="CJ176">
        <v>908</v>
      </c>
      <c r="CK176">
        <v>974</v>
      </c>
      <c r="CL176">
        <v>1081</v>
      </c>
      <c r="CM176">
        <v>1117</v>
      </c>
      <c r="CN176">
        <v>1170</v>
      </c>
      <c r="CO176">
        <v>1207</v>
      </c>
      <c r="CP176">
        <v>1225</v>
      </c>
      <c r="CQ176">
        <v>1231</v>
      </c>
      <c r="CR176">
        <v>1259</v>
      </c>
    </row>
    <row r="177" spans="2:96" x14ac:dyDescent="0.35">
      <c r="B177" t="s">
        <v>121</v>
      </c>
      <c r="C177">
        <v>60.472000000000001</v>
      </c>
      <c r="D177">
        <v>8.4688999999999997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6</v>
      </c>
      <c r="AQ177">
        <v>15</v>
      </c>
      <c r="AR177">
        <v>19</v>
      </c>
      <c r="AS177">
        <v>25</v>
      </c>
      <c r="AT177">
        <v>32</v>
      </c>
      <c r="AU177">
        <v>56</v>
      </c>
      <c r="AV177">
        <v>87</v>
      </c>
      <c r="AW177">
        <v>108</v>
      </c>
      <c r="AX177">
        <v>147</v>
      </c>
      <c r="AY177">
        <v>176</v>
      </c>
      <c r="AZ177">
        <v>205</v>
      </c>
      <c r="BA177">
        <v>400</v>
      </c>
      <c r="BB177">
        <v>598</v>
      </c>
      <c r="BC177">
        <v>702</v>
      </c>
      <c r="BD177">
        <v>996</v>
      </c>
      <c r="BE177">
        <v>1090</v>
      </c>
      <c r="BF177">
        <v>1221</v>
      </c>
      <c r="BG177">
        <v>1333</v>
      </c>
      <c r="BH177">
        <v>1463</v>
      </c>
      <c r="BI177">
        <v>1550</v>
      </c>
      <c r="BJ177">
        <v>1746</v>
      </c>
      <c r="BK177">
        <v>1914</v>
      </c>
      <c r="BL177">
        <v>2118</v>
      </c>
      <c r="BM177">
        <v>2385</v>
      </c>
      <c r="BN177">
        <v>2621</v>
      </c>
      <c r="BO177">
        <v>2863</v>
      </c>
      <c r="BP177">
        <v>3084</v>
      </c>
      <c r="BQ177">
        <v>3369</v>
      </c>
      <c r="BR177">
        <v>3755</v>
      </c>
      <c r="BS177">
        <v>4015</v>
      </c>
      <c r="BT177">
        <v>4284</v>
      </c>
      <c r="BU177">
        <v>4445</v>
      </c>
      <c r="BV177">
        <v>4641</v>
      </c>
      <c r="BW177">
        <v>4863</v>
      </c>
      <c r="BX177">
        <v>5147</v>
      </c>
      <c r="BY177">
        <v>5370</v>
      </c>
      <c r="BZ177">
        <v>5550</v>
      </c>
      <c r="CA177">
        <v>5687</v>
      </c>
      <c r="CB177">
        <v>5865</v>
      </c>
      <c r="CC177">
        <v>6086</v>
      </c>
      <c r="CD177">
        <v>6086</v>
      </c>
      <c r="CE177">
        <v>6211</v>
      </c>
      <c r="CF177">
        <v>6314</v>
      </c>
      <c r="CG177">
        <v>6409</v>
      </c>
      <c r="CH177">
        <v>6525</v>
      </c>
      <c r="CI177">
        <v>6603</v>
      </c>
      <c r="CJ177">
        <v>6623</v>
      </c>
      <c r="CK177">
        <v>6740</v>
      </c>
      <c r="CL177">
        <v>6896</v>
      </c>
      <c r="CM177">
        <v>6937</v>
      </c>
      <c r="CN177">
        <v>7036</v>
      </c>
      <c r="CO177">
        <v>7078</v>
      </c>
      <c r="CP177">
        <v>7156</v>
      </c>
      <c r="CQ177">
        <v>7191</v>
      </c>
      <c r="CR177">
        <v>7338</v>
      </c>
    </row>
    <row r="178" spans="2:96" x14ac:dyDescent="0.35">
      <c r="B178" t="s">
        <v>43</v>
      </c>
      <c r="C178">
        <v>21</v>
      </c>
      <c r="D178">
        <v>57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2</v>
      </c>
      <c r="AM178">
        <v>2</v>
      </c>
      <c r="AN178">
        <v>4</v>
      </c>
      <c r="AO178">
        <v>4</v>
      </c>
      <c r="AP178">
        <v>4</v>
      </c>
      <c r="AQ178">
        <v>6</v>
      </c>
      <c r="AR178">
        <v>6</v>
      </c>
      <c r="AS178">
        <v>6</v>
      </c>
      <c r="AT178">
        <v>12</v>
      </c>
      <c r="AU178">
        <v>15</v>
      </c>
      <c r="AV178">
        <v>16</v>
      </c>
      <c r="AW178">
        <v>16</v>
      </c>
      <c r="AX178">
        <v>16</v>
      </c>
      <c r="AY178">
        <v>16</v>
      </c>
      <c r="AZ178">
        <v>16</v>
      </c>
      <c r="BA178">
        <v>18</v>
      </c>
      <c r="BB178">
        <v>18</v>
      </c>
      <c r="BC178">
        <v>18</v>
      </c>
      <c r="BD178">
        <v>19</v>
      </c>
      <c r="BE178">
        <v>19</v>
      </c>
      <c r="BF178">
        <v>22</v>
      </c>
      <c r="BG178">
        <v>22</v>
      </c>
      <c r="BH178">
        <v>24</v>
      </c>
      <c r="BI178">
        <v>39</v>
      </c>
      <c r="BJ178">
        <v>48</v>
      </c>
      <c r="BK178">
        <v>48</v>
      </c>
      <c r="BL178">
        <v>52</v>
      </c>
      <c r="BM178">
        <v>55</v>
      </c>
      <c r="BN178">
        <v>66</v>
      </c>
      <c r="BO178">
        <v>84</v>
      </c>
      <c r="BP178">
        <v>99</v>
      </c>
      <c r="BQ178">
        <v>109</v>
      </c>
      <c r="BR178">
        <v>131</v>
      </c>
      <c r="BS178">
        <v>152</v>
      </c>
      <c r="BT178">
        <v>167</v>
      </c>
      <c r="BU178">
        <v>179</v>
      </c>
      <c r="BV178">
        <v>192</v>
      </c>
      <c r="BW178">
        <v>210</v>
      </c>
      <c r="BX178">
        <v>231</v>
      </c>
      <c r="BY178">
        <v>252</v>
      </c>
      <c r="BZ178">
        <v>277</v>
      </c>
      <c r="CA178">
        <v>298</v>
      </c>
      <c r="CB178">
        <v>331</v>
      </c>
      <c r="CC178">
        <v>371</v>
      </c>
      <c r="CD178">
        <v>419</v>
      </c>
      <c r="CE178">
        <v>457</v>
      </c>
      <c r="CF178">
        <v>484</v>
      </c>
      <c r="CG178">
        <v>546</v>
      </c>
      <c r="CH178">
        <v>599</v>
      </c>
      <c r="CI178">
        <v>727</v>
      </c>
      <c r="CJ178">
        <v>813</v>
      </c>
      <c r="CK178">
        <v>910</v>
      </c>
      <c r="CL178">
        <v>1019</v>
      </c>
      <c r="CM178">
        <v>1069</v>
      </c>
      <c r="CN178">
        <v>1180</v>
      </c>
      <c r="CO178">
        <v>1266</v>
      </c>
      <c r="CP178">
        <v>1410</v>
      </c>
      <c r="CQ178">
        <v>1508</v>
      </c>
      <c r="CR178">
        <v>1614</v>
      </c>
    </row>
    <row r="179" spans="2:96" x14ac:dyDescent="0.35">
      <c r="B179" t="s">
        <v>52</v>
      </c>
      <c r="C179">
        <v>30.375299999999999</v>
      </c>
      <c r="D179">
        <v>69.345100000000002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2</v>
      </c>
      <c r="AO179">
        <v>2</v>
      </c>
      <c r="AP179">
        <v>2</v>
      </c>
      <c r="AQ179">
        <v>4</v>
      </c>
      <c r="AR179">
        <v>4</v>
      </c>
      <c r="AS179">
        <v>4</v>
      </c>
      <c r="AT179">
        <v>5</v>
      </c>
      <c r="AU179">
        <v>5</v>
      </c>
      <c r="AV179">
        <v>5</v>
      </c>
      <c r="AW179">
        <v>6</v>
      </c>
      <c r="AX179">
        <v>6</v>
      </c>
      <c r="AY179">
        <v>6</v>
      </c>
      <c r="AZ179">
        <v>6</v>
      </c>
      <c r="BA179">
        <v>16</v>
      </c>
      <c r="BB179">
        <v>19</v>
      </c>
      <c r="BC179">
        <v>20</v>
      </c>
      <c r="BD179">
        <v>28</v>
      </c>
      <c r="BE179">
        <v>31</v>
      </c>
      <c r="BF179">
        <v>53</v>
      </c>
      <c r="BG179">
        <v>136</v>
      </c>
      <c r="BH179">
        <v>236</v>
      </c>
      <c r="BI179">
        <v>299</v>
      </c>
      <c r="BJ179">
        <v>454</v>
      </c>
      <c r="BK179">
        <v>501</v>
      </c>
      <c r="BL179">
        <v>730</v>
      </c>
      <c r="BM179">
        <v>776</v>
      </c>
      <c r="BN179">
        <v>875</v>
      </c>
      <c r="BO179">
        <v>972</v>
      </c>
      <c r="BP179">
        <v>1063</v>
      </c>
      <c r="BQ179">
        <v>1201</v>
      </c>
      <c r="BR179">
        <v>1373</v>
      </c>
      <c r="BS179">
        <v>1495</v>
      </c>
      <c r="BT179">
        <v>1597</v>
      </c>
      <c r="BU179">
        <v>1717</v>
      </c>
      <c r="BV179">
        <v>1938</v>
      </c>
      <c r="BW179">
        <v>2118</v>
      </c>
      <c r="BX179">
        <v>2421</v>
      </c>
      <c r="BY179">
        <v>2686</v>
      </c>
      <c r="BZ179">
        <v>2818</v>
      </c>
      <c r="CA179">
        <v>3157</v>
      </c>
      <c r="CB179">
        <v>3766</v>
      </c>
      <c r="CC179">
        <v>4035</v>
      </c>
      <c r="CD179">
        <v>4263</v>
      </c>
      <c r="CE179">
        <v>4489</v>
      </c>
      <c r="CF179">
        <v>4695</v>
      </c>
      <c r="CG179">
        <v>5011</v>
      </c>
      <c r="CH179">
        <v>5230</v>
      </c>
      <c r="CI179">
        <v>5496</v>
      </c>
      <c r="CJ179">
        <v>5837</v>
      </c>
      <c r="CK179">
        <v>6383</v>
      </c>
      <c r="CL179">
        <v>6919</v>
      </c>
      <c r="CM179">
        <v>7025</v>
      </c>
      <c r="CN179">
        <v>7638</v>
      </c>
      <c r="CO179">
        <v>8348</v>
      </c>
      <c r="CP179">
        <v>8418</v>
      </c>
      <c r="CQ179">
        <v>9565</v>
      </c>
      <c r="CR179">
        <v>10076</v>
      </c>
    </row>
    <row r="180" spans="2:96" x14ac:dyDescent="0.35">
      <c r="B180" t="s">
        <v>168</v>
      </c>
      <c r="C180">
        <v>8.5380000000000003</v>
      </c>
      <c r="D180">
        <v>-80.7821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1</v>
      </c>
      <c r="BB180">
        <v>8</v>
      </c>
      <c r="BC180">
        <v>11</v>
      </c>
      <c r="BD180">
        <v>27</v>
      </c>
      <c r="BE180">
        <v>36</v>
      </c>
      <c r="BF180">
        <v>43</v>
      </c>
      <c r="BG180">
        <v>55</v>
      </c>
      <c r="BH180">
        <v>69</v>
      </c>
      <c r="BI180">
        <v>86</v>
      </c>
      <c r="BJ180">
        <v>109</v>
      </c>
      <c r="BK180">
        <v>137</v>
      </c>
      <c r="BL180">
        <v>200</v>
      </c>
      <c r="BM180">
        <v>313</v>
      </c>
      <c r="BN180">
        <v>345</v>
      </c>
      <c r="BO180">
        <v>345</v>
      </c>
      <c r="BP180">
        <v>443</v>
      </c>
      <c r="BQ180">
        <v>558</v>
      </c>
      <c r="BR180">
        <v>674</v>
      </c>
      <c r="BS180">
        <v>786</v>
      </c>
      <c r="BT180">
        <v>901</v>
      </c>
      <c r="BU180">
        <v>989</v>
      </c>
      <c r="BV180">
        <v>1181</v>
      </c>
      <c r="BW180">
        <v>1181</v>
      </c>
      <c r="BX180">
        <v>1317</v>
      </c>
      <c r="BY180">
        <v>1475</v>
      </c>
      <c r="BZ180">
        <v>1673</v>
      </c>
      <c r="CA180">
        <v>1801</v>
      </c>
      <c r="CB180">
        <v>1988</v>
      </c>
      <c r="CC180">
        <v>2100</v>
      </c>
      <c r="CD180">
        <v>2249</v>
      </c>
      <c r="CE180">
        <v>2528</v>
      </c>
      <c r="CF180">
        <v>2752</v>
      </c>
      <c r="CG180">
        <v>2974</v>
      </c>
      <c r="CH180">
        <v>3234</v>
      </c>
      <c r="CI180">
        <v>3400</v>
      </c>
      <c r="CJ180">
        <v>3472</v>
      </c>
      <c r="CK180">
        <v>3574</v>
      </c>
      <c r="CL180">
        <v>3751</v>
      </c>
      <c r="CM180">
        <v>4016</v>
      </c>
      <c r="CN180">
        <v>4210</v>
      </c>
      <c r="CO180">
        <v>4273</v>
      </c>
      <c r="CP180">
        <v>4467</v>
      </c>
      <c r="CQ180">
        <v>4658</v>
      </c>
      <c r="CR180">
        <v>4821</v>
      </c>
    </row>
    <row r="181" spans="2:96" x14ac:dyDescent="0.35">
      <c r="B181" t="s">
        <v>217</v>
      </c>
      <c r="C181">
        <v>-6.3150000000000004</v>
      </c>
      <c r="D181">
        <v>143.9555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</v>
      </c>
      <c r="BR181">
        <v>1</v>
      </c>
      <c r="BS181">
        <v>1</v>
      </c>
      <c r="BT181">
        <v>1</v>
      </c>
      <c r="BU181">
        <v>1</v>
      </c>
      <c r="BV181">
        <v>1</v>
      </c>
      <c r="BW181">
        <v>1</v>
      </c>
      <c r="BX181">
        <v>1</v>
      </c>
      <c r="BY181">
        <v>1</v>
      </c>
      <c r="BZ181">
        <v>1</v>
      </c>
      <c r="CA181">
        <v>1</v>
      </c>
      <c r="CB181">
        <v>2</v>
      </c>
      <c r="CC181">
        <v>2</v>
      </c>
      <c r="CD181">
        <v>2</v>
      </c>
      <c r="CE181">
        <v>2</v>
      </c>
      <c r="CF181">
        <v>2</v>
      </c>
      <c r="CG181">
        <v>2</v>
      </c>
      <c r="CH181">
        <v>2</v>
      </c>
      <c r="CI181">
        <v>2</v>
      </c>
      <c r="CJ181">
        <v>2</v>
      </c>
      <c r="CK181">
        <v>2</v>
      </c>
      <c r="CL181">
        <v>7</v>
      </c>
      <c r="CM181">
        <v>7</v>
      </c>
      <c r="CN181">
        <v>7</v>
      </c>
      <c r="CO181">
        <v>7</v>
      </c>
      <c r="CP181">
        <v>7</v>
      </c>
      <c r="CQ181">
        <v>7</v>
      </c>
      <c r="CR181">
        <v>8</v>
      </c>
    </row>
    <row r="182" spans="2:96" x14ac:dyDescent="0.35">
      <c r="B182" t="s">
        <v>187</v>
      </c>
      <c r="C182">
        <v>-23.442499999999999</v>
      </c>
      <c r="D182">
        <v>-58.443800000000003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1</v>
      </c>
      <c r="AZ182">
        <v>1</v>
      </c>
      <c r="BA182">
        <v>1</v>
      </c>
      <c r="BB182">
        <v>5</v>
      </c>
      <c r="BC182">
        <v>5</v>
      </c>
      <c r="BD182">
        <v>6</v>
      </c>
      <c r="BE182">
        <v>6</v>
      </c>
      <c r="BF182">
        <v>6</v>
      </c>
      <c r="BG182">
        <v>8</v>
      </c>
      <c r="BH182">
        <v>9</v>
      </c>
      <c r="BI182">
        <v>11</v>
      </c>
      <c r="BJ182">
        <v>11</v>
      </c>
      <c r="BK182">
        <v>13</v>
      </c>
      <c r="BL182">
        <v>18</v>
      </c>
      <c r="BM182">
        <v>22</v>
      </c>
      <c r="BN182">
        <v>22</v>
      </c>
      <c r="BO182">
        <v>27</v>
      </c>
      <c r="BP182">
        <v>37</v>
      </c>
      <c r="BQ182">
        <v>41</v>
      </c>
      <c r="BR182">
        <v>52</v>
      </c>
      <c r="BS182">
        <v>56</v>
      </c>
      <c r="BT182">
        <v>59</v>
      </c>
      <c r="BU182">
        <v>64</v>
      </c>
      <c r="BV182">
        <v>65</v>
      </c>
      <c r="BW182">
        <v>69</v>
      </c>
      <c r="BX182">
        <v>77</v>
      </c>
      <c r="BY182">
        <v>92</v>
      </c>
      <c r="BZ182">
        <v>96</v>
      </c>
      <c r="CA182">
        <v>104</v>
      </c>
      <c r="CB182">
        <v>113</v>
      </c>
      <c r="CC182">
        <v>115</v>
      </c>
      <c r="CD182">
        <v>119</v>
      </c>
      <c r="CE182">
        <v>124</v>
      </c>
      <c r="CF182">
        <v>129</v>
      </c>
      <c r="CG182">
        <v>133</v>
      </c>
      <c r="CH182">
        <v>134</v>
      </c>
      <c r="CI182">
        <v>147</v>
      </c>
      <c r="CJ182">
        <v>159</v>
      </c>
      <c r="CK182">
        <v>161</v>
      </c>
      <c r="CL182">
        <v>174</v>
      </c>
      <c r="CM182">
        <v>199</v>
      </c>
      <c r="CN182">
        <v>202</v>
      </c>
      <c r="CO182">
        <v>206</v>
      </c>
      <c r="CP182">
        <v>208</v>
      </c>
      <c r="CQ182">
        <v>208</v>
      </c>
      <c r="CR182">
        <v>213</v>
      </c>
    </row>
    <row r="183" spans="2:96" x14ac:dyDescent="0.35">
      <c r="B183" t="s">
        <v>180</v>
      </c>
      <c r="C183">
        <v>-9.19</v>
      </c>
      <c r="D183">
        <v>-75.015199999999993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1</v>
      </c>
      <c r="AX183">
        <v>1</v>
      </c>
      <c r="AY183">
        <v>6</v>
      </c>
      <c r="AZ183">
        <v>7</v>
      </c>
      <c r="BA183">
        <v>11</v>
      </c>
      <c r="BB183">
        <v>11</v>
      </c>
      <c r="BC183">
        <v>15</v>
      </c>
      <c r="BD183">
        <v>28</v>
      </c>
      <c r="BE183">
        <v>38</v>
      </c>
      <c r="BF183">
        <v>43</v>
      </c>
      <c r="BG183">
        <v>86</v>
      </c>
      <c r="BH183">
        <v>117</v>
      </c>
      <c r="BI183">
        <v>145</v>
      </c>
      <c r="BJ183">
        <v>234</v>
      </c>
      <c r="BK183">
        <v>234</v>
      </c>
      <c r="BL183">
        <v>318</v>
      </c>
      <c r="BM183">
        <v>363</v>
      </c>
      <c r="BN183">
        <v>395</v>
      </c>
      <c r="BO183">
        <v>416</v>
      </c>
      <c r="BP183">
        <v>480</v>
      </c>
      <c r="BQ183">
        <v>580</v>
      </c>
      <c r="BR183">
        <v>635</v>
      </c>
      <c r="BS183">
        <v>671</v>
      </c>
      <c r="BT183">
        <v>852</v>
      </c>
      <c r="BU183">
        <v>950</v>
      </c>
      <c r="BV183">
        <v>1065</v>
      </c>
      <c r="BW183">
        <v>1323</v>
      </c>
      <c r="BX183">
        <v>1414</v>
      </c>
      <c r="BY183">
        <v>1595</v>
      </c>
      <c r="BZ183">
        <v>1746</v>
      </c>
      <c r="CA183">
        <v>2281</v>
      </c>
      <c r="CB183">
        <v>2561</v>
      </c>
      <c r="CC183">
        <v>2954</v>
      </c>
      <c r="CD183">
        <v>4342</v>
      </c>
      <c r="CE183">
        <v>5256</v>
      </c>
      <c r="CF183">
        <v>5897</v>
      </c>
      <c r="CG183">
        <v>6848</v>
      </c>
      <c r="CH183">
        <v>7519</v>
      </c>
      <c r="CI183">
        <v>9784</v>
      </c>
      <c r="CJ183">
        <v>10303</v>
      </c>
      <c r="CK183">
        <v>11475</v>
      </c>
      <c r="CL183">
        <v>12491</v>
      </c>
      <c r="CM183">
        <v>13489</v>
      </c>
      <c r="CN183">
        <v>14420</v>
      </c>
      <c r="CO183">
        <v>15628</v>
      </c>
      <c r="CP183">
        <v>16325</v>
      </c>
      <c r="CQ183">
        <v>17837</v>
      </c>
      <c r="CR183">
        <v>19250</v>
      </c>
    </row>
    <row r="184" spans="2:96" x14ac:dyDescent="0.35">
      <c r="B184" t="s">
        <v>51</v>
      </c>
      <c r="C184">
        <v>13</v>
      </c>
      <c r="D184">
        <v>122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</v>
      </c>
      <c r="N184">
        <v>1</v>
      </c>
      <c r="O184">
        <v>1</v>
      </c>
      <c r="P184">
        <v>2</v>
      </c>
      <c r="Q184">
        <v>2</v>
      </c>
      <c r="R184">
        <v>2</v>
      </c>
      <c r="S184">
        <v>2</v>
      </c>
      <c r="T184">
        <v>2</v>
      </c>
      <c r="U184">
        <v>3</v>
      </c>
      <c r="V184">
        <v>3</v>
      </c>
      <c r="W184">
        <v>3</v>
      </c>
      <c r="X184">
        <v>3</v>
      </c>
      <c r="Y184">
        <v>3</v>
      </c>
      <c r="Z184">
        <v>3</v>
      </c>
      <c r="AA184">
        <v>3</v>
      </c>
      <c r="AB184">
        <v>3</v>
      </c>
      <c r="AC184">
        <v>3</v>
      </c>
      <c r="AD184">
        <v>3</v>
      </c>
      <c r="AE184">
        <v>3</v>
      </c>
      <c r="AF184">
        <v>3</v>
      </c>
      <c r="AG184">
        <v>3</v>
      </c>
      <c r="AH184">
        <v>3</v>
      </c>
      <c r="AI184">
        <v>3</v>
      </c>
      <c r="AJ184">
        <v>3</v>
      </c>
      <c r="AK184">
        <v>3</v>
      </c>
      <c r="AL184">
        <v>3</v>
      </c>
      <c r="AM184">
        <v>3</v>
      </c>
      <c r="AN184">
        <v>3</v>
      </c>
      <c r="AO184">
        <v>3</v>
      </c>
      <c r="AP184">
        <v>3</v>
      </c>
      <c r="AQ184">
        <v>3</v>
      </c>
      <c r="AR184">
        <v>3</v>
      </c>
      <c r="AS184">
        <v>3</v>
      </c>
      <c r="AT184">
        <v>3</v>
      </c>
      <c r="AU184">
        <v>3</v>
      </c>
      <c r="AV184">
        <v>3</v>
      </c>
      <c r="AW184">
        <v>5</v>
      </c>
      <c r="AX184">
        <v>6</v>
      </c>
      <c r="AY184">
        <v>10</v>
      </c>
      <c r="AZ184">
        <v>20</v>
      </c>
      <c r="BA184">
        <v>33</v>
      </c>
      <c r="BB184">
        <v>49</v>
      </c>
      <c r="BC184">
        <v>52</v>
      </c>
      <c r="BD184">
        <v>64</v>
      </c>
      <c r="BE184">
        <v>111</v>
      </c>
      <c r="BF184">
        <v>140</v>
      </c>
      <c r="BG184">
        <v>142</v>
      </c>
      <c r="BH184">
        <v>187</v>
      </c>
      <c r="BI184">
        <v>202</v>
      </c>
      <c r="BJ184">
        <v>217</v>
      </c>
      <c r="BK184">
        <v>230</v>
      </c>
      <c r="BL184">
        <v>307</v>
      </c>
      <c r="BM184">
        <v>380</v>
      </c>
      <c r="BN184">
        <v>462</v>
      </c>
      <c r="BO184">
        <v>552</v>
      </c>
      <c r="BP184">
        <v>636</v>
      </c>
      <c r="BQ184">
        <v>707</v>
      </c>
      <c r="BR184">
        <v>803</v>
      </c>
      <c r="BS184">
        <v>1075</v>
      </c>
      <c r="BT184">
        <v>1418</v>
      </c>
      <c r="BU184">
        <v>1546</v>
      </c>
      <c r="BV184">
        <v>2084</v>
      </c>
      <c r="BW184">
        <v>2311</v>
      </c>
      <c r="BX184">
        <v>2633</v>
      </c>
      <c r="BY184">
        <v>3018</v>
      </c>
      <c r="BZ184">
        <v>3094</v>
      </c>
      <c r="CA184">
        <v>3246</v>
      </c>
      <c r="CB184">
        <v>3660</v>
      </c>
      <c r="CC184">
        <v>3764</v>
      </c>
      <c r="CD184">
        <v>3870</v>
      </c>
      <c r="CE184">
        <v>4076</v>
      </c>
      <c r="CF184">
        <v>4195</v>
      </c>
      <c r="CG184">
        <v>4428</v>
      </c>
      <c r="CH184">
        <v>4648</v>
      </c>
      <c r="CI184">
        <v>4932</v>
      </c>
      <c r="CJ184">
        <v>5223</v>
      </c>
      <c r="CK184">
        <v>5453</v>
      </c>
      <c r="CL184">
        <v>5660</v>
      </c>
      <c r="CM184">
        <v>5878</v>
      </c>
      <c r="CN184">
        <v>6087</v>
      </c>
      <c r="CO184">
        <v>6259</v>
      </c>
      <c r="CP184">
        <v>6459</v>
      </c>
      <c r="CQ184">
        <v>6599</v>
      </c>
      <c r="CR184">
        <v>6710</v>
      </c>
    </row>
    <row r="185" spans="2:96" x14ac:dyDescent="0.35">
      <c r="B185" t="s">
        <v>133</v>
      </c>
      <c r="C185">
        <v>51.919400000000003</v>
      </c>
      <c r="D185">
        <v>19.145099999999999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1</v>
      </c>
      <c r="AV185">
        <v>1</v>
      </c>
      <c r="AW185">
        <v>5</v>
      </c>
      <c r="AX185">
        <v>5</v>
      </c>
      <c r="AY185">
        <v>11</v>
      </c>
      <c r="AZ185">
        <v>16</v>
      </c>
      <c r="BA185">
        <v>22</v>
      </c>
      <c r="BB185">
        <v>31</v>
      </c>
      <c r="BC185">
        <v>49</v>
      </c>
      <c r="BD185">
        <v>68</v>
      </c>
      <c r="BE185">
        <v>103</v>
      </c>
      <c r="BF185">
        <v>119</v>
      </c>
      <c r="BG185">
        <v>177</v>
      </c>
      <c r="BH185">
        <v>238</v>
      </c>
      <c r="BI185">
        <v>251</v>
      </c>
      <c r="BJ185">
        <v>355</v>
      </c>
      <c r="BK185">
        <v>425</v>
      </c>
      <c r="BL185">
        <v>536</v>
      </c>
      <c r="BM185">
        <v>634</v>
      </c>
      <c r="BN185">
        <v>749</v>
      </c>
      <c r="BO185">
        <v>901</v>
      </c>
      <c r="BP185">
        <v>1051</v>
      </c>
      <c r="BQ185">
        <v>1221</v>
      </c>
      <c r="BR185">
        <v>1389</v>
      </c>
      <c r="BS185">
        <v>1638</v>
      </c>
      <c r="BT185">
        <v>1862</v>
      </c>
      <c r="BU185">
        <v>2055</v>
      </c>
      <c r="BV185">
        <v>2311</v>
      </c>
      <c r="BW185">
        <v>2554</v>
      </c>
      <c r="BX185">
        <v>2946</v>
      </c>
      <c r="BY185">
        <v>3383</v>
      </c>
      <c r="BZ185">
        <v>3627</v>
      </c>
      <c r="CA185">
        <v>4102</v>
      </c>
      <c r="CB185">
        <v>4413</v>
      </c>
      <c r="CC185">
        <v>4848</v>
      </c>
      <c r="CD185">
        <v>5205</v>
      </c>
      <c r="CE185">
        <v>5575</v>
      </c>
      <c r="CF185">
        <v>5955</v>
      </c>
      <c r="CG185">
        <v>6356</v>
      </c>
      <c r="CH185">
        <v>6674</v>
      </c>
      <c r="CI185">
        <v>6934</v>
      </c>
      <c r="CJ185">
        <v>7202</v>
      </c>
      <c r="CK185">
        <v>7582</v>
      </c>
      <c r="CL185">
        <v>7918</v>
      </c>
      <c r="CM185">
        <v>8379</v>
      </c>
      <c r="CN185">
        <v>8742</v>
      </c>
      <c r="CO185">
        <v>9287</v>
      </c>
      <c r="CP185">
        <v>9593</v>
      </c>
      <c r="CQ185">
        <v>9856</v>
      </c>
      <c r="CR185">
        <v>10169</v>
      </c>
    </row>
    <row r="186" spans="2:96" x14ac:dyDescent="0.35">
      <c r="B186" t="s">
        <v>127</v>
      </c>
      <c r="C186">
        <v>39.399900000000002</v>
      </c>
      <c r="D186">
        <v>-8.2245000000000008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2</v>
      </c>
      <c r="AT186">
        <v>2</v>
      </c>
      <c r="AU186">
        <v>5</v>
      </c>
      <c r="AV186">
        <v>8</v>
      </c>
      <c r="AW186">
        <v>13</v>
      </c>
      <c r="AX186">
        <v>20</v>
      </c>
      <c r="AY186">
        <v>30</v>
      </c>
      <c r="AZ186">
        <v>30</v>
      </c>
      <c r="BA186">
        <v>41</v>
      </c>
      <c r="BB186">
        <v>59</v>
      </c>
      <c r="BC186">
        <v>59</v>
      </c>
      <c r="BD186">
        <v>112</v>
      </c>
      <c r="BE186">
        <v>169</v>
      </c>
      <c r="BF186">
        <v>245</v>
      </c>
      <c r="BG186">
        <v>331</v>
      </c>
      <c r="BH186">
        <v>448</v>
      </c>
      <c r="BI186">
        <v>448</v>
      </c>
      <c r="BJ186">
        <v>785</v>
      </c>
      <c r="BK186">
        <v>1020</v>
      </c>
      <c r="BL186">
        <v>1280</v>
      </c>
      <c r="BM186">
        <v>1600</v>
      </c>
      <c r="BN186">
        <v>2060</v>
      </c>
      <c r="BO186">
        <v>2362</v>
      </c>
      <c r="BP186">
        <v>2995</v>
      </c>
      <c r="BQ186">
        <v>3544</v>
      </c>
      <c r="BR186">
        <v>4268</v>
      </c>
      <c r="BS186">
        <v>5170</v>
      </c>
      <c r="BT186">
        <v>5962</v>
      </c>
      <c r="BU186">
        <v>6408</v>
      </c>
      <c r="BV186">
        <v>7443</v>
      </c>
      <c r="BW186">
        <v>8251</v>
      </c>
      <c r="BX186">
        <v>9034</v>
      </c>
      <c r="BY186">
        <v>9886</v>
      </c>
      <c r="BZ186">
        <v>10524</v>
      </c>
      <c r="CA186">
        <v>11278</v>
      </c>
      <c r="CB186">
        <v>11730</v>
      </c>
      <c r="CC186">
        <v>12442</v>
      </c>
      <c r="CD186">
        <v>13141</v>
      </c>
      <c r="CE186">
        <v>13956</v>
      </c>
      <c r="CF186">
        <v>15472</v>
      </c>
      <c r="CG186">
        <v>15987</v>
      </c>
      <c r="CH186">
        <v>16585</v>
      </c>
      <c r="CI186">
        <v>16934</v>
      </c>
      <c r="CJ186">
        <v>17448</v>
      </c>
      <c r="CK186">
        <v>18091</v>
      </c>
      <c r="CL186">
        <v>18841</v>
      </c>
      <c r="CM186">
        <v>19022</v>
      </c>
      <c r="CN186">
        <v>19685</v>
      </c>
      <c r="CO186">
        <v>20206</v>
      </c>
      <c r="CP186">
        <v>20863</v>
      </c>
      <c r="CQ186">
        <v>21379</v>
      </c>
      <c r="CR186">
        <v>21982</v>
      </c>
    </row>
    <row r="187" spans="2:96" x14ac:dyDescent="0.35">
      <c r="B187" t="s">
        <v>33</v>
      </c>
      <c r="C187">
        <v>25.354800000000001</v>
      </c>
      <c r="D187">
        <v>51.183900000000001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1</v>
      </c>
      <c r="AR187">
        <v>3</v>
      </c>
      <c r="AS187">
        <v>3</v>
      </c>
      <c r="AT187">
        <v>7</v>
      </c>
      <c r="AU187">
        <v>8</v>
      </c>
      <c r="AV187">
        <v>8</v>
      </c>
      <c r="AW187">
        <v>8</v>
      </c>
      <c r="AX187">
        <v>8</v>
      </c>
      <c r="AY187">
        <v>15</v>
      </c>
      <c r="AZ187">
        <v>18</v>
      </c>
      <c r="BA187">
        <v>24</v>
      </c>
      <c r="BB187">
        <v>262</v>
      </c>
      <c r="BC187">
        <v>262</v>
      </c>
      <c r="BD187">
        <v>320</v>
      </c>
      <c r="BE187">
        <v>337</v>
      </c>
      <c r="BF187">
        <v>401</v>
      </c>
      <c r="BG187">
        <v>439</v>
      </c>
      <c r="BH187">
        <v>439</v>
      </c>
      <c r="BI187">
        <v>452</v>
      </c>
      <c r="BJ187">
        <v>460</v>
      </c>
      <c r="BK187">
        <v>470</v>
      </c>
      <c r="BL187">
        <v>481</v>
      </c>
      <c r="BM187">
        <v>494</v>
      </c>
      <c r="BN187">
        <v>501</v>
      </c>
      <c r="BO187">
        <v>526</v>
      </c>
      <c r="BP187">
        <v>537</v>
      </c>
      <c r="BQ187">
        <v>549</v>
      </c>
      <c r="BR187">
        <v>562</v>
      </c>
      <c r="BS187">
        <v>590</v>
      </c>
      <c r="BT187">
        <v>634</v>
      </c>
      <c r="BU187">
        <v>693</v>
      </c>
      <c r="BV187">
        <v>781</v>
      </c>
      <c r="BW187">
        <v>835</v>
      </c>
      <c r="BX187">
        <v>949</v>
      </c>
      <c r="BY187">
        <v>1075</v>
      </c>
      <c r="BZ187">
        <v>1325</v>
      </c>
      <c r="CA187">
        <v>1604</v>
      </c>
      <c r="CB187">
        <v>1832</v>
      </c>
      <c r="CC187">
        <v>2057</v>
      </c>
      <c r="CD187">
        <v>2210</v>
      </c>
      <c r="CE187">
        <v>2376</v>
      </c>
      <c r="CF187">
        <v>2512</v>
      </c>
      <c r="CG187">
        <v>2728</v>
      </c>
      <c r="CH187">
        <v>2979</v>
      </c>
      <c r="CI187">
        <v>3231</v>
      </c>
      <c r="CJ187">
        <v>3428</v>
      </c>
      <c r="CK187">
        <v>3711</v>
      </c>
      <c r="CL187">
        <v>4103</v>
      </c>
      <c r="CM187">
        <v>4663</v>
      </c>
      <c r="CN187">
        <v>5008</v>
      </c>
      <c r="CO187">
        <v>5448</v>
      </c>
      <c r="CP187">
        <v>6015</v>
      </c>
      <c r="CQ187">
        <v>6533</v>
      </c>
      <c r="CR187">
        <v>7141</v>
      </c>
    </row>
    <row r="188" spans="2:96" x14ac:dyDescent="0.35">
      <c r="B188" t="s">
        <v>135</v>
      </c>
      <c r="C188">
        <v>45.943199999999997</v>
      </c>
      <c r="D188">
        <v>24.966799999999999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1</v>
      </c>
      <c r="AO188">
        <v>1</v>
      </c>
      <c r="AP188">
        <v>3</v>
      </c>
      <c r="AQ188">
        <v>3</v>
      </c>
      <c r="AR188">
        <v>3</v>
      </c>
      <c r="AS188">
        <v>3</v>
      </c>
      <c r="AT188">
        <v>3</v>
      </c>
      <c r="AU188">
        <v>4</v>
      </c>
      <c r="AV188">
        <v>6</v>
      </c>
      <c r="AW188">
        <v>9</v>
      </c>
      <c r="AX188">
        <v>9</v>
      </c>
      <c r="AY188">
        <v>15</v>
      </c>
      <c r="AZ188">
        <v>15</v>
      </c>
      <c r="BA188">
        <v>25</v>
      </c>
      <c r="BB188">
        <v>45</v>
      </c>
      <c r="BC188">
        <v>49</v>
      </c>
      <c r="BD188">
        <v>89</v>
      </c>
      <c r="BE188">
        <v>123</v>
      </c>
      <c r="BF188">
        <v>131</v>
      </c>
      <c r="BG188">
        <v>158</v>
      </c>
      <c r="BH188">
        <v>184</v>
      </c>
      <c r="BI188">
        <v>260</v>
      </c>
      <c r="BJ188">
        <v>277</v>
      </c>
      <c r="BK188">
        <v>308</v>
      </c>
      <c r="BL188">
        <v>367</v>
      </c>
      <c r="BM188">
        <v>433</v>
      </c>
      <c r="BN188">
        <v>576</v>
      </c>
      <c r="BO188">
        <v>794</v>
      </c>
      <c r="BP188">
        <v>906</v>
      </c>
      <c r="BQ188">
        <v>1029</v>
      </c>
      <c r="BR188">
        <v>1292</v>
      </c>
      <c r="BS188">
        <v>1452</v>
      </c>
      <c r="BT188">
        <v>1815</v>
      </c>
      <c r="BU188">
        <v>2109</v>
      </c>
      <c r="BV188">
        <v>2245</v>
      </c>
      <c r="BW188">
        <v>2460</v>
      </c>
      <c r="BX188">
        <v>2738</v>
      </c>
      <c r="BY188">
        <v>3183</v>
      </c>
      <c r="BZ188">
        <v>3613</v>
      </c>
      <c r="CA188">
        <v>3864</v>
      </c>
      <c r="CB188">
        <v>4057</v>
      </c>
      <c r="CC188">
        <v>4417</v>
      </c>
      <c r="CD188">
        <v>4761</v>
      </c>
      <c r="CE188">
        <v>5202</v>
      </c>
      <c r="CF188">
        <v>5467</v>
      </c>
      <c r="CG188">
        <v>5990</v>
      </c>
      <c r="CH188">
        <v>6300</v>
      </c>
      <c r="CI188">
        <v>6633</v>
      </c>
      <c r="CJ188">
        <v>6879</v>
      </c>
      <c r="CK188">
        <v>7216</v>
      </c>
      <c r="CL188">
        <v>7707</v>
      </c>
      <c r="CM188">
        <v>8067</v>
      </c>
      <c r="CN188">
        <v>8418</v>
      </c>
      <c r="CO188">
        <v>8746</v>
      </c>
      <c r="CP188">
        <v>8936</v>
      </c>
      <c r="CQ188">
        <v>9242</v>
      </c>
      <c r="CR188">
        <v>9710</v>
      </c>
    </row>
    <row r="189" spans="2:96" x14ac:dyDescent="0.35">
      <c r="B189" t="s">
        <v>55</v>
      </c>
      <c r="C189">
        <v>60</v>
      </c>
      <c r="D189">
        <v>90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2</v>
      </c>
      <c r="O189">
        <v>2</v>
      </c>
      <c r="P189">
        <v>2</v>
      </c>
      <c r="Q189">
        <v>2</v>
      </c>
      <c r="R189">
        <v>2</v>
      </c>
      <c r="S189">
        <v>2</v>
      </c>
      <c r="T189">
        <v>2</v>
      </c>
      <c r="U189">
        <v>2</v>
      </c>
      <c r="V189">
        <v>2</v>
      </c>
      <c r="W189">
        <v>2</v>
      </c>
      <c r="X189">
        <v>2</v>
      </c>
      <c r="Y189">
        <v>2</v>
      </c>
      <c r="Z189">
        <v>2</v>
      </c>
      <c r="AA189">
        <v>2</v>
      </c>
      <c r="AB189">
        <v>2</v>
      </c>
      <c r="AC189">
        <v>2</v>
      </c>
      <c r="AD189">
        <v>2</v>
      </c>
      <c r="AE189">
        <v>2</v>
      </c>
      <c r="AF189">
        <v>2</v>
      </c>
      <c r="AG189">
        <v>2</v>
      </c>
      <c r="AH189">
        <v>2</v>
      </c>
      <c r="AI189">
        <v>2</v>
      </c>
      <c r="AJ189">
        <v>2</v>
      </c>
      <c r="AK189">
        <v>2</v>
      </c>
      <c r="AL189">
        <v>2</v>
      </c>
      <c r="AM189">
        <v>2</v>
      </c>
      <c r="AN189">
        <v>2</v>
      </c>
      <c r="AO189">
        <v>2</v>
      </c>
      <c r="AP189">
        <v>2</v>
      </c>
      <c r="AQ189">
        <v>2</v>
      </c>
      <c r="AR189">
        <v>2</v>
      </c>
      <c r="AS189">
        <v>3</v>
      </c>
      <c r="AT189">
        <v>3</v>
      </c>
      <c r="AU189">
        <v>3</v>
      </c>
      <c r="AV189">
        <v>4</v>
      </c>
      <c r="AW189">
        <v>13</v>
      </c>
      <c r="AX189">
        <v>13</v>
      </c>
      <c r="AY189">
        <v>17</v>
      </c>
      <c r="AZ189">
        <v>17</v>
      </c>
      <c r="BA189">
        <v>20</v>
      </c>
      <c r="BB189">
        <v>20</v>
      </c>
      <c r="BC189">
        <v>28</v>
      </c>
      <c r="BD189">
        <v>45</v>
      </c>
      <c r="BE189">
        <v>59</v>
      </c>
      <c r="BF189">
        <v>63</v>
      </c>
      <c r="BG189">
        <v>90</v>
      </c>
      <c r="BH189">
        <v>114</v>
      </c>
      <c r="BI189">
        <v>147</v>
      </c>
      <c r="BJ189">
        <v>199</v>
      </c>
      <c r="BK189">
        <v>253</v>
      </c>
      <c r="BL189">
        <v>306</v>
      </c>
      <c r="BM189">
        <v>367</v>
      </c>
      <c r="BN189">
        <v>438</v>
      </c>
      <c r="BO189">
        <v>495</v>
      </c>
      <c r="BP189">
        <v>658</v>
      </c>
      <c r="BQ189">
        <v>840</v>
      </c>
      <c r="BR189">
        <v>1036</v>
      </c>
      <c r="BS189">
        <v>1264</v>
      </c>
      <c r="BT189">
        <v>1534</v>
      </c>
      <c r="BU189">
        <v>1836</v>
      </c>
      <c r="BV189">
        <v>2337</v>
      </c>
      <c r="BW189">
        <v>2777</v>
      </c>
      <c r="BX189">
        <v>3548</v>
      </c>
      <c r="BY189">
        <v>4149</v>
      </c>
      <c r="BZ189">
        <v>4731</v>
      </c>
      <c r="CA189">
        <v>5389</v>
      </c>
      <c r="CB189">
        <v>6343</v>
      </c>
      <c r="CC189">
        <v>7497</v>
      </c>
      <c r="CD189">
        <v>8672</v>
      </c>
      <c r="CE189">
        <v>10131</v>
      </c>
      <c r="CF189">
        <v>11917</v>
      </c>
      <c r="CG189">
        <v>13584</v>
      </c>
      <c r="CH189">
        <v>15770</v>
      </c>
      <c r="CI189">
        <v>18328</v>
      </c>
      <c r="CJ189">
        <v>21102</v>
      </c>
      <c r="CK189">
        <v>24490</v>
      </c>
      <c r="CL189">
        <v>27938</v>
      </c>
      <c r="CM189">
        <v>32008</v>
      </c>
      <c r="CN189">
        <v>36793</v>
      </c>
      <c r="CO189">
        <v>42853</v>
      </c>
      <c r="CP189">
        <v>47121</v>
      </c>
      <c r="CQ189">
        <v>52763</v>
      </c>
      <c r="CR189">
        <v>57999</v>
      </c>
    </row>
    <row r="190" spans="2:96" x14ac:dyDescent="0.35">
      <c r="B190" t="s">
        <v>9</v>
      </c>
      <c r="C190">
        <v>-1.9402999999999999</v>
      </c>
      <c r="D190">
        <v>29.873899999999999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1</v>
      </c>
      <c r="BF190">
        <v>1</v>
      </c>
      <c r="BG190">
        <v>5</v>
      </c>
      <c r="BH190">
        <v>7</v>
      </c>
      <c r="BI190">
        <v>8</v>
      </c>
      <c r="BJ190">
        <v>8</v>
      </c>
      <c r="BK190">
        <v>17</v>
      </c>
      <c r="BL190">
        <v>17</v>
      </c>
      <c r="BM190">
        <v>19</v>
      </c>
      <c r="BN190">
        <v>36</v>
      </c>
      <c r="BO190">
        <v>40</v>
      </c>
      <c r="BP190">
        <v>41</v>
      </c>
      <c r="BQ190">
        <v>50</v>
      </c>
      <c r="BR190">
        <v>54</v>
      </c>
      <c r="BS190">
        <v>60</v>
      </c>
      <c r="BT190">
        <v>70</v>
      </c>
      <c r="BU190">
        <v>70</v>
      </c>
      <c r="BV190">
        <v>75</v>
      </c>
      <c r="BW190">
        <v>82</v>
      </c>
      <c r="BX190">
        <v>84</v>
      </c>
      <c r="BY190">
        <v>89</v>
      </c>
      <c r="BZ190">
        <v>102</v>
      </c>
      <c r="CA190">
        <v>104</v>
      </c>
      <c r="CB190">
        <v>105</v>
      </c>
      <c r="CC190">
        <v>105</v>
      </c>
      <c r="CD190">
        <v>110</v>
      </c>
      <c r="CE190">
        <v>110</v>
      </c>
      <c r="CF190">
        <v>118</v>
      </c>
      <c r="CG190">
        <v>120</v>
      </c>
      <c r="CH190">
        <v>126</v>
      </c>
      <c r="CI190">
        <v>127</v>
      </c>
      <c r="CJ190">
        <v>134</v>
      </c>
      <c r="CK190">
        <v>136</v>
      </c>
      <c r="CL190">
        <v>138</v>
      </c>
      <c r="CM190">
        <v>143</v>
      </c>
      <c r="CN190">
        <v>144</v>
      </c>
      <c r="CO190">
        <v>147</v>
      </c>
      <c r="CP190">
        <v>147</v>
      </c>
      <c r="CQ190">
        <v>150</v>
      </c>
      <c r="CR190">
        <v>153</v>
      </c>
    </row>
    <row r="191" spans="2:96" x14ac:dyDescent="0.35">
      <c r="B191" t="s">
        <v>18</v>
      </c>
      <c r="C191">
        <v>13.9094</v>
      </c>
      <c r="D191">
        <v>-60.978900000000003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2</v>
      </c>
      <c r="BG191">
        <v>2</v>
      </c>
      <c r="BH191">
        <v>2</v>
      </c>
      <c r="BI191">
        <v>2</v>
      </c>
      <c r="BJ191">
        <v>2</v>
      </c>
      <c r="BK191">
        <v>2</v>
      </c>
      <c r="BL191">
        <v>2</v>
      </c>
      <c r="BM191">
        <v>2</v>
      </c>
      <c r="BN191">
        <v>3</v>
      </c>
      <c r="BO191">
        <v>3</v>
      </c>
      <c r="BP191">
        <v>3</v>
      </c>
      <c r="BQ191">
        <v>3</v>
      </c>
      <c r="BR191">
        <v>3</v>
      </c>
      <c r="BS191">
        <v>3</v>
      </c>
      <c r="BT191">
        <v>9</v>
      </c>
      <c r="BU191">
        <v>9</v>
      </c>
      <c r="BV191">
        <v>13</v>
      </c>
      <c r="BW191">
        <v>13</v>
      </c>
      <c r="BX191">
        <v>13</v>
      </c>
      <c r="BY191">
        <v>13</v>
      </c>
      <c r="BZ191">
        <v>14</v>
      </c>
      <c r="CA191">
        <v>14</v>
      </c>
      <c r="CB191">
        <v>14</v>
      </c>
      <c r="CC191">
        <v>14</v>
      </c>
      <c r="CD191">
        <v>14</v>
      </c>
      <c r="CE191">
        <v>14</v>
      </c>
      <c r="CF191">
        <v>15</v>
      </c>
      <c r="CG191">
        <v>15</v>
      </c>
      <c r="CH191">
        <v>15</v>
      </c>
      <c r="CI191">
        <v>15</v>
      </c>
      <c r="CJ191">
        <v>15</v>
      </c>
      <c r="CK191">
        <v>15</v>
      </c>
      <c r="CL191">
        <v>15</v>
      </c>
      <c r="CM191">
        <v>15</v>
      </c>
      <c r="CN191">
        <v>15</v>
      </c>
      <c r="CO191">
        <v>15</v>
      </c>
      <c r="CP191">
        <v>15</v>
      </c>
      <c r="CQ191">
        <v>15</v>
      </c>
      <c r="CR191">
        <v>15</v>
      </c>
    </row>
    <row r="192" spans="2:96" x14ac:dyDescent="0.35">
      <c r="B192" t="s">
        <v>174</v>
      </c>
      <c r="C192">
        <v>12.984299999999999</v>
      </c>
      <c r="D192">
        <v>-61.287199999999999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1</v>
      </c>
      <c r="BM192">
        <v>1</v>
      </c>
      <c r="BN192">
        <v>1</v>
      </c>
      <c r="BO192">
        <v>1</v>
      </c>
      <c r="BP192">
        <v>1</v>
      </c>
      <c r="BQ192">
        <v>1</v>
      </c>
      <c r="BR192">
        <v>1</v>
      </c>
      <c r="BS192">
        <v>1</v>
      </c>
      <c r="BT192">
        <v>1</v>
      </c>
      <c r="BU192">
        <v>1</v>
      </c>
      <c r="BV192">
        <v>1</v>
      </c>
      <c r="BW192">
        <v>1</v>
      </c>
      <c r="BX192">
        <v>2</v>
      </c>
      <c r="BY192">
        <v>3</v>
      </c>
      <c r="BZ192">
        <v>7</v>
      </c>
      <c r="CA192">
        <v>7</v>
      </c>
      <c r="CB192">
        <v>7</v>
      </c>
      <c r="CC192">
        <v>8</v>
      </c>
      <c r="CD192">
        <v>8</v>
      </c>
      <c r="CE192">
        <v>12</v>
      </c>
      <c r="CF192">
        <v>12</v>
      </c>
      <c r="CG192">
        <v>12</v>
      </c>
      <c r="CH192">
        <v>12</v>
      </c>
      <c r="CI192">
        <v>12</v>
      </c>
      <c r="CJ192">
        <v>12</v>
      </c>
      <c r="CK192">
        <v>12</v>
      </c>
      <c r="CL192">
        <v>12</v>
      </c>
      <c r="CM192">
        <v>12</v>
      </c>
      <c r="CN192">
        <v>12</v>
      </c>
      <c r="CO192">
        <v>12</v>
      </c>
      <c r="CP192">
        <v>12</v>
      </c>
      <c r="CQ192">
        <v>12</v>
      </c>
      <c r="CR192">
        <v>13</v>
      </c>
    </row>
    <row r="193" spans="2:96" x14ac:dyDescent="0.35">
      <c r="B193" t="s">
        <v>136</v>
      </c>
      <c r="C193">
        <v>43.942399999999999</v>
      </c>
      <c r="D193">
        <v>12.457800000000001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1</v>
      </c>
      <c r="AP193">
        <v>1</v>
      </c>
      <c r="AQ193">
        <v>1</v>
      </c>
      <c r="AR193">
        <v>1</v>
      </c>
      <c r="AS193">
        <v>8</v>
      </c>
      <c r="AT193">
        <v>10</v>
      </c>
      <c r="AU193">
        <v>16</v>
      </c>
      <c r="AV193">
        <v>21</v>
      </c>
      <c r="AW193">
        <v>21</v>
      </c>
      <c r="AX193">
        <v>23</v>
      </c>
      <c r="AY193">
        <v>36</v>
      </c>
      <c r="AZ193">
        <v>36</v>
      </c>
      <c r="BA193">
        <v>51</v>
      </c>
      <c r="BB193">
        <v>62</v>
      </c>
      <c r="BC193">
        <v>69</v>
      </c>
      <c r="BD193">
        <v>80</v>
      </c>
      <c r="BE193">
        <v>80</v>
      </c>
      <c r="BF193">
        <v>101</v>
      </c>
      <c r="BG193">
        <v>109</v>
      </c>
      <c r="BH193">
        <v>109</v>
      </c>
      <c r="BI193">
        <v>119</v>
      </c>
      <c r="BJ193">
        <v>119</v>
      </c>
      <c r="BK193">
        <v>144</v>
      </c>
      <c r="BL193">
        <v>144</v>
      </c>
      <c r="BM193">
        <v>175</v>
      </c>
      <c r="BN193">
        <v>187</v>
      </c>
      <c r="BO193">
        <v>187</v>
      </c>
      <c r="BP193">
        <v>208</v>
      </c>
      <c r="BQ193">
        <v>208</v>
      </c>
      <c r="BR193">
        <v>223</v>
      </c>
      <c r="BS193">
        <v>224</v>
      </c>
      <c r="BT193">
        <v>224</v>
      </c>
      <c r="BU193">
        <v>230</v>
      </c>
      <c r="BV193">
        <v>236</v>
      </c>
      <c r="BW193">
        <v>236</v>
      </c>
      <c r="BX193">
        <v>245</v>
      </c>
      <c r="BY193">
        <v>245</v>
      </c>
      <c r="BZ193">
        <v>259</v>
      </c>
      <c r="CA193">
        <v>266</v>
      </c>
      <c r="CB193">
        <v>266</v>
      </c>
      <c r="CC193">
        <v>279</v>
      </c>
      <c r="CD193">
        <v>279</v>
      </c>
      <c r="CE193">
        <v>333</v>
      </c>
      <c r="CF193">
        <v>344</v>
      </c>
      <c r="CG193">
        <v>356</v>
      </c>
      <c r="CH193">
        <v>356</v>
      </c>
      <c r="CI193">
        <v>356</v>
      </c>
      <c r="CJ193">
        <v>371</v>
      </c>
      <c r="CK193">
        <v>372</v>
      </c>
      <c r="CL193">
        <v>426</v>
      </c>
      <c r="CM193">
        <v>435</v>
      </c>
      <c r="CN193">
        <v>455</v>
      </c>
      <c r="CO193">
        <v>461</v>
      </c>
      <c r="CP193">
        <v>462</v>
      </c>
      <c r="CQ193">
        <v>476</v>
      </c>
      <c r="CR193">
        <v>488</v>
      </c>
    </row>
    <row r="194" spans="2:96" x14ac:dyDescent="0.35">
      <c r="B194" t="s">
        <v>218</v>
      </c>
      <c r="C194">
        <v>24</v>
      </c>
      <c r="D194">
        <v>45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1</v>
      </c>
      <c r="AT194">
        <v>1</v>
      </c>
      <c r="AU194">
        <v>1</v>
      </c>
      <c r="AV194">
        <v>5</v>
      </c>
      <c r="AW194">
        <v>5</v>
      </c>
      <c r="AX194">
        <v>5</v>
      </c>
      <c r="AY194">
        <v>11</v>
      </c>
      <c r="AZ194">
        <v>15</v>
      </c>
      <c r="BA194">
        <v>20</v>
      </c>
      <c r="BB194">
        <v>21</v>
      </c>
      <c r="BC194">
        <v>45</v>
      </c>
      <c r="BD194">
        <v>86</v>
      </c>
      <c r="BE194">
        <v>103</v>
      </c>
      <c r="BF194">
        <v>103</v>
      </c>
      <c r="BG194">
        <v>118</v>
      </c>
      <c r="BH194">
        <v>171</v>
      </c>
      <c r="BI194">
        <v>171</v>
      </c>
      <c r="BJ194">
        <v>274</v>
      </c>
      <c r="BK194">
        <v>344</v>
      </c>
      <c r="BL194">
        <v>392</v>
      </c>
      <c r="BM194">
        <v>511</v>
      </c>
      <c r="BN194">
        <v>562</v>
      </c>
      <c r="BO194">
        <v>767</v>
      </c>
      <c r="BP194">
        <v>900</v>
      </c>
      <c r="BQ194">
        <v>1012</v>
      </c>
      <c r="BR194">
        <v>1104</v>
      </c>
      <c r="BS194">
        <v>1203</v>
      </c>
      <c r="BT194">
        <v>1299</v>
      </c>
      <c r="BU194">
        <v>1453</v>
      </c>
      <c r="BV194">
        <v>1563</v>
      </c>
      <c r="BW194">
        <v>1720</v>
      </c>
      <c r="BX194">
        <v>1885</v>
      </c>
      <c r="BY194">
        <v>2039</v>
      </c>
      <c r="BZ194">
        <v>2179</v>
      </c>
      <c r="CA194">
        <v>2402</v>
      </c>
      <c r="CB194">
        <v>2605</v>
      </c>
      <c r="CC194">
        <v>2795</v>
      </c>
      <c r="CD194">
        <v>2932</v>
      </c>
      <c r="CE194">
        <v>3287</v>
      </c>
      <c r="CF194">
        <v>3651</v>
      </c>
      <c r="CG194">
        <v>4033</v>
      </c>
      <c r="CH194">
        <v>4462</v>
      </c>
      <c r="CI194">
        <v>4934</v>
      </c>
      <c r="CJ194">
        <v>5369</v>
      </c>
      <c r="CK194">
        <v>5862</v>
      </c>
      <c r="CL194">
        <v>6380</v>
      </c>
      <c r="CM194">
        <v>7142</v>
      </c>
      <c r="CN194">
        <v>8274</v>
      </c>
      <c r="CO194">
        <v>9362</v>
      </c>
      <c r="CP194">
        <v>10484</v>
      </c>
      <c r="CQ194">
        <v>11631</v>
      </c>
      <c r="CR194">
        <v>12772</v>
      </c>
    </row>
    <row r="195" spans="2:96" x14ac:dyDescent="0.35">
      <c r="B195" t="s">
        <v>5</v>
      </c>
      <c r="C195">
        <v>14.497400000000001</v>
      </c>
      <c r="D195">
        <v>-14.452400000000001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2</v>
      </c>
      <c r="AU195">
        <v>4</v>
      </c>
      <c r="AV195">
        <v>4</v>
      </c>
      <c r="AW195">
        <v>4</v>
      </c>
      <c r="AX195">
        <v>4</v>
      </c>
      <c r="AY195">
        <v>4</v>
      </c>
      <c r="AZ195">
        <v>4</v>
      </c>
      <c r="BA195">
        <v>4</v>
      </c>
      <c r="BB195">
        <v>4</v>
      </c>
      <c r="BC195">
        <v>4</v>
      </c>
      <c r="BD195">
        <v>10</v>
      </c>
      <c r="BE195">
        <v>10</v>
      </c>
      <c r="BF195">
        <v>24</v>
      </c>
      <c r="BG195">
        <v>24</v>
      </c>
      <c r="BH195">
        <v>26</v>
      </c>
      <c r="BI195">
        <v>31</v>
      </c>
      <c r="BJ195">
        <v>31</v>
      </c>
      <c r="BK195">
        <v>38</v>
      </c>
      <c r="BL195">
        <v>47</v>
      </c>
      <c r="BM195">
        <v>67</v>
      </c>
      <c r="BN195">
        <v>79</v>
      </c>
      <c r="BO195">
        <v>86</v>
      </c>
      <c r="BP195">
        <v>99</v>
      </c>
      <c r="BQ195">
        <v>105</v>
      </c>
      <c r="BR195">
        <v>119</v>
      </c>
      <c r="BS195">
        <v>130</v>
      </c>
      <c r="BT195">
        <v>142</v>
      </c>
      <c r="BU195">
        <v>162</v>
      </c>
      <c r="BV195">
        <v>175</v>
      </c>
      <c r="BW195">
        <v>190</v>
      </c>
      <c r="BX195">
        <v>195</v>
      </c>
      <c r="BY195">
        <v>207</v>
      </c>
      <c r="BZ195">
        <v>219</v>
      </c>
      <c r="CA195">
        <v>222</v>
      </c>
      <c r="CB195">
        <v>226</v>
      </c>
      <c r="CC195">
        <v>237</v>
      </c>
      <c r="CD195">
        <v>244</v>
      </c>
      <c r="CE195">
        <v>250</v>
      </c>
      <c r="CF195">
        <v>265</v>
      </c>
      <c r="CG195">
        <v>278</v>
      </c>
      <c r="CH195">
        <v>280</v>
      </c>
      <c r="CI195">
        <v>291</v>
      </c>
      <c r="CJ195">
        <v>299</v>
      </c>
      <c r="CK195">
        <v>314</v>
      </c>
      <c r="CL195">
        <v>335</v>
      </c>
      <c r="CM195">
        <v>342</v>
      </c>
      <c r="CN195">
        <v>350</v>
      </c>
      <c r="CO195">
        <v>367</v>
      </c>
      <c r="CP195">
        <v>377</v>
      </c>
      <c r="CQ195">
        <v>412</v>
      </c>
      <c r="CR195">
        <v>442</v>
      </c>
    </row>
    <row r="196" spans="2:96" x14ac:dyDescent="0.35">
      <c r="B196" t="s">
        <v>140</v>
      </c>
      <c r="C196">
        <v>44.016500000000001</v>
      </c>
      <c r="D196">
        <v>21.0059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1</v>
      </c>
      <c r="AX196">
        <v>1</v>
      </c>
      <c r="AY196">
        <v>1</v>
      </c>
      <c r="AZ196">
        <v>1</v>
      </c>
      <c r="BA196">
        <v>5</v>
      </c>
      <c r="BB196">
        <v>12</v>
      </c>
      <c r="BC196">
        <v>19</v>
      </c>
      <c r="BD196">
        <v>35</v>
      </c>
      <c r="BE196">
        <v>46</v>
      </c>
      <c r="BF196">
        <v>48</v>
      </c>
      <c r="BG196">
        <v>55</v>
      </c>
      <c r="BH196">
        <v>65</v>
      </c>
      <c r="BI196">
        <v>83</v>
      </c>
      <c r="BJ196">
        <v>103</v>
      </c>
      <c r="BK196">
        <v>135</v>
      </c>
      <c r="BL196">
        <v>171</v>
      </c>
      <c r="BM196">
        <v>222</v>
      </c>
      <c r="BN196">
        <v>249</v>
      </c>
      <c r="BO196">
        <v>303</v>
      </c>
      <c r="BP196">
        <v>384</v>
      </c>
      <c r="BQ196">
        <v>384</v>
      </c>
      <c r="BR196">
        <v>457</v>
      </c>
      <c r="BS196">
        <v>659</v>
      </c>
      <c r="BT196">
        <v>741</v>
      </c>
      <c r="BU196">
        <v>785</v>
      </c>
      <c r="BV196">
        <v>900</v>
      </c>
      <c r="BW196">
        <v>1060</v>
      </c>
      <c r="BX196">
        <v>1171</v>
      </c>
      <c r="BY196">
        <v>1476</v>
      </c>
      <c r="BZ196">
        <v>1624</v>
      </c>
      <c r="CA196">
        <v>1908</v>
      </c>
      <c r="CB196">
        <v>2200</v>
      </c>
      <c r="CC196">
        <v>2447</v>
      </c>
      <c r="CD196">
        <v>2666</v>
      </c>
      <c r="CE196">
        <v>2867</v>
      </c>
      <c r="CF196">
        <v>3105</v>
      </c>
      <c r="CG196">
        <v>3380</v>
      </c>
      <c r="CH196">
        <v>3630</v>
      </c>
      <c r="CI196">
        <v>4054</v>
      </c>
      <c r="CJ196">
        <v>4465</v>
      </c>
      <c r="CK196">
        <v>4873</v>
      </c>
      <c r="CL196">
        <v>5318</v>
      </c>
      <c r="CM196">
        <v>5690</v>
      </c>
      <c r="CN196">
        <v>5994</v>
      </c>
      <c r="CO196">
        <v>6318</v>
      </c>
      <c r="CP196">
        <v>6630</v>
      </c>
      <c r="CQ196">
        <v>6630</v>
      </c>
      <c r="CR196">
        <v>6630</v>
      </c>
    </row>
    <row r="197" spans="2:96" x14ac:dyDescent="0.35">
      <c r="B197" t="s">
        <v>14</v>
      </c>
      <c r="C197">
        <v>-4.6795999999999998</v>
      </c>
      <c r="D197">
        <v>55.491999999999997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2</v>
      </c>
      <c r="BF197">
        <v>2</v>
      </c>
      <c r="BG197">
        <v>3</v>
      </c>
      <c r="BH197">
        <v>4</v>
      </c>
      <c r="BI197">
        <v>4</v>
      </c>
      <c r="BJ197">
        <v>6</v>
      </c>
      <c r="BK197">
        <v>7</v>
      </c>
      <c r="BL197">
        <v>7</v>
      </c>
      <c r="BM197">
        <v>7</v>
      </c>
      <c r="BN197">
        <v>7</v>
      </c>
      <c r="BO197">
        <v>7</v>
      </c>
      <c r="BP197">
        <v>7</v>
      </c>
      <c r="BQ197">
        <v>7</v>
      </c>
      <c r="BR197">
        <v>7</v>
      </c>
      <c r="BS197">
        <v>8</v>
      </c>
      <c r="BT197">
        <v>8</v>
      </c>
      <c r="BU197">
        <v>8</v>
      </c>
      <c r="BV197">
        <v>10</v>
      </c>
      <c r="BW197">
        <v>10</v>
      </c>
      <c r="BX197">
        <v>10</v>
      </c>
      <c r="BY197">
        <v>10</v>
      </c>
      <c r="BZ197">
        <v>10</v>
      </c>
      <c r="CA197">
        <v>10</v>
      </c>
      <c r="CB197">
        <v>11</v>
      </c>
      <c r="CC197">
        <v>11</v>
      </c>
      <c r="CD197">
        <v>11</v>
      </c>
      <c r="CE197">
        <v>11</v>
      </c>
      <c r="CF197">
        <v>11</v>
      </c>
      <c r="CG197">
        <v>11</v>
      </c>
      <c r="CH197">
        <v>11</v>
      </c>
      <c r="CI197">
        <v>11</v>
      </c>
      <c r="CJ197">
        <v>11</v>
      </c>
      <c r="CK197">
        <v>11</v>
      </c>
      <c r="CL197">
        <v>11</v>
      </c>
      <c r="CM197">
        <v>11</v>
      </c>
      <c r="CN197">
        <v>11</v>
      </c>
      <c r="CO197">
        <v>11</v>
      </c>
      <c r="CP197">
        <v>11</v>
      </c>
      <c r="CQ197">
        <v>11</v>
      </c>
      <c r="CR197">
        <v>11</v>
      </c>
    </row>
    <row r="198" spans="2:96" x14ac:dyDescent="0.35">
      <c r="B198" t="s">
        <v>49</v>
      </c>
      <c r="C198">
        <v>1.2833000000000001</v>
      </c>
      <c r="D198">
        <v>103.83329999999999</v>
      </c>
      <c r="E198">
        <v>0</v>
      </c>
      <c r="F198">
        <v>1</v>
      </c>
      <c r="G198">
        <v>3</v>
      </c>
      <c r="H198">
        <v>3</v>
      </c>
      <c r="I198">
        <v>4</v>
      </c>
      <c r="J198">
        <v>5</v>
      </c>
      <c r="K198">
        <v>7</v>
      </c>
      <c r="L198">
        <v>7</v>
      </c>
      <c r="M198">
        <v>10</v>
      </c>
      <c r="N198">
        <v>13</v>
      </c>
      <c r="O198">
        <v>16</v>
      </c>
      <c r="P198">
        <v>18</v>
      </c>
      <c r="Q198">
        <v>18</v>
      </c>
      <c r="R198">
        <v>24</v>
      </c>
      <c r="S198">
        <v>28</v>
      </c>
      <c r="T198">
        <v>28</v>
      </c>
      <c r="U198">
        <v>30</v>
      </c>
      <c r="V198">
        <v>33</v>
      </c>
      <c r="W198">
        <v>40</v>
      </c>
      <c r="X198">
        <v>45</v>
      </c>
      <c r="Y198">
        <v>47</v>
      </c>
      <c r="Z198">
        <v>50</v>
      </c>
      <c r="AA198">
        <v>58</v>
      </c>
      <c r="AB198">
        <v>67</v>
      </c>
      <c r="AC198">
        <v>72</v>
      </c>
      <c r="AD198">
        <v>75</v>
      </c>
      <c r="AE198">
        <v>77</v>
      </c>
      <c r="AF198">
        <v>81</v>
      </c>
      <c r="AG198">
        <v>84</v>
      </c>
      <c r="AH198">
        <v>84</v>
      </c>
      <c r="AI198">
        <v>85</v>
      </c>
      <c r="AJ198">
        <v>85</v>
      </c>
      <c r="AK198">
        <v>89</v>
      </c>
      <c r="AL198">
        <v>89</v>
      </c>
      <c r="AM198">
        <v>91</v>
      </c>
      <c r="AN198">
        <v>93</v>
      </c>
      <c r="AO198">
        <v>93</v>
      </c>
      <c r="AP198">
        <v>93</v>
      </c>
      <c r="AQ198">
        <v>102</v>
      </c>
      <c r="AR198">
        <v>106</v>
      </c>
      <c r="AS198">
        <v>108</v>
      </c>
      <c r="AT198">
        <v>110</v>
      </c>
      <c r="AU198">
        <v>110</v>
      </c>
      <c r="AV198">
        <v>117</v>
      </c>
      <c r="AW198">
        <v>130</v>
      </c>
      <c r="AX198">
        <v>138</v>
      </c>
      <c r="AY198">
        <v>150</v>
      </c>
      <c r="AZ198">
        <v>150</v>
      </c>
      <c r="BA198">
        <v>160</v>
      </c>
      <c r="BB198">
        <v>178</v>
      </c>
      <c r="BC198">
        <v>178</v>
      </c>
      <c r="BD198">
        <v>200</v>
      </c>
      <c r="BE198">
        <v>212</v>
      </c>
      <c r="BF198">
        <v>226</v>
      </c>
      <c r="BG198">
        <v>243</v>
      </c>
      <c r="BH198">
        <v>266</v>
      </c>
      <c r="BI198">
        <v>313</v>
      </c>
      <c r="BJ198">
        <v>345</v>
      </c>
      <c r="BK198">
        <v>385</v>
      </c>
      <c r="BL198">
        <v>432</v>
      </c>
      <c r="BM198">
        <v>455</v>
      </c>
      <c r="BN198">
        <v>509</v>
      </c>
      <c r="BO198">
        <v>558</v>
      </c>
      <c r="BP198">
        <v>631</v>
      </c>
      <c r="BQ198">
        <v>683</v>
      </c>
      <c r="BR198">
        <v>732</v>
      </c>
      <c r="BS198">
        <v>802</v>
      </c>
      <c r="BT198">
        <v>844</v>
      </c>
      <c r="BU198">
        <v>879</v>
      </c>
      <c r="BV198">
        <v>926</v>
      </c>
      <c r="BW198">
        <v>1000</v>
      </c>
      <c r="BX198">
        <v>1049</v>
      </c>
      <c r="BY198">
        <v>1114</v>
      </c>
      <c r="BZ198">
        <v>1189</v>
      </c>
      <c r="CA198">
        <v>1309</v>
      </c>
      <c r="CB198">
        <v>1375</v>
      </c>
      <c r="CC198">
        <v>1481</v>
      </c>
      <c r="CD198">
        <v>1623</v>
      </c>
      <c r="CE198">
        <v>1910</v>
      </c>
      <c r="CF198">
        <v>2108</v>
      </c>
      <c r="CG198">
        <v>2299</v>
      </c>
      <c r="CH198">
        <v>2532</v>
      </c>
      <c r="CI198">
        <v>2918</v>
      </c>
      <c r="CJ198">
        <v>3252</v>
      </c>
      <c r="CK198">
        <v>3699</v>
      </c>
      <c r="CL198">
        <v>4427</v>
      </c>
      <c r="CM198">
        <v>5050</v>
      </c>
      <c r="CN198">
        <v>5992</v>
      </c>
      <c r="CO198">
        <v>6588</v>
      </c>
      <c r="CP198">
        <v>8014</v>
      </c>
      <c r="CQ198">
        <v>9125</v>
      </c>
      <c r="CR198">
        <v>10141</v>
      </c>
    </row>
    <row r="199" spans="2:96" x14ac:dyDescent="0.35">
      <c r="B199" t="s">
        <v>138</v>
      </c>
      <c r="C199">
        <v>48.668999999999997</v>
      </c>
      <c r="D199">
        <v>19.699000000000002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1</v>
      </c>
      <c r="AX199">
        <v>1</v>
      </c>
      <c r="AY199">
        <v>3</v>
      </c>
      <c r="AZ199">
        <v>3</v>
      </c>
      <c r="BA199">
        <v>7</v>
      </c>
      <c r="BB199">
        <v>10</v>
      </c>
      <c r="BC199">
        <v>16</v>
      </c>
      <c r="BD199">
        <v>32</v>
      </c>
      <c r="BE199">
        <v>44</v>
      </c>
      <c r="BF199">
        <v>54</v>
      </c>
      <c r="BG199">
        <v>63</v>
      </c>
      <c r="BH199">
        <v>72</v>
      </c>
      <c r="BI199">
        <v>105</v>
      </c>
      <c r="BJ199">
        <v>123</v>
      </c>
      <c r="BK199">
        <v>137</v>
      </c>
      <c r="BL199">
        <v>178</v>
      </c>
      <c r="BM199">
        <v>185</v>
      </c>
      <c r="BN199">
        <v>186</v>
      </c>
      <c r="BO199">
        <v>204</v>
      </c>
      <c r="BP199">
        <v>216</v>
      </c>
      <c r="BQ199">
        <v>226</v>
      </c>
      <c r="BR199">
        <v>269</v>
      </c>
      <c r="BS199">
        <v>292</v>
      </c>
      <c r="BT199">
        <v>314</v>
      </c>
      <c r="BU199">
        <v>336</v>
      </c>
      <c r="BV199">
        <v>363</v>
      </c>
      <c r="BW199">
        <v>400</v>
      </c>
      <c r="BX199">
        <v>426</v>
      </c>
      <c r="BY199">
        <v>450</v>
      </c>
      <c r="BZ199">
        <v>471</v>
      </c>
      <c r="CA199">
        <v>485</v>
      </c>
      <c r="CB199">
        <v>534</v>
      </c>
      <c r="CC199">
        <v>581</v>
      </c>
      <c r="CD199">
        <v>682</v>
      </c>
      <c r="CE199">
        <v>701</v>
      </c>
      <c r="CF199">
        <v>715</v>
      </c>
      <c r="CG199">
        <v>728</v>
      </c>
      <c r="CH199">
        <v>742</v>
      </c>
      <c r="CI199">
        <v>769</v>
      </c>
      <c r="CJ199">
        <v>835</v>
      </c>
      <c r="CK199">
        <v>863</v>
      </c>
      <c r="CL199">
        <v>977</v>
      </c>
      <c r="CM199">
        <v>1049</v>
      </c>
      <c r="CN199">
        <v>1089</v>
      </c>
      <c r="CO199">
        <v>1161</v>
      </c>
      <c r="CP199">
        <v>1173</v>
      </c>
      <c r="CQ199">
        <v>1199</v>
      </c>
      <c r="CR199">
        <v>1244</v>
      </c>
    </row>
    <row r="200" spans="2:96" x14ac:dyDescent="0.35">
      <c r="B200" t="s">
        <v>130</v>
      </c>
      <c r="C200">
        <v>46.151200000000003</v>
      </c>
      <c r="D200">
        <v>14.9955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2</v>
      </c>
      <c r="AW200">
        <v>7</v>
      </c>
      <c r="AX200">
        <v>7</v>
      </c>
      <c r="AY200">
        <v>16</v>
      </c>
      <c r="AZ200">
        <v>16</v>
      </c>
      <c r="BA200">
        <v>31</v>
      </c>
      <c r="BB200">
        <v>57</v>
      </c>
      <c r="BC200">
        <v>89</v>
      </c>
      <c r="BD200">
        <v>141</v>
      </c>
      <c r="BE200">
        <v>181</v>
      </c>
      <c r="BF200">
        <v>219</v>
      </c>
      <c r="BG200">
        <v>253</v>
      </c>
      <c r="BH200">
        <v>275</v>
      </c>
      <c r="BI200">
        <v>275</v>
      </c>
      <c r="BJ200">
        <v>286</v>
      </c>
      <c r="BK200">
        <v>341</v>
      </c>
      <c r="BL200">
        <v>383</v>
      </c>
      <c r="BM200">
        <v>414</v>
      </c>
      <c r="BN200">
        <v>442</v>
      </c>
      <c r="BO200">
        <v>480</v>
      </c>
      <c r="BP200">
        <v>528</v>
      </c>
      <c r="BQ200">
        <v>562</v>
      </c>
      <c r="BR200">
        <v>632</v>
      </c>
      <c r="BS200">
        <v>684</v>
      </c>
      <c r="BT200">
        <v>730</v>
      </c>
      <c r="BU200">
        <v>756</v>
      </c>
      <c r="BV200">
        <v>802</v>
      </c>
      <c r="BW200">
        <v>841</v>
      </c>
      <c r="BX200">
        <v>897</v>
      </c>
      <c r="BY200">
        <v>934</v>
      </c>
      <c r="BZ200">
        <v>977</v>
      </c>
      <c r="CA200">
        <v>997</v>
      </c>
      <c r="CB200">
        <v>1021</v>
      </c>
      <c r="CC200">
        <v>1059</v>
      </c>
      <c r="CD200">
        <v>1091</v>
      </c>
      <c r="CE200">
        <v>1124</v>
      </c>
      <c r="CF200">
        <v>1160</v>
      </c>
      <c r="CG200">
        <v>1188</v>
      </c>
      <c r="CH200">
        <v>1205</v>
      </c>
      <c r="CI200">
        <v>1212</v>
      </c>
      <c r="CJ200">
        <v>1220</v>
      </c>
      <c r="CK200">
        <v>1248</v>
      </c>
      <c r="CL200">
        <v>1268</v>
      </c>
      <c r="CM200">
        <v>1304</v>
      </c>
      <c r="CN200">
        <v>1317</v>
      </c>
      <c r="CO200">
        <v>1330</v>
      </c>
      <c r="CP200">
        <v>1335</v>
      </c>
      <c r="CQ200">
        <v>1344</v>
      </c>
      <c r="CR200">
        <v>1353</v>
      </c>
    </row>
    <row r="201" spans="2:96" x14ac:dyDescent="0.35">
      <c r="B201" t="s">
        <v>30</v>
      </c>
      <c r="C201">
        <v>5.1520999999999999</v>
      </c>
      <c r="D201">
        <v>46.199599999999997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1</v>
      </c>
      <c r="BN201">
        <v>1</v>
      </c>
      <c r="BO201">
        <v>1</v>
      </c>
      <c r="BP201">
        <v>1</v>
      </c>
      <c r="BQ201">
        <v>2</v>
      </c>
      <c r="BR201">
        <v>3</v>
      </c>
      <c r="BS201">
        <v>3</v>
      </c>
      <c r="BT201">
        <v>3</v>
      </c>
      <c r="BU201">
        <v>3</v>
      </c>
      <c r="BV201">
        <v>5</v>
      </c>
      <c r="BW201">
        <v>5</v>
      </c>
      <c r="BX201">
        <v>5</v>
      </c>
      <c r="BY201">
        <v>7</v>
      </c>
      <c r="BZ201">
        <v>7</v>
      </c>
      <c r="CA201">
        <v>7</v>
      </c>
      <c r="CB201">
        <v>7</v>
      </c>
      <c r="CC201">
        <v>8</v>
      </c>
      <c r="CD201">
        <v>12</v>
      </c>
      <c r="CE201">
        <v>12</v>
      </c>
      <c r="CF201">
        <v>21</v>
      </c>
      <c r="CG201">
        <v>21</v>
      </c>
      <c r="CH201">
        <v>25</v>
      </c>
      <c r="CI201">
        <v>60</v>
      </c>
      <c r="CJ201">
        <v>60</v>
      </c>
      <c r="CK201">
        <v>80</v>
      </c>
      <c r="CL201">
        <v>80</v>
      </c>
      <c r="CM201">
        <v>116</v>
      </c>
      <c r="CN201">
        <v>135</v>
      </c>
      <c r="CO201">
        <v>164</v>
      </c>
      <c r="CP201">
        <v>237</v>
      </c>
      <c r="CQ201">
        <v>286</v>
      </c>
      <c r="CR201">
        <v>286</v>
      </c>
    </row>
    <row r="202" spans="2:96" x14ac:dyDescent="0.35">
      <c r="B202" t="s">
        <v>4</v>
      </c>
      <c r="C202">
        <v>-30.5595</v>
      </c>
      <c r="D202">
        <v>22.9375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1</v>
      </c>
      <c r="AW202">
        <v>1</v>
      </c>
      <c r="AX202">
        <v>1</v>
      </c>
      <c r="AY202">
        <v>3</v>
      </c>
      <c r="AZ202">
        <v>3</v>
      </c>
      <c r="BA202">
        <v>7</v>
      </c>
      <c r="BB202">
        <v>13</v>
      </c>
      <c r="BC202">
        <v>17</v>
      </c>
      <c r="BD202">
        <v>24</v>
      </c>
      <c r="BE202">
        <v>38</v>
      </c>
      <c r="BF202">
        <v>51</v>
      </c>
      <c r="BG202">
        <v>62</v>
      </c>
      <c r="BH202">
        <v>62</v>
      </c>
      <c r="BI202">
        <v>116</v>
      </c>
      <c r="BJ202">
        <v>150</v>
      </c>
      <c r="BK202">
        <v>202</v>
      </c>
      <c r="BL202">
        <v>240</v>
      </c>
      <c r="BM202">
        <v>274</v>
      </c>
      <c r="BN202">
        <v>402</v>
      </c>
      <c r="BO202">
        <v>554</v>
      </c>
      <c r="BP202">
        <v>709</v>
      </c>
      <c r="BQ202">
        <v>927</v>
      </c>
      <c r="BR202">
        <v>1170</v>
      </c>
      <c r="BS202">
        <v>1187</v>
      </c>
      <c r="BT202">
        <v>1280</v>
      </c>
      <c r="BU202">
        <v>1326</v>
      </c>
      <c r="BV202">
        <v>1353</v>
      </c>
      <c r="BW202">
        <v>1380</v>
      </c>
      <c r="BX202">
        <v>1462</v>
      </c>
      <c r="BY202">
        <v>1505</v>
      </c>
      <c r="BZ202">
        <v>1585</v>
      </c>
      <c r="CA202">
        <v>1655</v>
      </c>
      <c r="CB202">
        <v>1686</v>
      </c>
      <c r="CC202">
        <v>1749</v>
      </c>
      <c r="CD202">
        <v>1845</v>
      </c>
      <c r="CE202">
        <v>1934</v>
      </c>
      <c r="CF202">
        <v>2003</v>
      </c>
      <c r="CG202">
        <v>2028</v>
      </c>
      <c r="CH202">
        <v>2173</v>
      </c>
      <c r="CI202">
        <v>2272</v>
      </c>
      <c r="CJ202">
        <v>2415</v>
      </c>
      <c r="CK202">
        <v>2506</v>
      </c>
      <c r="CL202">
        <v>2605</v>
      </c>
      <c r="CM202">
        <v>2783</v>
      </c>
      <c r="CN202">
        <v>3034</v>
      </c>
      <c r="CO202">
        <v>3158</v>
      </c>
      <c r="CP202">
        <v>3300</v>
      </c>
      <c r="CQ202">
        <v>3465</v>
      </c>
      <c r="CR202">
        <v>3635</v>
      </c>
    </row>
    <row r="203" spans="2:96" x14ac:dyDescent="0.35">
      <c r="B203" t="s">
        <v>116</v>
      </c>
      <c r="C203">
        <v>40</v>
      </c>
      <c r="D203">
        <v>-4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2</v>
      </c>
      <c r="X203">
        <v>2</v>
      </c>
      <c r="Y203">
        <v>2</v>
      </c>
      <c r="Z203">
        <v>2</v>
      </c>
      <c r="AA203">
        <v>2</v>
      </c>
      <c r="AB203">
        <v>2</v>
      </c>
      <c r="AC203">
        <v>2</v>
      </c>
      <c r="AD203">
        <v>2</v>
      </c>
      <c r="AE203">
        <v>2</v>
      </c>
      <c r="AF203">
        <v>2</v>
      </c>
      <c r="AG203">
        <v>2</v>
      </c>
      <c r="AH203">
        <v>2</v>
      </c>
      <c r="AI203">
        <v>2</v>
      </c>
      <c r="AJ203">
        <v>2</v>
      </c>
      <c r="AK203">
        <v>2</v>
      </c>
      <c r="AL203">
        <v>2</v>
      </c>
      <c r="AM203">
        <v>6</v>
      </c>
      <c r="AN203">
        <v>13</v>
      </c>
      <c r="AO203">
        <v>15</v>
      </c>
      <c r="AP203">
        <v>32</v>
      </c>
      <c r="AQ203">
        <v>45</v>
      </c>
      <c r="AR203">
        <v>84</v>
      </c>
      <c r="AS203">
        <v>120</v>
      </c>
      <c r="AT203">
        <v>165</v>
      </c>
      <c r="AU203">
        <v>222</v>
      </c>
      <c r="AV203">
        <v>259</v>
      </c>
      <c r="AW203">
        <v>400</v>
      </c>
      <c r="AX203">
        <v>500</v>
      </c>
      <c r="AY203">
        <v>673</v>
      </c>
      <c r="AZ203">
        <v>1073</v>
      </c>
      <c r="BA203">
        <v>1695</v>
      </c>
      <c r="BB203">
        <v>2277</v>
      </c>
      <c r="BC203">
        <v>2277</v>
      </c>
      <c r="BD203">
        <v>5232</v>
      </c>
      <c r="BE203">
        <v>6391</v>
      </c>
      <c r="BF203">
        <v>7798</v>
      </c>
      <c r="BG203">
        <v>9942</v>
      </c>
      <c r="BH203">
        <v>11748</v>
      </c>
      <c r="BI203">
        <v>13910</v>
      </c>
      <c r="BJ203">
        <v>17963</v>
      </c>
      <c r="BK203">
        <v>20410</v>
      </c>
      <c r="BL203">
        <v>25374</v>
      </c>
      <c r="BM203">
        <v>28768</v>
      </c>
      <c r="BN203">
        <v>35136</v>
      </c>
      <c r="BO203">
        <v>39885</v>
      </c>
      <c r="BP203">
        <v>49515</v>
      </c>
      <c r="BQ203">
        <v>57786</v>
      </c>
      <c r="BR203">
        <v>65719</v>
      </c>
      <c r="BS203">
        <v>73235</v>
      </c>
      <c r="BT203">
        <v>80110</v>
      </c>
      <c r="BU203">
        <v>87956</v>
      </c>
      <c r="BV203">
        <v>95923</v>
      </c>
      <c r="BW203">
        <v>104118</v>
      </c>
      <c r="BX203">
        <v>112065</v>
      </c>
      <c r="BY203">
        <v>119199</v>
      </c>
      <c r="BZ203">
        <v>126168</v>
      </c>
      <c r="CA203">
        <v>131646</v>
      </c>
      <c r="CB203">
        <v>136675</v>
      </c>
      <c r="CC203">
        <v>141942</v>
      </c>
      <c r="CD203">
        <v>148220</v>
      </c>
      <c r="CE203">
        <v>153222</v>
      </c>
      <c r="CF203">
        <v>158273</v>
      </c>
      <c r="CG203">
        <v>163027</v>
      </c>
      <c r="CH203">
        <v>166831</v>
      </c>
      <c r="CI203">
        <v>170099</v>
      </c>
      <c r="CJ203">
        <v>172541</v>
      </c>
      <c r="CK203">
        <v>177644</v>
      </c>
      <c r="CL203">
        <v>184948</v>
      </c>
      <c r="CM203">
        <v>190839</v>
      </c>
      <c r="CN203">
        <v>191726</v>
      </c>
      <c r="CO203">
        <v>198674</v>
      </c>
      <c r="CP203">
        <v>200210</v>
      </c>
      <c r="CQ203">
        <v>204178</v>
      </c>
      <c r="CR203">
        <v>208389</v>
      </c>
    </row>
    <row r="204" spans="2:96" x14ac:dyDescent="0.35">
      <c r="B204" t="s">
        <v>59</v>
      </c>
      <c r="C204">
        <v>7</v>
      </c>
      <c r="D204">
        <v>81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2</v>
      </c>
      <c r="BC204">
        <v>2</v>
      </c>
      <c r="BD204">
        <v>6</v>
      </c>
      <c r="BE204">
        <v>10</v>
      </c>
      <c r="BF204">
        <v>18</v>
      </c>
      <c r="BG204">
        <v>28</v>
      </c>
      <c r="BH204">
        <v>44</v>
      </c>
      <c r="BI204">
        <v>51</v>
      </c>
      <c r="BJ204">
        <v>60</v>
      </c>
      <c r="BK204">
        <v>73</v>
      </c>
      <c r="BL204">
        <v>77</v>
      </c>
      <c r="BM204">
        <v>82</v>
      </c>
      <c r="BN204">
        <v>97</v>
      </c>
      <c r="BO204">
        <v>102</v>
      </c>
      <c r="BP204">
        <v>102</v>
      </c>
      <c r="BQ204">
        <v>106</v>
      </c>
      <c r="BR204">
        <v>106</v>
      </c>
      <c r="BS204">
        <v>113</v>
      </c>
      <c r="BT204">
        <v>117</v>
      </c>
      <c r="BU204">
        <v>122</v>
      </c>
      <c r="BV204">
        <v>143</v>
      </c>
      <c r="BW204">
        <v>146</v>
      </c>
      <c r="BX204">
        <v>151</v>
      </c>
      <c r="BY204">
        <v>159</v>
      </c>
      <c r="BZ204">
        <v>166</v>
      </c>
      <c r="CA204">
        <v>176</v>
      </c>
      <c r="CB204">
        <v>178</v>
      </c>
      <c r="CC204">
        <v>185</v>
      </c>
      <c r="CD204">
        <v>189</v>
      </c>
      <c r="CE204">
        <v>190</v>
      </c>
      <c r="CF204">
        <v>190</v>
      </c>
      <c r="CG204">
        <v>198</v>
      </c>
      <c r="CH204">
        <v>210</v>
      </c>
      <c r="CI204">
        <v>217</v>
      </c>
      <c r="CJ204">
        <v>233</v>
      </c>
      <c r="CK204">
        <v>238</v>
      </c>
      <c r="CL204">
        <v>238</v>
      </c>
      <c r="CM204">
        <v>244</v>
      </c>
      <c r="CN204">
        <v>254</v>
      </c>
      <c r="CO204">
        <v>271</v>
      </c>
      <c r="CP204">
        <v>304</v>
      </c>
      <c r="CQ204">
        <v>310</v>
      </c>
      <c r="CR204">
        <v>330</v>
      </c>
    </row>
    <row r="205" spans="2:96" x14ac:dyDescent="0.35">
      <c r="B205" t="s">
        <v>21</v>
      </c>
      <c r="C205">
        <v>12.8628</v>
      </c>
      <c r="D205">
        <v>30.217600000000001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2</v>
      </c>
      <c r="BJ205">
        <v>2</v>
      </c>
      <c r="BK205">
        <v>2</v>
      </c>
      <c r="BL205">
        <v>2</v>
      </c>
      <c r="BM205">
        <v>2</v>
      </c>
      <c r="BN205">
        <v>2</v>
      </c>
      <c r="BO205">
        <v>3</v>
      </c>
      <c r="BP205">
        <v>3</v>
      </c>
      <c r="BQ205">
        <v>3</v>
      </c>
      <c r="BR205">
        <v>3</v>
      </c>
      <c r="BS205">
        <v>5</v>
      </c>
      <c r="BT205">
        <v>6</v>
      </c>
      <c r="BU205">
        <v>6</v>
      </c>
      <c r="BV205">
        <v>7</v>
      </c>
      <c r="BW205">
        <v>7</v>
      </c>
      <c r="BX205">
        <v>8</v>
      </c>
      <c r="BY205">
        <v>10</v>
      </c>
      <c r="BZ205">
        <v>10</v>
      </c>
      <c r="CA205">
        <v>12</v>
      </c>
      <c r="CB205">
        <v>12</v>
      </c>
      <c r="CC205">
        <v>14</v>
      </c>
      <c r="CD205">
        <v>14</v>
      </c>
      <c r="CE205">
        <v>15</v>
      </c>
      <c r="CF205">
        <v>17</v>
      </c>
      <c r="CG205">
        <v>19</v>
      </c>
      <c r="CH205">
        <v>19</v>
      </c>
      <c r="CI205">
        <v>29</v>
      </c>
      <c r="CJ205">
        <v>32</v>
      </c>
      <c r="CK205">
        <v>32</v>
      </c>
      <c r="CL205">
        <v>32</v>
      </c>
      <c r="CM205">
        <v>33</v>
      </c>
      <c r="CN205">
        <v>66</v>
      </c>
      <c r="CO205">
        <v>66</v>
      </c>
      <c r="CP205">
        <v>107</v>
      </c>
      <c r="CQ205">
        <v>107</v>
      </c>
      <c r="CR205">
        <v>140</v>
      </c>
    </row>
    <row r="206" spans="2:96" x14ac:dyDescent="0.35">
      <c r="B206" t="s">
        <v>175</v>
      </c>
      <c r="C206">
        <v>3.9192999999999998</v>
      </c>
      <c r="D206">
        <v>-56.027799999999999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4</v>
      </c>
      <c r="BL206">
        <v>4</v>
      </c>
      <c r="BM206">
        <v>5</v>
      </c>
      <c r="BN206">
        <v>5</v>
      </c>
      <c r="BO206">
        <v>7</v>
      </c>
      <c r="BP206">
        <v>8</v>
      </c>
      <c r="BQ206">
        <v>8</v>
      </c>
      <c r="BR206">
        <v>8</v>
      </c>
      <c r="BS206">
        <v>8</v>
      </c>
      <c r="BT206">
        <v>8</v>
      </c>
      <c r="BU206">
        <v>8</v>
      </c>
      <c r="BV206">
        <v>9</v>
      </c>
      <c r="BW206">
        <v>10</v>
      </c>
      <c r="BX206">
        <v>10</v>
      </c>
      <c r="BY206">
        <v>10</v>
      </c>
      <c r="BZ206">
        <v>10</v>
      </c>
      <c r="CA206">
        <v>10</v>
      </c>
      <c r="CB206">
        <v>10</v>
      </c>
      <c r="CC206">
        <v>10</v>
      </c>
      <c r="CD206">
        <v>10</v>
      </c>
      <c r="CE206">
        <v>10</v>
      </c>
      <c r="CF206">
        <v>10</v>
      </c>
      <c r="CG206">
        <v>10</v>
      </c>
      <c r="CH206">
        <v>10</v>
      </c>
      <c r="CI206">
        <v>10</v>
      </c>
      <c r="CJ206">
        <v>10</v>
      </c>
      <c r="CK206">
        <v>10</v>
      </c>
      <c r="CL206">
        <v>10</v>
      </c>
      <c r="CM206">
        <v>10</v>
      </c>
      <c r="CN206">
        <v>10</v>
      </c>
      <c r="CO206">
        <v>10</v>
      </c>
      <c r="CP206">
        <v>10</v>
      </c>
      <c r="CQ206">
        <v>10</v>
      </c>
      <c r="CR206">
        <v>10</v>
      </c>
    </row>
    <row r="207" spans="2:96" x14ac:dyDescent="0.35">
      <c r="B207" t="s">
        <v>122</v>
      </c>
      <c r="C207">
        <v>63</v>
      </c>
      <c r="D207">
        <v>16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2</v>
      </c>
      <c r="AO207">
        <v>7</v>
      </c>
      <c r="AP207">
        <v>7</v>
      </c>
      <c r="AQ207">
        <v>12</v>
      </c>
      <c r="AR207">
        <v>14</v>
      </c>
      <c r="AS207">
        <v>15</v>
      </c>
      <c r="AT207">
        <v>21</v>
      </c>
      <c r="AU207">
        <v>35</v>
      </c>
      <c r="AV207">
        <v>94</v>
      </c>
      <c r="AW207">
        <v>101</v>
      </c>
      <c r="AX207">
        <v>161</v>
      </c>
      <c r="AY207">
        <v>203</v>
      </c>
      <c r="AZ207">
        <v>248</v>
      </c>
      <c r="BA207">
        <v>355</v>
      </c>
      <c r="BB207">
        <v>500</v>
      </c>
      <c r="BC207">
        <v>599</v>
      </c>
      <c r="BD207">
        <v>814</v>
      </c>
      <c r="BE207">
        <v>961</v>
      </c>
      <c r="BF207">
        <v>1022</v>
      </c>
      <c r="BG207">
        <v>1103</v>
      </c>
      <c r="BH207">
        <v>1190</v>
      </c>
      <c r="BI207">
        <v>1279</v>
      </c>
      <c r="BJ207">
        <v>1439</v>
      </c>
      <c r="BK207">
        <v>1639</v>
      </c>
      <c r="BL207">
        <v>1763</v>
      </c>
      <c r="BM207">
        <v>1934</v>
      </c>
      <c r="BN207">
        <v>2046</v>
      </c>
      <c r="BO207">
        <v>2286</v>
      </c>
      <c r="BP207">
        <v>2526</v>
      </c>
      <c r="BQ207">
        <v>2840</v>
      </c>
      <c r="BR207">
        <v>3069</v>
      </c>
      <c r="BS207">
        <v>3447</v>
      </c>
      <c r="BT207">
        <v>3700</v>
      </c>
      <c r="BU207">
        <v>4028</v>
      </c>
      <c r="BV207">
        <v>4435</v>
      </c>
      <c r="BW207">
        <v>4947</v>
      </c>
      <c r="BX207">
        <v>5568</v>
      </c>
      <c r="BY207">
        <v>6131</v>
      </c>
      <c r="BZ207">
        <v>6443</v>
      </c>
      <c r="CA207">
        <v>6830</v>
      </c>
      <c r="CB207">
        <v>7206</v>
      </c>
      <c r="CC207">
        <v>7693</v>
      </c>
      <c r="CD207">
        <v>8419</v>
      </c>
      <c r="CE207">
        <v>9141</v>
      </c>
      <c r="CF207">
        <v>9685</v>
      </c>
      <c r="CG207">
        <v>10151</v>
      </c>
      <c r="CH207">
        <v>10483</v>
      </c>
      <c r="CI207">
        <v>10948</v>
      </c>
      <c r="CJ207">
        <v>11445</v>
      </c>
      <c r="CK207">
        <v>11927</v>
      </c>
      <c r="CL207">
        <v>12540</v>
      </c>
      <c r="CM207">
        <v>13216</v>
      </c>
      <c r="CN207">
        <v>13822</v>
      </c>
      <c r="CO207">
        <v>14385</v>
      </c>
      <c r="CP207">
        <v>14777</v>
      </c>
      <c r="CQ207">
        <v>15322</v>
      </c>
      <c r="CR207">
        <v>16004</v>
      </c>
    </row>
    <row r="208" spans="2:96" x14ac:dyDescent="0.35">
      <c r="B208" t="s">
        <v>118</v>
      </c>
      <c r="C208">
        <v>46.818199999999997</v>
      </c>
      <c r="D208">
        <v>8.2274999999999991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1</v>
      </c>
      <c r="AN208">
        <v>1</v>
      </c>
      <c r="AO208">
        <v>8</v>
      </c>
      <c r="AP208">
        <v>8</v>
      </c>
      <c r="AQ208">
        <v>18</v>
      </c>
      <c r="AR208">
        <v>27</v>
      </c>
      <c r="AS208">
        <v>42</v>
      </c>
      <c r="AT208">
        <v>56</v>
      </c>
      <c r="AU208">
        <v>90</v>
      </c>
      <c r="AV208">
        <v>114</v>
      </c>
      <c r="AW208">
        <v>214</v>
      </c>
      <c r="AX208">
        <v>268</v>
      </c>
      <c r="AY208">
        <v>337</v>
      </c>
      <c r="AZ208">
        <v>374</v>
      </c>
      <c r="BA208">
        <v>491</v>
      </c>
      <c r="BB208">
        <v>652</v>
      </c>
      <c r="BC208">
        <v>652</v>
      </c>
      <c r="BD208">
        <v>1139</v>
      </c>
      <c r="BE208">
        <v>1359</v>
      </c>
      <c r="BF208">
        <v>2200</v>
      </c>
      <c r="BG208">
        <v>2200</v>
      </c>
      <c r="BH208">
        <v>2700</v>
      </c>
      <c r="BI208">
        <v>3028</v>
      </c>
      <c r="BJ208">
        <v>4075</v>
      </c>
      <c r="BK208">
        <v>5294</v>
      </c>
      <c r="BL208">
        <v>6575</v>
      </c>
      <c r="BM208">
        <v>7474</v>
      </c>
      <c r="BN208">
        <v>8795</v>
      </c>
      <c r="BO208">
        <v>9877</v>
      </c>
      <c r="BP208">
        <v>10897</v>
      </c>
      <c r="BQ208">
        <v>11811</v>
      </c>
      <c r="BR208">
        <v>12928</v>
      </c>
      <c r="BS208">
        <v>14076</v>
      </c>
      <c r="BT208">
        <v>14829</v>
      </c>
      <c r="BU208">
        <v>15922</v>
      </c>
      <c r="BV208">
        <v>16605</v>
      </c>
      <c r="BW208">
        <v>17768</v>
      </c>
      <c r="BX208">
        <v>18827</v>
      </c>
      <c r="BY208">
        <v>19606</v>
      </c>
      <c r="BZ208">
        <v>20505</v>
      </c>
      <c r="CA208">
        <v>21100</v>
      </c>
      <c r="CB208">
        <v>21657</v>
      </c>
      <c r="CC208">
        <v>22253</v>
      </c>
      <c r="CD208">
        <v>23280</v>
      </c>
      <c r="CE208">
        <v>24051</v>
      </c>
      <c r="CF208">
        <v>24551</v>
      </c>
      <c r="CG208">
        <v>25107</v>
      </c>
      <c r="CH208">
        <v>25415</v>
      </c>
      <c r="CI208">
        <v>25688</v>
      </c>
      <c r="CJ208">
        <v>25936</v>
      </c>
      <c r="CK208">
        <v>26336</v>
      </c>
      <c r="CL208">
        <v>26732</v>
      </c>
      <c r="CM208">
        <v>27078</v>
      </c>
      <c r="CN208">
        <v>27404</v>
      </c>
      <c r="CO208">
        <v>27740</v>
      </c>
      <c r="CP208">
        <v>27944</v>
      </c>
      <c r="CQ208">
        <v>28063</v>
      </c>
      <c r="CR208">
        <v>28268</v>
      </c>
    </row>
    <row r="209" spans="1:96" x14ac:dyDescent="0.35">
      <c r="B209" t="s">
        <v>56</v>
      </c>
      <c r="C209">
        <v>23.7</v>
      </c>
      <c r="D209">
        <v>121</v>
      </c>
      <c r="E209">
        <v>1</v>
      </c>
      <c r="F209">
        <v>1</v>
      </c>
      <c r="G209">
        <v>3</v>
      </c>
      <c r="H209">
        <v>3</v>
      </c>
      <c r="I209">
        <v>4</v>
      </c>
      <c r="J209">
        <v>5</v>
      </c>
      <c r="K209">
        <v>8</v>
      </c>
      <c r="L209">
        <v>8</v>
      </c>
      <c r="M209">
        <v>9</v>
      </c>
      <c r="N209">
        <v>10</v>
      </c>
      <c r="O209">
        <v>10</v>
      </c>
      <c r="P209">
        <v>10</v>
      </c>
      <c r="Q209">
        <v>10</v>
      </c>
      <c r="R209">
        <v>11</v>
      </c>
      <c r="S209">
        <v>11</v>
      </c>
      <c r="T209">
        <v>16</v>
      </c>
      <c r="U209">
        <v>16</v>
      </c>
      <c r="V209">
        <v>17</v>
      </c>
      <c r="W209">
        <v>18</v>
      </c>
      <c r="X209">
        <v>18</v>
      </c>
      <c r="Y209">
        <v>18</v>
      </c>
      <c r="Z209">
        <v>18</v>
      </c>
      <c r="AA209">
        <v>18</v>
      </c>
      <c r="AB209">
        <v>18</v>
      </c>
      <c r="AC209">
        <v>18</v>
      </c>
      <c r="AD209">
        <v>20</v>
      </c>
      <c r="AE209">
        <v>22</v>
      </c>
      <c r="AF209">
        <v>22</v>
      </c>
      <c r="AG209">
        <v>23</v>
      </c>
      <c r="AH209">
        <v>24</v>
      </c>
      <c r="AI209">
        <v>26</v>
      </c>
      <c r="AJ209">
        <v>26</v>
      </c>
      <c r="AK209">
        <v>28</v>
      </c>
      <c r="AL209">
        <v>30</v>
      </c>
      <c r="AM209">
        <v>31</v>
      </c>
      <c r="AN209">
        <v>32</v>
      </c>
      <c r="AO209">
        <v>32</v>
      </c>
      <c r="AP209">
        <v>34</v>
      </c>
      <c r="AQ209">
        <v>39</v>
      </c>
      <c r="AR209">
        <v>40</v>
      </c>
      <c r="AS209">
        <v>41</v>
      </c>
      <c r="AT209">
        <v>42</v>
      </c>
      <c r="AU209">
        <v>42</v>
      </c>
      <c r="AV209">
        <v>44</v>
      </c>
      <c r="AW209">
        <v>45</v>
      </c>
      <c r="AX209">
        <v>45</v>
      </c>
      <c r="AY209">
        <v>45</v>
      </c>
      <c r="AZ209">
        <v>45</v>
      </c>
      <c r="BA209">
        <v>47</v>
      </c>
      <c r="BB209">
        <v>48</v>
      </c>
      <c r="BC209">
        <v>49</v>
      </c>
      <c r="BD209">
        <v>50</v>
      </c>
      <c r="BE209">
        <v>53</v>
      </c>
      <c r="BF209">
        <v>59</v>
      </c>
      <c r="BG209">
        <v>67</v>
      </c>
      <c r="BH209">
        <v>77</v>
      </c>
      <c r="BI209">
        <v>100</v>
      </c>
      <c r="BJ209">
        <v>108</v>
      </c>
      <c r="BK209">
        <v>135</v>
      </c>
      <c r="BL209">
        <v>153</v>
      </c>
      <c r="BM209">
        <v>169</v>
      </c>
      <c r="BN209">
        <v>195</v>
      </c>
      <c r="BO209">
        <v>215</v>
      </c>
      <c r="BP209">
        <v>235</v>
      </c>
      <c r="BQ209">
        <v>252</v>
      </c>
      <c r="BR209">
        <v>267</v>
      </c>
      <c r="BS209">
        <v>283</v>
      </c>
      <c r="BT209">
        <v>298</v>
      </c>
      <c r="BU209">
        <v>306</v>
      </c>
      <c r="BV209">
        <v>322</v>
      </c>
      <c r="BW209">
        <v>329</v>
      </c>
      <c r="BX209">
        <v>339</v>
      </c>
      <c r="BY209">
        <v>348</v>
      </c>
      <c r="BZ209">
        <v>355</v>
      </c>
      <c r="CA209">
        <v>363</v>
      </c>
      <c r="CB209">
        <v>373</v>
      </c>
      <c r="CC209">
        <v>376</v>
      </c>
      <c r="CD209">
        <v>379</v>
      </c>
      <c r="CE209">
        <v>380</v>
      </c>
      <c r="CF209">
        <v>382</v>
      </c>
      <c r="CG209">
        <v>385</v>
      </c>
      <c r="CH209">
        <v>388</v>
      </c>
      <c r="CI209">
        <v>393</v>
      </c>
      <c r="CJ209">
        <v>393</v>
      </c>
      <c r="CK209">
        <v>395</v>
      </c>
      <c r="CL209">
        <v>395</v>
      </c>
      <c r="CM209">
        <v>395</v>
      </c>
      <c r="CN209">
        <v>398</v>
      </c>
      <c r="CO209">
        <v>420</v>
      </c>
      <c r="CP209">
        <v>422</v>
      </c>
      <c r="CQ209">
        <v>425</v>
      </c>
      <c r="CR209">
        <v>426</v>
      </c>
    </row>
    <row r="210" spans="1:96" x14ac:dyDescent="0.35">
      <c r="B210" t="s">
        <v>31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1</v>
      </c>
      <c r="BH210">
        <v>1</v>
      </c>
      <c r="BI210">
        <v>3</v>
      </c>
      <c r="BJ210">
        <v>6</v>
      </c>
      <c r="BK210">
        <v>6</v>
      </c>
      <c r="BL210">
        <v>6</v>
      </c>
      <c r="BM210">
        <v>12</v>
      </c>
      <c r="BN210">
        <v>12</v>
      </c>
      <c r="BO210">
        <v>12</v>
      </c>
      <c r="BP210">
        <v>12</v>
      </c>
      <c r="BQ210">
        <v>13</v>
      </c>
      <c r="BR210">
        <v>13</v>
      </c>
      <c r="BS210">
        <v>14</v>
      </c>
      <c r="BT210">
        <v>14</v>
      </c>
      <c r="BU210">
        <v>19</v>
      </c>
      <c r="BV210">
        <v>19</v>
      </c>
      <c r="BW210">
        <v>20</v>
      </c>
      <c r="BX210">
        <v>20</v>
      </c>
      <c r="BY210">
        <v>20</v>
      </c>
      <c r="BZ210">
        <v>20</v>
      </c>
      <c r="CA210">
        <v>22</v>
      </c>
      <c r="CB210">
        <v>24</v>
      </c>
      <c r="CC210">
        <v>24</v>
      </c>
      <c r="CD210">
        <v>25</v>
      </c>
      <c r="CE210">
        <v>25</v>
      </c>
      <c r="CF210">
        <v>32</v>
      </c>
      <c r="CG210">
        <v>32</v>
      </c>
      <c r="CH210">
        <v>32</v>
      </c>
      <c r="CI210">
        <v>49</v>
      </c>
      <c r="CJ210">
        <v>53</v>
      </c>
      <c r="CK210">
        <v>88</v>
      </c>
      <c r="CL210">
        <v>94</v>
      </c>
      <c r="CM210">
        <v>147</v>
      </c>
      <c r="CN210">
        <v>147</v>
      </c>
      <c r="CO210">
        <v>170</v>
      </c>
      <c r="CP210">
        <v>254</v>
      </c>
      <c r="CQ210">
        <v>254</v>
      </c>
      <c r="CR210">
        <v>284</v>
      </c>
    </row>
    <row r="211" spans="1:96" x14ac:dyDescent="0.35">
      <c r="B211" t="s">
        <v>50</v>
      </c>
      <c r="C211">
        <v>15</v>
      </c>
      <c r="D211">
        <v>101</v>
      </c>
      <c r="E211">
        <v>2</v>
      </c>
      <c r="F211">
        <v>3</v>
      </c>
      <c r="G211">
        <v>5</v>
      </c>
      <c r="H211">
        <v>7</v>
      </c>
      <c r="I211">
        <v>8</v>
      </c>
      <c r="J211">
        <v>8</v>
      </c>
      <c r="K211">
        <v>14</v>
      </c>
      <c r="L211">
        <v>14</v>
      </c>
      <c r="M211">
        <v>14</v>
      </c>
      <c r="N211">
        <v>19</v>
      </c>
      <c r="O211">
        <v>19</v>
      </c>
      <c r="P211">
        <v>19</v>
      </c>
      <c r="Q211">
        <v>19</v>
      </c>
      <c r="R211">
        <v>25</v>
      </c>
      <c r="S211">
        <v>25</v>
      </c>
      <c r="T211">
        <v>25</v>
      </c>
      <c r="U211">
        <v>25</v>
      </c>
      <c r="V211">
        <v>32</v>
      </c>
      <c r="W211">
        <v>32</v>
      </c>
      <c r="X211">
        <v>32</v>
      </c>
      <c r="Y211">
        <v>33</v>
      </c>
      <c r="Z211">
        <v>33</v>
      </c>
      <c r="AA211">
        <v>33</v>
      </c>
      <c r="AB211">
        <v>33</v>
      </c>
      <c r="AC211">
        <v>33</v>
      </c>
      <c r="AD211">
        <v>34</v>
      </c>
      <c r="AE211">
        <v>35</v>
      </c>
      <c r="AF211">
        <v>35</v>
      </c>
      <c r="AG211">
        <v>35</v>
      </c>
      <c r="AH211">
        <v>35</v>
      </c>
      <c r="AI211">
        <v>35</v>
      </c>
      <c r="AJ211">
        <v>35</v>
      </c>
      <c r="AK211">
        <v>35</v>
      </c>
      <c r="AL211">
        <v>35</v>
      </c>
      <c r="AM211">
        <v>37</v>
      </c>
      <c r="AN211">
        <v>40</v>
      </c>
      <c r="AO211">
        <v>40</v>
      </c>
      <c r="AP211">
        <v>41</v>
      </c>
      <c r="AQ211">
        <v>42</v>
      </c>
      <c r="AR211">
        <v>42</v>
      </c>
      <c r="AS211">
        <v>43</v>
      </c>
      <c r="AT211">
        <v>43</v>
      </c>
      <c r="AU211">
        <v>43</v>
      </c>
      <c r="AV211">
        <v>47</v>
      </c>
      <c r="AW211">
        <v>48</v>
      </c>
      <c r="AX211">
        <v>50</v>
      </c>
      <c r="AY211">
        <v>50</v>
      </c>
      <c r="AZ211">
        <v>50</v>
      </c>
      <c r="BA211">
        <v>53</v>
      </c>
      <c r="BB211">
        <v>59</v>
      </c>
      <c r="BC211">
        <v>70</v>
      </c>
      <c r="BD211">
        <v>75</v>
      </c>
      <c r="BE211">
        <v>82</v>
      </c>
      <c r="BF211">
        <v>114</v>
      </c>
      <c r="BG211">
        <v>147</v>
      </c>
      <c r="BH211">
        <v>177</v>
      </c>
      <c r="BI211">
        <v>212</v>
      </c>
      <c r="BJ211">
        <v>272</v>
      </c>
      <c r="BK211">
        <v>322</v>
      </c>
      <c r="BL211">
        <v>411</v>
      </c>
      <c r="BM211">
        <v>599</v>
      </c>
      <c r="BN211">
        <v>721</v>
      </c>
      <c r="BO211">
        <v>827</v>
      </c>
      <c r="BP211">
        <v>934</v>
      </c>
      <c r="BQ211">
        <v>1045</v>
      </c>
      <c r="BR211">
        <v>1136</v>
      </c>
      <c r="BS211">
        <v>1245</v>
      </c>
      <c r="BT211">
        <v>1388</v>
      </c>
      <c r="BU211">
        <v>1524</v>
      </c>
      <c r="BV211">
        <v>1651</v>
      </c>
      <c r="BW211">
        <v>1771</v>
      </c>
      <c r="BX211">
        <v>1875</v>
      </c>
      <c r="BY211">
        <v>1978</v>
      </c>
      <c r="BZ211">
        <v>2067</v>
      </c>
      <c r="CA211">
        <v>2169</v>
      </c>
      <c r="CB211">
        <v>2220</v>
      </c>
      <c r="CC211">
        <v>2258</v>
      </c>
      <c r="CD211">
        <v>2369</v>
      </c>
      <c r="CE211">
        <v>2423</v>
      </c>
      <c r="CF211">
        <v>2473</v>
      </c>
      <c r="CG211">
        <v>2518</v>
      </c>
      <c r="CH211">
        <v>2551</v>
      </c>
      <c r="CI211">
        <v>2579</v>
      </c>
      <c r="CJ211">
        <v>2613</v>
      </c>
      <c r="CK211">
        <v>2643</v>
      </c>
      <c r="CL211">
        <v>2672</v>
      </c>
      <c r="CM211">
        <v>2700</v>
      </c>
      <c r="CN211">
        <v>2733</v>
      </c>
      <c r="CO211">
        <v>2765</v>
      </c>
      <c r="CP211">
        <v>2792</v>
      </c>
      <c r="CQ211">
        <v>2811</v>
      </c>
      <c r="CR211">
        <v>2826</v>
      </c>
    </row>
    <row r="212" spans="1:96" x14ac:dyDescent="0.35">
      <c r="B212" t="s">
        <v>19</v>
      </c>
      <c r="C212">
        <v>8.6195000000000004</v>
      </c>
      <c r="D212">
        <v>0.82479999999999998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9</v>
      </c>
      <c r="BL212">
        <v>16</v>
      </c>
      <c r="BM212">
        <v>16</v>
      </c>
      <c r="BN212">
        <v>18</v>
      </c>
      <c r="BO212">
        <v>20</v>
      </c>
      <c r="BP212">
        <v>23</v>
      </c>
      <c r="BQ212">
        <v>23</v>
      </c>
      <c r="BR212">
        <v>25</v>
      </c>
      <c r="BS212">
        <v>25</v>
      </c>
      <c r="BT212">
        <v>25</v>
      </c>
      <c r="BU212">
        <v>30</v>
      </c>
      <c r="BV212">
        <v>34</v>
      </c>
      <c r="BW212">
        <v>36</v>
      </c>
      <c r="BX212">
        <v>39</v>
      </c>
      <c r="BY212">
        <v>40</v>
      </c>
      <c r="BZ212">
        <v>41</v>
      </c>
      <c r="CA212">
        <v>44</v>
      </c>
      <c r="CB212">
        <v>58</v>
      </c>
      <c r="CC212">
        <v>65</v>
      </c>
      <c r="CD212">
        <v>70</v>
      </c>
      <c r="CE212">
        <v>73</v>
      </c>
      <c r="CF212">
        <v>76</v>
      </c>
      <c r="CG212">
        <v>76</v>
      </c>
      <c r="CH212">
        <v>76</v>
      </c>
      <c r="CI212">
        <v>77</v>
      </c>
      <c r="CJ212">
        <v>77</v>
      </c>
      <c r="CK212">
        <v>81</v>
      </c>
      <c r="CL212">
        <v>81</v>
      </c>
      <c r="CM212">
        <v>83</v>
      </c>
      <c r="CN212">
        <v>84</v>
      </c>
      <c r="CO212">
        <v>84</v>
      </c>
      <c r="CP212">
        <v>84</v>
      </c>
      <c r="CQ212">
        <v>86</v>
      </c>
      <c r="CR212">
        <v>88</v>
      </c>
    </row>
    <row r="213" spans="1:96" x14ac:dyDescent="0.35">
      <c r="B213" t="s">
        <v>191</v>
      </c>
      <c r="C213">
        <v>10.691800000000001</v>
      </c>
      <c r="D213">
        <v>-61.222499999999997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2</v>
      </c>
      <c r="BF213">
        <v>2</v>
      </c>
      <c r="BG213">
        <v>4</v>
      </c>
      <c r="BH213">
        <v>5</v>
      </c>
      <c r="BI213">
        <v>7</v>
      </c>
      <c r="BJ213">
        <v>9</v>
      </c>
      <c r="BK213">
        <v>9</v>
      </c>
      <c r="BL213">
        <v>49</v>
      </c>
      <c r="BM213">
        <v>50</v>
      </c>
      <c r="BN213">
        <v>51</v>
      </c>
      <c r="BO213">
        <v>57</v>
      </c>
      <c r="BP213">
        <v>60</v>
      </c>
      <c r="BQ213">
        <v>65</v>
      </c>
      <c r="BR213">
        <v>66</v>
      </c>
      <c r="BS213">
        <v>74</v>
      </c>
      <c r="BT213">
        <v>78</v>
      </c>
      <c r="BU213">
        <v>82</v>
      </c>
      <c r="BV213">
        <v>87</v>
      </c>
      <c r="BW213">
        <v>90</v>
      </c>
      <c r="BX213">
        <v>94</v>
      </c>
      <c r="BY213">
        <v>98</v>
      </c>
      <c r="BZ213">
        <v>103</v>
      </c>
      <c r="CA213">
        <v>104</v>
      </c>
      <c r="CB213">
        <v>105</v>
      </c>
      <c r="CC213">
        <v>107</v>
      </c>
      <c r="CD213">
        <v>107</v>
      </c>
      <c r="CE213">
        <v>109</v>
      </c>
      <c r="CF213">
        <v>109</v>
      </c>
      <c r="CG213">
        <v>112</v>
      </c>
      <c r="CH213">
        <v>113</v>
      </c>
      <c r="CI213">
        <v>113</v>
      </c>
      <c r="CJ213">
        <v>113</v>
      </c>
      <c r="CK213">
        <v>114</v>
      </c>
      <c r="CL213">
        <v>114</v>
      </c>
      <c r="CM213">
        <v>114</v>
      </c>
      <c r="CN213">
        <v>114</v>
      </c>
      <c r="CO213">
        <v>114</v>
      </c>
      <c r="CP213">
        <v>114</v>
      </c>
      <c r="CQ213">
        <v>115</v>
      </c>
      <c r="CR213">
        <v>115</v>
      </c>
    </row>
    <row r="214" spans="1:96" x14ac:dyDescent="0.35">
      <c r="B214" t="s">
        <v>44</v>
      </c>
      <c r="C214">
        <v>34</v>
      </c>
      <c r="D214">
        <v>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1</v>
      </c>
      <c r="AV214">
        <v>1</v>
      </c>
      <c r="AW214">
        <v>1</v>
      </c>
      <c r="AX214">
        <v>1</v>
      </c>
      <c r="AY214">
        <v>2</v>
      </c>
      <c r="AZ214">
        <v>2</v>
      </c>
      <c r="BA214">
        <v>5</v>
      </c>
      <c r="BB214">
        <v>7</v>
      </c>
      <c r="BC214">
        <v>7</v>
      </c>
      <c r="BD214">
        <v>16</v>
      </c>
      <c r="BE214">
        <v>18</v>
      </c>
      <c r="BF214">
        <v>18</v>
      </c>
      <c r="BG214">
        <v>20</v>
      </c>
      <c r="BH214">
        <v>24</v>
      </c>
      <c r="BI214">
        <v>29</v>
      </c>
      <c r="BJ214">
        <v>39</v>
      </c>
      <c r="BK214">
        <v>54</v>
      </c>
      <c r="BL214">
        <v>60</v>
      </c>
      <c r="BM214">
        <v>75</v>
      </c>
      <c r="BN214">
        <v>89</v>
      </c>
      <c r="BO214">
        <v>114</v>
      </c>
      <c r="BP214">
        <v>173</v>
      </c>
      <c r="BQ214">
        <v>197</v>
      </c>
      <c r="BR214">
        <v>227</v>
      </c>
      <c r="BS214">
        <v>278</v>
      </c>
      <c r="BT214">
        <v>312</v>
      </c>
      <c r="BU214">
        <v>312</v>
      </c>
      <c r="BV214">
        <v>394</v>
      </c>
      <c r="BW214">
        <v>423</v>
      </c>
      <c r="BX214">
        <v>455</v>
      </c>
      <c r="BY214">
        <v>495</v>
      </c>
      <c r="BZ214">
        <v>553</v>
      </c>
      <c r="CA214">
        <v>574</v>
      </c>
      <c r="CB214">
        <v>596</v>
      </c>
      <c r="CC214">
        <v>623</v>
      </c>
      <c r="CD214">
        <v>628</v>
      </c>
      <c r="CE214">
        <v>643</v>
      </c>
      <c r="CF214">
        <v>671</v>
      </c>
      <c r="CG214">
        <v>685</v>
      </c>
      <c r="CH214">
        <v>707</v>
      </c>
      <c r="CI214">
        <v>726</v>
      </c>
      <c r="CJ214">
        <v>747</v>
      </c>
      <c r="CK214">
        <v>780</v>
      </c>
      <c r="CL214">
        <v>822</v>
      </c>
      <c r="CM214">
        <v>864</v>
      </c>
      <c r="CN214">
        <v>864</v>
      </c>
      <c r="CO214">
        <v>879</v>
      </c>
      <c r="CP214">
        <v>884</v>
      </c>
      <c r="CQ214">
        <v>884</v>
      </c>
      <c r="CR214">
        <v>909</v>
      </c>
    </row>
    <row r="215" spans="1:96" x14ac:dyDescent="0.35">
      <c r="B215" t="s">
        <v>61</v>
      </c>
      <c r="C215">
        <v>38.963700000000003</v>
      </c>
      <c r="D215">
        <v>35.243299999999998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1</v>
      </c>
      <c r="BC215">
        <v>1</v>
      </c>
      <c r="BD215">
        <v>5</v>
      </c>
      <c r="BE215">
        <v>5</v>
      </c>
      <c r="BF215">
        <v>6</v>
      </c>
      <c r="BG215">
        <v>18</v>
      </c>
      <c r="BH215">
        <v>47</v>
      </c>
      <c r="BI215">
        <v>98</v>
      </c>
      <c r="BJ215">
        <v>192</v>
      </c>
      <c r="BK215">
        <v>359</v>
      </c>
      <c r="BL215">
        <v>670</v>
      </c>
      <c r="BM215">
        <v>1236</v>
      </c>
      <c r="BN215">
        <v>1529</v>
      </c>
      <c r="BO215">
        <v>1872</v>
      </c>
      <c r="BP215">
        <v>2433</v>
      </c>
      <c r="BQ215">
        <v>3629</v>
      </c>
      <c r="BR215">
        <v>5698</v>
      </c>
      <c r="BS215">
        <v>7402</v>
      </c>
      <c r="BT215">
        <v>9217</v>
      </c>
      <c r="BU215">
        <v>10827</v>
      </c>
      <c r="BV215">
        <v>13531</v>
      </c>
      <c r="BW215">
        <v>15679</v>
      </c>
      <c r="BX215">
        <v>18135</v>
      </c>
      <c r="BY215">
        <v>20921</v>
      </c>
      <c r="BZ215">
        <v>23934</v>
      </c>
      <c r="CA215">
        <v>27069</v>
      </c>
      <c r="CB215">
        <v>30217</v>
      </c>
      <c r="CC215">
        <v>34109</v>
      </c>
      <c r="CD215">
        <v>38226</v>
      </c>
      <c r="CE215">
        <v>42282</v>
      </c>
      <c r="CF215">
        <v>47029</v>
      </c>
      <c r="CG215">
        <v>52167</v>
      </c>
      <c r="CH215">
        <v>56956</v>
      </c>
      <c r="CI215">
        <v>61049</v>
      </c>
      <c r="CJ215">
        <v>65111</v>
      </c>
      <c r="CK215">
        <v>69392</v>
      </c>
      <c r="CL215">
        <v>74193</v>
      </c>
      <c r="CM215">
        <v>78546</v>
      </c>
      <c r="CN215">
        <v>82329</v>
      </c>
      <c r="CO215">
        <v>86306</v>
      </c>
      <c r="CP215">
        <v>90980</v>
      </c>
      <c r="CQ215">
        <v>95591</v>
      </c>
      <c r="CR215">
        <v>98674</v>
      </c>
    </row>
    <row r="216" spans="1:96" x14ac:dyDescent="0.35">
      <c r="B216" t="s">
        <v>219</v>
      </c>
      <c r="C216">
        <v>1</v>
      </c>
      <c r="D216">
        <v>32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1</v>
      </c>
      <c r="BM216">
        <v>1</v>
      </c>
      <c r="BN216">
        <v>9</v>
      </c>
      <c r="BO216">
        <v>9</v>
      </c>
      <c r="BP216">
        <v>14</v>
      </c>
      <c r="BQ216">
        <v>14</v>
      </c>
      <c r="BR216">
        <v>23</v>
      </c>
      <c r="BS216">
        <v>30</v>
      </c>
      <c r="BT216">
        <v>33</v>
      </c>
      <c r="BU216">
        <v>33</v>
      </c>
      <c r="BV216">
        <v>44</v>
      </c>
      <c r="BW216">
        <v>44</v>
      </c>
      <c r="BX216">
        <v>45</v>
      </c>
      <c r="BY216">
        <v>48</v>
      </c>
      <c r="BZ216">
        <v>48</v>
      </c>
      <c r="CA216">
        <v>52</v>
      </c>
      <c r="CB216">
        <v>52</v>
      </c>
      <c r="CC216">
        <v>52</v>
      </c>
      <c r="CD216">
        <v>53</v>
      </c>
      <c r="CE216">
        <v>53</v>
      </c>
      <c r="CF216">
        <v>53</v>
      </c>
      <c r="CG216">
        <v>53</v>
      </c>
      <c r="CH216">
        <v>54</v>
      </c>
      <c r="CI216">
        <v>54</v>
      </c>
      <c r="CJ216">
        <v>55</v>
      </c>
      <c r="CK216">
        <v>55</v>
      </c>
      <c r="CL216">
        <v>55</v>
      </c>
      <c r="CM216">
        <v>56</v>
      </c>
      <c r="CN216">
        <v>55</v>
      </c>
      <c r="CO216">
        <v>55</v>
      </c>
      <c r="CP216">
        <v>56</v>
      </c>
      <c r="CQ216">
        <v>61</v>
      </c>
      <c r="CR216">
        <v>63</v>
      </c>
    </row>
    <row r="217" spans="1:96" x14ac:dyDescent="0.35">
      <c r="B217" t="s">
        <v>157</v>
      </c>
      <c r="C217">
        <v>48.379399999999997</v>
      </c>
      <c r="D217">
        <v>31.165600000000001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1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3</v>
      </c>
      <c r="BE217">
        <v>3</v>
      </c>
      <c r="BF217">
        <v>3</v>
      </c>
      <c r="BG217">
        <v>7</v>
      </c>
      <c r="BH217">
        <v>14</v>
      </c>
      <c r="BI217">
        <v>14</v>
      </c>
      <c r="BJ217">
        <v>16</v>
      </c>
      <c r="BK217">
        <v>29</v>
      </c>
      <c r="BL217">
        <v>47</v>
      </c>
      <c r="BM217">
        <v>73</v>
      </c>
      <c r="BN217">
        <v>73</v>
      </c>
      <c r="BO217">
        <v>97</v>
      </c>
      <c r="BP217">
        <v>145</v>
      </c>
      <c r="BQ217">
        <v>196</v>
      </c>
      <c r="BR217">
        <v>310</v>
      </c>
      <c r="BS217">
        <v>356</v>
      </c>
      <c r="BT217">
        <v>475</v>
      </c>
      <c r="BU217">
        <v>548</v>
      </c>
      <c r="BV217">
        <v>645</v>
      </c>
      <c r="BW217">
        <v>794</v>
      </c>
      <c r="BX217">
        <v>897</v>
      </c>
      <c r="BY217">
        <v>1072</v>
      </c>
      <c r="BZ217">
        <v>1225</v>
      </c>
      <c r="CA217">
        <v>1308</v>
      </c>
      <c r="CB217">
        <v>1319</v>
      </c>
      <c r="CC217">
        <v>1462</v>
      </c>
      <c r="CD217">
        <v>1668</v>
      </c>
      <c r="CE217">
        <v>1892</v>
      </c>
      <c r="CF217">
        <v>2203</v>
      </c>
      <c r="CG217">
        <v>2511</v>
      </c>
      <c r="CH217">
        <v>2777</v>
      </c>
      <c r="CI217">
        <v>3102</v>
      </c>
      <c r="CJ217">
        <v>3372</v>
      </c>
      <c r="CK217">
        <v>3764</v>
      </c>
      <c r="CL217">
        <v>4161</v>
      </c>
      <c r="CM217">
        <v>4662</v>
      </c>
      <c r="CN217">
        <v>5106</v>
      </c>
      <c r="CO217">
        <v>5449</v>
      </c>
      <c r="CP217">
        <v>5710</v>
      </c>
      <c r="CQ217">
        <v>6125</v>
      </c>
      <c r="CR217">
        <v>6592</v>
      </c>
    </row>
    <row r="218" spans="1:96" x14ac:dyDescent="0.35">
      <c r="B218" t="s">
        <v>40</v>
      </c>
      <c r="C218">
        <v>24</v>
      </c>
      <c r="D218">
        <v>54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4</v>
      </c>
      <c r="M218">
        <v>4</v>
      </c>
      <c r="N218">
        <v>4</v>
      </c>
      <c r="O218">
        <v>4</v>
      </c>
      <c r="P218">
        <v>5</v>
      </c>
      <c r="Q218">
        <v>5</v>
      </c>
      <c r="R218">
        <v>5</v>
      </c>
      <c r="S218">
        <v>5</v>
      </c>
      <c r="T218">
        <v>5</v>
      </c>
      <c r="U218">
        <v>5</v>
      </c>
      <c r="V218">
        <v>7</v>
      </c>
      <c r="W218">
        <v>7</v>
      </c>
      <c r="X218">
        <v>8</v>
      </c>
      <c r="Y218">
        <v>8</v>
      </c>
      <c r="Z218">
        <v>8</v>
      </c>
      <c r="AA218">
        <v>8</v>
      </c>
      <c r="AB218">
        <v>8</v>
      </c>
      <c r="AC218">
        <v>8</v>
      </c>
      <c r="AD218">
        <v>9</v>
      </c>
      <c r="AE218">
        <v>9</v>
      </c>
      <c r="AF218">
        <v>9</v>
      </c>
      <c r="AG218">
        <v>9</v>
      </c>
      <c r="AH218">
        <v>9</v>
      </c>
      <c r="AI218">
        <v>9</v>
      </c>
      <c r="AJ218">
        <v>13</v>
      </c>
      <c r="AK218">
        <v>13</v>
      </c>
      <c r="AL218">
        <v>13</v>
      </c>
      <c r="AM218">
        <v>13</v>
      </c>
      <c r="AN218">
        <v>13</v>
      </c>
      <c r="AO218">
        <v>13</v>
      </c>
      <c r="AP218">
        <v>19</v>
      </c>
      <c r="AQ218">
        <v>21</v>
      </c>
      <c r="AR218">
        <v>21</v>
      </c>
      <c r="AS218">
        <v>21</v>
      </c>
      <c r="AT218">
        <v>27</v>
      </c>
      <c r="AU218">
        <v>27</v>
      </c>
      <c r="AV218">
        <v>29</v>
      </c>
      <c r="AW218">
        <v>29</v>
      </c>
      <c r="AX218">
        <v>45</v>
      </c>
      <c r="AY218">
        <v>45</v>
      </c>
      <c r="AZ218">
        <v>45</v>
      </c>
      <c r="BA218">
        <v>74</v>
      </c>
      <c r="BB218">
        <v>74</v>
      </c>
      <c r="BC218">
        <v>85</v>
      </c>
      <c r="BD218">
        <v>85</v>
      </c>
      <c r="BE218">
        <v>85</v>
      </c>
      <c r="BF218">
        <v>98</v>
      </c>
      <c r="BG218">
        <v>98</v>
      </c>
      <c r="BH218">
        <v>98</v>
      </c>
      <c r="BI218">
        <v>113</v>
      </c>
      <c r="BJ218">
        <v>140</v>
      </c>
      <c r="BK218">
        <v>140</v>
      </c>
      <c r="BL218">
        <v>153</v>
      </c>
      <c r="BM218">
        <v>153</v>
      </c>
      <c r="BN218">
        <v>198</v>
      </c>
      <c r="BO218">
        <v>248</v>
      </c>
      <c r="BP218">
        <v>333</v>
      </c>
      <c r="BQ218">
        <v>333</v>
      </c>
      <c r="BR218">
        <v>405</v>
      </c>
      <c r="BS218">
        <v>468</v>
      </c>
      <c r="BT218">
        <v>570</v>
      </c>
      <c r="BU218">
        <v>611</v>
      </c>
      <c r="BV218">
        <v>664</v>
      </c>
      <c r="BW218">
        <v>814</v>
      </c>
      <c r="BX218">
        <v>1024</v>
      </c>
      <c r="BY218">
        <v>1264</v>
      </c>
      <c r="BZ218">
        <v>1505</v>
      </c>
      <c r="CA218">
        <v>1799</v>
      </c>
      <c r="CB218">
        <v>2076</v>
      </c>
      <c r="CC218">
        <v>2359</v>
      </c>
      <c r="CD218">
        <v>2659</v>
      </c>
      <c r="CE218">
        <v>2990</v>
      </c>
      <c r="CF218">
        <v>3360</v>
      </c>
      <c r="CG218">
        <v>3736</v>
      </c>
      <c r="CH218">
        <v>4123</v>
      </c>
      <c r="CI218">
        <v>4521</v>
      </c>
      <c r="CJ218">
        <v>4933</v>
      </c>
      <c r="CK218">
        <v>5365</v>
      </c>
      <c r="CL218">
        <v>5825</v>
      </c>
      <c r="CM218">
        <v>6302</v>
      </c>
      <c r="CN218">
        <v>6302</v>
      </c>
      <c r="CO218">
        <v>6781</v>
      </c>
      <c r="CP218">
        <v>7265</v>
      </c>
      <c r="CQ218">
        <v>7755</v>
      </c>
      <c r="CR218">
        <v>8238</v>
      </c>
    </row>
    <row r="219" spans="1:96" x14ac:dyDescent="0.35">
      <c r="A219" t="s">
        <v>257</v>
      </c>
      <c r="B219" t="s">
        <v>119</v>
      </c>
      <c r="C219">
        <v>32.3078</v>
      </c>
      <c r="D219">
        <v>-64.750500000000002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2</v>
      </c>
      <c r="BK219">
        <v>2</v>
      </c>
      <c r="BL219">
        <v>2</v>
      </c>
      <c r="BM219">
        <v>6</v>
      </c>
      <c r="BN219">
        <v>6</v>
      </c>
      <c r="BO219">
        <v>6</v>
      </c>
      <c r="BP219">
        <v>7</v>
      </c>
      <c r="BQ219">
        <v>15</v>
      </c>
      <c r="BR219">
        <v>17</v>
      </c>
      <c r="BS219">
        <v>17</v>
      </c>
      <c r="BT219">
        <v>22</v>
      </c>
      <c r="BU219">
        <v>27</v>
      </c>
      <c r="BV219">
        <v>32</v>
      </c>
      <c r="BW219">
        <v>32</v>
      </c>
      <c r="BX219">
        <v>35</v>
      </c>
      <c r="BY219">
        <v>35</v>
      </c>
      <c r="BZ219">
        <v>35</v>
      </c>
      <c r="CA219">
        <v>37</v>
      </c>
      <c r="CB219">
        <v>39</v>
      </c>
      <c r="CC219">
        <v>39</v>
      </c>
      <c r="CD219">
        <v>39</v>
      </c>
      <c r="CE219">
        <v>48</v>
      </c>
      <c r="CF219">
        <v>48</v>
      </c>
      <c r="CG219">
        <v>48</v>
      </c>
      <c r="CH219">
        <v>57</v>
      </c>
      <c r="CI219">
        <v>57</v>
      </c>
      <c r="CJ219">
        <v>57</v>
      </c>
      <c r="CK219">
        <v>81</v>
      </c>
      <c r="CL219">
        <v>81</v>
      </c>
      <c r="CM219">
        <v>83</v>
      </c>
      <c r="CN219">
        <v>83</v>
      </c>
      <c r="CO219">
        <v>86</v>
      </c>
      <c r="CP219">
        <v>86</v>
      </c>
      <c r="CQ219">
        <v>86</v>
      </c>
      <c r="CR219">
        <v>99</v>
      </c>
    </row>
    <row r="220" spans="1:96" x14ac:dyDescent="0.35">
      <c r="A220" t="s">
        <v>163</v>
      </c>
      <c r="B220" t="s">
        <v>119</v>
      </c>
      <c r="C220">
        <v>19.313300000000002</v>
      </c>
      <c r="D220">
        <v>-81.254599999999996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1</v>
      </c>
      <c r="BE220">
        <v>1</v>
      </c>
      <c r="BF220">
        <v>1</v>
      </c>
      <c r="BG220">
        <v>1</v>
      </c>
      <c r="BH220">
        <v>1</v>
      </c>
      <c r="BI220">
        <v>1</v>
      </c>
      <c r="BJ220">
        <v>3</v>
      </c>
      <c r="BK220">
        <v>3</v>
      </c>
      <c r="BL220">
        <v>3</v>
      </c>
      <c r="BM220">
        <v>3</v>
      </c>
      <c r="BN220">
        <v>5</v>
      </c>
      <c r="BO220">
        <v>6</v>
      </c>
      <c r="BP220">
        <v>8</v>
      </c>
      <c r="BQ220">
        <v>8</v>
      </c>
      <c r="BR220">
        <v>8</v>
      </c>
      <c r="BS220">
        <v>8</v>
      </c>
      <c r="BT220">
        <v>8</v>
      </c>
      <c r="BU220">
        <v>12</v>
      </c>
      <c r="BV220">
        <v>14</v>
      </c>
      <c r="BW220">
        <v>22</v>
      </c>
      <c r="BX220">
        <v>28</v>
      </c>
      <c r="BY220">
        <v>28</v>
      </c>
      <c r="BZ220">
        <v>35</v>
      </c>
      <c r="CA220">
        <v>35</v>
      </c>
      <c r="CB220">
        <v>39</v>
      </c>
      <c r="CC220">
        <v>45</v>
      </c>
      <c r="CD220">
        <v>45</v>
      </c>
      <c r="CE220">
        <v>45</v>
      </c>
      <c r="CF220">
        <v>45</v>
      </c>
      <c r="CG220">
        <v>45</v>
      </c>
      <c r="CH220">
        <v>53</v>
      </c>
      <c r="CI220">
        <v>53</v>
      </c>
      <c r="CJ220">
        <v>54</v>
      </c>
      <c r="CK220">
        <v>54</v>
      </c>
      <c r="CL220">
        <v>60</v>
      </c>
      <c r="CM220">
        <v>61</v>
      </c>
      <c r="CN220">
        <v>61</v>
      </c>
      <c r="CO220">
        <v>61</v>
      </c>
      <c r="CP220">
        <v>66</v>
      </c>
      <c r="CQ220">
        <v>66</v>
      </c>
      <c r="CR220">
        <v>66</v>
      </c>
    </row>
    <row r="221" spans="1:96" x14ac:dyDescent="0.35">
      <c r="A221" t="s">
        <v>158</v>
      </c>
      <c r="B221" t="s">
        <v>119</v>
      </c>
      <c r="C221">
        <v>49.372300000000003</v>
      </c>
      <c r="D221">
        <v>-2.3643999999999998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1</v>
      </c>
      <c r="BB221">
        <v>2</v>
      </c>
      <c r="BC221">
        <v>2</v>
      </c>
      <c r="BD221">
        <v>2</v>
      </c>
      <c r="BE221">
        <v>2</v>
      </c>
      <c r="BF221">
        <v>3</v>
      </c>
      <c r="BG221">
        <v>6</v>
      </c>
      <c r="BH221">
        <v>6</v>
      </c>
      <c r="BI221">
        <v>6</v>
      </c>
      <c r="BJ221">
        <v>11</v>
      </c>
      <c r="BK221">
        <v>14</v>
      </c>
      <c r="BL221">
        <v>32</v>
      </c>
      <c r="BM221">
        <v>32</v>
      </c>
      <c r="BN221">
        <v>36</v>
      </c>
      <c r="BO221">
        <v>36</v>
      </c>
      <c r="BP221">
        <v>46</v>
      </c>
      <c r="BQ221">
        <v>66</v>
      </c>
      <c r="BR221">
        <v>88</v>
      </c>
      <c r="BS221">
        <v>97</v>
      </c>
      <c r="BT221">
        <v>108</v>
      </c>
      <c r="BU221">
        <v>141</v>
      </c>
      <c r="BV221">
        <v>141</v>
      </c>
      <c r="BW221">
        <v>172</v>
      </c>
      <c r="BX221">
        <v>193</v>
      </c>
      <c r="BY221">
        <v>232</v>
      </c>
      <c r="BZ221">
        <v>262</v>
      </c>
      <c r="CA221">
        <v>309</v>
      </c>
      <c r="CB221">
        <v>323</v>
      </c>
      <c r="CC221">
        <v>335</v>
      </c>
      <c r="CD221">
        <v>351</v>
      </c>
      <c r="CE221">
        <v>361</v>
      </c>
      <c r="CF221">
        <v>398</v>
      </c>
      <c r="CG221">
        <v>407</v>
      </c>
      <c r="CH221">
        <v>431</v>
      </c>
      <c r="CI221">
        <v>436</v>
      </c>
      <c r="CJ221">
        <v>440</v>
      </c>
      <c r="CK221">
        <v>447</v>
      </c>
      <c r="CL221">
        <v>457</v>
      </c>
      <c r="CM221">
        <v>470</v>
      </c>
      <c r="CN221">
        <v>484</v>
      </c>
      <c r="CO221">
        <v>488</v>
      </c>
      <c r="CP221">
        <v>488</v>
      </c>
      <c r="CQ221">
        <v>496</v>
      </c>
      <c r="CR221">
        <v>498</v>
      </c>
    </row>
    <row r="222" spans="1:96" x14ac:dyDescent="0.35">
      <c r="A222" t="s">
        <v>162</v>
      </c>
      <c r="B222" t="s">
        <v>119</v>
      </c>
      <c r="C222">
        <v>36.140799999999999</v>
      </c>
      <c r="D222">
        <v>-5.3536000000000001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1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1</v>
      </c>
      <c r="BB222">
        <v>1</v>
      </c>
      <c r="BC222">
        <v>1</v>
      </c>
      <c r="BD222">
        <v>1</v>
      </c>
      <c r="BE222">
        <v>1</v>
      </c>
      <c r="BF222">
        <v>1</v>
      </c>
      <c r="BG222">
        <v>1</v>
      </c>
      <c r="BH222">
        <v>3</v>
      </c>
      <c r="BI222">
        <v>8</v>
      </c>
      <c r="BJ222">
        <v>10</v>
      </c>
      <c r="BK222">
        <v>10</v>
      </c>
      <c r="BL222">
        <v>10</v>
      </c>
      <c r="BM222">
        <v>15</v>
      </c>
      <c r="BN222">
        <v>15</v>
      </c>
      <c r="BO222">
        <v>15</v>
      </c>
      <c r="BP222">
        <v>26</v>
      </c>
      <c r="BQ222">
        <v>35</v>
      </c>
      <c r="BR222">
        <v>55</v>
      </c>
      <c r="BS222">
        <v>56</v>
      </c>
      <c r="BT222">
        <v>65</v>
      </c>
      <c r="BU222">
        <v>69</v>
      </c>
      <c r="BV222">
        <v>69</v>
      </c>
      <c r="BW222">
        <v>81</v>
      </c>
      <c r="BX222">
        <v>88</v>
      </c>
      <c r="BY222">
        <v>95</v>
      </c>
      <c r="BZ222">
        <v>98</v>
      </c>
      <c r="CA222">
        <v>103</v>
      </c>
      <c r="CB222">
        <v>109</v>
      </c>
      <c r="CC222">
        <v>113</v>
      </c>
      <c r="CD222">
        <v>120</v>
      </c>
      <c r="CE222">
        <v>123</v>
      </c>
      <c r="CF222">
        <v>127</v>
      </c>
      <c r="CG222">
        <v>129</v>
      </c>
      <c r="CH222">
        <v>129</v>
      </c>
      <c r="CI222">
        <v>129</v>
      </c>
      <c r="CJ222">
        <v>129</v>
      </c>
      <c r="CK222">
        <v>131</v>
      </c>
      <c r="CL222">
        <v>131</v>
      </c>
      <c r="CM222">
        <v>132</v>
      </c>
      <c r="CN222">
        <v>132</v>
      </c>
      <c r="CO222">
        <v>132</v>
      </c>
      <c r="CP222">
        <v>132</v>
      </c>
      <c r="CQ222">
        <v>132</v>
      </c>
      <c r="CR222">
        <v>132</v>
      </c>
    </row>
    <row r="223" spans="1:96" x14ac:dyDescent="0.35">
      <c r="A223" t="s">
        <v>258</v>
      </c>
      <c r="B223" t="s">
        <v>119</v>
      </c>
      <c r="C223">
        <v>54.2361</v>
      </c>
      <c r="D223">
        <v>-4.5480999999999998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1</v>
      </c>
      <c r="BL223">
        <v>1</v>
      </c>
      <c r="BM223">
        <v>5</v>
      </c>
      <c r="BN223">
        <v>13</v>
      </c>
      <c r="BO223">
        <v>23</v>
      </c>
      <c r="BP223">
        <v>23</v>
      </c>
      <c r="BQ223">
        <v>25</v>
      </c>
      <c r="BR223">
        <v>29</v>
      </c>
      <c r="BS223">
        <v>32</v>
      </c>
      <c r="BT223">
        <v>42</v>
      </c>
      <c r="BU223">
        <v>49</v>
      </c>
      <c r="BV223">
        <v>60</v>
      </c>
      <c r="BW223">
        <v>68</v>
      </c>
      <c r="BX223">
        <v>95</v>
      </c>
      <c r="BY223">
        <v>114</v>
      </c>
      <c r="BZ223">
        <v>126</v>
      </c>
      <c r="CA223">
        <v>127</v>
      </c>
      <c r="CB223">
        <v>139</v>
      </c>
      <c r="CC223">
        <v>150</v>
      </c>
      <c r="CD223">
        <v>158</v>
      </c>
      <c r="CE223">
        <v>190</v>
      </c>
      <c r="CF223">
        <v>201</v>
      </c>
      <c r="CG223">
        <v>226</v>
      </c>
      <c r="CH223">
        <v>228</v>
      </c>
      <c r="CI223">
        <v>242</v>
      </c>
      <c r="CJ223">
        <v>254</v>
      </c>
      <c r="CK223">
        <v>256</v>
      </c>
      <c r="CL223">
        <v>284</v>
      </c>
      <c r="CM223">
        <v>291</v>
      </c>
      <c r="CN223">
        <v>297</v>
      </c>
      <c r="CO223">
        <v>298</v>
      </c>
      <c r="CP223">
        <v>300</v>
      </c>
      <c r="CQ223">
        <v>307</v>
      </c>
      <c r="CR223">
        <v>307</v>
      </c>
    </row>
    <row r="224" spans="1:96" x14ac:dyDescent="0.35">
      <c r="A224" t="s">
        <v>259</v>
      </c>
      <c r="B224" t="s">
        <v>119</v>
      </c>
      <c r="C224">
        <v>16.7425</v>
      </c>
      <c r="D224">
        <v>-62.187399999999997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1</v>
      </c>
      <c r="BJ224">
        <v>1</v>
      </c>
      <c r="BK224">
        <v>1</v>
      </c>
      <c r="BL224">
        <v>1</v>
      </c>
      <c r="BM224">
        <v>1</v>
      </c>
      <c r="BN224">
        <v>1</v>
      </c>
      <c r="BO224">
        <v>1</v>
      </c>
      <c r="BP224">
        <v>1</v>
      </c>
      <c r="BQ224">
        <v>5</v>
      </c>
      <c r="BR224">
        <v>5</v>
      </c>
      <c r="BS224">
        <v>5</v>
      </c>
      <c r="BT224">
        <v>5</v>
      </c>
      <c r="BU224">
        <v>5</v>
      </c>
      <c r="BV224">
        <v>5</v>
      </c>
      <c r="BW224">
        <v>5</v>
      </c>
      <c r="BX224">
        <v>5</v>
      </c>
      <c r="BY224">
        <v>6</v>
      </c>
      <c r="BZ224">
        <v>6</v>
      </c>
      <c r="CA224">
        <v>6</v>
      </c>
      <c r="CB224">
        <v>6</v>
      </c>
      <c r="CC224">
        <v>9</v>
      </c>
      <c r="CD224">
        <v>9</v>
      </c>
      <c r="CE224">
        <v>9</v>
      </c>
      <c r="CF224">
        <v>9</v>
      </c>
      <c r="CG224">
        <v>9</v>
      </c>
      <c r="CH224">
        <v>9</v>
      </c>
      <c r="CI224">
        <v>11</v>
      </c>
      <c r="CJ224">
        <v>11</v>
      </c>
      <c r="CK224">
        <v>11</v>
      </c>
      <c r="CL224">
        <v>11</v>
      </c>
      <c r="CM224">
        <v>11</v>
      </c>
      <c r="CN224">
        <v>11</v>
      </c>
      <c r="CO224">
        <v>11</v>
      </c>
      <c r="CP224">
        <v>11</v>
      </c>
      <c r="CQ224">
        <v>11</v>
      </c>
      <c r="CR224">
        <v>11</v>
      </c>
    </row>
    <row r="225" spans="1:96" x14ac:dyDescent="0.35">
      <c r="B225" t="s">
        <v>119</v>
      </c>
      <c r="C225">
        <v>55.378100000000003</v>
      </c>
      <c r="D225">
        <v>-3.4359999999999999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2</v>
      </c>
      <c r="O225">
        <v>2</v>
      </c>
      <c r="P225">
        <v>2</v>
      </c>
      <c r="Q225">
        <v>2</v>
      </c>
      <c r="R225">
        <v>2</v>
      </c>
      <c r="S225">
        <v>2</v>
      </c>
      <c r="T225">
        <v>2</v>
      </c>
      <c r="U225">
        <v>3</v>
      </c>
      <c r="V225">
        <v>3</v>
      </c>
      <c r="W225">
        <v>3</v>
      </c>
      <c r="X225">
        <v>8</v>
      </c>
      <c r="Y225">
        <v>8</v>
      </c>
      <c r="Z225">
        <v>9</v>
      </c>
      <c r="AA225">
        <v>9</v>
      </c>
      <c r="AB225">
        <v>9</v>
      </c>
      <c r="AC225">
        <v>9</v>
      </c>
      <c r="AD225">
        <v>9</v>
      </c>
      <c r="AE225">
        <v>9</v>
      </c>
      <c r="AF225">
        <v>9</v>
      </c>
      <c r="AG225">
        <v>9</v>
      </c>
      <c r="AH225">
        <v>9</v>
      </c>
      <c r="AI225">
        <v>9</v>
      </c>
      <c r="AJ225">
        <v>9</v>
      </c>
      <c r="AK225">
        <v>9</v>
      </c>
      <c r="AL225">
        <v>13</v>
      </c>
      <c r="AM225">
        <v>13</v>
      </c>
      <c r="AN225">
        <v>13</v>
      </c>
      <c r="AO225">
        <v>15</v>
      </c>
      <c r="AP225">
        <v>20</v>
      </c>
      <c r="AQ225">
        <v>23</v>
      </c>
      <c r="AR225">
        <v>36</v>
      </c>
      <c r="AS225">
        <v>40</v>
      </c>
      <c r="AT225">
        <v>51</v>
      </c>
      <c r="AU225">
        <v>85</v>
      </c>
      <c r="AV225">
        <v>115</v>
      </c>
      <c r="AW225">
        <v>163</v>
      </c>
      <c r="AX225">
        <v>206</v>
      </c>
      <c r="AY225">
        <v>273</v>
      </c>
      <c r="AZ225">
        <v>321</v>
      </c>
      <c r="BA225">
        <v>382</v>
      </c>
      <c r="BB225">
        <v>456</v>
      </c>
      <c r="BC225">
        <v>456</v>
      </c>
      <c r="BD225">
        <v>798</v>
      </c>
      <c r="BE225">
        <v>1140</v>
      </c>
      <c r="BF225">
        <v>1140</v>
      </c>
      <c r="BG225">
        <v>1543</v>
      </c>
      <c r="BH225">
        <v>1950</v>
      </c>
      <c r="BI225">
        <v>2626</v>
      </c>
      <c r="BJ225">
        <v>2689</v>
      </c>
      <c r="BK225">
        <v>3983</v>
      </c>
      <c r="BL225">
        <v>5018</v>
      </c>
      <c r="BM225">
        <v>5683</v>
      </c>
      <c r="BN225">
        <v>6650</v>
      </c>
      <c r="BO225">
        <v>8077</v>
      </c>
      <c r="BP225">
        <v>9529</v>
      </c>
      <c r="BQ225">
        <v>11658</v>
      </c>
      <c r="BR225">
        <v>14543</v>
      </c>
      <c r="BS225">
        <v>17089</v>
      </c>
      <c r="BT225">
        <v>19522</v>
      </c>
      <c r="BU225">
        <v>22141</v>
      </c>
      <c r="BV225">
        <v>25150</v>
      </c>
      <c r="BW225">
        <v>29474</v>
      </c>
      <c r="BX225">
        <v>33718</v>
      </c>
      <c r="BY225">
        <v>38168</v>
      </c>
      <c r="BZ225">
        <v>41903</v>
      </c>
      <c r="CA225">
        <v>47806</v>
      </c>
      <c r="CB225">
        <v>51608</v>
      </c>
      <c r="CC225">
        <v>55242</v>
      </c>
      <c r="CD225">
        <v>60733</v>
      </c>
      <c r="CE225">
        <v>65077</v>
      </c>
      <c r="CF225">
        <v>73758</v>
      </c>
      <c r="CG225">
        <v>78991</v>
      </c>
      <c r="CH225">
        <v>84279</v>
      </c>
      <c r="CI225">
        <v>88621</v>
      </c>
      <c r="CJ225">
        <v>93873</v>
      </c>
      <c r="CK225">
        <v>98476</v>
      </c>
      <c r="CL225">
        <v>103093</v>
      </c>
      <c r="CM225">
        <v>108692</v>
      </c>
      <c r="CN225">
        <v>114217</v>
      </c>
      <c r="CO225">
        <v>120067</v>
      </c>
      <c r="CP225">
        <v>124743</v>
      </c>
      <c r="CQ225">
        <v>129044</v>
      </c>
      <c r="CR225">
        <v>133495</v>
      </c>
    </row>
    <row r="226" spans="1:96" x14ac:dyDescent="0.35">
      <c r="B226" t="s">
        <v>188</v>
      </c>
      <c r="C226">
        <v>-32.522799999999997</v>
      </c>
      <c r="D226">
        <v>-55.765799999999999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4</v>
      </c>
      <c r="BF226">
        <v>4</v>
      </c>
      <c r="BG226">
        <v>8</v>
      </c>
      <c r="BH226">
        <v>29</v>
      </c>
      <c r="BI226">
        <v>50</v>
      </c>
      <c r="BJ226">
        <v>79</v>
      </c>
      <c r="BK226">
        <v>94</v>
      </c>
      <c r="BL226">
        <v>110</v>
      </c>
      <c r="BM226">
        <v>158</v>
      </c>
      <c r="BN226">
        <v>162</v>
      </c>
      <c r="BO226">
        <v>162</v>
      </c>
      <c r="BP226">
        <v>189</v>
      </c>
      <c r="BQ226">
        <v>217</v>
      </c>
      <c r="BR226">
        <v>238</v>
      </c>
      <c r="BS226">
        <v>274</v>
      </c>
      <c r="BT226">
        <v>304</v>
      </c>
      <c r="BU226">
        <v>310</v>
      </c>
      <c r="BV226">
        <v>338</v>
      </c>
      <c r="BW226">
        <v>338</v>
      </c>
      <c r="BX226">
        <v>350</v>
      </c>
      <c r="BY226">
        <v>369</v>
      </c>
      <c r="BZ226">
        <v>400</v>
      </c>
      <c r="CA226">
        <v>400</v>
      </c>
      <c r="CB226">
        <v>406</v>
      </c>
      <c r="CC226">
        <v>424</v>
      </c>
      <c r="CD226">
        <v>424</v>
      </c>
      <c r="CE226">
        <v>456</v>
      </c>
      <c r="CF226">
        <v>473</v>
      </c>
      <c r="CG226">
        <v>494</v>
      </c>
      <c r="CH226">
        <v>480</v>
      </c>
      <c r="CI226">
        <v>480</v>
      </c>
      <c r="CJ226">
        <v>483</v>
      </c>
      <c r="CK226">
        <v>492</v>
      </c>
      <c r="CL226">
        <v>502</v>
      </c>
      <c r="CM226">
        <v>502</v>
      </c>
      <c r="CN226">
        <v>508</v>
      </c>
      <c r="CO226">
        <v>517</v>
      </c>
      <c r="CP226">
        <v>535</v>
      </c>
      <c r="CQ226">
        <v>535</v>
      </c>
      <c r="CR226">
        <v>543</v>
      </c>
    </row>
    <row r="227" spans="1:96" x14ac:dyDescent="0.35">
      <c r="B227" t="s">
        <v>299</v>
      </c>
      <c r="C227">
        <v>37.090200000000003</v>
      </c>
      <c r="D227">
        <v>-95.712900000000005</v>
      </c>
      <c r="E227">
        <v>1</v>
      </c>
      <c r="F227">
        <v>1</v>
      </c>
      <c r="G227">
        <v>2</v>
      </c>
      <c r="H227">
        <v>2</v>
      </c>
      <c r="I227">
        <v>5</v>
      </c>
      <c r="J227">
        <v>5</v>
      </c>
      <c r="K227">
        <v>5</v>
      </c>
      <c r="L227">
        <v>5</v>
      </c>
      <c r="M227">
        <v>5</v>
      </c>
      <c r="N227">
        <v>7</v>
      </c>
      <c r="O227">
        <v>8</v>
      </c>
      <c r="P227">
        <v>8</v>
      </c>
      <c r="Q227">
        <v>11</v>
      </c>
      <c r="R227">
        <v>11</v>
      </c>
      <c r="S227">
        <v>11</v>
      </c>
      <c r="T227">
        <v>11</v>
      </c>
      <c r="U227">
        <v>11</v>
      </c>
      <c r="V227">
        <v>11</v>
      </c>
      <c r="W227">
        <v>11</v>
      </c>
      <c r="X227">
        <v>11</v>
      </c>
      <c r="Y227">
        <v>12</v>
      </c>
      <c r="Z227">
        <v>12</v>
      </c>
      <c r="AA227">
        <v>13</v>
      </c>
      <c r="AB227">
        <v>13</v>
      </c>
      <c r="AC227">
        <v>13</v>
      </c>
      <c r="AD227">
        <v>13</v>
      </c>
      <c r="AE227">
        <v>13</v>
      </c>
      <c r="AF227">
        <v>13</v>
      </c>
      <c r="AG227">
        <v>13</v>
      </c>
      <c r="AH227">
        <v>13</v>
      </c>
      <c r="AI227">
        <v>15</v>
      </c>
      <c r="AJ227">
        <v>15</v>
      </c>
      <c r="AK227">
        <v>15</v>
      </c>
      <c r="AL227">
        <v>51</v>
      </c>
      <c r="AM227">
        <v>51</v>
      </c>
      <c r="AN227">
        <v>57</v>
      </c>
      <c r="AO227">
        <v>58</v>
      </c>
      <c r="AP227">
        <v>60</v>
      </c>
      <c r="AQ227">
        <v>68</v>
      </c>
      <c r="AR227">
        <v>74</v>
      </c>
      <c r="AS227">
        <v>98</v>
      </c>
      <c r="AT227">
        <v>118</v>
      </c>
      <c r="AU227">
        <v>149</v>
      </c>
      <c r="AV227">
        <v>217</v>
      </c>
      <c r="AW227">
        <v>262</v>
      </c>
      <c r="AX227">
        <v>402</v>
      </c>
      <c r="AY227">
        <v>518</v>
      </c>
      <c r="AZ227">
        <v>583</v>
      </c>
      <c r="BA227">
        <v>959</v>
      </c>
      <c r="BB227">
        <v>1281</v>
      </c>
      <c r="BC227">
        <v>1663</v>
      </c>
      <c r="BD227">
        <v>2179</v>
      </c>
      <c r="BE227">
        <v>2727</v>
      </c>
      <c r="BF227">
        <v>3499</v>
      </c>
      <c r="BG227">
        <v>4632</v>
      </c>
      <c r="BH227">
        <v>6421</v>
      </c>
      <c r="BI227">
        <v>7783</v>
      </c>
      <c r="BJ227">
        <v>13747</v>
      </c>
      <c r="BK227">
        <v>19273</v>
      </c>
      <c r="BL227">
        <v>25600</v>
      </c>
      <c r="BM227">
        <v>33276</v>
      </c>
      <c r="BN227">
        <v>43843</v>
      </c>
      <c r="BO227">
        <v>53736</v>
      </c>
      <c r="BP227">
        <v>65778</v>
      </c>
      <c r="BQ227">
        <v>83836</v>
      </c>
      <c r="BR227">
        <v>101657</v>
      </c>
      <c r="BS227">
        <v>121465</v>
      </c>
      <c r="BT227">
        <v>140909</v>
      </c>
      <c r="BU227">
        <v>161831</v>
      </c>
      <c r="BV227">
        <v>188172</v>
      </c>
      <c r="BW227">
        <v>213372</v>
      </c>
      <c r="BX227">
        <v>243762</v>
      </c>
      <c r="BY227">
        <v>275586</v>
      </c>
      <c r="BZ227">
        <v>308853</v>
      </c>
      <c r="CA227">
        <v>337072</v>
      </c>
      <c r="CB227">
        <v>366667</v>
      </c>
      <c r="CC227">
        <v>397505</v>
      </c>
      <c r="CD227">
        <v>429052</v>
      </c>
      <c r="CE227">
        <v>462780</v>
      </c>
      <c r="CF227">
        <v>496535</v>
      </c>
      <c r="CG227">
        <v>526396</v>
      </c>
      <c r="CH227">
        <v>555313</v>
      </c>
      <c r="CI227">
        <v>580619</v>
      </c>
      <c r="CJ227">
        <v>607670</v>
      </c>
      <c r="CK227">
        <v>636350</v>
      </c>
      <c r="CL227">
        <v>667592</v>
      </c>
      <c r="CM227">
        <v>699706</v>
      </c>
      <c r="CN227">
        <v>732197</v>
      </c>
      <c r="CO227">
        <v>759086</v>
      </c>
      <c r="CP227">
        <v>784326</v>
      </c>
      <c r="CQ227">
        <v>823786</v>
      </c>
      <c r="CR227">
        <v>839675</v>
      </c>
    </row>
    <row r="228" spans="1:96" x14ac:dyDescent="0.35">
      <c r="B228" t="s">
        <v>67</v>
      </c>
      <c r="C228">
        <v>41.377499999999998</v>
      </c>
      <c r="D228">
        <v>64.585300000000004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1</v>
      </c>
      <c r="BG228">
        <v>6</v>
      </c>
      <c r="BH228">
        <v>10</v>
      </c>
      <c r="BI228">
        <v>15</v>
      </c>
      <c r="BJ228">
        <v>23</v>
      </c>
      <c r="BK228">
        <v>33</v>
      </c>
      <c r="BL228">
        <v>43</v>
      </c>
      <c r="BM228">
        <v>43</v>
      </c>
      <c r="BN228">
        <v>46</v>
      </c>
      <c r="BO228">
        <v>50</v>
      </c>
      <c r="BP228">
        <v>60</v>
      </c>
      <c r="BQ228">
        <v>75</v>
      </c>
      <c r="BR228">
        <v>88</v>
      </c>
      <c r="BS228">
        <v>104</v>
      </c>
      <c r="BT228">
        <v>144</v>
      </c>
      <c r="BU228">
        <v>149</v>
      </c>
      <c r="BV228">
        <v>172</v>
      </c>
      <c r="BW228">
        <v>181</v>
      </c>
      <c r="BX228">
        <v>205</v>
      </c>
      <c r="BY228">
        <v>227</v>
      </c>
      <c r="BZ228">
        <v>266</v>
      </c>
      <c r="CA228">
        <v>342</v>
      </c>
      <c r="CB228">
        <v>457</v>
      </c>
      <c r="CC228">
        <v>520</v>
      </c>
      <c r="CD228">
        <v>545</v>
      </c>
      <c r="CE228">
        <v>582</v>
      </c>
      <c r="CF228">
        <v>624</v>
      </c>
      <c r="CG228">
        <v>767</v>
      </c>
      <c r="CH228">
        <v>865</v>
      </c>
      <c r="CI228">
        <v>998</v>
      </c>
      <c r="CJ228">
        <v>1165</v>
      </c>
      <c r="CK228">
        <v>1302</v>
      </c>
      <c r="CL228">
        <v>1349</v>
      </c>
      <c r="CM228">
        <v>1405</v>
      </c>
      <c r="CN228">
        <v>1490</v>
      </c>
      <c r="CO228">
        <v>1565</v>
      </c>
      <c r="CP228">
        <v>1627</v>
      </c>
      <c r="CQ228">
        <v>1678</v>
      </c>
      <c r="CR228">
        <v>1716</v>
      </c>
    </row>
    <row r="229" spans="1:96" x14ac:dyDescent="0.35">
      <c r="B229" t="s">
        <v>185</v>
      </c>
      <c r="C229">
        <v>6.4238</v>
      </c>
      <c r="D229">
        <v>-66.589699999999993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2</v>
      </c>
      <c r="BF229">
        <v>10</v>
      </c>
      <c r="BG229">
        <v>17</v>
      </c>
      <c r="BH229">
        <v>33</v>
      </c>
      <c r="BI229">
        <v>36</v>
      </c>
      <c r="BJ229">
        <v>42</v>
      </c>
      <c r="BK229">
        <v>42</v>
      </c>
      <c r="BL229">
        <v>70</v>
      </c>
      <c r="BM229">
        <v>70</v>
      </c>
      <c r="BN229">
        <v>77</v>
      </c>
      <c r="BO229">
        <v>84</v>
      </c>
      <c r="BP229">
        <v>91</v>
      </c>
      <c r="BQ229">
        <v>107</v>
      </c>
      <c r="BR229">
        <v>107</v>
      </c>
      <c r="BS229">
        <v>119</v>
      </c>
      <c r="BT229">
        <v>119</v>
      </c>
      <c r="BU229">
        <v>135</v>
      </c>
      <c r="BV229">
        <v>135</v>
      </c>
      <c r="BW229">
        <v>143</v>
      </c>
      <c r="BX229">
        <v>146</v>
      </c>
      <c r="BY229">
        <v>153</v>
      </c>
      <c r="BZ229">
        <v>155</v>
      </c>
      <c r="CA229">
        <v>159</v>
      </c>
      <c r="CB229">
        <v>165</v>
      </c>
      <c r="CC229">
        <v>165</v>
      </c>
      <c r="CD229">
        <v>167</v>
      </c>
      <c r="CE229">
        <v>171</v>
      </c>
      <c r="CF229">
        <v>171</v>
      </c>
      <c r="CG229">
        <v>175</v>
      </c>
      <c r="CH229">
        <v>181</v>
      </c>
      <c r="CI229">
        <v>189</v>
      </c>
      <c r="CJ229">
        <v>189</v>
      </c>
      <c r="CK229">
        <v>197</v>
      </c>
      <c r="CL229">
        <v>204</v>
      </c>
      <c r="CM229">
        <v>204</v>
      </c>
      <c r="CN229">
        <v>227</v>
      </c>
      <c r="CO229">
        <v>256</v>
      </c>
      <c r="CP229">
        <v>256</v>
      </c>
      <c r="CQ229">
        <v>285</v>
      </c>
      <c r="CR229">
        <v>288</v>
      </c>
    </row>
    <row r="230" spans="1:96" x14ac:dyDescent="0.35">
      <c r="B230" t="s">
        <v>57</v>
      </c>
      <c r="C230">
        <v>16</v>
      </c>
      <c r="D230">
        <v>108</v>
      </c>
      <c r="E230">
        <v>0</v>
      </c>
      <c r="F230">
        <v>2</v>
      </c>
      <c r="G230">
        <v>2</v>
      </c>
      <c r="H230">
        <v>2</v>
      </c>
      <c r="I230">
        <v>2</v>
      </c>
      <c r="J230">
        <v>2</v>
      </c>
      <c r="K230">
        <v>2</v>
      </c>
      <c r="L230">
        <v>2</v>
      </c>
      <c r="M230">
        <v>2</v>
      </c>
      <c r="N230">
        <v>2</v>
      </c>
      <c r="O230">
        <v>6</v>
      </c>
      <c r="P230">
        <v>6</v>
      </c>
      <c r="Q230">
        <v>8</v>
      </c>
      <c r="R230">
        <v>8</v>
      </c>
      <c r="S230">
        <v>8</v>
      </c>
      <c r="T230">
        <v>10</v>
      </c>
      <c r="U230">
        <v>10</v>
      </c>
      <c r="V230">
        <v>13</v>
      </c>
      <c r="W230">
        <v>13</v>
      </c>
      <c r="X230">
        <v>14</v>
      </c>
      <c r="Y230">
        <v>15</v>
      </c>
      <c r="Z230">
        <v>15</v>
      </c>
      <c r="AA230">
        <v>16</v>
      </c>
      <c r="AB230">
        <v>16</v>
      </c>
      <c r="AC230">
        <v>16</v>
      </c>
      <c r="AD230">
        <v>16</v>
      </c>
      <c r="AE230">
        <v>16</v>
      </c>
      <c r="AF230">
        <v>16</v>
      </c>
      <c r="AG230">
        <v>16</v>
      </c>
      <c r="AH230">
        <v>16</v>
      </c>
      <c r="AI230">
        <v>16</v>
      </c>
      <c r="AJ230">
        <v>16</v>
      </c>
      <c r="AK230">
        <v>16</v>
      </c>
      <c r="AL230">
        <v>16</v>
      </c>
      <c r="AM230">
        <v>16</v>
      </c>
      <c r="AN230">
        <v>16</v>
      </c>
      <c r="AO230">
        <v>16</v>
      </c>
      <c r="AP230">
        <v>16</v>
      </c>
      <c r="AQ230">
        <v>16</v>
      </c>
      <c r="AR230">
        <v>16</v>
      </c>
      <c r="AS230">
        <v>16</v>
      </c>
      <c r="AT230">
        <v>16</v>
      </c>
      <c r="AU230">
        <v>16</v>
      </c>
      <c r="AV230">
        <v>16</v>
      </c>
      <c r="AW230">
        <v>16</v>
      </c>
      <c r="AX230">
        <v>18</v>
      </c>
      <c r="AY230">
        <v>30</v>
      </c>
      <c r="AZ230">
        <v>30</v>
      </c>
      <c r="BA230">
        <v>31</v>
      </c>
      <c r="BB230">
        <v>38</v>
      </c>
      <c r="BC230">
        <v>39</v>
      </c>
      <c r="BD230">
        <v>47</v>
      </c>
      <c r="BE230">
        <v>53</v>
      </c>
      <c r="BF230">
        <v>56</v>
      </c>
      <c r="BG230">
        <v>61</v>
      </c>
      <c r="BH230">
        <v>66</v>
      </c>
      <c r="BI230">
        <v>75</v>
      </c>
      <c r="BJ230">
        <v>85</v>
      </c>
      <c r="BK230">
        <v>91</v>
      </c>
      <c r="BL230">
        <v>94</v>
      </c>
      <c r="BM230">
        <v>113</v>
      </c>
      <c r="BN230">
        <v>123</v>
      </c>
      <c r="BO230">
        <v>134</v>
      </c>
      <c r="BP230">
        <v>141</v>
      </c>
      <c r="BQ230">
        <v>153</v>
      </c>
      <c r="BR230">
        <v>163</v>
      </c>
      <c r="BS230">
        <v>174</v>
      </c>
      <c r="BT230">
        <v>188</v>
      </c>
      <c r="BU230">
        <v>203</v>
      </c>
      <c r="BV230">
        <v>212</v>
      </c>
      <c r="BW230">
        <v>218</v>
      </c>
      <c r="BX230">
        <v>233</v>
      </c>
      <c r="BY230">
        <v>237</v>
      </c>
      <c r="BZ230">
        <v>240</v>
      </c>
      <c r="CA230">
        <v>241</v>
      </c>
      <c r="CB230">
        <v>245</v>
      </c>
      <c r="CC230">
        <v>249</v>
      </c>
      <c r="CD230">
        <v>251</v>
      </c>
      <c r="CE230">
        <v>255</v>
      </c>
      <c r="CF230">
        <v>257</v>
      </c>
      <c r="CG230">
        <v>258</v>
      </c>
      <c r="CH230">
        <v>262</v>
      </c>
      <c r="CI230">
        <v>265</v>
      </c>
      <c r="CJ230">
        <v>266</v>
      </c>
      <c r="CK230">
        <v>267</v>
      </c>
      <c r="CL230">
        <v>268</v>
      </c>
      <c r="CM230">
        <v>268</v>
      </c>
      <c r="CN230">
        <v>268</v>
      </c>
      <c r="CO230">
        <v>268</v>
      </c>
      <c r="CP230">
        <v>268</v>
      </c>
      <c r="CQ230">
        <v>268</v>
      </c>
      <c r="CR230">
        <v>268</v>
      </c>
    </row>
    <row r="231" spans="1:96" x14ac:dyDescent="0.35">
      <c r="B231" t="s">
        <v>220</v>
      </c>
      <c r="C231">
        <v>-15.416700000000001</v>
      </c>
      <c r="D231">
        <v>28.283300000000001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2</v>
      </c>
      <c r="BJ231">
        <v>2</v>
      </c>
      <c r="BK231">
        <v>2</v>
      </c>
      <c r="BL231">
        <v>2</v>
      </c>
      <c r="BM231">
        <v>3</v>
      </c>
      <c r="BN231">
        <v>3</v>
      </c>
      <c r="BO231">
        <v>3</v>
      </c>
      <c r="BP231">
        <v>12</v>
      </c>
      <c r="BQ231">
        <v>16</v>
      </c>
      <c r="BR231">
        <v>22</v>
      </c>
      <c r="BS231">
        <v>28</v>
      </c>
      <c r="BT231">
        <v>29</v>
      </c>
      <c r="BU231">
        <v>35</v>
      </c>
      <c r="BV231">
        <v>35</v>
      </c>
      <c r="BW231">
        <v>36</v>
      </c>
      <c r="BX231">
        <v>39</v>
      </c>
      <c r="BY231">
        <v>39</v>
      </c>
      <c r="BZ231">
        <v>39</v>
      </c>
      <c r="CA231">
        <v>39</v>
      </c>
      <c r="CB231">
        <v>39</v>
      </c>
      <c r="CC231">
        <v>39</v>
      </c>
      <c r="CD231">
        <v>39</v>
      </c>
      <c r="CE231">
        <v>39</v>
      </c>
      <c r="CF231">
        <v>40</v>
      </c>
      <c r="CG231">
        <v>40</v>
      </c>
      <c r="CH231">
        <v>43</v>
      </c>
      <c r="CI231">
        <v>45</v>
      </c>
      <c r="CJ231">
        <v>45</v>
      </c>
      <c r="CK231">
        <v>48</v>
      </c>
      <c r="CL231">
        <v>48</v>
      </c>
      <c r="CM231">
        <v>52</v>
      </c>
      <c r="CN231">
        <v>57</v>
      </c>
      <c r="CO231">
        <v>61</v>
      </c>
      <c r="CP231">
        <v>65</v>
      </c>
      <c r="CQ231">
        <v>70</v>
      </c>
      <c r="CR231">
        <v>74</v>
      </c>
    </row>
    <row r="232" spans="1:96" x14ac:dyDescent="0.35">
      <c r="B232" t="s">
        <v>221</v>
      </c>
      <c r="C232">
        <v>-20</v>
      </c>
      <c r="D232">
        <v>30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1</v>
      </c>
      <c r="BL232">
        <v>3</v>
      </c>
      <c r="BM232">
        <v>3</v>
      </c>
      <c r="BN232">
        <v>3</v>
      </c>
      <c r="BO232">
        <v>3</v>
      </c>
      <c r="BP232">
        <v>3</v>
      </c>
      <c r="BQ232">
        <v>3</v>
      </c>
      <c r="BR232">
        <v>5</v>
      </c>
      <c r="BS232">
        <v>7</v>
      </c>
      <c r="BT232">
        <v>7</v>
      </c>
      <c r="BU232">
        <v>7</v>
      </c>
      <c r="BV232">
        <v>8</v>
      </c>
      <c r="BW232">
        <v>8</v>
      </c>
      <c r="BX232">
        <v>9</v>
      </c>
      <c r="BY232">
        <v>9</v>
      </c>
      <c r="BZ232">
        <v>9</v>
      </c>
      <c r="CA232">
        <v>9</v>
      </c>
      <c r="CB232">
        <v>10</v>
      </c>
      <c r="CC232">
        <v>11</v>
      </c>
      <c r="CD232">
        <v>11</v>
      </c>
      <c r="CE232">
        <v>11</v>
      </c>
      <c r="CF232">
        <v>13</v>
      </c>
      <c r="CG232">
        <v>14</v>
      </c>
      <c r="CH232">
        <v>14</v>
      </c>
      <c r="CI232">
        <v>17</v>
      </c>
      <c r="CJ232">
        <v>17</v>
      </c>
      <c r="CK232">
        <v>23</v>
      </c>
      <c r="CL232">
        <v>23</v>
      </c>
      <c r="CM232">
        <v>24</v>
      </c>
      <c r="CN232">
        <v>25</v>
      </c>
      <c r="CO232">
        <v>25</v>
      </c>
      <c r="CP232">
        <v>25</v>
      </c>
      <c r="CQ232">
        <v>28</v>
      </c>
      <c r="CR232">
        <v>28</v>
      </c>
    </row>
    <row r="233" spans="1:96" x14ac:dyDescent="0.35">
      <c r="A233" t="s">
        <v>114</v>
      </c>
      <c r="B233" t="s">
        <v>164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-1</v>
      </c>
      <c r="CI233">
        <v>-1</v>
      </c>
      <c r="CJ233">
        <v>-1</v>
      </c>
      <c r="CK233">
        <v>-1</v>
      </c>
      <c r="CL233">
        <v>-1</v>
      </c>
      <c r="CM233">
        <v>-1</v>
      </c>
      <c r="CN233">
        <v>-1</v>
      </c>
      <c r="CO233">
        <v>-1</v>
      </c>
      <c r="CP233">
        <v>-1</v>
      </c>
      <c r="CQ233">
        <v>-1</v>
      </c>
      <c r="CR233">
        <v>-1</v>
      </c>
    </row>
    <row r="234" spans="1:96" x14ac:dyDescent="0.35">
      <c r="B234" t="s">
        <v>222</v>
      </c>
      <c r="C234">
        <v>15.414999999999999</v>
      </c>
      <c r="D234">
        <v>-61.371000000000002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2</v>
      </c>
      <c r="BO234">
        <v>2</v>
      </c>
      <c r="BP234">
        <v>7</v>
      </c>
      <c r="BQ234">
        <v>11</v>
      </c>
      <c r="BR234">
        <v>11</v>
      </c>
      <c r="BS234">
        <v>11</v>
      </c>
      <c r="BT234">
        <v>11</v>
      </c>
      <c r="BU234">
        <v>11</v>
      </c>
      <c r="BV234">
        <v>12</v>
      </c>
      <c r="BW234">
        <v>12</v>
      </c>
      <c r="BX234">
        <v>12</v>
      </c>
      <c r="BY234">
        <v>12</v>
      </c>
      <c r="BZ234">
        <v>14</v>
      </c>
      <c r="CA234">
        <v>14</v>
      </c>
      <c r="CB234">
        <v>15</v>
      </c>
      <c r="CC234">
        <v>15</v>
      </c>
      <c r="CD234">
        <v>15</v>
      </c>
      <c r="CE234">
        <v>15</v>
      </c>
      <c r="CF234">
        <v>16</v>
      </c>
      <c r="CG234">
        <v>16</v>
      </c>
      <c r="CH234">
        <v>16</v>
      </c>
      <c r="CI234">
        <v>16</v>
      </c>
      <c r="CJ234">
        <v>16</v>
      </c>
      <c r="CK234">
        <v>16</v>
      </c>
      <c r="CL234">
        <v>16</v>
      </c>
      <c r="CM234">
        <v>16</v>
      </c>
      <c r="CN234">
        <v>16</v>
      </c>
      <c r="CO234">
        <v>16</v>
      </c>
      <c r="CP234">
        <v>16</v>
      </c>
      <c r="CQ234">
        <v>16</v>
      </c>
      <c r="CR234">
        <v>16</v>
      </c>
    </row>
    <row r="235" spans="1:96" x14ac:dyDescent="0.35">
      <c r="B235" t="s">
        <v>223</v>
      </c>
      <c r="C235">
        <v>12.1165</v>
      </c>
      <c r="D235">
        <v>-61.678999999999903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1</v>
      </c>
      <c r="BO235">
        <v>1</v>
      </c>
      <c r="BP235">
        <v>1</v>
      </c>
      <c r="BQ235">
        <v>7</v>
      </c>
      <c r="BR235">
        <v>7</v>
      </c>
      <c r="BS235">
        <v>7</v>
      </c>
      <c r="BT235">
        <v>9</v>
      </c>
      <c r="BU235">
        <v>9</v>
      </c>
      <c r="BV235">
        <v>9</v>
      </c>
      <c r="BW235">
        <v>9</v>
      </c>
      <c r="BX235">
        <v>10</v>
      </c>
      <c r="BY235">
        <v>12</v>
      </c>
      <c r="BZ235">
        <v>12</v>
      </c>
      <c r="CA235">
        <v>12</v>
      </c>
      <c r="CB235">
        <v>12</v>
      </c>
      <c r="CC235">
        <v>12</v>
      </c>
      <c r="CD235">
        <v>12</v>
      </c>
      <c r="CE235">
        <v>12</v>
      </c>
      <c r="CF235">
        <v>14</v>
      </c>
      <c r="CG235">
        <v>14</v>
      </c>
      <c r="CH235">
        <v>14</v>
      </c>
      <c r="CI235">
        <v>14</v>
      </c>
      <c r="CJ235">
        <v>14</v>
      </c>
      <c r="CK235">
        <v>14</v>
      </c>
      <c r="CL235">
        <v>14</v>
      </c>
      <c r="CM235">
        <v>14</v>
      </c>
      <c r="CN235">
        <v>14</v>
      </c>
      <c r="CO235">
        <v>14</v>
      </c>
      <c r="CP235">
        <v>14</v>
      </c>
      <c r="CQ235">
        <v>14</v>
      </c>
      <c r="CR235">
        <v>15</v>
      </c>
    </row>
    <row r="236" spans="1:96" x14ac:dyDescent="0.35">
      <c r="B236" t="s">
        <v>224</v>
      </c>
      <c r="C236">
        <v>-18.665694999999999</v>
      </c>
      <c r="D236">
        <v>35.529561999999999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3</v>
      </c>
      <c r="BP236">
        <v>5</v>
      </c>
      <c r="BQ236">
        <v>7</v>
      </c>
      <c r="BR236">
        <v>7</v>
      </c>
      <c r="BS236">
        <v>8</v>
      </c>
      <c r="BT236">
        <v>8</v>
      </c>
      <c r="BU236">
        <v>8</v>
      </c>
      <c r="BV236">
        <v>8</v>
      </c>
      <c r="BW236">
        <v>10</v>
      </c>
      <c r="BX236">
        <v>10</v>
      </c>
      <c r="BY236">
        <v>10</v>
      </c>
      <c r="BZ236">
        <v>10</v>
      </c>
      <c r="CA236">
        <v>10</v>
      </c>
      <c r="CB236">
        <v>10</v>
      </c>
      <c r="CC236">
        <v>10</v>
      </c>
      <c r="CD236">
        <v>17</v>
      </c>
      <c r="CE236">
        <v>17</v>
      </c>
      <c r="CF236">
        <v>20</v>
      </c>
      <c r="CG236">
        <v>20</v>
      </c>
      <c r="CH236">
        <v>21</v>
      </c>
      <c r="CI236">
        <v>21</v>
      </c>
      <c r="CJ236">
        <v>28</v>
      </c>
      <c r="CK236">
        <v>29</v>
      </c>
      <c r="CL236">
        <v>31</v>
      </c>
      <c r="CM236">
        <v>34</v>
      </c>
      <c r="CN236">
        <v>35</v>
      </c>
      <c r="CO236">
        <v>39</v>
      </c>
      <c r="CP236">
        <v>39</v>
      </c>
      <c r="CQ236">
        <v>39</v>
      </c>
      <c r="CR236">
        <v>41</v>
      </c>
    </row>
    <row r="237" spans="1:96" x14ac:dyDescent="0.35">
      <c r="B237" t="s">
        <v>225</v>
      </c>
      <c r="C237">
        <v>34.802075000000002</v>
      </c>
      <c r="D237">
        <v>38.996814999999998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1</v>
      </c>
      <c r="BP237">
        <v>5</v>
      </c>
      <c r="BQ237">
        <v>5</v>
      </c>
      <c r="BR237">
        <v>5</v>
      </c>
      <c r="BS237">
        <v>5</v>
      </c>
      <c r="BT237">
        <v>9</v>
      </c>
      <c r="BU237">
        <v>10</v>
      </c>
      <c r="BV237">
        <v>10</v>
      </c>
      <c r="BW237">
        <v>10</v>
      </c>
      <c r="BX237">
        <v>16</v>
      </c>
      <c r="BY237">
        <v>16</v>
      </c>
      <c r="BZ237">
        <v>16</v>
      </c>
      <c r="CA237">
        <v>19</v>
      </c>
      <c r="CB237">
        <v>19</v>
      </c>
      <c r="CC237">
        <v>19</v>
      </c>
      <c r="CD237">
        <v>19</v>
      </c>
      <c r="CE237">
        <v>19</v>
      </c>
      <c r="CF237">
        <v>19</v>
      </c>
      <c r="CG237">
        <v>25</v>
      </c>
      <c r="CH237">
        <v>25</v>
      </c>
      <c r="CI237">
        <v>25</v>
      </c>
      <c r="CJ237">
        <v>29</v>
      </c>
      <c r="CK237">
        <v>33</v>
      </c>
      <c r="CL237">
        <v>33</v>
      </c>
      <c r="CM237">
        <v>38</v>
      </c>
      <c r="CN237">
        <v>38</v>
      </c>
      <c r="CO237">
        <v>39</v>
      </c>
      <c r="CP237">
        <v>39</v>
      </c>
      <c r="CQ237">
        <v>42</v>
      </c>
      <c r="CR237">
        <v>42</v>
      </c>
    </row>
    <row r="238" spans="1:96" x14ac:dyDescent="0.35">
      <c r="B238" t="s">
        <v>226</v>
      </c>
      <c r="C238">
        <v>-8.8742169999999998</v>
      </c>
      <c r="D238">
        <v>125.72753899999999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1</v>
      </c>
      <c r="BQ238">
        <v>1</v>
      </c>
      <c r="BR238">
        <v>1</v>
      </c>
      <c r="BS238">
        <v>1</v>
      </c>
      <c r="BT238">
        <v>1</v>
      </c>
      <c r="BU238">
        <v>1</v>
      </c>
      <c r="BV238">
        <v>1</v>
      </c>
      <c r="BW238">
        <v>1</v>
      </c>
      <c r="BX238">
        <v>1</v>
      </c>
      <c r="BY238">
        <v>1</v>
      </c>
      <c r="BZ238">
        <v>1</v>
      </c>
      <c r="CA238">
        <v>1</v>
      </c>
      <c r="CB238">
        <v>1</v>
      </c>
      <c r="CC238">
        <v>1</v>
      </c>
      <c r="CD238">
        <v>1</v>
      </c>
      <c r="CE238">
        <v>1</v>
      </c>
      <c r="CF238">
        <v>2</v>
      </c>
      <c r="CG238">
        <v>2</v>
      </c>
      <c r="CH238">
        <v>2</v>
      </c>
      <c r="CI238">
        <v>4</v>
      </c>
      <c r="CJ238">
        <v>6</v>
      </c>
      <c r="CK238">
        <v>8</v>
      </c>
      <c r="CL238">
        <v>18</v>
      </c>
      <c r="CM238">
        <v>18</v>
      </c>
      <c r="CN238">
        <v>18</v>
      </c>
      <c r="CO238">
        <v>19</v>
      </c>
      <c r="CP238">
        <v>22</v>
      </c>
      <c r="CQ238">
        <v>23</v>
      </c>
      <c r="CR238">
        <v>23</v>
      </c>
    </row>
    <row r="239" spans="1:96" x14ac:dyDescent="0.35">
      <c r="B239" t="s">
        <v>227</v>
      </c>
      <c r="C239">
        <v>13.193899999999999</v>
      </c>
      <c r="D239">
        <v>-59.543199999999999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1</v>
      </c>
      <c r="BO239">
        <v>1</v>
      </c>
      <c r="BP239">
        <v>2</v>
      </c>
      <c r="BQ239">
        <v>2</v>
      </c>
      <c r="BR239">
        <v>2</v>
      </c>
      <c r="BS239">
        <v>2</v>
      </c>
      <c r="BT239">
        <v>2</v>
      </c>
      <c r="BU239">
        <v>3</v>
      </c>
      <c r="BV239">
        <v>3</v>
      </c>
      <c r="BW239">
        <v>3</v>
      </c>
      <c r="BX239">
        <v>3</v>
      </c>
      <c r="BY239">
        <v>4</v>
      </c>
      <c r="BZ239">
        <v>4</v>
      </c>
      <c r="CA239">
        <v>5</v>
      </c>
      <c r="CB239">
        <v>7</v>
      </c>
      <c r="CC239">
        <v>7</v>
      </c>
      <c r="CD239">
        <v>8</v>
      </c>
      <c r="CE239">
        <v>9</v>
      </c>
      <c r="CF239">
        <v>10</v>
      </c>
      <c r="CG239">
        <v>13</v>
      </c>
      <c r="CH239">
        <v>14</v>
      </c>
      <c r="CI239">
        <v>18</v>
      </c>
      <c r="CJ239">
        <v>18</v>
      </c>
      <c r="CK239">
        <v>18</v>
      </c>
      <c r="CL239">
        <v>18</v>
      </c>
      <c r="CM239">
        <v>18</v>
      </c>
      <c r="CN239">
        <v>18</v>
      </c>
      <c r="CO239">
        <v>18</v>
      </c>
      <c r="CP239">
        <v>18</v>
      </c>
      <c r="CQ239">
        <v>18</v>
      </c>
      <c r="CR239">
        <v>18</v>
      </c>
    </row>
    <row r="240" spans="1:96" x14ac:dyDescent="0.35">
      <c r="A240" t="s">
        <v>260</v>
      </c>
      <c r="B240" t="s">
        <v>164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</row>
    <row r="241" spans="1:96" x14ac:dyDescent="0.35">
      <c r="B241" t="s">
        <v>228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2</v>
      </c>
      <c r="BP241">
        <v>3</v>
      </c>
      <c r="BQ241">
        <v>6</v>
      </c>
      <c r="BR241">
        <v>6</v>
      </c>
      <c r="BS241">
        <v>8</v>
      </c>
      <c r="BT241">
        <v>8</v>
      </c>
      <c r="BU241">
        <v>8</v>
      </c>
      <c r="BV241">
        <v>9</v>
      </c>
      <c r="BW241">
        <v>10</v>
      </c>
      <c r="BX241">
        <v>10</v>
      </c>
      <c r="BY241">
        <v>10</v>
      </c>
      <c r="BZ241">
        <v>10</v>
      </c>
      <c r="CA241">
        <v>11</v>
      </c>
      <c r="CB241">
        <v>12</v>
      </c>
      <c r="CC241">
        <v>14</v>
      </c>
      <c r="CD241">
        <v>15</v>
      </c>
      <c r="CE241">
        <v>16</v>
      </c>
      <c r="CF241">
        <v>16</v>
      </c>
      <c r="CG241">
        <v>18</v>
      </c>
      <c r="CH241">
        <v>19</v>
      </c>
      <c r="CI241">
        <v>19</v>
      </c>
      <c r="CJ241">
        <v>19</v>
      </c>
      <c r="CK241">
        <v>19</v>
      </c>
      <c r="CL241">
        <v>19</v>
      </c>
      <c r="CM241">
        <v>19</v>
      </c>
      <c r="CN241">
        <v>19</v>
      </c>
      <c r="CO241">
        <v>19</v>
      </c>
      <c r="CP241">
        <v>19</v>
      </c>
      <c r="CQ241">
        <v>19</v>
      </c>
      <c r="CR241">
        <v>19</v>
      </c>
    </row>
    <row r="242" spans="1:96" x14ac:dyDescent="0.35">
      <c r="B242" t="s">
        <v>229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1</v>
      </c>
      <c r="BP242">
        <v>1</v>
      </c>
      <c r="BQ242">
        <v>1</v>
      </c>
      <c r="BR242">
        <v>1</v>
      </c>
      <c r="BS242">
        <v>3</v>
      </c>
      <c r="BT242">
        <v>8</v>
      </c>
      <c r="BU242">
        <v>8</v>
      </c>
      <c r="BV242">
        <v>10</v>
      </c>
      <c r="BW242">
        <v>10</v>
      </c>
      <c r="BX242">
        <v>11</v>
      </c>
      <c r="BY242">
        <v>11</v>
      </c>
      <c r="BZ242">
        <v>18</v>
      </c>
      <c r="CA242">
        <v>18</v>
      </c>
      <c r="CB242">
        <v>19</v>
      </c>
      <c r="CC242">
        <v>20</v>
      </c>
      <c r="CD242">
        <v>21</v>
      </c>
      <c r="CE242">
        <v>24</v>
      </c>
      <c r="CF242">
        <v>24</v>
      </c>
      <c r="CG242">
        <v>24</v>
      </c>
      <c r="CH242">
        <v>25</v>
      </c>
      <c r="CI242">
        <v>26</v>
      </c>
      <c r="CJ242">
        <v>35</v>
      </c>
      <c r="CK242">
        <v>48</v>
      </c>
      <c r="CL242">
        <v>49</v>
      </c>
      <c r="CM242">
        <v>49</v>
      </c>
      <c r="CN242">
        <v>49</v>
      </c>
      <c r="CO242">
        <v>51</v>
      </c>
      <c r="CP242">
        <v>51</v>
      </c>
      <c r="CQ242">
        <v>51</v>
      </c>
      <c r="CR242">
        <v>59</v>
      </c>
    </row>
    <row r="243" spans="1:96" x14ac:dyDescent="0.35">
      <c r="B243" t="s">
        <v>230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4</v>
      </c>
      <c r="AW243">
        <v>7</v>
      </c>
      <c r="AX243">
        <v>16</v>
      </c>
      <c r="AY243">
        <v>16</v>
      </c>
      <c r="AZ243">
        <v>19</v>
      </c>
      <c r="BA243">
        <v>26</v>
      </c>
      <c r="BB243">
        <v>30</v>
      </c>
      <c r="BC243">
        <v>30</v>
      </c>
      <c r="BD243">
        <v>31</v>
      </c>
      <c r="BE243">
        <v>35</v>
      </c>
      <c r="BF243">
        <v>38</v>
      </c>
      <c r="BG243">
        <v>38</v>
      </c>
      <c r="BH243">
        <v>39</v>
      </c>
      <c r="BI243">
        <v>41</v>
      </c>
      <c r="BJ243">
        <v>44</v>
      </c>
      <c r="BK243">
        <v>47</v>
      </c>
      <c r="BL243">
        <v>48</v>
      </c>
      <c r="BM243">
        <v>52</v>
      </c>
      <c r="BN243">
        <v>59</v>
      </c>
      <c r="BO243">
        <v>59</v>
      </c>
      <c r="BP243">
        <v>59</v>
      </c>
      <c r="BQ243">
        <v>84</v>
      </c>
      <c r="BR243">
        <v>91</v>
      </c>
      <c r="BS243">
        <v>98</v>
      </c>
      <c r="BT243">
        <v>109</v>
      </c>
      <c r="BU243">
        <v>116</v>
      </c>
      <c r="BV243">
        <v>119</v>
      </c>
      <c r="BW243">
        <v>134</v>
      </c>
      <c r="BX243">
        <v>161</v>
      </c>
      <c r="BY243">
        <v>194</v>
      </c>
      <c r="BZ243">
        <v>217</v>
      </c>
      <c r="CA243">
        <v>237</v>
      </c>
      <c r="CB243">
        <v>254</v>
      </c>
      <c r="CC243">
        <v>261</v>
      </c>
      <c r="CD243">
        <v>263</v>
      </c>
      <c r="CE243">
        <v>263</v>
      </c>
      <c r="CF243">
        <v>267</v>
      </c>
      <c r="CG243">
        <v>268</v>
      </c>
      <c r="CH243">
        <v>290</v>
      </c>
      <c r="CI243">
        <v>308</v>
      </c>
      <c r="CJ243">
        <v>308</v>
      </c>
      <c r="CK243">
        <v>374</v>
      </c>
      <c r="CL243">
        <v>374</v>
      </c>
      <c r="CM243">
        <v>402</v>
      </c>
      <c r="CN243">
        <v>418</v>
      </c>
      <c r="CO243">
        <v>437</v>
      </c>
      <c r="CP243">
        <v>449</v>
      </c>
      <c r="CQ243">
        <v>466</v>
      </c>
      <c r="CR243">
        <v>474</v>
      </c>
    </row>
    <row r="244" spans="1:96" x14ac:dyDescent="0.35">
      <c r="B244" t="s">
        <v>231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2</v>
      </c>
      <c r="BQ244">
        <v>2</v>
      </c>
      <c r="BR244">
        <v>2</v>
      </c>
      <c r="BS244">
        <v>2</v>
      </c>
      <c r="BT244">
        <v>2</v>
      </c>
      <c r="BU244">
        <v>8</v>
      </c>
      <c r="BV244">
        <v>8</v>
      </c>
      <c r="BW244">
        <v>9</v>
      </c>
      <c r="BX244">
        <v>9</v>
      </c>
      <c r="BY244">
        <v>15</v>
      </c>
      <c r="BZ244">
        <v>18</v>
      </c>
      <c r="CA244">
        <v>18</v>
      </c>
      <c r="CB244">
        <v>18</v>
      </c>
      <c r="CC244">
        <v>33</v>
      </c>
      <c r="CD244">
        <v>33</v>
      </c>
      <c r="CE244">
        <v>36</v>
      </c>
      <c r="CF244">
        <v>36</v>
      </c>
      <c r="CG244">
        <v>38</v>
      </c>
      <c r="CH244">
        <v>38</v>
      </c>
      <c r="CI244">
        <v>38</v>
      </c>
      <c r="CJ244">
        <v>38</v>
      </c>
      <c r="CK244">
        <v>43</v>
      </c>
      <c r="CL244">
        <v>43</v>
      </c>
      <c r="CM244">
        <v>43</v>
      </c>
      <c r="CN244">
        <v>46</v>
      </c>
      <c r="CO244">
        <v>50</v>
      </c>
      <c r="CP244">
        <v>50</v>
      </c>
      <c r="CQ244">
        <v>50</v>
      </c>
      <c r="CR244">
        <v>50</v>
      </c>
    </row>
    <row r="245" spans="1:96" x14ac:dyDescent="0.35">
      <c r="B245" t="s">
        <v>232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4</v>
      </c>
      <c r="BR245">
        <v>11</v>
      </c>
      <c r="BS245">
        <v>18</v>
      </c>
      <c r="BT245">
        <v>18</v>
      </c>
      <c r="BU245">
        <v>25</v>
      </c>
      <c r="BV245">
        <v>28</v>
      </c>
      <c r="BW245">
        <v>31</v>
      </c>
      <c r="BX245">
        <v>36</v>
      </c>
      <c r="BY245">
        <v>39</v>
      </c>
      <c r="BZ245">
        <v>41</v>
      </c>
      <c r="CA245">
        <v>45</v>
      </c>
      <c r="CB245">
        <v>47</v>
      </c>
      <c r="CC245">
        <v>56</v>
      </c>
      <c r="CD245">
        <v>59</v>
      </c>
      <c r="CE245">
        <v>74</v>
      </c>
      <c r="CF245">
        <v>87</v>
      </c>
      <c r="CG245">
        <v>87</v>
      </c>
      <c r="CH245">
        <v>105</v>
      </c>
      <c r="CI245">
        <v>123</v>
      </c>
      <c r="CJ245">
        <v>144</v>
      </c>
      <c r="CK245">
        <v>148</v>
      </c>
      <c r="CL245">
        <v>171</v>
      </c>
      <c r="CM245">
        <v>171</v>
      </c>
      <c r="CN245">
        <v>216</v>
      </c>
      <c r="CO245">
        <v>224</v>
      </c>
      <c r="CP245">
        <v>246</v>
      </c>
      <c r="CQ245">
        <v>258</v>
      </c>
      <c r="CR245">
        <v>293</v>
      </c>
    </row>
    <row r="246" spans="1:96" x14ac:dyDescent="0.35">
      <c r="B246" t="s">
        <v>233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2</v>
      </c>
      <c r="BR246">
        <v>2</v>
      </c>
      <c r="BS246">
        <v>2</v>
      </c>
      <c r="BT246">
        <v>2</v>
      </c>
      <c r="BU246">
        <v>7</v>
      </c>
      <c r="BV246">
        <v>8</v>
      </c>
      <c r="BW246">
        <v>8</v>
      </c>
      <c r="BX246">
        <v>9</v>
      </c>
      <c r="BY246">
        <v>9</v>
      </c>
      <c r="BZ246">
        <v>9</v>
      </c>
      <c r="CA246">
        <v>10</v>
      </c>
      <c r="CB246">
        <v>10</v>
      </c>
      <c r="CC246">
        <v>11</v>
      </c>
      <c r="CD246">
        <v>11</v>
      </c>
      <c r="CE246">
        <v>11</v>
      </c>
      <c r="CF246">
        <v>12</v>
      </c>
      <c r="CG246">
        <v>12</v>
      </c>
      <c r="CH246">
        <v>12</v>
      </c>
      <c r="CI246">
        <v>12</v>
      </c>
      <c r="CJ246">
        <v>14</v>
      </c>
      <c r="CK246">
        <v>14</v>
      </c>
      <c r="CL246">
        <v>14</v>
      </c>
      <c r="CM246">
        <v>14</v>
      </c>
      <c r="CN246">
        <v>14</v>
      </c>
      <c r="CO246">
        <v>14</v>
      </c>
      <c r="CP246">
        <v>15</v>
      </c>
      <c r="CQ246">
        <v>15</v>
      </c>
      <c r="CR246">
        <v>15</v>
      </c>
    </row>
    <row r="247" spans="1:96" x14ac:dyDescent="0.35">
      <c r="A247" t="s">
        <v>261</v>
      </c>
      <c r="B247" t="s">
        <v>164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1</v>
      </c>
      <c r="BR247">
        <v>1</v>
      </c>
      <c r="BS247">
        <v>1</v>
      </c>
      <c r="BT247">
        <v>1</v>
      </c>
      <c r="BU247">
        <v>1</v>
      </c>
      <c r="BV247">
        <v>1</v>
      </c>
      <c r="BW247">
        <v>2</v>
      </c>
      <c r="BX247">
        <v>2</v>
      </c>
      <c r="BY247">
        <v>2</v>
      </c>
      <c r="BZ247">
        <v>4</v>
      </c>
      <c r="CA247">
        <v>4</v>
      </c>
      <c r="CB247">
        <v>5</v>
      </c>
      <c r="CC247">
        <v>5</v>
      </c>
      <c r="CD247">
        <v>5</v>
      </c>
      <c r="CE247">
        <v>5</v>
      </c>
      <c r="CF247">
        <v>5</v>
      </c>
      <c r="CG247">
        <v>5</v>
      </c>
      <c r="CH247">
        <v>5</v>
      </c>
      <c r="CI247">
        <v>5</v>
      </c>
      <c r="CJ247">
        <v>5</v>
      </c>
      <c r="CK247">
        <v>5</v>
      </c>
      <c r="CL247">
        <v>5</v>
      </c>
      <c r="CM247">
        <v>5</v>
      </c>
      <c r="CN247">
        <v>5</v>
      </c>
      <c r="CO247">
        <v>5</v>
      </c>
      <c r="CP247">
        <v>5</v>
      </c>
      <c r="CQ247">
        <v>5</v>
      </c>
      <c r="CR247">
        <v>5</v>
      </c>
    </row>
    <row r="248" spans="1:96" x14ac:dyDescent="0.35">
      <c r="A248" t="s">
        <v>262</v>
      </c>
      <c r="B248" t="s">
        <v>164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3</v>
      </c>
      <c r="BR248">
        <v>3</v>
      </c>
      <c r="BS248">
        <v>4</v>
      </c>
      <c r="BT248">
        <v>4</v>
      </c>
      <c r="BU248">
        <v>4</v>
      </c>
      <c r="BV248">
        <v>5</v>
      </c>
      <c r="BW248">
        <v>5</v>
      </c>
      <c r="BX248">
        <v>6</v>
      </c>
      <c r="BY248">
        <v>6</v>
      </c>
      <c r="BZ248">
        <v>6</v>
      </c>
      <c r="CA248">
        <v>6</v>
      </c>
      <c r="CB248">
        <v>6</v>
      </c>
      <c r="CC248">
        <v>7</v>
      </c>
      <c r="CD248">
        <v>7</v>
      </c>
      <c r="CE248">
        <v>7</v>
      </c>
      <c r="CF248">
        <v>8</v>
      </c>
      <c r="CG248">
        <v>8</v>
      </c>
      <c r="CH248">
        <v>8</v>
      </c>
      <c r="CI248">
        <v>8</v>
      </c>
      <c r="CJ248">
        <v>8</v>
      </c>
      <c r="CK248">
        <v>8</v>
      </c>
      <c r="CL248">
        <v>8</v>
      </c>
      <c r="CM248">
        <v>8</v>
      </c>
      <c r="CN248">
        <v>9</v>
      </c>
      <c r="CO248">
        <v>9</v>
      </c>
      <c r="CP248">
        <v>11</v>
      </c>
      <c r="CQ248">
        <v>11</v>
      </c>
      <c r="CR248">
        <v>11</v>
      </c>
    </row>
    <row r="249" spans="1:96" x14ac:dyDescent="0.35">
      <c r="B249" t="s">
        <v>234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71</v>
      </c>
      <c r="BR249">
        <v>86</v>
      </c>
      <c r="BS249">
        <v>91</v>
      </c>
      <c r="BT249">
        <v>94</v>
      </c>
      <c r="BU249">
        <v>94</v>
      </c>
      <c r="BV249">
        <v>112</v>
      </c>
      <c r="BW249">
        <v>125</v>
      </c>
      <c r="BX249">
        <v>125</v>
      </c>
      <c r="BY249">
        <v>126</v>
      </c>
      <c r="BZ249">
        <v>135</v>
      </c>
      <c r="CA249">
        <v>145</v>
      </c>
      <c r="CB249">
        <v>145</v>
      </c>
      <c r="CC249">
        <v>170</v>
      </c>
      <c r="CD249">
        <v>184</v>
      </c>
      <c r="CE249">
        <v>184</v>
      </c>
      <c r="CF249">
        <v>250</v>
      </c>
      <c r="CG249">
        <v>283</v>
      </c>
      <c r="CH249">
        <v>283</v>
      </c>
      <c r="CI249">
        <v>283</v>
      </c>
      <c r="CJ249">
        <v>387</v>
      </c>
      <c r="CK249">
        <v>387</v>
      </c>
      <c r="CL249">
        <v>449</v>
      </c>
      <c r="CM249">
        <v>480</v>
      </c>
      <c r="CN249">
        <v>510</v>
      </c>
      <c r="CO249">
        <v>510</v>
      </c>
      <c r="CP249">
        <v>510</v>
      </c>
      <c r="CQ249">
        <v>510</v>
      </c>
      <c r="CR249">
        <v>510</v>
      </c>
    </row>
    <row r="250" spans="1:96" x14ac:dyDescent="0.35">
      <c r="B250" t="s">
        <v>235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8</v>
      </c>
      <c r="BS250">
        <v>8</v>
      </c>
      <c r="BT250">
        <v>10</v>
      </c>
      <c r="BU250">
        <v>14</v>
      </c>
      <c r="BV250">
        <v>15</v>
      </c>
      <c r="BW250">
        <v>15</v>
      </c>
      <c r="BX250">
        <v>20</v>
      </c>
      <c r="BY250">
        <v>20</v>
      </c>
      <c r="BZ250">
        <v>21</v>
      </c>
      <c r="CA250">
        <v>21</v>
      </c>
      <c r="CB250">
        <v>22</v>
      </c>
      <c r="CC250">
        <v>22</v>
      </c>
      <c r="CD250">
        <v>22</v>
      </c>
      <c r="CE250">
        <v>23</v>
      </c>
      <c r="CF250">
        <v>27</v>
      </c>
      <c r="CG250">
        <v>38</v>
      </c>
      <c r="CH250">
        <v>41</v>
      </c>
      <c r="CI250">
        <v>62</v>
      </c>
      <c r="CJ250">
        <v>63</v>
      </c>
      <c r="CK250">
        <v>74</v>
      </c>
      <c r="CL250">
        <v>85</v>
      </c>
      <c r="CM250">
        <v>88</v>
      </c>
      <c r="CN250">
        <v>98</v>
      </c>
      <c r="CO250">
        <v>111</v>
      </c>
      <c r="CP250">
        <v>119</v>
      </c>
      <c r="CQ250">
        <v>121</v>
      </c>
      <c r="CR250">
        <v>123</v>
      </c>
    </row>
    <row r="251" spans="1:96" x14ac:dyDescent="0.35">
      <c r="A251" t="s">
        <v>263</v>
      </c>
      <c r="B251" t="s">
        <v>119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2</v>
      </c>
      <c r="BT251">
        <v>2</v>
      </c>
      <c r="BU251">
        <v>2</v>
      </c>
      <c r="BV251">
        <v>2</v>
      </c>
      <c r="BW251">
        <v>2</v>
      </c>
      <c r="BX251">
        <v>3</v>
      </c>
      <c r="BY251">
        <v>3</v>
      </c>
      <c r="BZ251">
        <v>3</v>
      </c>
      <c r="CA251">
        <v>3</v>
      </c>
      <c r="CB251">
        <v>3</v>
      </c>
      <c r="CC251">
        <v>3</v>
      </c>
      <c r="CD251">
        <v>3</v>
      </c>
      <c r="CE251">
        <v>3</v>
      </c>
      <c r="CF251">
        <v>3</v>
      </c>
      <c r="CG251">
        <v>3</v>
      </c>
      <c r="CH251">
        <v>3</v>
      </c>
      <c r="CI251">
        <v>3</v>
      </c>
      <c r="CJ251">
        <v>3</v>
      </c>
      <c r="CK251">
        <v>3</v>
      </c>
      <c r="CL251">
        <v>3</v>
      </c>
      <c r="CM251">
        <v>3</v>
      </c>
      <c r="CN251">
        <v>3</v>
      </c>
      <c r="CO251">
        <v>3</v>
      </c>
      <c r="CP251">
        <v>3</v>
      </c>
      <c r="CQ251">
        <v>3</v>
      </c>
      <c r="CR251">
        <v>3</v>
      </c>
    </row>
    <row r="252" spans="1:96" x14ac:dyDescent="0.35">
      <c r="A252" t="s">
        <v>264</v>
      </c>
      <c r="B252" t="s">
        <v>119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3</v>
      </c>
      <c r="BW252">
        <v>3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  <c r="CI252">
        <v>3</v>
      </c>
      <c r="CJ252">
        <v>3</v>
      </c>
      <c r="CK252">
        <v>3</v>
      </c>
      <c r="CL252">
        <v>3</v>
      </c>
      <c r="CM252">
        <v>4</v>
      </c>
      <c r="CN252">
        <v>4</v>
      </c>
      <c r="CO252">
        <v>4</v>
      </c>
      <c r="CP252">
        <v>5</v>
      </c>
      <c r="CQ252">
        <v>5</v>
      </c>
      <c r="CR252">
        <v>5</v>
      </c>
    </row>
    <row r="253" spans="1:96" x14ac:dyDescent="0.35">
      <c r="A253" t="s">
        <v>265</v>
      </c>
      <c r="B253" t="s">
        <v>119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4</v>
      </c>
      <c r="BT253">
        <v>4</v>
      </c>
      <c r="BU253">
        <v>5</v>
      </c>
      <c r="BV253">
        <v>5</v>
      </c>
      <c r="BW253">
        <v>6</v>
      </c>
      <c r="BX253">
        <v>5</v>
      </c>
      <c r="BY253">
        <v>5</v>
      </c>
      <c r="BZ253">
        <v>5</v>
      </c>
      <c r="CA253">
        <v>5</v>
      </c>
      <c r="CB253">
        <v>8</v>
      </c>
      <c r="CC253">
        <v>8</v>
      </c>
      <c r="CD253">
        <v>8</v>
      </c>
      <c r="CE253">
        <v>8</v>
      </c>
      <c r="CF253">
        <v>8</v>
      </c>
      <c r="CG253">
        <v>8</v>
      </c>
      <c r="CH253">
        <v>9</v>
      </c>
      <c r="CI253">
        <v>10</v>
      </c>
      <c r="CJ253">
        <v>10</v>
      </c>
      <c r="CK253">
        <v>10</v>
      </c>
      <c r="CL253">
        <v>11</v>
      </c>
      <c r="CM253">
        <v>11</v>
      </c>
      <c r="CN253">
        <v>11</v>
      </c>
      <c r="CO253">
        <v>11</v>
      </c>
      <c r="CP253">
        <v>11</v>
      </c>
      <c r="CQ253">
        <v>11</v>
      </c>
      <c r="CR253">
        <v>11</v>
      </c>
    </row>
    <row r="254" spans="1:96" x14ac:dyDescent="0.35">
      <c r="B254" t="s">
        <v>236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2</v>
      </c>
      <c r="BT254">
        <v>2</v>
      </c>
      <c r="BU254">
        <v>2</v>
      </c>
      <c r="BV254">
        <v>2</v>
      </c>
      <c r="BW254">
        <v>9</v>
      </c>
      <c r="BX254">
        <v>9</v>
      </c>
      <c r="BY254">
        <v>9</v>
      </c>
      <c r="BZ254">
        <v>9</v>
      </c>
      <c r="CA254">
        <v>9</v>
      </c>
      <c r="CB254">
        <v>9</v>
      </c>
      <c r="CC254">
        <v>9</v>
      </c>
      <c r="CD254">
        <v>9</v>
      </c>
      <c r="CE254">
        <v>9</v>
      </c>
      <c r="CF254">
        <v>9</v>
      </c>
      <c r="CG254">
        <v>9</v>
      </c>
      <c r="CH254">
        <v>9</v>
      </c>
      <c r="CI254">
        <v>9</v>
      </c>
      <c r="CJ254">
        <v>9</v>
      </c>
      <c r="CK254">
        <v>9</v>
      </c>
      <c r="CL254">
        <v>9</v>
      </c>
      <c r="CM254">
        <v>9</v>
      </c>
      <c r="CN254">
        <v>9</v>
      </c>
      <c r="CO254">
        <v>9</v>
      </c>
      <c r="CP254">
        <v>9</v>
      </c>
      <c r="CQ254">
        <v>9</v>
      </c>
      <c r="CR254">
        <v>9</v>
      </c>
    </row>
    <row r="255" spans="1:96" x14ac:dyDescent="0.35">
      <c r="B255" t="s">
        <v>237</v>
      </c>
      <c r="C255">
        <v>-22.328499999999998</v>
      </c>
      <c r="D255">
        <v>24.684899999999999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3</v>
      </c>
      <c r="BV255">
        <v>4</v>
      </c>
      <c r="BW255">
        <v>4</v>
      </c>
      <c r="BX255">
        <v>4</v>
      </c>
      <c r="BY255">
        <v>4</v>
      </c>
      <c r="BZ255">
        <v>4</v>
      </c>
      <c r="CA255">
        <v>6</v>
      </c>
      <c r="CB255">
        <v>6</v>
      </c>
      <c r="CC255">
        <v>6</v>
      </c>
      <c r="CD255">
        <v>6</v>
      </c>
      <c r="CE255">
        <v>13</v>
      </c>
      <c r="CF255">
        <v>13</v>
      </c>
      <c r="CG255">
        <v>13</v>
      </c>
      <c r="CH255">
        <v>13</v>
      </c>
      <c r="CI255">
        <v>13</v>
      </c>
      <c r="CJ255">
        <v>13</v>
      </c>
      <c r="CK255">
        <v>13</v>
      </c>
      <c r="CL255">
        <v>15</v>
      </c>
      <c r="CM255">
        <v>15</v>
      </c>
      <c r="CN255">
        <v>15</v>
      </c>
      <c r="CO255">
        <v>20</v>
      </c>
      <c r="CP255">
        <v>20</v>
      </c>
      <c r="CQ255">
        <v>20</v>
      </c>
      <c r="CR255">
        <v>22</v>
      </c>
    </row>
    <row r="256" spans="1:96" x14ac:dyDescent="0.35">
      <c r="B256" t="s">
        <v>238</v>
      </c>
      <c r="C256">
        <v>-3.3731</v>
      </c>
      <c r="D256">
        <v>29.918900000000001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2</v>
      </c>
      <c r="BW256">
        <v>2</v>
      </c>
      <c r="BX256">
        <v>3</v>
      </c>
      <c r="BY256">
        <v>3</v>
      </c>
      <c r="BZ256">
        <v>3</v>
      </c>
      <c r="CA256">
        <v>3</v>
      </c>
      <c r="CB256">
        <v>3</v>
      </c>
      <c r="CC256">
        <v>3</v>
      </c>
      <c r="CD256">
        <v>3</v>
      </c>
      <c r="CE256">
        <v>3</v>
      </c>
      <c r="CF256">
        <v>3</v>
      </c>
      <c r="CG256">
        <v>5</v>
      </c>
      <c r="CH256">
        <v>5</v>
      </c>
      <c r="CI256">
        <v>5</v>
      </c>
      <c r="CJ256">
        <v>5</v>
      </c>
      <c r="CK256">
        <v>5</v>
      </c>
      <c r="CL256">
        <v>5</v>
      </c>
      <c r="CM256">
        <v>5</v>
      </c>
      <c r="CN256">
        <v>5</v>
      </c>
      <c r="CO256">
        <v>5</v>
      </c>
      <c r="CP256">
        <v>5</v>
      </c>
      <c r="CQ256">
        <v>5</v>
      </c>
      <c r="CR256">
        <v>11</v>
      </c>
    </row>
    <row r="257" spans="1:96" x14ac:dyDescent="0.35">
      <c r="B257" t="s">
        <v>239</v>
      </c>
      <c r="C257">
        <v>8.4605549999999994</v>
      </c>
      <c r="D257">
        <v>-11.779889000000001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1</v>
      </c>
      <c r="BW257">
        <v>2</v>
      </c>
      <c r="BX257">
        <v>2</v>
      </c>
      <c r="BY257">
        <v>2</v>
      </c>
      <c r="BZ257">
        <v>4</v>
      </c>
      <c r="CA257">
        <v>6</v>
      </c>
      <c r="CB257">
        <v>6</v>
      </c>
      <c r="CC257">
        <v>6</v>
      </c>
      <c r="CD257">
        <v>7</v>
      </c>
      <c r="CE257">
        <v>7</v>
      </c>
      <c r="CF257">
        <v>8</v>
      </c>
      <c r="CG257">
        <v>8</v>
      </c>
      <c r="CH257">
        <v>10</v>
      </c>
      <c r="CI257">
        <v>10</v>
      </c>
      <c r="CJ257">
        <v>11</v>
      </c>
      <c r="CK257">
        <v>13</v>
      </c>
      <c r="CL257">
        <v>15</v>
      </c>
      <c r="CM257">
        <v>26</v>
      </c>
      <c r="CN257">
        <v>30</v>
      </c>
      <c r="CO257">
        <v>35</v>
      </c>
      <c r="CP257">
        <v>43</v>
      </c>
      <c r="CQ257">
        <v>50</v>
      </c>
      <c r="CR257">
        <v>61</v>
      </c>
    </row>
    <row r="258" spans="1:96" x14ac:dyDescent="0.35">
      <c r="A258" t="s">
        <v>266</v>
      </c>
      <c r="B258" t="s">
        <v>120</v>
      </c>
      <c r="C258">
        <v>12.1784</v>
      </c>
      <c r="D258">
        <v>-68.238500000000002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2</v>
      </c>
      <c r="BY258">
        <v>2</v>
      </c>
      <c r="BZ258">
        <v>2</v>
      </c>
      <c r="CA258">
        <v>2</v>
      </c>
      <c r="CB258">
        <v>2</v>
      </c>
      <c r="CC258">
        <v>2</v>
      </c>
      <c r="CD258">
        <v>2</v>
      </c>
      <c r="CE258">
        <v>2</v>
      </c>
      <c r="CF258">
        <v>2</v>
      </c>
      <c r="CG258">
        <v>2</v>
      </c>
      <c r="CH258">
        <v>3</v>
      </c>
      <c r="CI258">
        <v>3</v>
      </c>
      <c r="CJ258">
        <v>3</v>
      </c>
      <c r="CK258">
        <v>3</v>
      </c>
      <c r="CL258">
        <v>3</v>
      </c>
      <c r="CM258">
        <v>3</v>
      </c>
      <c r="CN258">
        <v>3</v>
      </c>
      <c r="CO258">
        <v>5</v>
      </c>
      <c r="CP258">
        <v>5</v>
      </c>
      <c r="CQ258">
        <v>5</v>
      </c>
      <c r="CR258">
        <v>5</v>
      </c>
    </row>
    <row r="259" spans="1:96" x14ac:dyDescent="0.35">
      <c r="B259" t="s">
        <v>240</v>
      </c>
      <c r="C259">
        <v>-13.254307999999901</v>
      </c>
      <c r="D259">
        <v>34.301524999999998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3</v>
      </c>
      <c r="BY259">
        <v>3</v>
      </c>
      <c r="BZ259">
        <v>4</v>
      </c>
      <c r="CA259">
        <v>4</v>
      </c>
      <c r="CB259">
        <v>5</v>
      </c>
      <c r="CC259">
        <v>8</v>
      </c>
      <c r="CD259">
        <v>8</v>
      </c>
      <c r="CE259">
        <v>8</v>
      </c>
      <c r="CF259">
        <v>9</v>
      </c>
      <c r="CG259">
        <v>12</v>
      </c>
      <c r="CH259">
        <v>13</v>
      </c>
      <c r="CI259">
        <v>16</v>
      </c>
      <c r="CJ259">
        <v>16</v>
      </c>
      <c r="CK259">
        <v>16</v>
      </c>
      <c r="CL259">
        <v>16</v>
      </c>
      <c r="CM259">
        <v>17</v>
      </c>
      <c r="CN259">
        <v>17</v>
      </c>
      <c r="CO259">
        <v>17</v>
      </c>
      <c r="CP259">
        <v>17</v>
      </c>
      <c r="CQ259">
        <v>18</v>
      </c>
      <c r="CR259">
        <v>23</v>
      </c>
    </row>
    <row r="260" spans="1:96" x14ac:dyDescent="0.35">
      <c r="A260" t="s">
        <v>267</v>
      </c>
      <c r="B260" t="s">
        <v>119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1</v>
      </c>
      <c r="CA260">
        <v>2</v>
      </c>
      <c r="CB260">
        <v>2</v>
      </c>
      <c r="CC260">
        <v>2</v>
      </c>
      <c r="CD260">
        <v>5</v>
      </c>
      <c r="CE260">
        <v>5</v>
      </c>
      <c r="CF260">
        <v>5</v>
      </c>
      <c r="CG260">
        <v>5</v>
      </c>
      <c r="CH260">
        <v>5</v>
      </c>
      <c r="CI260">
        <v>5</v>
      </c>
      <c r="CJ260">
        <v>11</v>
      </c>
      <c r="CK260">
        <v>11</v>
      </c>
      <c r="CL260">
        <v>11</v>
      </c>
      <c r="CM260">
        <v>11</v>
      </c>
      <c r="CN260">
        <v>11</v>
      </c>
      <c r="CO260">
        <v>11</v>
      </c>
      <c r="CP260">
        <v>11</v>
      </c>
      <c r="CQ260">
        <v>11</v>
      </c>
      <c r="CR260">
        <v>11</v>
      </c>
    </row>
    <row r="261" spans="1:96" x14ac:dyDescent="0.35">
      <c r="A261" t="s">
        <v>268</v>
      </c>
      <c r="B261" t="s">
        <v>11</v>
      </c>
      <c r="C261">
        <v>46.885199999999998</v>
      </c>
      <c r="D261">
        <v>-56.315899999999999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1</v>
      </c>
      <c r="CB261">
        <v>1</v>
      </c>
      <c r="CC261">
        <v>1</v>
      </c>
      <c r="CD261">
        <v>1</v>
      </c>
      <c r="CE261">
        <v>1</v>
      </c>
      <c r="CF261">
        <v>1</v>
      </c>
      <c r="CG261">
        <v>1</v>
      </c>
      <c r="CH261">
        <v>1</v>
      </c>
      <c r="CI261">
        <v>1</v>
      </c>
      <c r="CJ261">
        <v>1</v>
      </c>
      <c r="CK261">
        <v>1</v>
      </c>
      <c r="CL261">
        <v>1</v>
      </c>
      <c r="CM261">
        <v>1</v>
      </c>
      <c r="CN261">
        <v>1</v>
      </c>
      <c r="CO261">
        <v>1</v>
      </c>
      <c r="CP261">
        <v>1</v>
      </c>
      <c r="CQ261">
        <v>1</v>
      </c>
      <c r="CR261">
        <v>1</v>
      </c>
    </row>
    <row r="262" spans="1:96" x14ac:dyDescent="0.35">
      <c r="B262" t="s">
        <v>241</v>
      </c>
      <c r="C262">
        <v>6.8769999999999998</v>
      </c>
      <c r="D262">
        <v>31.306999999999999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</v>
      </c>
      <c r="CC262">
        <v>2</v>
      </c>
      <c r="CD262">
        <v>2</v>
      </c>
      <c r="CE262">
        <v>3</v>
      </c>
      <c r="CF262">
        <v>4</v>
      </c>
      <c r="CG262">
        <v>4</v>
      </c>
      <c r="CH262">
        <v>4</v>
      </c>
      <c r="CI262">
        <v>4</v>
      </c>
      <c r="CJ262">
        <v>4</v>
      </c>
      <c r="CK262">
        <v>4</v>
      </c>
      <c r="CL262">
        <v>4</v>
      </c>
      <c r="CM262">
        <v>4</v>
      </c>
      <c r="CN262">
        <v>4</v>
      </c>
      <c r="CO262">
        <v>4</v>
      </c>
      <c r="CP262">
        <v>4</v>
      </c>
      <c r="CQ262">
        <v>4</v>
      </c>
      <c r="CR262">
        <v>4</v>
      </c>
    </row>
    <row r="263" spans="1:96" x14ac:dyDescent="0.35">
      <c r="B263" t="s">
        <v>242</v>
      </c>
      <c r="C263">
        <v>24.215499999999999</v>
      </c>
      <c r="D263">
        <v>-12.8858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4</v>
      </c>
      <c r="CB263">
        <v>4</v>
      </c>
      <c r="CC263">
        <v>4</v>
      </c>
      <c r="CD263">
        <v>4</v>
      </c>
      <c r="CE263">
        <v>4</v>
      </c>
      <c r="CF263">
        <v>4</v>
      </c>
      <c r="CG263">
        <v>4</v>
      </c>
      <c r="CH263">
        <v>6</v>
      </c>
      <c r="CI263">
        <v>6</v>
      </c>
      <c r="CJ263">
        <v>6</v>
      </c>
      <c r="CK263">
        <v>6</v>
      </c>
      <c r="CL263">
        <v>6</v>
      </c>
      <c r="CM263">
        <v>6</v>
      </c>
      <c r="CN263">
        <v>6</v>
      </c>
      <c r="CO263">
        <v>6</v>
      </c>
      <c r="CP263">
        <v>6</v>
      </c>
      <c r="CQ263">
        <v>6</v>
      </c>
      <c r="CR263">
        <v>6</v>
      </c>
    </row>
    <row r="264" spans="1:96" x14ac:dyDescent="0.35">
      <c r="B264" t="s">
        <v>243</v>
      </c>
      <c r="C264">
        <v>0.18636</v>
      </c>
      <c r="D264">
        <v>6.6130810000000002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4</v>
      </c>
      <c r="CC264">
        <v>4</v>
      </c>
      <c r="CD264">
        <v>4</v>
      </c>
      <c r="CE264">
        <v>4</v>
      </c>
      <c r="CF264">
        <v>4</v>
      </c>
      <c r="CG264">
        <v>4</v>
      </c>
      <c r="CH264">
        <v>4</v>
      </c>
      <c r="CI264">
        <v>4</v>
      </c>
      <c r="CJ264">
        <v>4</v>
      </c>
      <c r="CK264">
        <v>4</v>
      </c>
      <c r="CL264">
        <v>4</v>
      </c>
      <c r="CM264">
        <v>4</v>
      </c>
      <c r="CN264">
        <v>4</v>
      </c>
      <c r="CO264">
        <v>4</v>
      </c>
      <c r="CP264">
        <v>4</v>
      </c>
      <c r="CQ264">
        <v>4</v>
      </c>
      <c r="CR264">
        <v>4</v>
      </c>
    </row>
    <row r="265" spans="1:96" x14ac:dyDescent="0.35">
      <c r="B265" t="s">
        <v>244</v>
      </c>
      <c r="C265">
        <v>15.5527269999999</v>
      </c>
      <c r="D265">
        <v>48.516387999999999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1</v>
      </c>
      <c r="CG265">
        <v>1</v>
      </c>
      <c r="CH265">
        <v>1</v>
      </c>
      <c r="CI265">
        <v>1</v>
      </c>
      <c r="CJ265">
        <v>1</v>
      </c>
      <c r="CK265">
        <v>1</v>
      </c>
      <c r="CL265">
        <v>1</v>
      </c>
      <c r="CM265">
        <v>1</v>
      </c>
      <c r="CN265">
        <v>1</v>
      </c>
      <c r="CO265">
        <v>1</v>
      </c>
      <c r="CP265">
        <v>1</v>
      </c>
      <c r="CR265">
        <v>1</v>
      </c>
    </row>
  </sheetData>
  <phoneticPr fontId="12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EA410-14F4-4DAE-BA1A-F810A6FF74F5}">
  <sheetPr codeName="Tabelle4"/>
  <dimension ref="A2:FG189"/>
  <sheetViews>
    <sheetView topLeftCell="CJ1" workbookViewId="0">
      <selection activeCell="CL26" sqref="CL26"/>
    </sheetView>
  </sheetViews>
  <sheetFormatPr baseColWidth="10" defaultRowHeight="14.5" x14ac:dyDescent="0.35"/>
  <cols>
    <col min="1" max="1" width="28.6328125" bestFit="1" customWidth="1"/>
    <col min="2" max="93" width="20.26953125" bestFit="1" customWidth="1"/>
  </cols>
  <sheetData>
    <row r="2" spans="1:163" x14ac:dyDescent="0.35">
      <c r="B2" s="12">
        <v>43852</v>
      </c>
      <c r="C2" s="12">
        <f>B2+1</f>
        <v>43853</v>
      </c>
      <c r="D2" s="12">
        <f t="shared" ref="D2:BO2" si="0">C2+1</f>
        <v>43854</v>
      </c>
      <c r="E2" s="12">
        <f t="shared" si="0"/>
        <v>43855</v>
      </c>
      <c r="F2" s="12">
        <f t="shared" si="0"/>
        <v>43856</v>
      </c>
      <c r="G2" s="12">
        <f t="shared" si="0"/>
        <v>43857</v>
      </c>
      <c r="H2" s="12">
        <f t="shared" si="0"/>
        <v>43858</v>
      </c>
      <c r="I2" s="12">
        <f t="shared" si="0"/>
        <v>43859</v>
      </c>
      <c r="J2" s="12">
        <f t="shared" si="0"/>
        <v>43860</v>
      </c>
      <c r="K2" s="12">
        <f t="shared" si="0"/>
        <v>43861</v>
      </c>
      <c r="L2" s="12">
        <f t="shared" si="0"/>
        <v>43862</v>
      </c>
      <c r="M2" s="12">
        <f t="shared" si="0"/>
        <v>43863</v>
      </c>
      <c r="N2" s="12">
        <f t="shared" si="0"/>
        <v>43864</v>
      </c>
      <c r="O2" s="12">
        <f t="shared" si="0"/>
        <v>43865</v>
      </c>
      <c r="P2" s="12">
        <f t="shared" si="0"/>
        <v>43866</v>
      </c>
      <c r="Q2" s="12">
        <f t="shared" si="0"/>
        <v>43867</v>
      </c>
      <c r="R2" s="12">
        <f t="shared" si="0"/>
        <v>43868</v>
      </c>
      <c r="S2" s="12">
        <f t="shared" si="0"/>
        <v>43869</v>
      </c>
      <c r="T2" s="12">
        <f t="shared" si="0"/>
        <v>43870</v>
      </c>
      <c r="U2" s="12">
        <f t="shared" si="0"/>
        <v>43871</v>
      </c>
      <c r="V2" s="12">
        <f t="shared" si="0"/>
        <v>43872</v>
      </c>
      <c r="W2" s="12">
        <f t="shared" si="0"/>
        <v>43873</v>
      </c>
      <c r="X2" s="12">
        <f t="shared" si="0"/>
        <v>43874</v>
      </c>
      <c r="Y2" s="12">
        <f t="shared" si="0"/>
        <v>43875</v>
      </c>
      <c r="Z2" s="12">
        <f t="shared" si="0"/>
        <v>43876</v>
      </c>
      <c r="AA2" s="12">
        <f t="shared" si="0"/>
        <v>43877</v>
      </c>
      <c r="AB2" s="12">
        <f t="shared" si="0"/>
        <v>43878</v>
      </c>
      <c r="AC2" s="12">
        <f t="shared" si="0"/>
        <v>43879</v>
      </c>
      <c r="AD2" s="12">
        <f t="shared" si="0"/>
        <v>43880</v>
      </c>
      <c r="AE2" s="12">
        <f t="shared" si="0"/>
        <v>43881</v>
      </c>
      <c r="AF2" s="12">
        <f t="shared" si="0"/>
        <v>43882</v>
      </c>
      <c r="AG2" s="12">
        <f t="shared" si="0"/>
        <v>43883</v>
      </c>
      <c r="AH2" s="12">
        <f t="shared" si="0"/>
        <v>43884</v>
      </c>
      <c r="AI2" s="12">
        <f t="shared" si="0"/>
        <v>43885</v>
      </c>
      <c r="AJ2" s="12">
        <f t="shared" si="0"/>
        <v>43886</v>
      </c>
      <c r="AK2" s="12">
        <f t="shared" si="0"/>
        <v>43887</v>
      </c>
      <c r="AL2" s="12">
        <f t="shared" si="0"/>
        <v>43888</v>
      </c>
      <c r="AM2" s="12">
        <f t="shared" si="0"/>
        <v>43889</v>
      </c>
      <c r="AN2" s="12">
        <f t="shared" si="0"/>
        <v>43890</v>
      </c>
      <c r="AO2" s="12">
        <f t="shared" si="0"/>
        <v>43891</v>
      </c>
      <c r="AP2" s="12">
        <f t="shared" si="0"/>
        <v>43892</v>
      </c>
      <c r="AQ2" s="12">
        <f t="shared" si="0"/>
        <v>43893</v>
      </c>
      <c r="AR2" s="12">
        <f t="shared" si="0"/>
        <v>43894</v>
      </c>
      <c r="AS2" s="12">
        <f t="shared" si="0"/>
        <v>43895</v>
      </c>
      <c r="AT2" s="12">
        <f t="shared" si="0"/>
        <v>43896</v>
      </c>
      <c r="AU2" s="12">
        <f t="shared" si="0"/>
        <v>43897</v>
      </c>
      <c r="AV2" s="12">
        <f t="shared" si="0"/>
        <v>43898</v>
      </c>
      <c r="AW2" s="12">
        <f t="shared" si="0"/>
        <v>43899</v>
      </c>
      <c r="AX2" s="12">
        <f t="shared" si="0"/>
        <v>43900</v>
      </c>
      <c r="AY2" s="12">
        <f t="shared" si="0"/>
        <v>43901</v>
      </c>
      <c r="AZ2" s="12">
        <f t="shared" si="0"/>
        <v>43902</v>
      </c>
      <c r="BA2" s="12">
        <f t="shared" si="0"/>
        <v>43903</v>
      </c>
      <c r="BB2" s="12">
        <f t="shared" si="0"/>
        <v>43904</v>
      </c>
      <c r="BC2" s="12">
        <f t="shared" si="0"/>
        <v>43905</v>
      </c>
      <c r="BD2" s="12">
        <f t="shared" si="0"/>
        <v>43906</v>
      </c>
      <c r="BE2" s="12">
        <f t="shared" si="0"/>
        <v>43907</v>
      </c>
      <c r="BF2" s="12">
        <f t="shared" si="0"/>
        <v>43908</v>
      </c>
      <c r="BG2" s="12">
        <f t="shared" si="0"/>
        <v>43909</v>
      </c>
      <c r="BH2" s="12">
        <f t="shared" si="0"/>
        <v>43910</v>
      </c>
      <c r="BI2" s="12">
        <f t="shared" si="0"/>
        <v>43911</v>
      </c>
      <c r="BJ2" s="12">
        <f t="shared" si="0"/>
        <v>43912</v>
      </c>
      <c r="BK2" s="12">
        <f t="shared" si="0"/>
        <v>43913</v>
      </c>
      <c r="BL2" s="12">
        <f t="shared" si="0"/>
        <v>43914</v>
      </c>
      <c r="BM2" s="12">
        <f t="shared" si="0"/>
        <v>43915</v>
      </c>
      <c r="BN2" s="12">
        <f t="shared" si="0"/>
        <v>43916</v>
      </c>
      <c r="BO2" s="12">
        <f t="shared" si="0"/>
        <v>43917</v>
      </c>
      <c r="BP2" s="12">
        <f t="shared" ref="BP2:EA2" si="1">BO2+1</f>
        <v>43918</v>
      </c>
      <c r="BQ2" s="12">
        <f t="shared" si="1"/>
        <v>43919</v>
      </c>
      <c r="BR2" s="12">
        <f t="shared" si="1"/>
        <v>43920</v>
      </c>
      <c r="BS2" s="12">
        <f t="shared" si="1"/>
        <v>43921</v>
      </c>
      <c r="BT2" s="12">
        <f t="shared" si="1"/>
        <v>43922</v>
      </c>
      <c r="BU2" s="12">
        <f t="shared" si="1"/>
        <v>43923</v>
      </c>
      <c r="BV2" s="12">
        <f t="shared" si="1"/>
        <v>43924</v>
      </c>
      <c r="BW2" s="12">
        <f t="shared" si="1"/>
        <v>43925</v>
      </c>
      <c r="BX2" s="12">
        <f t="shared" si="1"/>
        <v>43926</v>
      </c>
      <c r="BY2" s="12">
        <f t="shared" si="1"/>
        <v>43927</v>
      </c>
      <c r="BZ2" s="12">
        <f t="shared" si="1"/>
        <v>43928</v>
      </c>
      <c r="CA2" s="12">
        <f t="shared" si="1"/>
        <v>43929</v>
      </c>
      <c r="CB2" s="12">
        <f t="shared" si="1"/>
        <v>43930</v>
      </c>
      <c r="CC2" s="12">
        <f t="shared" si="1"/>
        <v>43931</v>
      </c>
      <c r="CD2" s="12">
        <f t="shared" si="1"/>
        <v>43932</v>
      </c>
      <c r="CE2" s="12">
        <f t="shared" si="1"/>
        <v>43933</v>
      </c>
      <c r="CF2" s="12">
        <f t="shared" si="1"/>
        <v>43934</v>
      </c>
      <c r="CG2" s="12">
        <f t="shared" si="1"/>
        <v>43935</v>
      </c>
      <c r="CH2" s="12">
        <f t="shared" si="1"/>
        <v>43936</v>
      </c>
      <c r="CI2" s="12">
        <f t="shared" si="1"/>
        <v>43937</v>
      </c>
      <c r="CJ2" s="12">
        <f t="shared" si="1"/>
        <v>43938</v>
      </c>
      <c r="CK2" s="12">
        <f t="shared" si="1"/>
        <v>43939</v>
      </c>
      <c r="CL2" s="12">
        <f t="shared" si="1"/>
        <v>43940</v>
      </c>
      <c r="CM2" s="12">
        <f t="shared" si="1"/>
        <v>43941</v>
      </c>
      <c r="CN2" s="12">
        <f t="shared" si="1"/>
        <v>43942</v>
      </c>
      <c r="CO2" s="12">
        <f t="shared" si="1"/>
        <v>43943</v>
      </c>
      <c r="CP2" s="12">
        <f t="shared" si="1"/>
        <v>43944</v>
      </c>
      <c r="CQ2" s="12">
        <f t="shared" si="1"/>
        <v>43945</v>
      </c>
      <c r="CR2" s="12">
        <f t="shared" si="1"/>
        <v>43946</v>
      </c>
      <c r="CS2" s="12">
        <f t="shared" si="1"/>
        <v>43947</v>
      </c>
      <c r="CT2" s="12">
        <f t="shared" si="1"/>
        <v>43948</v>
      </c>
      <c r="CU2" s="12">
        <f t="shared" si="1"/>
        <v>43949</v>
      </c>
      <c r="CV2" s="12">
        <f t="shared" si="1"/>
        <v>43950</v>
      </c>
      <c r="CW2" s="12">
        <f t="shared" si="1"/>
        <v>43951</v>
      </c>
      <c r="CX2" s="12">
        <f t="shared" si="1"/>
        <v>43952</v>
      </c>
      <c r="CY2" s="12">
        <f t="shared" si="1"/>
        <v>43953</v>
      </c>
      <c r="CZ2" s="12">
        <f t="shared" si="1"/>
        <v>43954</v>
      </c>
      <c r="DA2" s="12">
        <f t="shared" si="1"/>
        <v>43955</v>
      </c>
      <c r="DB2" s="12">
        <f t="shared" si="1"/>
        <v>43956</v>
      </c>
      <c r="DC2" s="12">
        <f t="shared" si="1"/>
        <v>43957</v>
      </c>
      <c r="DD2" s="12">
        <f t="shared" si="1"/>
        <v>43958</v>
      </c>
      <c r="DE2" s="12">
        <f t="shared" si="1"/>
        <v>43959</v>
      </c>
      <c r="DF2" s="12">
        <f t="shared" si="1"/>
        <v>43960</v>
      </c>
      <c r="DG2" s="12">
        <f t="shared" si="1"/>
        <v>43961</v>
      </c>
      <c r="DH2" s="12">
        <f t="shared" si="1"/>
        <v>43962</v>
      </c>
      <c r="DI2" s="12">
        <f t="shared" si="1"/>
        <v>43963</v>
      </c>
      <c r="DJ2" s="12">
        <f t="shared" si="1"/>
        <v>43964</v>
      </c>
      <c r="DK2" s="12">
        <f t="shared" si="1"/>
        <v>43965</v>
      </c>
      <c r="DL2" s="12">
        <f t="shared" si="1"/>
        <v>43966</v>
      </c>
      <c r="DM2" s="12">
        <f t="shared" si="1"/>
        <v>43967</v>
      </c>
      <c r="DN2" s="12">
        <f t="shared" si="1"/>
        <v>43968</v>
      </c>
      <c r="DO2" s="12">
        <f t="shared" si="1"/>
        <v>43969</v>
      </c>
      <c r="DP2" s="12">
        <f t="shared" si="1"/>
        <v>43970</v>
      </c>
      <c r="DQ2" s="12">
        <f t="shared" si="1"/>
        <v>43971</v>
      </c>
      <c r="DR2" s="12">
        <f t="shared" si="1"/>
        <v>43972</v>
      </c>
      <c r="DS2" s="12">
        <f t="shared" si="1"/>
        <v>43973</v>
      </c>
      <c r="DT2" s="12">
        <f t="shared" si="1"/>
        <v>43974</v>
      </c>
      <c r="DU2" s="12">
        <f t="shared" si="1"/>
        <v>43975</v>
      </c>
      <c r="DV2" s="12">
        <f t="shared" si="1"/>
        <v>43976</v>
      </c>
      <c r="DW2" s="12">
        <f t="shared" si="1"/>
        <v>43977</v>
      </c>
      <c r="DX2" s="12">
        <f t="shared" si="1"/>
        <v>43978</v>
      </c>
      <c r="DY2" s="12">
        <f t="shared" si="1"/>
        <v>43979</v>
      </c>
      <c r="DZ2" s="12">
        <f t="shared" si="1"/>
        <v>43980</v>
      </c>
      <c r="EA2" s="12">
        <f t="shared" si="1"/>
        <v>43981</v>
      </c>
      <c r="EB2" s="12">
        <f t="shared" ref="EB2:FF2" si="2">EA2+1</f>
        <v>43982</v>
      </c>
      <c r="EC2" s="12">
        <f t="shared" si="2"/>
        <v>43983</v>
      </c>
      <c r="ED2" s="12">
        <f t="shared" si="2"/>
        <v>43984</v>
      </c>
      <c r="EE2" s="12">
        <f t="shared" si="2"/>
        <v>43985</v>
      </c>
      <c r="EF2" s="12">
        <f t="shared" si="2"/>
        <v>43986</v>
      </c>
      <c r="EG2" s="12">
        <f t="shared" si="2"/>
        <v>43987</v>
      </c>
      <c r="EH2" s="12">
        <f t="shared" si="2"/>
        <v>43988</v>
      </c>
      <c r="EI2" s="12">
        <f t="shared" si="2"/>
        <v>43989</v>
      </c>
      <c r="EJ2" s="12">
        <f t="shared" si="2"/>
        <v>43990</v>
      </c>
      <c r="EK2" s="12">
        <f t="shared" si="2"/>
        <v>43991</v>
      </c>
      <c r="EL2" s="12">
        <f t="shared" si="2"/>
        <v>43992</v>
      </c>
      <c r="EM2" s="12">
        <f t="shared" si="2"/>
        <v>43993</v>
      </c>
      <c r="EN2" s="12">
        <f t="shared" si="2"/>
        <v>43994</v>
      </c>
      <c r="EO2" s="12">
        <f t="shared" si="2"/>
        <v>43995</v>
      </c>
      <c r="EP2" s="12">
        <f t="shared" si="2"/>
        <v>43996</v>
      </c>
      <c r="EQ2" s="12">
        <f t="shared" si="2"/>
        <v>43997</v>
      </c>
      <c r="ER2" s="12">
        <f t="shared" si="2"/>
        <v>43998</v>
      </c>
      <c r="ES2" s="12">
        <f t="shared" si="2"/>
        <v>43999</v>
      </c>
      <c r="ET2" s="12">
        <f t="shared" si="2"/>
        <v>44000</v>
      </c>
      <c r="EU2" s="12">
        <f t="shared" si="2"/>
        <v>44001</v>
      </c>
      <c r="EV2" s="12">
        <f t="shared" si="2"/>
        <v>44002</v>
      </c>
      <c r="EW2" s="12">
        <f t="shared" si="2"/>
        <v>44003</v>
      </c>
      <c r="EX2" s="12">
        <f t="shared" si="2"/>
        <v>44004</v>
      </c>
      <c r="EY2" s="12">
        <f t="shared" si="2"/>
        <v>44005</v>
      </c>
      <c r="EZ2" s="12">
        <f t="shared" si="2"/>
        <v>44006</v>
      </c>
      <c r="FA2" s="12">
        <f t="shared" si="2"/>
        <v>44007</v>
      </c>
      <c r="FB2" s="12">
        <f t="shared" si="2"/>
        <v>44008</v>
      </c>
      <c r="FC2" s="12">
        <f t="shared" si="2"/>
        <v>44009</v>
      </c>
      <c r="FD2" s="12">
        <f t="shared" si="2"/>
        <v>44010</v>
      </c>
      <c r="FE2" s="12">
        <f t="shared" si="2"/>
        <v>44011</v>
      </c>
      <c r="FF2" s="12">
        <f t="shared" si="2"/>
        <v>44012</v>
      </c>
    </row>
    <row r="3" spans="1:163" x14ac:dyDescent="0.35">
      <c r="A3" s="28" t="s">
        <v>389</v>
      </c>
      <c r="B3" t="s">
        <v>391</v>
      </c>
      <c r="C3" t="s">
        <v>392</v>
      </c>
      <c r="D3" t="s">
        <v>393</v>
      </c>
      <c r="E3" t="s">
        <v>394</v>
      </c>
      <c r="F3" t="s">
        <v>395</v>
      </c>
      <c r="G3" t="s">
        <v>396</v>
      </c>
      <c r="H3" t="s">
        <v>397</v>
      </c>
      <c r="I3" t="s">
        <v>398</v>
      </c>
      <c r="J3" t="s">
        <v>399</v>
      </c>
      <c r="K3" t="s">
        <v>400</v>
      </c>
      <c r="L3" t="s">
        <v>401</v>
      </c>
      <c r="M3" t="s">
        <v>402</v>
      </c>
      <c r="N3" t="s">
        <v>403</v>
      </c>
      <c r="O3" t="s">
        <v>404</v>
      </c>
      <c r="P3" t="s">
        <v>405</v>
      </c>
      <c r="Q3" t="s">
        <v>406</v>
      </c>
      <c r="R3" t="s">
        <v>407</v>
      </c>
      <c r="S3" t="s">
        <v>408</v>
      </c>
      <c r="T3" t="s">
        <v>409</v>
      </c>
      <c r="U3" t="s">
        <v>410</v>
      </c>
      <c r="V3" t="s">
        <v>411</v>
      </c>
      <c r="W3" t="s">
        <v>412</v>
      </c>
      <c r="X3" t="s">
        <v>413</v>
      </c>
      <c r="Y3" t="s">
        <v>414</v>
      </c>
      <c r="Z3" t="s">
        <v>415</v>
      </c>
      <c r="AA3" t="s">
        <v>416</v>
      </c>
      <c r="AB3" t="s">
        <v>417</v>
      </c>
      <c r="AC3" t="s">
        <v>418</v>
      </c>
      <c r="AD3" t="s">
        <v>419</v>
      </c>
      <c r="AE3" t="s">
        <v>420</v>
      </c>
      <c r="AF3" t="s">
        <v>421</v>
      </c>
      <c r="AG3" t="s">
        <v>422</v>
      </c>
      <c r="AH3" t="s">
        <v>423</v>
      </c>
      <c r="AI3" t="s">
        <v>424</v>
      </c>
      <c r="AJ3" t="s">
        <v>425</v>
      </c>
      <c r="AK3" t="s">
        <v>426</v>
      </c>
      <c r="AL3" t="s">
        <v>427</v>
      </c>
      <c r="AM3" t="s">
        <v>428</v>
      </c>
      <c r="AN3" t="s">
        <v>429</v>
      </c>
      <c r="AO3" t="s">
        <v>430</v>
      </c>
      <c r="AP3" t="s">
        <v>431</v>
      </c>
      <c r="AQ3" t="s">
        <v>432</v>
      </c>
      <c r="AR3" t="s">
        <v>433</v>
      </c>
      <c r="AS3" t="s">
        <v>434</v>
      </c>
      <c r="AT3" t="s">
        <v>435</v>
      </c>
      <c r="AU3" t="s">
        <v>436</v>
      </c>
      <c r="AV3" t="s">
        <v>437</v>
      </c>
      <c r="AW3" t="s">
        <v>438</v>
      </c>
      <c r="AX3" t="s">
        <v>439</v>
      </c>
      <c r="AY3" t="s">
        <v>440</v>
      </c>
      <c r="AZ3" t="s">
        <v>441</v>
      </c>
      <c r="BA3" t="s">
        <v>442</v>
      </c>
      <c r="BB3" t="s">
        <v>443</v>
      </c>
      <c r="BC3" t="s">
        <v>444</v>
      </c>
      <c r="BD3" t="s">
        <v>445</v>
      </c>
      <c r="BE3" t="s">
        <v>446</v>
      </c>
      <c r="BF3" t="s">
        <v>447</v>
      </c>
      <c r="BG3" t="s">
        <v>448</v>
      </c>
      <c r="BH3" t="s">
        <v>449</v>
      </c>
      <c r="BI3" t="s">
        <v>450</v>
      </c>
      <c r="BJ3" t="s">
        <v>451</v>
      </c>
      <c r="BK3" t="s">
        <v>452</v>
      </c>
      <c r="BL3" t="s">
        <v>453</v>
      </c>
      <c r="BM3" t="s">
        <v>454</v>
      </c>
      <c r="BN3" t="s">
        <v>455</v>
      </c>
      <c r="BO3" t="s">
        <v>456</v>
      </c>
      <c r="BP3" t="s">
        <v>457</v>
      </c>
      <c r="BQ3" t="s">
        <v>458</v>
      </c>
      <c r="BR3" t="s">
        <v>459</v>
      </c>
      <c r="BS3" t="s">
        <v>460</v>
      </c>
      <c r="BT3" t="s">
        <v>461</v>
      </c>
      <c r="BU3" t="s">
        <v>462</v>
      </c>
      <c r="BV3" t="s">
        <v>463</v>
      </c>
      <c r="BW3" t="s">
        <v>464</v>
      </c>
      <c r="BX3" t="s">
        <v>465</v>
      </c>
      <c r="BY3" t="s">
        <v>466</v>
      </c>
      <c r="BZ3" t="s">
        <v>467</v>
      </c>
      <c r="CA3" t="s">
        <v>468</v>
      </c>
      <c r="CB3" t="s">
        <v>469</v>
      </c>
      <c r="CC3" t="s">
        <v>470</v>
      </c>
      <c r="CD3" t="s">
        <v>471</v>
      </c>
      <c r="CE3" t="s">
        <v>472</v>
      </c>
      <c r="CF3" t="s">
        <v>473</v>
      </c>
      <c r="CG3" t="s">
        <v>474</v>
      </c>
      <c r="CH3" t="s">
        <v>475</v>
      </c>
      <c r="CI3" t="s">
        <v>476</v>
      </c>
      <c r="CJ3" t="s">
        <v>477</v>
      </c>
      <c r="CK3" t="s">
        <v>478</v>
      </c>
      <c r="CL3" t="s">
        <v>479</v>
      </c>
      <c r="CM3" t="s">
        <v>552</v>
      </c>
      <c r="CN3" t="s">
        <v>563</v>
      </c>
      <c r="CO3" t="s">
        <v>564</v>
      </c>
    </row>
    <row r="4" spans="1:163" x14ac:dyDescent="0.35">
      <c r="A4" s="29" t="s">
        <v>60</v>
      </c>
      <c r="B4" s="30">
        <v>0</v>
      </c>
      <c r="C4" s="30">
        <v>0</v>
      </c>
      <c r="D4" s="30">
        <v>0</v>
      </c>
      <c r="E4" s="30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30">
        <v>0</v>
      </c>
      <c r="T4" s="30">
        <v>0</v>
      </c>
      <c r="U4" s="30">
        <v>0</v>
      </c>
      <c r="V4" s="30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0">
        <v>0</v>
      </c>
      <c r="AD4" s="30">
        <v>0</v>
      </c>
      <c r="AE4" s="30">
        <v>0</v>
      </c>
      <c r="AF4" s="30">
        <v>0</v>
      </c>
      <c r="AG4" s="30">
        <v>0</v>
      </c>
      <c r="AH4" s="30">
        <v>0</v>
      </c>
      <c r="AI4" s="30">
        <v>0</v>
      </c>
      <c r="AJ4" s="30">
        <v>0</v>
      </c>
      <c r="AK4" s="30">
        <v>0</v>
      </c>
      <c r="AL4" s="30">
        <v>0</v>
      </c>
      <c r="AM4" s="30">
        <v>0</v>
      </c>
      <c r="AN4" s="30">
        <v>0</v>
      </c>
      <c r="AO4" s="30">
        <v>0</v>
      </c>
      <c r="AP4" s="30">
        <v>0</v>
      </c>
      <c r="AQ4" s="30">
        <v>0</v>
      </c>
      <c r="AR4" s="30">
        <v>0</v>
      </c>
      <c r="AS4" s="30">
        <v>0</v>
      </c>
      <c r="AT4" s="30">
        <v>0</v>
      </c>
      <c r="AU4" s="30">
        <v>0</v>
      </c>
      <c r="AV4" s="30">
        <v>0</v>
      </c>
      <c r="AW4" s="30">
        <v>0</v>
      </c>
      <c r="AX4" s="30">
        <v>0</v>
      </c>
      <c r="AY4" s="30">
        <v>0</v>
      </c>
      <c r="AZ4" s="30">
        <v>0</v>
      </c>
      <c r="BA4" s="30">
        <v>0</v>
      </c>
      <c r="BB4" s="30">
        <v>0</v>
      </c>
      <c r="BC4" s="30">
        <v>0</v>
      </c>
      <c r="BD4" s="30">
        <v>0</v>
      </c>
      <c r="BE4" s="30">
        <v>0</v>
      </c>
      <c r="BF4" s="30">
        <v>0</v>
      </c>
      <c r="BG4" s="30">
        <v>0</v>
      </c>
      <c r="BH4" s="30">
        <v>0</v>
      </c>
      <c r="BI4" s="30">
        <v>0</v>
      </c>
      <c r="BJ4" s="30">
        <v>1</v>
      </c>
      <c r="BK4" s="30">
        <v>1</v>
      </c>
      <c r="BL4" s="30">
        <v>1</v>
      </c>
      <c r="BM4" s="30">
        <v>2</v>
      </c>
      <c r="BN4" s="30">
        <v>4</v>
      </c>
      <c r="BO4" s="30">
        <v>4</v>
      </c>
      <c r="BP4" s="30">
        <v>4</v>
      </c>
      <c r="BQ4" s="30">
        <v>4</v>
      </c>
      <c r="BR4" s="30">
        <v>4</v>
      </c>
      <c r="BS4" s="30">
        <v>4</v>
      </c>
      <c r="BT4" s="30">
        <v>4</v>
      </c>
      <c r="BU4" s="30">
        <v>6</v>
      </c>
      <c r="BV4" s="30">
        <v>6</v>
      </c>
      <c r="BW4" s="30">
        <v>7</v>
      </c>
      <c r="BX4" s="30">
        <v>7</v>
      </c>
      <c r="BY4" s="30">
        <v>11</v>
      </c>
      <c r="BZ4" s="30">
        <v>14</v>
      </c>
      <c r="CA4" s="30">
        <v>14</v>
      </c>
      <c r="CB4" s="30">
        <v>15</v>
      </c>
      <c r="CC4" s="30">
        <v>15</v>
      </c>
      <c r="CD4" s="30">
        <v>18</v>
      </c>
      <c r="CE4" s="30">
        <v>18</v>
      </c>
      <c r="CF4" s="30">
        <v>21</v>
      </c>
      <c r="CG4" s="30">
        <v>23</v>
      </c>
      <c r="CH4" s="30">
        <v>25</v>
      </c>
      <c r="CI4" s="30">
        <v>30</v>
      </c>
      <c r="CJ4" s="30">
        <v>30</v>
      </c>
      <c r="CK4" s="30">
        <v>30</v>
      </c>
      <c r="CL4" s="30">
        <v>33</v>
      </c>
      <c r="CM4" s="30">
        <v>36</v>
      </c>
      <c r="CN4" s="30">
        <v>36</v>
      </c>
      <c r="CO4" s="30">
        <v>40</v>
      </c>
      <c r="CP4" t="e">
        <v>#N/A</v>
      </c>
      <c r="CQ4" t="e">
        <v>#N/A</v>
      </c>
      <c r="CR4" t="e">
        <v>#N/A</v>
      </c>
      <c r="CS4" t="e">
        <v>#N/A</v>
      </c>
      <c r="CT4" t="e">
        <v>#N/A</v>
      </c>
      <c r="CU4" t="e">
        <v>#N/A</v>
      </c>
      <c r="CV4" t="e">
        <v>#N/A</v>
      </c>
      <c r="CW4" t="e">
        <v>#N/A</v>
      </c>
      <c r="CX4" t="e">
        <v>#N/A</v>
      </c>
      <c r="CY4" t="e">
        <v>#N/A</v>
      </c>
      <c r="CZ4" t="e">
        <v>#N/A</v>
      </c>
      <c r="DA4" t="e">
        <v>#N/A</v>
      </c>
      <c r="DB4" t="e">
        <v>#N/A</v>
      </c>
      <c r="DC4" t="e">
        <v>#N/A</v>
      </c>
      <c r="DD4" t="e">
        <v>#N/A</v>
      </c>
      <c r="DE4" t="e">
        <v>#N/A</v>
      </c>
      <c r="DF4" t="e">
        <v>#N/A</v>
      </c>
      <c r="DG4" t="e">
        <v>#N/A</v>
      </c>
      <c r="DH4" t="e">
        <v>#N/A</v>
      </c>
      <c r="DI4" t="e">
        <v>#N/A</v>
      </c>
      <c r="DJ4" t="e">
        <v>#N/A</v>
      </c>
      <c r="DK4" t="e">
        <v>#N/A</v>
      </c>
      <c r="DL4" t="e">
        <v>#N/A</v>
      </c>
      <c r="DM4" t="e">
        <v>#N/A</v>
      </c>
      <c r="DN4" t="e">
        <v>#N/A</v>
      </c>
      <c r="DO4" t="e">
        <v>#N/A</v>
      </c>
      <c r="DP4" t="e">
        <v>#N/A</v>
      </c>
      <c r="DQ4" t="e">
        <v>#N/A</v>
      </c>
      <c r="DR4" t="e">
        <v>#N/A</v>
      </c>
      <c r="DS4" t="e">
        <v>#N/A</v>
      </c>
      <c r="DT4" t="e">
        <v>#N/A</v>
      </c>
      <c r="DU4" t="e">
        <v>#N/A</v>
      </c>
      <c r="DV4" t="e">
        <v>#N/A</v>
      </c>
      <c r="DW4" t="e">
        <v>#N/A</v>
      </c>
      <c r="DX4" t="e">
        <v>#N/A</v>
      </c>
      <c r="DY4" t="e">
        <v>#N/A</v>
      </c>
      <c r="DZ4" t="e">
        <v>#N/A</v>
      </c>
      <c r="EA4" t="e">
        <v>#N/A</v>
      </c>
      <c r="EB4" t="e">
        <v>#N/A</v>
      </c>
      <c r="EC4" t="e">
        <v>#N/A</v>
      </c>
      <c r="ED4" t="e">
        <v>#N/A</v>
      </c>
      <c r="EE4" t="e">
        <v>#N/A</v>
      </c>
      <c r="EF4" t="e">
        <v>#N/A</v>
      </c>
      <c r="EG4" t="e">
        <v>#N/A</v>
      </c>
      <c r="EH4" t="e">
        <v>#N/A</v>
      </c>
      <c r="EI4" t="e">
        <v>#N/A</v>
      </c>
      <c r="EJ4" t="e">
        <v>#N/A</v>
      </c>
      <c r="EK4" t="e">
        <v>#N/A</v>
      </c>
      <c r="EL4" t="e">
        <v>#N/A</v>
      </c>
      <c r="EM4" t="e">
        <v>#N/A</v>
      </c>
      <c r="EN4" t="e">
        <v>#N/A</v>
      </c>
      <c r="EO4" t="e">
        <v>#N/A</v>
      </c>
      <c r="EP4" t="e">
        <v>#N/A</v>
      </c>
      <c r="EQ4" t="e">
        <v>#N/A</v>
      </c>
      <c r="ER4" t="e">
        <v>#N/A</v>
      </c>
      <c r="ES4" t="e">
        <v>#N/A</v>
      </c>
      <c r="ET4" t="e">
        <v>#N/A</v>
      </c>
      <c r="EU4" t="e">
        <v>#N/A</v>
      </c>
      <c r="EV4" t="e">
        <v>#N/A</v>
      </c>
      <c r="EW4" t="e">
        <v>#N/A</v>
      </c>
      <c r="EX4" t="e">
        <v>#N/A</v>
      </c>
      <c r="EY4" t="e">
        <v>#N/A</v>
      </c>
      <c r="EZ4" t="e">
        <v>#N/A</v>
      </c>
      <c r="FA4" t="e">
        <v>#N/A</v>
      </c>
      <c r="FB4" t="e">
        <v>#N/A</v>
      </c>
      <c r="FC4" t="e">
        <v>#N/A</v>
      </c>
      <c r="FD4" t="e">
        <v>#N/A</v>
      </c>
      <c r="FE4" t="e">
        <v>#N/A</v>
      </c>
      <c r="FF4" t="e">
        <v>#N/A</v>
      </c>
      <c r="FG4">
        <v>1</v>
      </c>
    </row>
    <row r="5" spans="1:163" x14ac:dyDescent="0.35">
      <c r="A5" s="29" t="s">
        <v>143</v>
      </c>
      <c r="B5" s="30">
        <v>0</v>
      </c>
      <c r="C5" s="30">
        <v>0</v>
      </c>
      <c r="D5" s="30">
        <v>0</v>
      </c>
      <c r="E5" s="30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30">
        <v>0</v>
      </c>
      <c r="T5" s="30">
        <v>0</v>
      </c>
      <c r="U5" s="30">
        <v>0</v>
      </c>
      <c r="V5" s="30">
        <v>0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  <c r="AH5" s="30">
        <v>0</v>
      </c>
      <c r="AI5" s="30">
        <v>0</v>
      </c>
      <c r="AJ5" s="30">
        <v>0</v>
      </c>
      <c r="AK5" s="30">
        <v>0</v>
      </c>
      <c r="AL5" s="30">
        <v>0</v>
      </c>
      <c r="AM5" s="30">
        <v>0</v>
      </c>
      <c r="AN5" s="30">
        <v>0</v>
      </c>
      <c r="AO5" s="30">
        <v>0</v>
      </c>
      <c r="AP5" s="30">
        <v>0</v>
      </c>
      <c r="AQ5" s="30">
        <v>0</v>
      </c>
      <c r="AR5" s="30">
        <v>0</v>
      </c>
      <c r="AS5" s="30">
        <v>0</v>
      </c>
      <c r="AT5" s="30">
        <v>0</v>
      </c>
      <c r="AU5" s="30">
        <v>0</v>
      </c>
      <c r="AV5" s="30">
        <v>0</v>
      </c>
      <c r="AW5" s="30">
        <v>0</v>
      </c>
      <c r="AX5" s="30">
        <v>0</v>
      </c>
      <c r="AY5" s="30">
        <v>1</v>
      </c>
      <c r="AZ5" s="30">
        <v>1</v>
      </c>
      <c r="BA5" s="30">
        <v>1</v>
      </c>
      <c r="BB5" s="30">
        <v>1</v>
      </c>
      <c r="BC5" s="30">
        <v>1</v>
      </c>
      <c r="BD5" s="30">
        <v>1</v>
      </c>
      <c r="BE5" s="30">
        <v>1</v>
      </c>
      <c r="BF5" s="30">
        <v>2</v>
      </c>
      <c r="BG5" s="30">
        <v>2</v>
      </c>
      <c r="BH5" s="30">
        <v>2</v>
      </c>
      <c r="BI5" s="30">
        <v>2</v>
      </c>
      <c r="BJ5" s="30">
        <v>2</v>
      </c>
      <c r="BK5" s="30">
        <v>4</v>
      </c>
      <c r="BL5" s="30">
        <v>5</v>
      </c>
      <c r="BM5" s="30">
        <v>5</v>
      </c>
      <c r="BN5" s="30">
        <v>6</v>
      </c>
      <c r="BO5" s="30">
        <v>8</v>
      </c>
      <c r="BP5" s="30">
        <v>10</v>
      </c>
      <c r="BQ5" s="30">
        <v>10</v>
      </c>
      <c r="BR5" s="30">
        <v>11</v>
      </c>
      <c r="BS5" s="30">
        <v>15</v>
      </c>
      <c r="BT5" s="30">
        <v>15</v>
      </c>
      <c r="BU5" s="30">
        <v>16</v>
      </c>
      <c r="BV5" s="30">
        <v>17</v>
      </c>
      <c r="BW5" s="30">
        <v>20</v>
      </c>
      <c r="BX5" s="30">
        <v>20</v>
      </c>
      <c r="BY5" s="30">
        <v>21</v>
      </c>
      <c r="BZ5" s="30">
        <v>22</v>
      </c>
      <c r="CA5" s="30">
        <v>22</v>
      </c>
      <c r="CB5" s="30">
        <v>23</v>
      </c>
      <c r="CC5" s="30">
        <v>23</v>
      </c>
      <c r="CD5" s="30">
        <v>23</v>
      </c>
      <c r="CE5" s="30">
        <v>23</v>
      </c>
      <c r="CF5" s="30">
        <v>23</v>
      </c>
      <c r="CG5" s="30">
        <v>24</v>
      </c>
      <c r="CH5" s="30">
        <v>25</v>
      </c>
      <c r="CI5" s="30">
        <v>26</v>
      </c>
      <c r="CJ5" s="30">
        <v>26</v>
      </c>
      <c r="CK5" s="30">
        <v>26</v>
      </c>
      <c r="CL5" s="30">
        <v>26</v>
      </c>
      <c r="CM5" s="30">
        <v>26</v>
      </c>
      <c r="CN5" s="30">
        <v>26</v>
      </c>
      <c r="CO5" s="30">
        <v>27</v>
      </c>
      <c r="CP5" t="e">
        <v>#N/A</v>
      </c>
      <c r="CQ5" t="e">
        <v>#N/A</v>
      </c>
      <c r="CR5" t="e">
        <v>#N/A</v>
      </c>
      <c r="CS5" t="e">
        <v>#N/A</v>
      </c>
      <c r="CT5" t="e">
        <v>#N/A</v>
      </c>
      <c r="CU5" t="e">
        <v>#N/A</v>
      </c>
      <c r="CV5" t="e">
        <v>#N/A</v>
      </c>
      <c r="CW5" t="e">
        <v>#N/A</v>
      </c>
      <c r="CX5" t="e">
        <v>#N/A</v>
      </c>
      <c r="CY5" t="e">
        <v>#N/A</v>
      </c>
      <c r="CZ5" t="e">
        <v>#N/A</v>
      </c>
      <c r="DA5" t="e">
        <v>#N/A</v>
      </c>
      <c r="DB5" t="e">
        <v>#N/A</v>
      </c>
      <c r="DC5" t="e">
        <v>#N/A</v>
      </c>
      <c r="DD5" t="e">
        <v>#N/A</v>
      </c>
      <c r="DE5" t="e">
        <v>#N/A</v>
      </c>
      <c r="DF5" t="e">
        <v>#N/A</v>
      </c>
      <c r="DG5" t="e">
        <v>#N/A</v>
      </c>
      <c r="DH5" t="e">
        <v>#N/A</v>
      </c>
      <c r="DI5" t="e">
        <v>#N/A</v>
      </c>
      <c r="DJ5" t="e">
        <v>#N/A</v>
      </c>
      <c r="DK5" t="e">
        <v>#N/A</v>
      </c>
      <c r="DL5" t="e">
        <v>#N/A</v>
      </c>
      <c r="DM5" t="e">
        <v>#N/A</v>
      </c>
      <c r="DN5" t="e">
        <v>#N/A</v>
      </c>
      <c r="DO5" t="e">
        <v>#N/A</v>
      </c>
      <c r="DP5" t="e">
        <v>#N/A</v>
      </c>
      <c r="DQ5" t="e">
        <v>#N/A</v>
      </c>
      <c r="DR5" t="e">
        <v>#N/A</v>
      </c>
      <c r="DS5" t="e">
        <v>#N/A</v>
      </c>
      <c r="DT5" t="e">
        <v>#N/A</v>
      </c>
      <c r="DU5" t="e">
        <v>#N/A</v>
      </c>
      <c r="DV5" t="e">
        <v>#N/A</v>
      </c>
      <c r="DW5" t="e">
        <v>#N/A</v>
      </c>
      <c r="DX5" t="e">
        <v>#N/A</v>
      </c>
      <c r="DY5" t="e">
        <v>#N/A</v>
      </c>
      <c r="DZ5" t="e">
        <v>#N/A</v>
      </c>
      <c r="EA5" t="e">
        <v>#N/A</v>
      </c>
      <c r="EB5" t="e">
        <v>#N/A</v>
      </c>
      <c r="EC5" t="e">
        <v>#N/A</v>
      </c>
      <c r="ED5" t="e">
        <v>#N/A</v>
      </c>
      <c r="EE5" t="e">
        <v>#N/A</v>
      </c>
      <c r="EF5" t="e">
        <v>#N/A</v>
      </c>
      <c r="EG5" t="e">
        <v>#N/A</v>
      </c>
      <c r="EH5" t="e">
        <v>#N/A</v>
      </c>
      <c r="EI5" t="e">
        <v>#N/A</v>
      </c>
      <c r="EJ5" t="e">
        <v>#N/A</v>
      </c>
      <c r="EK5" t="e">
        <v>#N/A</v>
      </c>
      <c r="EL5" t="e">
        <v>#N/A</v>
      </c>
      <c r="EM5" t="e">
        <v>#N/A</v>
      </c>
      <c r="EN5" t="e">
        <v>#N/A</v>
      </c>
      <c r="EO5" t="e">
        <v>#N/A</v>
      </c>
      <c r="EP5" t="e">
        <v>#N/A</v>
      </c>
      <c r="EQ5" t="e">
        <v>#N/A</v>
      </c>
      <c r="ER5" t="e">
        <v>#N/A</v>
      </c>
      <c r="ES5" t="e">
        <v>#N/A</v>
      </c>
      <c r="ET5" t="e">
        <v>#N/A</v>
      </c>
      <c r="EU5" t="e">
        <v>#N/A</v>
      </c>
      <c r="EV5" t="e">
        <v>#N/A</v>
      </c>
      <c r="EW5" t="e">
        <v>#N/A</v>
      </c>
      <c r="EX5" t="e">
        <v>#N/A</v>
      </c>
      <c r="EY5" t="e">
        <v>#N/A</v>
      </c>
      <c r="EZ5" t="e">
        <v>#N/A</v>
      </c>
      <c r="FA5" t="e">
        <v>#N/A</v>
      </c>
      <c r="FB5" t="e">
        <v>#N/A</v>
      </c>
      <c r="FC5" t="e">
        <v>#N/A</v>
      </c>
      <c r="FD5" t="e">
        <v>#N/A</v>
      </c>
      <c r="FE5" t="e">
        <v>#N/A</v>
      </c>
      <c r="FF5" t="e">
        <v>#N/A</v>
      </c>
    </row>
    <row r="6" spans="1:163" x14ac:dyDescent="0.35">
      <c r="A6" s="29" t="s">
        <v>41</v>
      </c>
      <c r="B6" s="30">
        <v>0</v>
      </c>
      <c r="C6" s="30">
        <v>0</v>
      </c>
      <c r="D6" s="30">
        <v>0</v>
      </c>
      <c r="E6" s="30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30">
        <v>0</v>
      </c>
      <c r="T6" s="30">
        <v>0</v>
      </c>
      <c r="U6" s="30">
        <v>0</v>
      </c>
      <c r="V6" s="30">
        <v>0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0">
        <v>0</v>
      </c>
      <c r="AD6" s="30">
        <v>0</v>
      </c>
      <c r="AE6" s="30">
        <v>0</v>
      </c>
      <c r="AF6" s="30">
        <v>0</v>
      </c>
      <c r="AG6" s="30">
        <v>0</v>
      </c>
      <c r="AH6" s="30">
        <v>0</v>
      </c>
      <c r="AI6" s="30">
        <v>0</v>
      </c>
      <c r="AJ6" s="30">
        <v>0</v>
      </c>
      <c r="AK6" s="30">
        <v>0</v>
      </c>
      <c r="AL6" s="30">
        <v>0</v>
      </c>
      <c r="AM6" s="30">
        <v>0</v>
      </c>
      <c r="AN6" s="30">
        <v>0</v>
      </c>
      <c r="AO6" s="30">
        <v>0</v>
      </c>
      <c r="AP6" s="30">
        <v>0</v>
      </c>
      <c r="AQ6" s="30">
        <v>0</v>
      </c>
      <c r="AR6" s="30">
        <v>0</v>
      </c>
      <c r="AS6" s="30">
        <v>0</v>
      </c>
      <c r="AT6" s="30">
        <v>0</v>
      </c>
      <c r="AU6" s="30">
        <v>0</v>
      </c>
      <c r="AV6" s="30">
        <v>0</v>
      </c>
      <c r="AW6" s="30">
        <v>0</v>
      </c>
      <c r="AX6" s="30">
        <v>0</v>
      </c>
      <c r="AY6" s="30">
        <v>0</v>
      </c>
      <c r="AZ6" s="30">
        <v>1</v>
      </c>
      <c r="BA6" s="30">
        <v>2</v>
      </c>
      <c r="BB6" s="30">
        <v>3</v>
      </c>
      <c r="BC6" s="30">
        <v>4</v>
      </c>
      <c r="BD6" s="30">
        <v>4</v>
      </c>
      <c r="BE6" s="30">
        <v>4</v>
      </c>
      <c r="BF6" s="30">
        <v>7</v>
      </c>
      <c r="BG6" s="30">
        <v>9</v>
      </c>
      <c r="BH6" s="30">
        <v>11</v>
      </c>
      <c r="BI6" s="30">
        <v>15</v>
      </c>
      <c r="BJ6" s="30">
        <v>17</v>
      </c>
      <c r="BK6" s="30">
        <v>17</v>
      </c>
      <c r="BL6" s="30">
        <v>19</v>
      </c>
      <c r="BM6" s="30">
        <v>21</v>
      </c>
      <c r="BN6" s="30">
        <v>25</v>
      </c>
      <c r="BO6" s="30">
        <v>26</v>
      </c>
      <c r="BP6" s="30">
        <v>29</v>
      </c>
      <c r="BQ6" s="30">
        <v>31</v>
      </c>
      <c r="BR6" s="30">
        <v>35</v>
      </c>
      <c r="BS6" s="30">
        <v>44</v>
      </c>
      <c r="BT6" s="30">
        <v>58</v>
      </c>
      <c r="BU6" s="30">
        <v>86</v>
      </c>
      <c r="BV6" s="30">
        <v>105</v>
      </c>
      <c r="BW6" s="30">
        <v>130</v>
      </c>
      <c r="BX6" s="30">
        <v>152</v>
      </c>
      <c r="BY6" s="30">
        <v>173</v>
      </c>
      <c r="BZ6" s="30">
        <v>193</v>
      </c>
      <c r="CA6" s="30">
        <v>205</v>
      </c>
      <c r="CB6" s="30">
        <v>235</v>
      </c>
      <c r="CC6" s="30">
        <v>256</v>
      </c>
      <c r="CD6" s="30">
        <v>275</v>
      </c>
      <c r="CE6" s="30">
        <v>293</v>
      </c>
      <c r="CF6" s="30">
        <v>313</v>
      </c>
      <c r="CG6" s="30">
        <v>326</v>
      </c>
      <c r="CH6" s="30">
        <v>336</v>
      </c>
      <c r="CI6" s="30">
        <v>348</v>
      </c>
      <c r="CJ6" s="30">
        <v>364</v>
      </c>
      <c r="CK6" s="30">
        <v>367</v>
      </c>
      <c r="CL6" s="30">
        <v>375</v>
      </c>
      <c r="CM6" s="30">
        <v>384</v>
      </c>
      <c r="CN6" s="30">
        <v>392</v>
      </c>
      <c r="CO6" s="30">
        <v>402</v>
      </c>
      <c r="CP6" t="e">
        <v>#N/A</v>
      </c>
      <c r="CQ6" t="e">
        <v>#N/A</v>
      </c>
      <c r="CR6" t="e">
        <v>#N/A</v>
      </c>
      <c r="CS6" t="e">
        <v>#N/A</v>
      </c>
      <c r="CT6" t="e">
        <v>#N/A</v>
      </c>
      <c r="CU6" t="e">
        <v>#N/A</v>
      </c>
      <c r="CV6" t="e">
        <v>#N/A</v>
      </c>
      <c r="CW6" t="e">
        <v>#N/A</v>
      </c>
      <c r="CX6" t="e">
        <v>#N/A</v>
      </c>
      <c r="CY6" t="e">
        <v>#N/A</v>
      </c>
      <c r="CZ6" t="e">
        <v>#N/A</v>
      </c>
      <c r="DA6" t="e">
        <v>#N/A</v>
      </c>
      <c r="DB6" t="e">
        <v>#N/A</v>
      </c>
      <c r="DC6" t="e">
        <v>#N/A</v>
      </c>
      <c r="DD6" t="e">
        <v>#N/A</v>
      </c>
      <c r="DE6" t="e">
        <v>#N/A</v>
      </c>
      <c r="DF6" t="e">
        <v>#N/A</v>
      </c>
      <c r="DG6" t="e">
        <v>#N/A</v>
      </c>
      <c r="DH6" t="e">
        <v>#N/A</v>
      </c>
      <c r="DI6" t="e">
        <v>#N/A</v>
      </c>
      <c r="DJ6" t="e">
        <v>#N/A</v>
      </c>
      <c r="DK6" t="e">
        <v>#N/A</v>
      </c>
      <c r="DL6" t="e">
        <v>#N/A</v>
      </c>
      <c r="DM6" t="e">
        <v>#N/A</v>
      </c>
      <c r="DN6" t="e">
        <v>#N/A</v>
      </c>
      <c r="DO6" t="e">
        <v>#N/A</v>
      </c>
      <c r="DP6" t="e">
        <v>#N/A</v>
      </c>
      <c r="DQ6" t="e">
        <v>#N/A</v>
      </c>
      <c r="DR6" t="e">
        <v>#N/A</v>
      </c>
      <c r="DS6" t="e">
        <v>#N/A</v>
      </c>
      <c r="DT6" t="e">
        <v>#N/A</v>
      </c>
      <c r="DU6" t="e">
        <v>#N/A</v>
      </c>
      <c r="DV6" t="e">
        <v>#N/A</v>
      </c>
      <c r="DW6" t="e">
        <v>#N/A</v>
      </c>
      <c r="DX6" t="e">
        <v>#N/A</v>
      </c>
      <c r="DY6" t="e">
        <v>#N/A</v>
      </c>
      <c r="DZ6" t="e">
        <v>#N/A</v>
      </c>
      <c r="EA6" t="e">
        <v>#N/A</v>
      </c>
      <c r="EB6" t="e">
        <v>#N/A</v>
      </c>
      <c r="EC6" t="e">
        <v>#N/A</v>
      </c>
      <c r="ED6" t="e">
        <v>#N/A</v>
      </c>
      <c r="EE6" t="e">
        <v>#N/A</v>
      </c>
      <c r="EF6" t="e">
        <v>#N/A</v>
      </c>
      <c r="EG6" t="e">
        <v>#N/A</v>
      </c>
      <c r="EH6" t="e">
        <v>#N/A</v>
      </c>
      <c r="EI6" t="e">
        <v>#N/A</v>
      </c>
      <c r="EJ6" t="e">
        <v>#N/A</v>
      </c>
      <c r="EK6" t="e">
        <v>#N/A</v>
      </c>
      <c r="EL6" t="e">
        <v>#N/A</v>
      </c>
      <c r="EM6" t="e">
        <v>#N/A</v>
      </c>
      <c r="EN6" t="e">
        <v>#N/A</v>
      </c>
      <c r="EO6" t="e">
        <v>#N/A</v>
      </c>
      <c r="EP6" t="e">
        <v>#N/A</v>
      </c>
      <c r="EQ6" t="e">
        <v>#N/A</v>
      </c>
      <c r="ER6" t="e">
        <v>#N/A</v>
      </c>
      <c r="ES6" t="e">
        <v>#N/A</v>
      </c>
      <c r="ET6" t="e">
        <v>#N/A</v>
      </c>
      <c r="EU6" t="e">
        <v>#N/A</v>
      </c>
      <c r="EV6" t="e">
        <v>#N/A</v>
      </c>
      <c r="EW6" t="e">
        <v>#N/A</v>
      </c>
      <c r="EX6" t="e">
        <v>#N/A</v>
      </c>
      <c r="EY6" t="e">
        <v>#N/A</v>
      </c>
      <c r="EZ6" t="e">
        <v>#N/A</v>
      </c>
      <c r="FA6" t="e">
        <v>#N/A</v>
      </c>
      <c r="FB6" t="e">
        <v>#N/A</v>
      </c>
      <c r="FC6" t="e">
        <v>#N/A</v>
      </c>
      <c r="FD6" t="e">
        <v>#N/A</v>
      </c>
      <c r="FE6" t="e">
        <v>#N/A</v>
      </c>
      <c r="FF6" t="e">
        <v>#N/A</v>
      </c>
    </row>
    <row r="7" spans="1:163" x14ac:dyDescent="0.35">
      <c r="A7" s="29" t="s">
        <v>160</v>
      </c>
      <c r="B7" s="30">
        <v>0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0">
        <v>0</v>
      </c>
      <c r="AD7" s="30">
        <v>0</v>
      </c>
      <c r="AE7" s="30">
        <v>0</v>
      </c>
      <c r="AF7" s="30">
        <v>0</v>
      </c>
      <c r="AG7" s="30">
        <v>0</v>
      </c>
      <c r="AH7" s="30">
        <v>0</v>
      </c>
      <c r="AI7" s="30">
        <v>0</v>
      </c>
      <c r="AJ7" s="30">
        <v>0</v>
      </c>
      <c r="AK7" s="30">
        <v>0</v>
      </c>
      <c r="AL7" s="30">
        <v>0</v>
      </c>
      <c r="AM7" s="30">
        <v>0</v>
      </c>
      <c r="AN7" s="30">
        <v>0</v>
      </c>
      <c r="AO7" s="30">
        <v>0</v>
      </c>
      <c r="AP7" s="30">
        <v>0</v>
      </c>
      <c r="AQ7" s="30">
        <v>0</v>
      </c>
      <c r="AR7" s="30">
        <v>0</v>
      </c>
      <c r="AS7" s="30">
        <v>0</v>
      </c>
      <c r="AT7" s="30">
        <v>0</v>
      </c>
      <c r="AU7" s="30">
        <v>0</v>
      </c>
      <c r="AV7" s="30">
        <v>0</v>
      </c>
      <c r="AW7" s="30">
        <v>0</v>
      </c>
      <c r="AX7" s="30">
        <v>0</v>
      </c>
      <c r="AY7" s="30">
        <v>0</v>
      </c>
      <c r="AZ7" s="30">
        <v>0</v>
      </c>
      <c r="BA7" s="30">
        <v>0</v>
      </c>
      <c r="BB7" s="30">
        <v>0</v>
      </c>
      <c r="BC7" s="30">
        <v>0</v>
      </c>
      <c r="BD7" s="30">
        <v>0</v>
      </c>
      <c r="BE7" s="30">
        <v>0</v>
      </c>
      <c r="BF7" s="30">
        <v>0</v>
      </c>
      <c r="BG7" s="30">
        <v>0</v>
      </c>
      <c r="BH7" s="30">
        <v>0</v>
      </c>
      <c r="BI7" s="30">
        <v>0</v>
      </c>
      <c r="BJ7" s="30">
        <v>1</v>
      </c>
      <c r="BK7" s="30">
        <v>1</v>
      </c>
      <c r="BL7" s="30">
        <v>1</v>
      </c>
      <c r="BM7" s="30">
        <v>1</v>
      </c>
      <c r="BN7" s="30">
        <v>3</v>
      </c>
      <c r="BO7" s="30">
        <v>3</v>
      </c>
      <c r="BP7" s="30">
        <v>3</v>
      </c>
      <c r="BQ7" s="30">
        <v>6</v>
      </c>
      <c r="BR7" s="30">
        <v>8</v>
      </c>
      <c r="BS7" s="30">
        <v>12</v>
      </c>
      <c r="BT7" s="30">
        <v>14</v>
      </c>
      <c r="BU7" s="30">
        <v>15</v>
      </c>
      <c r="BV7" s="30">
        <v>16</v>
      </c>
      <c r="BW7" s="30">
        <v>17</v>
      </c>
      <c r="BX7" s="30">
        <v>18</v>
      </c>
      <c r="BY7" s="30">
        <v>21</v>
      </c>
      <c r="BZ7" s="30">
        <v>22</v>
      </c>
      <c r="CA7" s="30">
        <v>23</v>
      </c>
      <c r="CB7" s="30">
        <v>25</v>
      </c>
      <c r="CC7" s="30">
        <v>26</v>
      </c>
      <c r="CD7" s="30">
        <v>26</v>
      </c>
      <c r="CE7" s="30">
        <v>29</v>
      </c>
      <c r="CF7" s="30">
        <v>29</v>
      </c>
      <c r="CG7" s="30">
        <v>31</v>
      </c>
      <c r="CH7" s="30">
        <v>33</v>
      </c>
      <c r="CI7" s="30">
        <v>33</v>
      </c>
      <c r="CJ7" s="30">
        <v>35</v>
      </c>
      <c r="CK7" s="30">
        <v>35</v>
      </c>
      <c r="CL7" s="30">
        <v>36</v>
      </c>
      <c r="CM7" s="30">
        <v>37</v>
      </c>
      <c r="CN7" s="30">
        <v>37</v>
      </c>
      <c r="CO7" s="30">
        <v>37</v>
      </c>
      <c r="CP7" t="e">
        <v>#N/A</v>
      </c>
      <c r="CQ7" t="e">
        <v>#N/A</v>
      </c>
      <c r="CR7" t="e">
        <v>#N/A</v>
      </c>
      <c r="CS7" t="e">
        <v>#N/A</v>
      </c>
      <c r="CT7" t="e">
        <v>#N/A</v>
      </c>
      <c r="CU7" t="e">
        <v>#N/A</v>
      </c>
      <c r="CV7" t="e">
        <v>#N/A</v>
      </c>
      <c r="CW7" t="e">
        <v>#N/A</v>
      </c>
      <c r="CX7" t="e">
        <v>#N/A</v>
      </c>
      <c r="CY7" t="e">
        <v>#N/A</v>
      </c>
      <c r="CZ7" t="e">
        <v>#N/A</v>
      </c>
      <c r="DA7" t="e">
        <v>#N/A</v>
      </c>
      <c r="DB7" t="e">
        <v>#N/A</v>
      </c>
      <c r="DC7" t="e">
        <v>#N/A</v>
      </c>
      <c r="DD7" t="e">
        <v>#N/A</v>
      </c>
      <c r="DE7" t="e">
        <v>#N/A</v>
      </c>
      <c r="DF7" t="e">
        <v>#N/A</v>
      </c>
      <c r="DG7" t="e">
        <v>#N/A</v>
      </c>
      <c r="DH7" t="e">
        <v>#N/A</v>
      </c>
      <c r="DI7" t="e">
        <v>#N/A</v>
      </c>
      <c r="DJ7" t="e">
        <v>#N/A</v>
      </c>
      <c r="DK7" t="e">
        <v>#N/A</v>
      </c>
      <c r="DL7" t="e">
        <v>#N/A</v>
      </c>
      <c r="DM7" t="e">
        <v>#N/A</v>
      </c>
      <c r="DN7" t="e">
        <v>#N/A</v>
      </c>
      <c r="DO7" t="e">
        <v>#N/A</v>
      </c>
      <c r="DP7" t="e">
        <v>#N/A</v>
      </c>
      <c r="DQ7" t="e">
        <v>#N/A</v>
      </c>
      <c r="DR7" t="e">
        <v>#N/A</v>
      </c>
      <c r="DS7" t="e">
        <v>#N/A</v>
      </c>
      <c r="DT7" t="e">
        <v>#N/A</v>
      </c>
      <c r="DU7" t="e">
        <v>#N/A</v>
      </c>
      <c r="DV7" t="e">
        <v>#N/A</v>
      </c>
      <c r="DW7" t="e">
        <v>#N/A</v>
      </c>
      <c r="DX7" t="e">
        <v>#N/A</v>
      </c>
      <c r="DY7" t="e">
        <v>#N/A</v>
      </c>
      <c r="DZ7" t="e">
        <v>#N/A</v>
      </c>
      <c r="EA7" t="e">
        <v>#N/A</v>
      </c>
      <c r="EB7" t="e">
        <v>#N/A</v>
      </c>
      <c r="EC7" t="e">
        <v>#N/A</v>
      </c>
      <c r="ED7" t="e">
        <v>#N/A</v>
      </c>
      <c r="EE7" t="e">
        <v>#N/A</v>
      </c>
      <c r="EF7" t="e">
        <v>#N/A</v>
      </c>
      <c r="EG7" t="e">
        <v>#N/A</v>
      </c>
      <c r="EH7" t="e">
        <v>#N/A</v>
      </c>
      <c r="EI7" t="e">
        <v>#N/A</v>
      </c>
      <c r="EJ7" t="e">
        <v>#N/A</v>
      </c>
      <c r="EK7" t="e">
        <v>#N/A</v>
      </c>
      <c r="EL7" t="e">
        <v>#N/A</v>
      </c>
      <c r="EM7" t="e">
        <v>#N/A</v>
      </c>
      <c r="EN7" t="e">
        <v>#N/A</v>
      </c>
      <c r="EO7" t="e">
        <v>#N/A</v>
      </c>
      <c r="EP7" t="e">
        <v>#N/A</v>
      </c>
      <c r="EQ7" t="e">
        <v>#N/A</v>
      </c>
      <c r="ER7" t="e">
        <v>#N/A</v>
      </c>
      <c r="ES7" t="e">
        <v>#N/A</v>
      </c>
      <c r="ET7" t="e">
        <v>#N/A</v>
      </c>
      <c r="EU7" t="e">
        <v>#N/A</v>
      </c>
      <c r="EV7" t="e">
        <v>#N/A</v>
      </c>
      <c r="EW7" t="e">
        <v>#N/A</v>
      </c>
      <c r="EX7" t="e">
        <v>#N/A</v>
      </c>
      <c r="EY7" t="e">
        <v>#N/A</v>
      </c>
      <c r="EZ7" t="e">
        <v>#N/A</v>
      </c>
      <c r="FA7" t="e">
        <v>#N/A</v>
      </c>
      <c r="FB7" t="e">
        <v>#N/A</v>
      </c>
      <c r="FC7" t="e">
        <v>#N/A</v>
      </c>
      <c r="FD7" t="e">
        <v>#N/A</v>
      </c>
      <c r="FE7" t="e">
        <v>#N/A</v>
      </c>
      <c r="FF7" t="e">
        <v>#N/A</v>
      </c>
    </row>
    <row r="8" spans="1:163" x14ac:dyDescent="0.35">
      <c r="A8" s="29" t="s">
        <v>195</v>
      </c>
      <c r="B8" s="30">
        <v>0</v>
      </c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>
        <v>0</v>
      </c>
      <c r="AJ8" s="30">
        <v>0</v>
      </c>
      <c r="AK8" s="30">
        <v>0</v>
      </c>
      <c r="AL8" s="30">
        <v>0</v>
      </c>
      <c r="AM8" s="30">
        <v>0</v>
      </c>
      <c r="AN8" s="30">
        <v>0</v>
      </c>
      <c r="AO8" s="30">
        <v>0</v>
      </c>
      <c r="AP8" s="30">
        <v>0</v>
      </c>
      <c r="AQ8" s="30">
        <v>0</v>
      </c>
      <c r="AR8" s="30">
        <v>0</v>
      </c>
      <c r="AS8" s="30">
        <v>0</v>
      </c>
      <c r="AT8" s="30">
        <v>0</v>
      </c>
      <c r="AU8" s="30">
        <v>0</v>
      </c>
      <c r="AV8" s="30">
        <v>0</v>
      </c>
      <c r="AW8" s="30">
        <v>0</v>
      </c>
      <c r="AX8" s="30">
        <v>0</v>
      </c>
      <c r="AY8" s="30">
        <v>0</v>
      </c>
      <c r="AZ8" s="30">
        <v>0</v>
      </c>
      <c r="BA8" s="30">
        <v>0</v>
      </c>
      <c r="BB8" s="30">
        <v>0</v>
      </c>
      <c r="BC8" s="30">
        <v>0</v>
      </c>
      <c r="BD8" s="30">
        <v>0</v>
      </c>
      <c r="BE8" s="30">
        <v>0</v>
      </c>
      <c r="BF8" s="30">
        <v>0</v>
      </c>
      <c r="BG8" s="30">
        <v>0</v>
      </c>
      <c r="BH8" s="30">
        <v>0</v>
      </c>
      <c r="BI8" s="30">
        <v>0</v>
      </c>
      <c r="BJ8" s="30">
        <v>0</v>
      </c>
      <c r="BK8" s="30">
        <v>0</v>
      </c>
      <c r="BL8" s="30">
        <v>0</v>
      </c>
      <c r="BM8" s="30">
        <v>0</v>
      </c>
      <c r="BN8" s="30">
        <v>0</v>
      </c>
      <c r="BO8" s="30">
        <v>0</v>
      </c>
      <c r="BP8" s="30">
        <v>0</v>
      </c>
      <c r="BQ8" s="30">
        <v>2</v>
      </c>
      <c r="BR8" s="30">
        <v>2</v>
      </c>
      <c r="BS8" s="30">
        <v>2</v>
      </c>
      <c r="BT8" s="30">
        <v>2</v>
      </c>
      <c r="BU8" s="30">
        <v>2</v>
      </c>
      <c r="BV8" s="30">
        <v>2</v>
      </c>
      <c r="BW8" s="30">
        <v>2</v>
      </c>
      <c r="BX8" s="30">
        <v>2</v>
      </c>
      <c r="BY8" s="30">
        <v>2</v>
      </c>
      <c r="BZ8" s="30">
        <v>2</v>
      </c>
      <c r="CA8" s="30">
        <v>2</v>
      </c>
      <c r="CB8" s="30">
        <v>2</v>
      </c>
      <c r="CC8" s="30">
        <v>2</v>
      </c>
      <c r="CD8" s="30">
        <v>2</v>
      </c>
      <c r="CE8" s="30">
        <v>2</v>
      </c>
      <c r="CF8" s="30">
        <v>2</v>
      </c>
      <c r="CG8" s="30">
        <v>2</v>
      </c>
      <c r="CH8" s="30">
        <v>2</v>
      </c>
      <c r="CI8" s="30">
        <v>2</v>
      </c>
      <c r="CJ8" s="30">
        <v>2</v>
      </c>
      <c r="CK8" s="30">
        <v>2</v>
      </c>
      <c r="CL8" s="30">
        <v>2</v>
      </c>
      <c r="CM8" s="30">
        <v>2</v>
      </c>
      <c r="CN8" s="30">
        <v>2</v>
      </c>
      <c r="CO8" s="30">
        <v>2</v>
      </c>
      <c r="CP8" t="e">
        <v>#N/A</v>
      </c>
      <c r="CQ8" t="e">
        <v>#N/A</v>
      </c>
      <c r="CR8" t="e">
        <v>#N/A</v>
      </c>
      <c r="CS8" t="e">
        <v>#N/A</v>
      </c>
      <c r="CT8" t="e">
        <v>#N/A</v>
      </c>
      <c r="CU8" t="e">
        <v>#N/A</v>
      </c>
      <c r="CV8" t="e">
        <v>#N/A</v>
      </c>
      <c r="CW8" t="e">
        <v>#N/A</v>
      </c>
      <c r="CX8" t="e">
        <v>#N/A</v>
      </c>
      <c r="CY8" t="e">
        <v>#N/A</v>
      </c>
      <c r="CZ8" t="e">
        <v>#N/A</v>
      </c>
      <c r="DA8" t="e">
        <v>#N/A</v>
      </c>
      <c r="DB8" t="e">
        <v>#N/A</v>
      </c>
      <c r="DC8" t="e">
        <v>#N/A</v>
      </c>
      <c r="DD8" t="e">
        <v>#N/A</v>
      </c>
      <c r="DE8" t="e">
        <v>#N/A</v>
      </c>
      <c r="DF8" t="e">
        <v>#N/A</v>
      </c>
      <c r="DG8" t="e">
        <v>#N/A</v>
      </c>
      <c r="DH8" t="e">
        <v>#N/A</v>
      </c>
      <c r="DI8" t="e">
        <v>#N/A</v>
      </c>
      <c r="DJ8" t="e">
        <v>#N/A</v>
      </c>
      <c r="DK8" t="e">
        <v>#N/A</v>
      </c>
      <c r="DL8" t="e">
        <v>#N/A</v>
      </c>
      <c r="DM8" t="e">
        <v>#N/A</v>
      </c>
      <c r="DN8" t="e">
        <v>#N/A</v>
      </c>
      <c r="DO8" t="e">
        <v>#N/A</v>
      </c>
      <c r="DP8" t="e">
        <v>#N/A</v>
      </c>
      <c r="DQ8" t="e">
        <v>#N/A</v>
      </c>
      <c r="DR8" t="e">
        <v>#N/A</v>
      </c>
      <c r="DS8" t="e">
        <v>#N/A</v>
      </c>
      <c r="DT8" t="e">
        <v>#N/A</v>
      </c>
      <c r="DU8" t="e">
        <v>#N/A</v>
      </c>
      <c r="DV8" t="e">
        <v>#N/A</v>
      </c>
      <c r="DW8" t="e">
        <v>#N/A</v>
      </c>
      <c r="DX8" t="e">
        <v>#N/A</v>
      </c>
      <c r="DY8" t="e">
        <v>#N/A</v>
      </c>
      <c r="DZ8" t="e">
        <v>#N/A</v>
      </c>
      <c r="EA8" t="e">
        <v>#N/A</v>
      </c>
      <c r="EB8" t="e">
        <v>#N/A</v>
      </c>
      <c r="EC8" t="e">
        <v>#N/A</v>
      </c>
      <c r="ED8" t="e">
        <v>#N/A</v>
      </c>
      <c r="EE8" t="e">
        <v>#N/A</v>
      </c>
      <c r="EF8" t="e">
        <v>#N/A</v>
      </c>
      <c r="EG8" t="e">
        <v>#N/A</v>
      </c>
      <c r="EH8" t="e">
        <v>#N/A</v>
      </c>
      <c r="EI8" t="e">
        <v>#N/A</v>
      </c>
      <c r="EJ8" t="e">
        <v>#N/A</v>
      </c>
      <c r="EK8" t="e">
        <v>#N/A</v>
      </c>
      <c r="EL8" t="e">
        <v>#N/A</v>
      </c>
      <c r="EM8" t="e">
        <v>#N/A</v>
      </c>
      <c r="EN8" t="e">
        <v>#N/A</v>
      </c>
      <c r="EO8" t="e">
        <v>#N/A</v>
      </c>
      <c r="EP8" t="e">
        <v>#N/A</v>
      </c>
      <c r="EQ8" t="e">
        <v>#N/A</v>
      </c>
      <c r="ER8" t="e">
        <v>#N/A</v>
      </c>
      <c r="ES8" t="e">
        <v>#N/A</v>
      </c>
      <c r="ET8" t="e">
        <v>#N/A</v>
      </c>
      <c r="EU8" t="e">
        <v>#N/A</v>
      </c>
      <c r="EV8" t="e">
        <v>#N/A</v>
      </c>
      <c r="EW8" t="e">
        <v>#N/A</v>
      </c>
      <c r="EX8" t="e">
        <v>#N/A</v>
      </c>
      <c r="EY8" t="e">
        <v>#N/A</v>
      </c>
      <c r="EZ8" t="e">
        <v>#N/A</v>
      </c>
      <c r="FA8" t="e">
        <v>#N/A</v>
      </c>
      <c r="FB8" t="e">
        <v>#N/A</v>
      </c>
      <c r="FC8" t="e">
        <v>#N/A</v>
      </c>
      <c r="FD8" t="e">
        <v>#N/A</v>
      </c>
      <c r="FE8" t="e">
        <v>#N/A</v>
      </c>
      <c r="FF8" t="e">
        <v>#N/A</v>
      </c>
    </row>
    <row r="9" spans="1:163" x14ac:dyDescent="0.35">
      <c r="A9" s="29" t="s">
        <v>173</v>
      </c>
      <c r="B9" s="30">
        <v>0</v>
      </c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0">
        <v>0</v>
      </c>
      <c r="AB9" s="30">
        <v>0</v>
      </c>
      <c r="AC9" s="30">
        <v>0</v>
      </c>
      <c r="AD9" s="30">
        <v>0</v>
      </c>
      <c r="AE9" s="30">
        <v>0</v>
      </c>
      <c r="AF9" s="30">
        <v>0</v>
      </c>
      <c r="AG9" s="30">
        <v>0</v>
      </c>
      <c r="AH9" s="30">
        <v>0</v>
      </c>
      <c r="AI9" s="30">
        <v>0</v>
      </c>
      <c r="AJ9" s="30">
        <v>0</v>
      </c>
      <c r="AK9" s="30">
        <v>0</v>
      </c>
      <c r="AL9" s="30">
        <v>0</v>
      </c>
      <c r="AM9" s="30">
        <v>0</v>
      </c>
      <c r="AN9" s="30">
        <v>0</v>
      </c>
      <c r="AO9" s="30">
        <v>0</v>
      </c>
      <c r="AP9" s="30">
        <v>0</v>
      </c>
      <c r="AQ9" s="30">
        <v>0</v>
      </c>
      <c r="AR9" s="30">
        <v>0</v>
      </c>
      <c r="AS9" s="30">
        <v>0</v>
      </c>
      <c r="AT9" s="30">
        <v>0</v>
      </c>
      <c r="AU9" s="30">
        <v>0</v>
      </c>
      <c r="AV9" s="30">
        <v>0</v>
      </c>
      <c r="AW9" s="30">
        <v>0</v>
      </c>
      <c r="AX9" s="30">
        <v>0</v>
      </c>
      <c r="AY9" s="30">
        <v>0</v>
      </c>
      <c r="AZ9" s="30">
        <v>0</v>
      </c>
      <c r="BA9" s="30">
        <v>0</v>
      </c>
      <c r="BB9" s="30">
        <v>0</v>
      </c>
      <c r="BC9" s="30">
        <v>0</v>
      </c>
      <c r="BD9" s="30">
        <v>0</v>
      </c>
      <c r="BE9" s="30">
        <v>0</v>
      </c>
      <c r="BF9" s="30">
        <v>0</v>
      </c>
      <c r="BG9" s="30">
        <v>0</v>
      </c>
      <c r="BH9" s="30">
        <v>0</v>
      </c>
      <c r="BI9" s="30">
        <v>0</v>
      </c>
      <c r="BJ9" s="30">
        <v>0</v>
      </c>
      <c r="BK9" s="30">
        <v>0</v>
      </c>
      <c r="BL9" s="30">
        <v>0</v>
      </c>
      <c r="BM9" s="30">
        <v>0</v>
      </c>
      <c r="BN9" s="30">
        <v>0</v>
      </c>
      <c r="BO9" s="30">
        <v>0</v>
      </c>
      <c r="BP9" s="30">
        <v>0</v>
      </c>
      <c r="BQ9" s="30">
        <v>0</v>
      </c>
      <c r="BR9" s="30">
        <v>0</v>
      </c>
      <c r="BS9" s="30">
        <v>0</v>
      </c>
      <c r="BT9" s="30">
        <v>0</v>
      </c>
      <c r="BU9" s="30">
        <v>0</v>
      </c>
      <c r="BV9" s="30">
        <v>0</v>
      </c>
      <c r="BW9" s="30">
        <v>0</v>
      </c>
      <c r="BX9" s="30">
        <v>0</v>
      </c>
      <c r="BY9" s="30">
        <v>0</v>
      </c>
      <c r="BZ9" s="30">
        <v>1</v>
      </c>
      <c r="CA9" s="30">
        <v>2</v>
      </c>
      <c r="CB9" s="30">
        <v>2</v>
      </c>
      <c r="CC9" s="30">
        <v>2</v>
      </c>
      <c r="CD9" s="30">
        <v>2</v>
      </c>
      <c r="CE9" s="30">
        <v>2</v>
      </c>
      <c r="CF9" s="30">
        <v>2</v>
      </c>
      <c r="CG9" s="30">
        <v>2</v>
      </c>
      <c r="CH9" s="30">
        <v>2</v>
      </c>
      <c r="CI9" s="30">
        <v>3</v>
      </c>
      <c r="CJ9" s="30">
        <v>3</v>
      </c>
      <c r="CK9" s="30">
        <v>3</v>
      </c>
      <c r="CL9" s="30">
        <v>3</v>
      </c>
      <c r="CM9" s="30">
        <v>3</v>
      </c>
      <c r="CN9" s="30">
        <v>3</v>
      </c>
      <c r="CO9" s="30">
        <v>3</v>
      </c>
      <c r="CP9" t="e">
        <v>#N/A</v>
      </c>
      <c r="CQ9" t="e">
        <v>#N/A</v>
      </c>
      <c r="CR9" t="e">
        <v>#N/A</v>
      </c>
      <c r="CS9" t="e">
        <v>#N/A</v>
      </c>
      <c r="CT9" t="e">
        <v>#N/A</v>
      </c>
      <c r="CU9" t="e">
        <v>#N/A</v>
      </c>
      <c r="CV9" t="e">
        <v>#N/A</v>
      </c>
      <c r="CW9" t="e">
        <v>#N/A</v>
      </c>
      <c r="CX9" t="e">
        <v>#N/A</v>
      </c>
      <c r="CY9" t="e">
        <v>#N/A</v>
      </c>
      <c r="CZ9" t="e">
        <v>#N/A</v>
      </c>
      <c r="DA9" t="e">
        <v>#N/A</v>
      </c>
      <c r="DB9" t="e">
        <v>#N/A</v>
      </c>
      <c r="DC9" t="e">
        <v>#N/A</v>
      </c>
      <c r="DD9" t="e">
        <v>#N/A</v>
      </c>
      <c r="DE9" t="e">
        <v>#N/A</v>
      </c>
      <c r="DF9" t="e">
        <v>#N/A</v>
      </c>
      <c r="DG9" t="e">
        <v>#N/A</v>
      </c>
      <c r="DH9" t="e">
        <v>#N/A</v>
      </c>
      <c r="DI9" t="e">
        <v>#N/A</v>
      </c>
      <c r="DJ9" t="e">
        <v>#N/A</v>
      </c>
      <c r="DK9" t="e">
        <v>#N/A</v>
      </c>
      <c r="DL9" t="e">
        <v>#N/A</v>
      </c>
      <c r="DM9" t="e">
        <v>#N/A</v>
      </c>
      <c r="DN9" t="e">
        <v>#N/A</v>
      </c>
      <c r="DO9" t="e">
        <v>#N/A</v>
      </c>
      <c r="DP9" t="e">
        <v>#N/A</v>
      </c>
      <c r="DQ9" t="e">
        <v>#N/A</v>
      </c>
      <c r="DR9" t="e">
        <v>#N/A</v>
      </c>
      <c r="DS9" t="e">
        <v>#N/A</v>
      </c>
      <c r="DT9" t="e">
        <v>#N/A</v>
      </c>
      <c r="DU9" t="e">
        <v>#N/A</v>
      </c>
      <c r="DV9" t="e">
        <v>#N/A</v>
      </c>
      <c r="DW9" t="e">
        <v>#N/A</v>
      </c>
      <c r="DX9" t="e">
        <v>#N/A</v>
      </c>
      <c r="DY9" t="e">
        <v>#N/A</v>
      </c>
      <c r="DZ9" t="e">
        <v>#N/A</v>
      </c>
      <c r="EA9" t="e">
        <v>#N/A</v>
      </c>
      <c r="EB9" t="e">
        <v>#N/A</v>
      </c>
      <c r="EC9" t="e">
        <v>#N/A</v>
      </c>
      <c r="ED9" t="e">
        <v>#N/A</v>
      </c>
      <c r="EE9" t="e">
        <v>#N/A</v>
      </c>
      <c r="EF9" t="e">
        <v>#N/A</v>
      </c>
      <c r="EG9" t="e">
        <v>#N/A</v>
      </c>
      <c r="EH9" t="e">
        <v>#N/A</v>
      </c>
      <c r="EI9" t="e">
        <v>#N/A</v>
      </c>
      <c r="EJ9" t="e">
        <v>#N/A</v>
      </c>
      <c r="EK9" t="e">
        <v>#N/A</v>
      </c>
      <c r="EL9" t="e">
        <v>#N/A</v>
      </c>
      <c r="EM9" t="e">
        <v>#N/A</v>
      </c>
      <c r="EN9" t="e">
        <v>#N/A</v>
      </c>
      <c r="EO9" t="e">
        <v>#N/A</v>
      </c>
      <c r="EP9" t="e">
        <v>#N/A</v>
      </c>
      <c r="EQ9" t="e">
        <v>#N/A</v>
      </c>
      <c r="ER9" t="e">
        <v>#N/A</v>
      </c>
      <c r="ES9" t="e">
        <v>#N/A</v>
      </c>
      <c r="ET9" t="e">
        <v>#N/A</v>
      </c>
      <c r="EU9" t="e">
        <v>#N/A</v>
      </c>
      <c r="EV9" t="e">
        <v>#N/A</v>
      </c>
      <c r="EW9" t="e">
        <v>#N/A</v>
      </c>
      <c r="EX9" t="e">
        <v>#N/A</v>
      </c>
      <c r="EY9" t="e">
        <v>#N/A</v>
      </c>
      <c r="EZ9" t="e">
        <v>#N/A</v>
      </c>
      <c r="FA9" t="e">
        <v>#N/A</v>
      </c>
      <c r="FB9" t="e">
        <v>#N/A</v>
      </c>
      <c r="FC9" t="e">
        <v>#N/A</v>
      </c>
      <c r="FD9" t="e">
        <v>#N/A</v>
      </c>
      <c r="FE9" t="e">
        <v>#N/A</v>
      </c>
      <c r="FF9" t="e">
        <v>#N/A</v>
      </c>
    </row>
    <row r="10" spans="1:163" x14ac:dyDescent="0.35">
      <c r="A10" s="29" t="s">
        <v>181</v>
      </c>
      <c r="B10" s="30">
        <v>0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  <c r="AB10" s="30">
        <v>0</v>
      </c>
      <c r="AC10" s="30">
        <v>0</v>
      </c>
      <c r="AD10" s="30">
        <v>0</v>
      </c>
      <c r="AE10" s="30">
        <v>0</v>
      </c>
      <c r="AF10" s="30">
        <v>0</v>
      </c>
      <c r="AG10" s="30">
        <v>0</v>
      </c>
      <c r="AH10" s="30">
        <v>0</v>
      </c>
      <c r="AI10" s="30">
        <v>0</v>
      </c>
      <c r="AJ10" s="30">
        <v>0</v>
      </c>
      <c r="AK10" s="30">
        <v>0</v>
      </c>
      <c r="AL10" s="30">
        <v>0</v>
      </c>
      <c r="AM10" s="30">
        <v>0</v>
      </c>
      <c r="AN10" s="30">
        <v>0</v>
      </c>
      <c r="AO10" s="30">
        <v>0</v>
      </c>
      <c r="AP10" s="30">
        <v>0</v>
      </c>
      <c r="AQ10" s="30">
        <v>0</v>
      </c>
      <c r="AR10" s="30">
        <v>0</v>
      </c>
      <c r="AS10" s="30">
        <v>0</v>
      </c>
      <c r="AT10" s="30">
        <v>0</v>
      </c>
      <c r="AU10" s="30">
        <v>0</v>
      </c>
      <c r="AV10" s="30">
        <v>1</v>
      </c>
      <c r="AW10" s="30">
        <v>1</v>
      </c>
      <c r="AX10" s="30">
        <v>1</v>
      </c>
      <c r="AY10" s="30">
        <v>1</v>
      </c>
      <c r="AZ10" s="30">
        <v>1</v>
      </c>
      <c r="BA10" s="30">
        <v>2</v>
      </c>
      <c r="BB10" s="30">
        <v>2</v>
      </c>
      <c r="BC10" s="30">
        <v>2</v>
      </c>
      <c r="BD10" s="30">
        <v>2</v>
      </c>
      <c r="BE10" s="30">
        <v>2</v>
      </c>
      <c r="BF10" s="30">
        <v>2</v>
      </c>
      <c r="BG10" s="30">
        <v>3</v>
      </c>
      <c r="BH10" s="30">
        <v>3</v>
      </c>
      <c r="BI10" s="30">
        <v>4</v>
      </c>
      <c r="BJ10" s="30">
        <v>4</v>
      </c>
      <c r="BK10" s="30">
        <v>4</v>
      </c>
      <c r="BL10" s="30">
        <v>6</v>
      </c>
      <c r="BM10" s="30">
        <v>8</v>
      </c>
      <c r="BN10" s="30">
        <v>9</v>
      </c>
      <c r="BO10" s="30">
        <v>13</v>
      </c>
      <c r="BP10" s="30">
        <v>18</v>
      </c>
      <c r="BQ10" s="30">
        <v>19</v>
      </c>
      <c r="BR10" s="30">
        <v>23</v>
      </c>
      <c r="BS10" s="30">
        <v>27</v>
      </c>
      <c r="BT10" s="30">
        <v>28</v>
      </c>
      <c r="BU10" s="30">
        <v>36</v>
      </c>
      <c r="BV10" s="30">
        <v>39</v>
      </c>
      <c r="BW10" s="30">
        <v>43</v>
      </c>
      <c r="BX10" s="30">
        <v>44</v>
      </c>
      <c r="BY10" s="30">
        <v>48</v>
      </c>
      <c r="BZ10" s="30">
        <v>56</v>
      </c>
      <c r="CA10" s="30">
        <v>63</v>
      </c>
      <c r="CB10" s="30">
        <v>72</v>
      </c>
      <c r="CC10" s="30">
        <v>82</v>
      </c>
      <c r="CD10" s="30">
        <v>83</v>
      </c>
      <c r="CE10" s="30">
        <v>90</v>
      </c>
      <c r="CF10" s="30">
        <v>97</v>
      </c>
      <c r="CG10" s="30">
        <v>102</v>
      </c>
      <c r="CH10" s="30">
        <v>111</v>
      </c>
      <c r="CI10" s="30">
        <v>115</v>
      </c>
      <c r="CJ10" s="30">
        <v>123</v>
      </c>
      <c r="CK10" s="30">
        <v>129</v>
      </c>
      <c r="CL10" s="30">
        <v>132</v>
      </c>
      <c r="CM10" s="30">
        <v>136</v>
      </c>
      <c r="CN10" s="30">
        <v>147</v>
      </c>
      <c r="CO10" s="30">
        <v>152</v>
      </c>
      <c r="CP10" t="e">
        <v>#N/A</v>
      </c>
      <c r="CQ10" t="e">
        <v>#N/A</v>
      </c>
      <c r="CR10" t="e">
        <v>#N/A</v>
      </c>
      <c r="CS10" t="e">
        <v>#N/A</v>
      </c>
      <c r="CT10" t="e">
        <v>#N/A</v>
      </c>
      <c r="CU10" t="e">
        <v>#N/A</v>
      </c>
      <c r="CV10" t="e">
        <v>#N/A</v>
      </c>
      <c r="CW10" t="e">
        <v>#N/A</v>
      </c>
      <c r="CX10" t="e">
        <v>#N/A</v>
      </c>
      <c r="CY10" t="e">
        <v>#N/A</v>
      </c>
      <c r="CZ10" t="e">
        <v>#N/A</v>
      </c>
      <c r="DA10" t="e">
        <v>#N/A</v>
      </c>
      <c r="DB10" t="e">
        <v>#N/A</v>
      </c>
      <c r="DC10" t="e">
        <v>#N/A</v>
      </c>
      <c r="DD10" t="e">
        <v>#N/A</v>
      </c>
      <c r="DE10" t="e">
        <v>#N/A</v>
      </c>
      <c r="DF10" t="e">
        <v>#N/A</v>
      </c>
      <c r="DG10" t="e">
        <v>#N/A</v>
      </c>
      <c r="DH10" t="e">
        <v>#N/A</v>
      </c>
      <c r="DI10" t="e">
        <v>#N/A</v>
      </c>
      <c r="DJ10" t="e">
        <v>#N/A</v>
      </c>
      <c r="DK10" t="e">
        <v>#N/A</v>
      </c>
      <c r="DL10" t="e">
        <v>#N/A</v>
      </c>
      <c r="DM10" t="e">
        <v>#N/A</v>
      </c>
      <c r="DN10" t="e">
        <v>#N/A</v>
      </c>
      <c r="DO10" t="e">
        <v>#N/A</v>
      </c>
      <c r="DP10" t="e">
        <v>#N/A</v>
      </c>
      <c r="DQ10" t="e">
        <v>#N/A</v>
      </c>
      <c r="DR10" t="e">
        <v>#N/A</v>
      </c>
      <c r="DS10" t="e">
        <v>#N/A</v>
      </c>
      <c r="DT10" t="e">
        <v>#N/A</v>
      </c>
      <c r="DU10" t="e">
        <v>#N/A</v>
      </c>
      <c r="DV10" t="e">
        <v>#N/A</v>
      </c>
      <c r="DW10" t="e">
        <v>#N/A</v>
      </c>
      <c r="DX10" t="e">
        <v>#N/A</v>
      </c>
      <c r="DY10" t="e">
        <v>#N/A</v>
      </c>
      <c r="DZ10" t="e">
        <v>#N/A</v>
      </c>
      <c r="EA10" t="e">
        <v>#N/A</v>
      </c>
      <c r="EB10" t="e">
        <v>#N/A</v>
      </c>
      <c r="EC10" t="e">
        <v>#N/A</v>
      </c>
      <c r="ED10" t="e">
        <v>#N/A</v>
      </c>
      <c r="EE10" t="e">
        <v>#N/A</v>
      </c>
      <c r="EF10" t="e">
        <v>#N/A</v>
      </c>
      <c r="EG10" t="e">
        <v>#N/A</v>
      </c>
      <c r="EH10" t="e">
        <v>#N/A</v>
      </c>
      <c r="EI10" t="e">
        <v>#N/A</v>
      </c>
      <c r="EJ10" t="e">
        <v>#N/A</v>
      </c>
      <c r="EK10" t="e">
        <v>#N/A</v>
      </c>
      <c r="EL10" t="e">
        <v>#N/A</v>
      </c>
      <c r="EM10" t="e">
        <v>#N/A</v>
      </c>
      <c r="EN10" t="e">
        <v>#N/A</v>
      </c>
      <c r="EO10" t="e">
        <v>#N/A</v>
      </c>
      <c r="EP10" t="e">
        <v>#N/A</v>
      </c>
      <c r="EQ10" t="e">
        <v>#N/A</v>
      </c>
      <c r="ER10" t="e">
        <v>#N/A</v>
      </c>
      <c r="ES10" t="e">
        <v>#N/A</v>
      </c>
      <c r="ET10" t="e">
        <v>#N/A</v>
      </c>
      <c r="EU10" t="e">
        <v>#N/A</v>
      </c>
      <c r="EV10" t="e">
        <v>#N/A</v>
      </c>
      <c r="EW10" t="e">
        <v>#N/A</v>
      </c>
      <c r="EX10" t="e">
        <v>#N/A</v>
      </c>
      <c r="EY10" t="e">
        <v>#N/A</v>
      </c>
      <c r="EZ10" t="e">
        <v>#N/A</v>
      </c>
      <c r="FA10" t="e">
        <v>#N/A</v>
      </c>
      <c r="FB10" t="e">
        <v>#N/A</v>
      </c>
      <c r="FC10" t="e">
        <v>#N/A</v>
      </c>
      <c r="FD10" t="e">
        <v>#N/A</v>
      </c>
      <c r="FE10" t="e">
        <v>#N/A</v>
      </c>
      <c r="FF10" t="e">
        <v>#N/A</v>
      </c>
    </row>
    <row r="11" spans="1:163" x14ac:dyDescent="0.35">
      <c r="A11" s="29" t="s">
        <v>141</v>
      </c>
      <c r="B11" s="30">
        <v>0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0</v>
      </c>
      <c r="AB11" s="30">
        <v>0</v>
      </c>
      <c r="AC11" s="30">
        <v>0</v>
      </c>
      <c r="AD11" s="30">
        <v>0</v>
      </c>
      <c r="AE11" s="30">
        <v>0</v>
      </c>
      <c r="AF11" s="30">
        <v>0</v>
      </c>
      <c r="AG11" s="30">
        <v>0</v>
      </c>
      <c r="AH11" s="30">
        <v>0</v>
      </c>
      <c r="AI11" s="30">
        <v>0</v>
      </c>
      <c r="AJ11" s="30">
        <v>0</v>
      </c>
      <c r="AK11" s="30">
        <v>0</v>
      </c>
      <c r="AL11" s="30">
        <v>0</v>
      </c>
      <c r="AM11" s="30">
        <v>0</v>
      </c>
      <c r="AN11" s="30">
        <v>0</v>
      </c>
      <c r="AO11" s="30">
        <v>0</v>
      </c>
      <c r="AP11" s="30">
        <v>0</v>
      </c>
      <c r="AQ11" s="30">
        <v>0</v>
      </c>
      <c r="AR11" s="30">
        <v>0</v>
      </c>
      <c r="AS11" s="30">
        <v>0</v>
      </c>
      <c r="AT11" s="30">
        <v>0</v>
      </c>
      <c r="AU11" s="30">
        <v>0</v>
      </c>
      <c r="AV11" s="30">
        <v>0</v>
      </c>
      <c r="AW11" s="30">
        <v>0</v>
      </c>
      <c r="AX11" s="30">
        <v>0</v>
      </c>
      <c r="AY11" s="30">
        <v>0</v>
      </c>
      <c r="AZ11" s="30">
        <v>0</v>
      </c>
      <c r="BA11" s="30">
        <v>0</v>
      </c>
      <c r="BB11" s="30">
        <v>0</v>
      </c>
      <c r="BC11" s="30">
        <v>0</v>
      </c>
      <c r="BD11" s="30">
        <v>0</v>
      </c>
      <c r="BE11" s="30">
        <v>0</v>
      </c>
      <c r="BF11" s="30">
        <v>0</v>
      </c>
      <c r="BG11" s="30">
        <v>0</v>
      </c>
      <c r="BH11" s="30">
        <v>0</v>
      </c>
      <c r="BI11" s="30">
        <v>0</v>
      </c>
      <c r="BJ11" s="30">
        <v>0</v>
      </c>
      <c r="BK11" s="30">
        <v>0</v>
      </c>
      <c r="BL11" s="30">
        <v>0</v>
      </c>
      <c r="BM11" s="30">
        <v>0</v>
      </c>
      <c r="BN11" s="30">
        <v>1</v>
      </c>
      <c r="BO11" s="30">
        <v>1</v>
      </c>
      <c r="BP11" s="30">
        <v>1</v>
      </c>
      <c r="BQ11" s="30">
        <v>3</v>
      </c>
      <c r="BR11" s="30">
        <v>3</v>
      </c>
      <c r="BS11" s="30">
        <v>3</v>
      </c>
      <c r="BT11" s="30">
        <v>4</v>
      </c>
      <c r="BU11" s="30">
        <v>7</v>
      </c>
      <c r="BV11" s="30">
        <v>7</v>
      </c>
      <c r="BW11" s="30">
        <v>7</v>
      </c>
      <c r="BX11" s="30">
        <v>7</v>
      </c>
      <c r="BY11" s="30">
        <v>8</v>
      </c>
      <c r="BZ11" s="30">
        <v>8</v>
      </c>
      <c r="CA11" s="30">
        <v>9</v>
      </c>
      <c r="CB11" s="30">
        <v>10</v>
      </c>
      <c r="CC11" s="30">
        <v>12</v>
      </c>
      <c r="CD11" s="30">
        <v>13</v>
      </c>
      <c r="CE11" s="30">
        <v>13</v>
      </c>
      <c r="CF11" s="30">
        <v>14</v>
      </c>
      <c r="CG11" s="30">
        <v>16</v>
      </c>
      <c r="CH11" s="30">
        <v>17</v>
      </c>
      <c r="CI11" s="30">
        <v>18</v>
      </c>
      <c r="CJ11" s="30">
        <v>19</v>
      </c>
      <c r="CK11" s="30">
        <v>20</v>
      </c>
      <c r="CL11" s="30">
        <v>20</v>
      </c>
      <c r="CM11" s="30">
        <v>22</v>
      </c>
      <c r="CN11" s="30">
        <v>24</v>
      </c>
      <c r="CO11" s="30">
        <v>24</v>
      </c>
      <c r="CP11" t="e">
        <v>#N/A</v>
      </c>
      <c r="CQ11" t="e">
        <v>#N/A</v>
      </c>
      <c r="CR11" t="e">
        <v>#N/A</v>
      </c>
      <c r="CS11" t="e">
        <v>#N/A</v>
      </c>
      <c r="CT11" t="e">
        <v>#N/A</v>
      </c>
      <c r="CU11" t="e">
        <v>#N/A</v>
      </c>
      <c r="CV11" t="e">
        <v>#N/A</v>
      </c>
      <c r="CW11" t="e">
        <v>#N/A</v>
      </c>
      <c r="CX11" t="e">
        <v>#N/A</v>
      </c>
      <c r="CY11" t="e">
        <v>#N/A</v>
      </c>
      <c r="CZ11" t="e">
        <v>#N/A</v>
      </c>
      <c r="DA11" t="e">
        <v>#N/A</v>
      </c>
      <c r="DB11" t="e">
        <v>#N/A</v>
      </c>
      <c r="DC11" t="e">
        <v>#N/A</v>
      </c>
      <c r="DD11" t="e">
        <v>#N/A</v>
      </c>
      <c r="DE11" t="e">
        <v>#N/A</v>
      </c>
      <c r="DF11" t="e">
        <v>#N/A</v>
      </c>
      <c r="DG11" t="e">
        <v>#N/A</v>
      </c>
      <c r="DH11" t="e">
        <v>#N/A</v>
      </c>
      <c r="DI11" t="e">
        <v>#N/A</v>
      </c>
      <c r="DJ11" t="e">
        <v>#N/A</v>
      </c>
      <c r="DK11" t="e">
        <v>#N/A</v>
      </c>
      <c r="DL11" t="e">
        <v>#N/A</v>
      </c>
      <c r="DM11" t="e">
        <v>#N/A</v>
      </c>
      <c r="DN11" t="e">
        <v>#N/A</v>
      </c>
      <c r="DO11" t="e">
        <v>#N/A</v>
      </c>
      <c r="DP11" t="e">
        <v>#N/A</v>
      </c>
      <c r="DQ11" t="e">
        <v>#N/A</v>
      </c>
      <c r="DR11" t="e">
        <v>#N/A</v>
      </c>
      <c r="DS11" t="e">
        <v>#N/A</v>
      </c>
      <c r="DT11" t="e">
        <v>#N/A</v>
      </c>
      <c r="DU11" t="e">
        <v>#N/A</v>
      </c>
      <c r="DV11" t="e">
        <v>#N/A</v>
      </c>
      <c r="DW11" t="e">
        <v>#N/A</v>
      </c>
      <c r="DX11" t="e">
        <v>#N/A</v>
      </c>
      <c r="DY11" t="e">
        <v>#N/A</v>
      </c>
      <c r="DZ11" t="e">
        <v>#N/A</v>
      </c>
      <c r="EA11" t="e">
        <v>#N/A</v>
      </c>
      <c r="EB11" t="e">
        <v>#N/A</v>
      </c>
      <c r="EC11" t="e">
        <v>#N/A</v>
      </c>
      <c r="ED11" t="e">
        <v>#N/A</v>
      </c>
      <c r="EE11" t="e">
        <v>#N/A</v>
      </c>
      <c r="EF11" t="e">
        <v>#N/A</v>
      </c>
      <c r="EG11" t="e">
        <v>#N/A</v>
      </c>
      <c r="EH11" t="e">
        <v>#N/A</v>
      </c>
      <c r="EI11" t="e">
        <v>#N/A</v>
      </c>
      <c r="EJ11" t="e">
        <v>#N/A</v>
      </c>
      <c r="EK11" t="e">
        <v>#N/A</v>
      </c>
      <c r="EL11" t="e">
        <v>#N/A</v>
      </c>
      <c r="EM11" t="e">
        <v>#N/A</v>
      </c>
      <c r="EN11" t="e">
        <v>#N/A</v>
      </c>
      <c r="EO11" t="e">
        <v>#N/A</v>
      </c>
      <c r="EP11" t="e">
        <v>#N/A</v>
      </c>
      <c r="EQ11" t="e">
        <v>#N/A</v>
      </c>
      <c r="ER11" t="e">
        <v>#N/A</v>
      </c>
      <c r="ES11" t="e">
        <v>#N/A</v>
      </c>
      <c r="ET11" t="e">
        <v>#N/A</v>
      </c>
      <c r="EU11" t="e">
        <v>#N/A</v>
      </c>
      <c r="EV11" t="e">
        <v>#N/A</v>
      </c>
      <c r="EW11" t="e">
        <v>#N/A</v>
      </c>
      <c r="EX11" t="e">
        <v>#N/A</v>
      </c>
      <c r="EY11" t="e">
        <v>#N/A</v>
      </c>
      <c r="EZ11" t="e">
        <v>#N/A</v>
      </c>
      <c r="FA11" t="e">
        <v>#N/A</v>
      </c>
      <c r="FB11" t="e">
        <v>#N/A</v>
      </c>
      <c r="FC11" t="e">
        <v>#N/A</v>
      </c>
      <c r="FD11" t="e">
        <v>#N/A</v>
      </c>
      <c r="FE11" t="e">
        <v>#N/A</v>
      </c>
      <c r="FF11" t="e">
        <v>#N/A</v>
      </c>
    </row>
    <row r="12" spans="1:163" x14ac:dyDescent="0.35">
      <c r="A12" s="29" t="s">
        <v>71</v>
      </c>
      <c r="B12" s="30">
        <v>0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  <c r="AB12" s="30">
        <v>0</v>
      </c>
      <c r="AC12" s="30">
        <v>0</v>
      </c>
      <c r="AD12" s="30">
        <v>0</v>
      </c>
      <c r="AE12" s="30">
        <v>0</v>
      </c>
      <c r="AF12" s="30">
        <v>0</v>
      </c>
      <c r="AG12" s="30">
        <v>0</v>
      </c>
      <c r="AH12" s="30">
        <v>0</v>
      </c>
      <c r="AI12" s="30">
        <v>0</v>
      </c>
      <c r="AJ12" s="30">
        <v>0</v>
      </c>
      <c r="AK12" s="30">
        <v>0</v>
      </c>
      <c r="AL12" s="30">
        <v>0</v>
      </c>
      <c r="AM12" s="30">
        <v>0</v>
      </c>
      <c r="AN12" s="30">
        <v>0</v>
      </c>
      <c r="AO12" s="30">
        <v>1</v>
      </c>
      <c r="AP12" s="30">
        <v>1</v>
      </c>
      <c r="AQ12" s="30">
        <v>1</v>
      </c>
      <c r="AR12" s="30">
        <v>2</v>
      </c>
      <c r="AS12" s="30">
        <v>2</v>
      </c>
      <c r="AT12" s="30">
        <v>2</v>
      </c>
      <c r="AU12" s="30">
        <v>2</v>
      </c>
      <c r="AV12" s="30">
        <v>3</v>
      </c>
      <c r="AW12" s="30">
        <v>3</v>
      </c>
      <c r="AX12" s="30">
        <v>3</v>
      </c>
      <c r="AY12" s="30">
        <v>3</v>
      </c>
      <c r="AZ12" s="30">
        <v>3</v>
      </c>
      <c r="BA12" s="30">
        <v>3</v>
      </c>
      <c r="BB12" s="30">
        <v>3</v>
      </c>
      <c r="BC12" s="30">
        <v>3</v>
      </c>
      <c r="BD12" s="30">
        <v>3</v>
      </c>
      <c r="BE12" s="30">
        <v>5</v>
      </c>
      <c r="BF12" s="30">
        <v>6</v>
      </c>
      <c r="BG12" s="30">
        <v>6</v>
      </c>
      <c r="BH12" s="30">
        <v>7</v>
      </c>
      <c r="BI12" s="30">
        <v>7</v>
      </c>
      <c r="BJ12" s="30">
        <v>7</v>
      </c>
      <c r="BK12" s="30">
        <v>7</v>
      </c>
      <c r="BL12" s="30">
        <v>8</v>
      </c>
      <c r="BM12" s="30">
        <v>8</v>
      </c>
      <c r="BN12" s="30">
        <v>13</v>
      </c>
      <c r="BO12" s="30">
        <v>13</v>
      </c>
      <c r="BP12" s="30">
        <v>14</v>
      </c>
      <c r="BQ12" s="30">
        <v>16</v>
      </c>
      <c r="BR12" s="30">
        <v>17</v>
      </c>
      <c r="BS12" s="30">
        <v>18</v>
      </c>
      <c r="BT12" s="30">
        <v>20</v>
      </c>
      <c r="BU12" s="30">
        <v>24</v>
      </c>
      <c r="BV12" s="30">
        <v>28</v>
      </c>
      <c r="BW12" s="30">
        <v>30</v>
      </c>
      <c r="BX12" s="30">
        <v>35</v>
      </c>
      <c r="BY12" s="30">
        <v>40</v>
      </c>
      <c r="BZ12" s="30">
        <v>45</v>
      </c>
      <c r="CA12" s="30">
        <v>50</v>
      </c>
      <c r="CB12" s="30">
        <v>51</v>
      </c>
      <c r="CC12" s="30">
        <v>54</v>
      </c>
      <c r="CD12" s="30">
        <v>57</v>
      </c>
      <c r="CE12" s="30">
        <v>60</v>
      </c>
      <c r="CF12" s="30">
        <v>61</v>
      </c>
      <c r="CG12" s="30">
        <v>62</v>
      </c>
      <c r="CH12" s="30">
        <v>63</v>
      </c>
      <c r="CI12" s="30">
        <v>63</v>
      </c>
      <c r="CJ12" s="30">
        <v>66</v>
      </c>
      <c r="CK12" s="30">
        <v>67</v>
      </c>
      <c r="CL12" s="30">
        <v>67</v>
      </c>
      <c r="CM12" s="30">
        <v>67</v>
      </c>
      <c r="CN12" s="30">
        <v>67</v>
      </c>
      <c r="CO12" s="30">
        <v>67</v>
      </c>
      <c r="CP12" t="e">
        <v>#N/A</v>
      </c>
      <c r="CQ12" t="e">
        <v>#N/A</v>
      </c>
      <c r="CR12" t="e">
        <v>#N/A</v>
      </c>
      <c r="CS12" t="e">
        <v>#N/A</v>
      </c>
      <c r="CT12" t="e">
        <v>#N/A</v>
      </c>
      <c r="CU12" t="e">
        <v>#N/A</v>
      </c>
      <c r="CV12" t="e">
        <v>#N/A</v>
      </c>
      <c r="CW12" t="e">
        <v>#N/A</v>
      </c>
      <c r="CX12" t="e">
        <v>#N/A</v>
      </c>
      <c r="CY12" t="e">
        <v>#N/A</v>
      </c>
      <c r="CZ12" t="e">
        <v>#N/A</v>
      </c>
      <c r="DA12" t="e">
        <v>#N/A</v>
      </c>
      <c r="DB12" t="e">
        <v>#N/A</v>
      </c>
      <c r="DC12" t="e">
        <v>#N/A</v>
      </c>
      <c r="DD12" t="e">
        <v>#N/A</v>
      </c>
      <c r="DE12" t="e">
        <v>#N/A</v>
      </c>
      <c r="DF12" t="e">
        <v>#N/A</v>
      </c>
      <c r="DG12" t="e">
        <v>#N/A</v>
      </c>
      <c r="DH12" t="e">
        <v>#N/A</v>
      </c>
      <c r="DI12" t="e">
        <v>#N/A</v>
      </c>
      <c r="DJ12" t="e">
        <v>#N/A</v>
      </c>
      <c r="DK12" t="e">
        <v>#N/A</v>
      </c>
      <c r="DL12" t="e">
        <v>#N/A</v>
      </c>
      <c r="DM12" t="e">
        <v>#N/A</v>
      </c>
      <c r="DN12" t="e">
        <v>#N/A</v>
      </c>
      <c r="DO12" t="e">
        <v>#N/A</v>
      </c>
      <c r="DP12" t="e">
        <v>#N/A</v>
      </c>
      <c r="DQ12" t="e">
        <v>#N/A</v>
      </c>
      <c r="DR12" t="e">
        <v>#N/A</v>
      </c>
      <c r="DS12" t="e">
        <v>#N/A</v>
      </c>
      <c r="DT12" t="e">
        <v>#N/A</v>
      </c>
      <c r="DU12" t="e">
        <v>#N/A</v>
      </c>
      <c r="DV12" t="e">
        <v>#N/A</v>
      </c>
      <c r="DW12" t="e">
        <v>#N/A</v>
      </c>
      <c r="DX12" t="e">
        <v>#N/A</v>
      </c>
      <c r="DY12" t="e">
        <v>#N/A</v>
      </c>
      <c r="DZ12" t="e">
        <v>#N/A</v>
      </c>
      <c r="EA12" t="e">
        <v>#N/A</v>
      </c>
      <c r="EB12" t="e">
        <v>#N/A</v>
      </c>
      <c r="EC12" t="e">
        <v>#N/A</v>
      </c>
      <c r="ED12" t="e">
        <v>#N/A</v>
      </c>
      <c r="EE12" t="e">
        <v>#N/A</v>
      </c>
      <c r="EF12" t="e">
        <v>#N/A</v>
      </c>
      <c r="EG12" t="e">
        <v>#N/A</v>
      </c>
      <c r="EH12" t="e">
        <v>#N/A</v>
      </c>
      <c r="EI12" t="e">
        <v>#N/A</v>
      </c>
      <c r="EJ12" t="e">
        <v>#N/A</v>
      </c>
      <c r="EK12" t="e">
        <v>#N/A</v>
      </c>
      <c r="EL12" t="e">
        <v>#N/A</v>
      </c>
      <c r="EM12" t="e">
        <v>#N/A</v>
      </c>
      <c r="EN12" t="e">
        <v>#N/A</v>
      </c>
      <c r="EO12" t="e">
        <v>#N/A</v>
      </c>
      <c r="EP12" t="e">
        <v>#N/A</v>
      </c>
      <c r="EQ12" t="e">
        <v>#N/A</v>
      </c>
      <c r="ER12" t="e">
        <v>#N/A</v>
      </c>
      <c r="ES12" t="e">
        <v>#N/A</v>
      </c>
      <c r="ET12" t="e">
        <v>#N/A</v>
      </c>
      <c r="EU12" t="e">
        <v>#N/A</v>
      </c>
      <c r="EV12" t="e">
        <v>#N/A</v>
      </c>
      <c r="EW12" t="e">
        <v>#N/A</v>
      </c>
      <c r="EX12" t="e">
        <v>#N/A</v>
      </c>
      <c r="EY12" t="e">
        <v>#N/A</v>
      </c>
      <c r="EZ12" t="e">
        <v>#N/A</v>
      </c>
      <c r="FA12" t="e">
        <v>#N/A</v>
      </c>
      <c r="FB12" t="e">
        <v>#N/A</v>
      </c>
      <c r="FC12" t="e">
        <v>#N/A</v>
      </c>
      <c r="FD12" t="e">
        <v>#N/A</v>
      </c>
      <c r="FE12" t="e">
        <v>#N/A</v>
      </c>
      <c r="FF12" t="e">
        <v>#N/A</v>
      </c>
    </row>
    <row r="13" spans="1:163" x14ac:dyDescent="0.35">
      <c r="A13" s="29" t="s">
        <v>124</v>
      </c>
      <c r="B13" s="30">
        <v>0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0</v>
      </c>
      <c r="AF13" s="30">
        <v>0</v>
      </c>
      <c r="AG13" s="30">
        <v>0</v>
      </c>
      <c r="AH13" s="30">
        <v>0</v>
      </c>
      <c r="AI13" s="30">
        <v>0</v>
      </c>
      <c r="AJ13" s="30">
        <v>0</v>
      </c>
      <c r="AK13" s="30">
        <v>0</v>
      </c>
      <c r="AL13" s="30">
        <v>0</v>
      </c>
      <c r="AM13" s="30">
        <v>0</v>
      </c>
      <c r="AN13" s="30">
        <v>0</v>
      </c>
      <c r="AO13" s="30">
        <v>0</v>
      </c>
      <c r="AP13" s="30">
        <v>0</v>
      </c>
      <c r="AQ13" s="30">
        <v>0</v>
      </c>
      <c r="AR13" s="30">
        <v>0</v>
      </c>
      <c r="AS13" s="30">
        <v>0</v>
      </c>
      <c r="AT13" s="30">
        <v>0</v>
      </c>
      <c r="AU13" s="30">
        <v>0</v>
      </c>
      <c r="AV13" s="30">
        <v>0</v>
      </c>
      <c r="AW13" s="30">
        <v>0</v>
      </c>
      <c r="AX13" s="30">
        <v>0</v>
      </c>
      <c r="AY13" s="30">
        <v>0</v>
      </c>
      <c r="AZ13" s="30">
        <v>1</v>
      </c>
      <c r="BA13" s="30">
        <v>1</v>
      </c>
      <c r="BB13" s="30">
        <v>1</v>
      </c>
      <c r="BC13" s="30">
        <v>1</v>
      </c>
      <c r="BD13" s="30">
        <v>3</v>
      </c>
      <c r="BE13" s="30">
        <v>3</v>
      </c>
      <c r="BF13" s="30">
        <v>4</v>
      </c>
      <c r="BG13" s="30">
        <v>6</v>
      </c>
      <c r="BH13" s="30">
        <v>6</v>
      </c>
      <c r="BI13" s="30">
        <v>8</v>
      </c>
      <c r="BJ13" s="30">
        <v>16</v>
      </c>
      <c r="BK13" s="30">
        <v>21</v>
      </c>
      <c r="BL13" s="30">
        <v>28</v>
      </c>
      <c r="BM13" s="30">
        <v>30</v>
      </c>
      <c r="BN13" s="30">
        <v>49</v>
      </c>
      <c r="BO13" s="30">
        <v>58</v>
      </c>
      <c r="BP13" s="30">
        <v>68</v>
      </c>
      <c r="BQ13" s="30">
        <v>86</v>
      </c>
      <c r="BR13" s="30">
        <v>108</v>
      </c>
      <c r="BS13" s="30">
        <v>128</v>
      </c>
      <c r="BT13" s="30">
        <v>146</v>
      </c>
      <c r="BU13" s="30">
        <v>158</v>
      </c>
      <c r="BV13" s="30">
        <v>168</v>
      </c>
      <c r="BW13" s="30">
        <v>186</v>
      </c>
      <c r="BX13" s="30">
        <v>204</v>
      </c>
      <c r="BY13" s="30">
        <v>220</v>
      </c>
      <c r="BZ13" s="30">
        <v>243</v>
      </c>
      <c r="CA13" s="30">
        <v>273</v>
      </c>
      <c r="CB13" s="30">
        <v>295</v>
      </c>
      <c r="CC13" s="30">
        <v>319</v>
      </c>
      <c r="CD13" s="30">
        <v>337</v>
      </c>
      <c r="CE13" s="30">
        <v>350</v>
      </c>
      <c r="CF13" s="30">
        <v>368</v>
      </c>
      <c r="CG13" s="30">
        <v>384</v>
      </c>
      <c r="CH13" s="30">
        <v>393</v>
      </c>
      <c r="CI13" s="30">
        <v>410</v>
      </c>
      <c r="CJ13" s="30">
        <v>431</v>
      </c>
      <c r="CK13" s="30">
        <v>443</v>
      </c>
      <c r="CL13" s="30">
        <v>452</v>
      </c>
      <c r="CM13" s="30">
        <v>470</v>
      </c>
      <c r="CN13" s="30">
        <v>491</v>
      </c>
      <c r="CO13" s="30">
        <v>510</v>
      </c>
      <c r="CP13" t="e">
        <v>#N/A</v>
      </c>
      <c r="CQ13" t="e">
        <v>#N/A</v>
      </c>
      <c r="CR13" t="e">
        <v>#N/A</v>
      </c>
      <c r="CS13" t="e">
        <v>#N/A</v>
      </c>
      <c r="CT13" t="e">
        <v>#N/A</v>
      </c>
      <c r="CU13" t="e">
        <v>#N/A</v>
      </c>
      <c r="CV13" t="e">
        <v>#N/A</v>
      </c>
      <c r="CW13" t="e">
        <v>#N/A</v>
      </c>
      <c r="CX13" t="e">
        <v>#N/A</v>
      </c>
      <c r="CY13" t="e">
        <v>#N/A</v>
      </c>
      <c r="CZ13" t="e">
        <v>#N/A</v>
      </c>
      <c r="DA13" t="e">
        <v>#N/A</v>
      </c>
      <c r="DB13" t="e">
        <v>#N/A</v>
      </c>
      <c r="DC13" t="e">
        <v>#N/A</v>
      </c>
      <c r="DD13" t="e">
        <v>#N/A</v>
      </c>
      <c r="DE13" t="e">
        <v>#N/A</v>
      </c>
      <c r="DF13" t="e">
        <v>#N/A</v>
      </c>
      <c r="DG13" t="e">
        <v>#N/A</v>
      </c>
      <c r="DH13" t="e">
        <v>#N/A</v>
      </c>
      <c r="DI13" t="e">
        <v>#N/A</v>
      </c>
      <c r="DJ13" t="e">
        <v>#N/A</v>
      </c>
      <c r="DK13" t="e">
        <v>#N/A</v>
      </c>
      <c r="DL13" t="e">
        <v>#N/A</v>
      </c>
      <c r="DM13" t="e">
        <v>#N/A</v>
      </c>
      <c r="DN13" t="e">
        <v>#N/A</v>
      </c>
      <c r="DO13" t="e">
        <v>#N/A</v>
      </c>
      <c r="DP13" t="e">
        <v>#N/A</v>
      </c>
      <c r="DQ13" t="e">
        <v>#N/A</v>
      </c>
      <c r="DR13" t="e">
        <v>#N/A</v>
      </c>
      <c r="DS13" t="e">
        <v>#N/A</v>
      </c>
      <c r="DT13" t="e">
        <v>#N/A</v>
      </c>
      <c r="DU13" t="e">
        <v>#N/A</v>
      </c>
      <c r="DV13" t="e">
        <v>#N/A</v>
      </c>
      <c r="DW13" t="e">
        <v>#N/A</v>
      </c>
      <c r="DX13" t="e">
        <v>#N/A</v>
      </c>
      <c r="DY13" t="e">
        <v>#N/A</v>
      </c>
      <c r="DZ13" t="e">
        <v>#N/A</v>
      </c>
      <c r="EA13" t="e">
        <v>#N/A</v>
      </c>
      <c r="EB13" t="e">
        <v>#N/A</v>
      </c>
      <c r="EC13" t="e">
        <v>#N/A</v>
      </c>
      <c r="ED13" t="e">
        <v>#N/A</v>
      </c>
      <c r="EE13" t="e">
        <v>#N/A</v>
      </c>
      <c r="EF13" t="e">
        <v>#N/A</v>
      </c>
      <c r="EG13" t="e">
        <v>#N/A</v>
      </c>
      <c r="EH13" t="e">
        <v>#N/A</v>
      </c>
      <c r="EI13" t="e">
        <v>#N/A</v>
      </c>
      <c r="EJ13" t="e">
        <v>#N/A</v>
      </c>
      <c r="EK13" t="e">
        <v>#N/A</v>
      </c>
      <c r="EL13" t="e">
        <v>#N/A</v>
      </c>
      <c r="EM13" t="e">
        <v>#N/A</v>
      </c>
      <c r="EN13" t="e">
        <v>#N/A</v>
      </c>
      <c r="EO13" t="e">
        <v>#N/A</v>
      </c>
      <c r="EP13" t="e">
        <v>#N/A</v>
      </c>
      <c r="EQ13" t="e">
        <v>#N/A</v>
      </c>
      <c r="ER13" t="e">
        <v>#N/A</v>
      </c>
      <c r="ES13" t="e">
        <v>#N/A</v>
      </c>
      <c r="ET13" t="e">
        <v>#N/A</v>
      </c>
      <c r="EU13" t="e">
        <v>#N/A</v>
      </c>
      <c r="EV13" t="e">
        <v>#N/A</v>
      </c>
      <c r="EW13" t="e">
        <v>#N/A</v>
      </c>
      <c r="EX13" t="e">
        <v>#N/A</v>
      </c>
      <c r="EY13" t="e">
        <v>#N/A</v>
      </c>
      <c r="EZ13" t="e">
        <v>#N/A</v>
      </c>
      <c r="FA13" t="e">
        <v>#N/A</v>
      </c>
      <c r="FB13" t="e">
        <v>#N/A</v>
      </c>
      <c r="FC13" t="e">
        <v>#N/A</v>
      </c>
      <c r="FD13" t="e">
        <v>#N/A</v>
      </c>
      <c r="FE13" t="e">
        <v>#N/A</v>
      </c>
      <c r="FF13" t="e">
        <v>#N/A</v>
      </c>
    </row>
    <row r="14" spans="1:163" x14ac:dyDescent="0.35">
      <c r="A14" s="29" t="s">
        <v>155</v>
      </c>
      <c r="B14" s="30">
        <v>0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0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0</v>
      </c>
      <c r="AI14" s="30">
        <v>0</v>
      </c>
      <c r="AJ14" s="30">
        <v>0</v>
      </c>
      <c r="AK14" s="30">
        <v>0</v>
      </c>
      <c r="AL14" s="30">
        <v>0</v>
      </c>
      <c r="AM14" s="30">
        <v>0</v>
      </c>
      <c r="AN14" s="30">
        <v>0</v>
      </c>
      <c r="AO14" s="30">
        <v>0</v>
      </c>
      <c r="AP14" s="30">
        <v>0</v>
      </c>
      <c r="AQ14" s="30">
        <v>0</v>
      </c>
      <c r="AR14" s="30">
        <v>0</v>
      </c>
      <c r="AS14" s="30">
        <v>0</v>
      </c>
      <c r="AT14" s="30">
        <v>0</v>
      </c>
      <c r="AU14" s="30">
        <v>0</v>
      </c>
      <c r="AV14" s="30">
        <v>0</v>
      </c>
      <c r="AW14" s="30">
        <v>0</v>
      </c>
      <c r="AX14" s="30">
        <v>0</v>
      </c>
      <c r="AY14" s="30">
        <v>0</v>
      </c>
      <c r="AZ14" s="30">
        <v>0</v>
      </c>
      <c r="BA14" s="30">
        <v>1</v>
      </c>
      <c r="BB14" s="30">
        <v>1</v>
      </c>
      <c r="BC14" s="30">
        <v>1</v>
      </c>
      <c r="BD14" s="30">
        <v>1</v>
      </c>
      <c r="BE14" s="30">
        <v>1</v>
      </c>
      <c r="BF14" s="30">
        <v>1</v>
      </c>
      <c r="BG14" s="30">
        <v>1</v>
      </c>
      <c r="BH14" s="30">
        <v>1</v>
      </c>
      <c r="BI14" s="30">
        <v>1</v>
      </c>
      <c r="BJ14" s="30">
        <v>1</v>
      </c>
      <c r="BK14" s="30">
        <v>1</v>
      </c>
      <c r="BL14" s="30">
        <v>1</v>
      </c>
      <c r="BM14" s="30">
        <v>2</v>
      </c>
      <c r="BN14" s="30">
        <v>3</v>
      </c>
      <c r="BO14" s="30">
        <v>3</v>
      </c>
      <c r="BP14" s="30">
        <v>4</v>
      </c>
      <c r="BQ14" s="30">
        <v>4</v>
      </c>
      <c r="BR14" s="30">
        <v>4</v>
      </c>
      <c r="BS14" s="30">
        <v>5</v>
      </c>
      <c r="BT14" s="30">
        <v>5</v>
      </c>
      <c r="BU14" s="30">
        <v>5</v>
      </c>
      <c r="BV14" s="30">
        <v>5</v>
      </c>
      <c r="BW14" s="30">
        <v>5</v>
      </c>
      <c r="BX14" s="30">
        <v>7</v>
      </c>
      <c r="BY14" s="30">
        <v>7</v>
      </c>
      <c r="BZ14" s="30">
        <v>8</v>
      </c>
      <c r="CA14" s="30">
        <v>8</v>
      </c>
      <c r="CB14" s="30">
        <v>9</v>
      </c>
      <c r="CC14" s="30">
        <v>10</v>
      </c>
      <c r="CD14" s="30">
        <v>11</v>
      </c>
      <c r="CE14" s="30">
        <v>11</v>
      </c>
      <c r="CF14" s="30">
        <v>12</v>
      </c>
      <c r="CG14" s="30">
        <v>13</v>
      </c>
      <c r="CH14" s="30">
        <v>13</v>
      </c>
      <c r="CI14" s="30">
        <v>15</v>
      </c>
      <c r="CJ14" s="30">
        <v>15</v>
      </c>
      <c r="CK14" s="30">
        <v>18</v>
      </c>
      <c r="CL14" s="30">
        <v>19</v>
      </c>
      <c r="CM14" s="30">
        <v>19</v>
      </c>
      <c r="CN14" s="30">
        <v>20</v>
      </c>
      <c r="CO14" s="30">
        <v>20</v>
      </c>
      <c r="CP14" t="e">
        <v>#N/A</v>
      </c>
      <c r="CQ14" t="e">
        <v>#N/A</v>
      </c>
      <c r="CR14" t="e">
        <v>#N/A</v>
      </c>
      <c r="CS14" t="e">
        <v>#N/A</v>
      </c>
      <c r="CT14" t="e">
        <v>#N/A</v>
      </c>
      <c r="CU14" t="e">
        <v>#N/A</v>
      </c>
      <c r="CV14" t="e">
        <v>#N/A</v>
      </c>
      <c r="CW14" t="e">
        <v>#N/A</v>
      </c>
      <c r="CX14" t="e">
        <v>#N/A</v>
      </c>
      <c r="CY14" t="e">
        <v>#N/A</v>
      </c>
      <c r="CZ14" t="e">
        <v>#N/A</v>
      </c>
      <c r="DA14" t="e">
        <v>#N/A</v>
      </c>
      <c r="DB14" t="e">
        <v>#N/A</v>
      </c>
      <c r="DC14" t="e">
        <v>#N/A</v>
      </c>
      <c r="DD14" t="e">
        <v>#N/A</v>
      </c>
      <c r="DE14" t="e">
        <v>#N/A</v>
      </c>
      <c r="DF14" t="e">
        <v>#N/A</v>
      </c>
      <c r="DG14" t="e">
        <v>#N/A</v>
      </c>
      <c r="DH14" t="e">
        <v>#N/A</v>
      </c>
      <c r="DI14" t="e">
        <v>#N/A</v>
      </c>
      <c r="DJ14" t="e">
        <v>#N/A</v>
      </c>
      <c r="DK14" t="e">
        <v>#N/A</v>
      </c>
      <c r="DL14" t="e">
        <v>#N/A</v>
      </c>
      <c r="DM14" t="e">
        <v>#N/A</v>
      </c>
      <c r="DN14" t="e">
        <v>#N/A</v>
      </c>
      <c r="DO14" t="e">
        <v>#N/A</v>
      </c>
      <c r="DP14" t="e">
        <v>#N/A</v>
      </c>
      <c r="DQ14" t="e">
        <v>#N/A</v>
      </c>
      <c r="DR14" t="e">
        <v>#N/A</v>
      </c>
      <c r="DS14" t="e">
        <v>#N/A</v>
      </c>
      <c r="DT14" t="e">
        <v>#N/A</v>
      </c>
      <c r="DU14" t="e">
        <v>#N/A</v>
      </c>
      <c r="DV14" t="e">
        <v>#N/A</v>
      </c>
      <c r="DW14" t="e">
        <v>#N/A</v>
      </c>
      <c r="DX14" t="e">
        <v>#N/A</v>
      </c>
      <c r="DY14" t="e">
        <v>#N/A</v>
      </c>
      <c r="DZ14" t="e">
        <v>#N/A</v>
      </c>
      <c r="EA14" t="e">
        <v>#N/A</v>
      </c>
      <c r="EB14" t="e">
        <v>#N/A</v>
      </c>
      <c r="EC14" t="e">
        <v>#N/A</v>
      </c>
      <c r="ED14" t="e">
        <v>#N/A</v>
      </c>
      <c r="EE14" t="e">
        <v>#N/A</v>
      </c>
      <c r="EF14" t="e">
        <v>#N/A</v>
      </c>
      <c r="EG14" t="e">
        <v>#N/A</v>
      </c>
      <c r="EH14" t="e">
        <v>#N/A</v>
      </c>
      <c r="EI14" t="e">
        <v>#N/A</v>
      </c>
      <c r="EJ14" t="e">
        <v>#N/A</v>
      </c>
      <c r="EK14" t="e">
        <v>#N/A</v>
      </c>
      <c r="EL14" t="e">
        <v>#N/A</v>
      </c>
      <c r="EM14" t="e">
        <v>#N/A</v>
      </c>
      <c r="EN14" t="e">
        <v>#N/A</v>
      </c>
      <c r="EO14" t="e">
        <v>#N/A</v>
      </c>
      <c r="EP14" t="e">
        <v>#N/A</v>
      </c>
      <c r="EQ14" t="e">
        <v>#N/A</v>
      </c>
      <c r="ER14" t="e">
        <v>#N/A</v>
      </c>
      <c r="ES14" t="e">
        <v>#N/A</v>
      </c>
      <c r="ET14" t="e">
        <v>#N/A</v>
      </c>
      <c r="EU14" t="e">
        <v>#N/A</v>
      </c>
      <c r="EV14" t="e">
        <v>#N/A</v>
      </c>
      <c r="EW14" t="e">
        <v>#N/A</v>
      </c>
      <c r="EX14" t="e">
        <v>#N/A</v>
      </c>
      <c r="EY14" t="e">
        <v>#N/A</v>
      </c>
      <c r="EZ14" t="e">
        <v>#N/A</v>
      </c>
      <c r="FA14" t="e">
        <v>#N/A</v>
      </c>
      <c r="FB14" t="e">
        <v>#N/A</v>
      </c>
      <c r="FC14" t="e">
        <v>#N/A</v>
      </c>
      <c r="FD14" t="e">
        <v>#N/A</v>
      </c>
      <c r="FE14" t="e">
        <v>#N/A</v>
      </c>
      <c r="FF14" t="e">
        <v>#N/A</v>
      </c>
    </row>
    <row r="15" spans="1:163" x14ac:dyDescent="0.35">
      <c r="A15" s="29" t="s">
        <v>196</v>
      </c>
      <c r="B15" s="30">
        <v>0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0</v>
      </c>
      <c r="AB15" s="30">
        <v>0</v>
      </c>
      <c r="AC15" s="30">
        <v>0</v>
      </c>
      <c r="AD15" s="30">
        <v>0</v>
      </c>
      <c r="AE15" s="30">
        <v>0</v>
      </c>
      <c r="AF15" s="30">
        <v>0</v>
      </c>
      <c r="AG15" s="30">
        <v>0</v>
      </c>
      <c r="AH15" s="30">
        <v>0</v>
      </c>
      <c r="AI15" s="30">
        <v>0</v>
      </c>
      <c r="AJ15" s="30">
        <v>0</v>
      </c>
      <c r="AK15" s="30">
        <v>0</v>
      </c>
      <c r="AL15" s="30">
        <v>0</v>
      </c>
      <c r="AM15" s="30">
        <v>0</v>
      </c>
      <c r="AN15" s="30">
        <v>0</v>
      </c>
      <c r="AO15" s="30">
        <v>0</v>
      </c>
      <c r="AP15" s="30">
        <v>0</v>
      </c>
      <c r="AQ15" s="30">
        <v>0</v>
      </c>
      <c r="AR15" s="30">
        <v>0</v>
      </c>
      <c r="AS15" s="30">
        <v>0</v>
      </c>
      <c r="AT15" s="30">
        <v>0</v>
      </c>
      <c r="AU15" s="30">
        <v>0</v>
      </c>
      <c r="AV15" s="30">
        <v>0</v>
      </c>
      <c r="AW15" s="30">
        <v>0</v>
      </c>
      <c r="AX15" s="30">
        <v>0</v>
      </c>
      <c r="AY15" s="30">
        <v>0</v>
      </c>
      <c r="AZ15" s="30">
        <v>0</v>
      </c>
      <c r="BA15" s="30">
        <v>0</v>
      </c>
      <c r="BB15" s="30">
        <v>0</v>
      </c>
      <c r="BC15" s="30">
        <v>0</v>
      </c>
      <c r="BD15" s="30">
        <v>0</v>
      </c>
      <c r="BE15" s="30">
        <v>0</v>
      </c>
      <c r="BF15" s="30">
        <v>0</v>
      </c>
      <c r="BG15" s="30">
        <v>0</v>
      </c>
      <c r="BH15" s="30">
        <v>0</v>
      </c>
      <c r="BI15" s="30">
        <v>0</v>
      </c>
      <c r="BJ15" s="30">
        <v>0</v>
      </c>
      <c r="BK15" s="30">
        <v>0</v>
      </c>
      <c r="BL15" s="30">
        <v>0</v>
      </c>
      <c r="BM15" s="30">
        <v>0</v>
      </c>
      <c r="BN15" s="30">
        <v>0</v>
      </c>
      <c r="BO15" s="30">
        <v>0</v>
      </c>
      <c r="BP15" s="30">
        <v>0</v>
      </c>
      <c r="BQ15" s="30">
        <v>0</v>
      </c>
      <c r="BR15" s="30">
        <v>0</v>
      </c>
      <c r="BS15" s="30">
        <v>0</v>
      </c>
      <c r="BT15" s="30">
        <v>1</v>
      </c>
      <c r="BU15" s="30">
        <v>1</v>
      </c>
      <c r="BV15" s="30">
        <v>1</v>
      </c>
      <c r="BW15" s="30">
        <v>4</v>
      </c>
      <c r="BX15" s="30">
        <v>4</v>
      </c>
      <c r="BY15" s="30">
        <v>5</v>
      </c>
      <c r="BZ15" s="30">
        <v>6</v>
      </c>
      <c r="CA15" s="30">
        <v>7</v>
      </c>
      <c r="CB15" s="30">
        <v>8</v>
      </c>
      <c r="CC15" s="30">
        <v>8</v>
      </c>
      <c r="CD15" s="30">
        <v>8</v>
      </c>
      <c r="CE15" s="30">
        <v>8</v>
      </c>
      <c r="CF15" s="30">
        <v>8</v>
      </c>
      <c r="CG15" s="30">
        <v>8</v>
      </c>
      <c r="CH15" s="30">
        <v>8</v>
      </c>
      <c r="CI15" s="30">
        <v>8</v>
      </c>
      <c r="CJ15" s="30">
        <v>9</v>
      </c>
      <c r="CK15" s="30">
        <v>9</v>
      </c>
      <c r="CL15" s="30">
        <v>9</v>
      </c>
      <c r="CM15" s="30">
        <v>9</v>
      </c>
      <c r="CN15" s="30">
        <v>9</v>
      </c>
      <c r="CO15" s="30">
        <v>9</v>
      </c>
      <c r="CP15" t="e">
        <v>#N/A</v>
      </c>
      <c r="CQ15" t="e">
        <v>#N/A</v>
      </c>
      <c r="CR15" t="e">
        <v>#N/A</v>
      </c>
      <c r="CS15" t="e">
        <v>#N/A</v>
      </c>
      <c r="CT15" t="e">
        <v>#N/A</v>
      </c>
      <c r="CU15" t="e">
        <v>#N/A</v>
      </c>
      <c r="CV15" t="e">
        <v>#N/A</v>
      </c>
      <c r="CW15" t="e">
        <v>#N/A</v>
      </c>
      <c r="CX15" t="e">
        <v>#N/A</v>
      </c>
      <c r="CY15" t="e">
        <v>#N/A</v>
      </c>
      <c r="CZ15" t="e">
        <v>#N/A</v>
      </c>
      <c r="DA15" t="e">
        <v>#N/A</v>
      </c>
      <c r="DB15" t="e">
        <v>#N/A</v>
      </c>
      <c r="DC15" t="e">
        <v>#N/A</v>
      </c>
      <c r="DD15" t="e">
        <v>#N/A</v>
      </c>
      <c r="DE15" t="e">
        <v>#N/A</v>
      </c>
      <c r="DF15" t="e">
        <v>#N/A</v>
      </c>
      <c r="DG15" t="e">
        <v>#N/A</v>
      </c>
      <c r="DH15" t="e">
        <v>#N/A</v>
      </c>
      <c r="DI15" t="e">
        <v>#N/A</v>
      </c>
      <c r="DJ15" t="e">
        <v>#N/A</v>
      </c>
      <c r="DK15" t="e">
        <v>#N/A</v>
      </c>
      <c r="DL15" t="e">
        <v>#N/A</v>
      </c>
      <c r="DM15" t="e">
        <v>#N/A</v>
      </c>
      <c r="DN15" t="e">
        <v>#N/A</v>
      </c>
      <c r="DO15" t="e">
        <v>#N/A</v>
      </c>
      <c r="DP15" t="e">
        <v>#N/A</v>
      </c>
      <c r="DQ15" t="e">
        <v>#N/A</v>
      </c>
      <c r="DR15" t="e">
        <v>#N/A</v>
      </c>
      <c r="DS15" t="e">
        <v>#N/A</v>
      </c>
      <c r="DT15" t="e">
        <v>#N/A</v>
      </c>
      <c r="DU15" t="e">
        <v>#N/A</v>
      </c>
      <c r="DV15" t="e">
        <v>#N/A</v>
      </c>
      <c r="DW15" t="e">
        <v>#N/A</v>
      </c>
      <c r="DX15" t="e">
        <v>#N/A</v>
      </c>
      <c r="DY15" t="e">
        <v>#N/A</v>
      </c>
      <c r="DZ15" t="e">
        <v>#N/A</v>
      </c>
      <c r="EA15" t="e">
        <v>#N/A</v>
      </c>
      <c r="EB15" t="e">
        <v>#N/A</v>
      </c>
      <c r="EC15" t="e">
        <v>#N/A</v>
      </c>
      <c r="ED15" t="e">
        <v>#N/A</v>
      </c>
      <c r="EE15" t="e">
        <v>#N/A</v>
      </c>
      <c r="EF15" t="e">
        <v>#N/A</v>
      </c>
      <c r="EG15" t="e">
        <v>#N/A</v>
      </c>
      <c r="EH15" t="e">
        <v>#N/A</v>
      </c>
      <c r="EI15" t="e">
        <v>#N/A</v>
      </c>
      <c r="EJ15" t="e">
        <v>#N/A</v>
      </c>
      <c r="EK15" t="e">
        <v>#N/A</v>
      </c>
      <c r="EL15" t="e">
        <v>#N/A</v>
      </c>
      <c r="EM15" t="e">
        <v>#N/A</v>
      </c>
      <c r="EN15" t="e">
        <v>#N/A</v>
      </c>
      <c r="EO15" t="e">
        <v>#N/A</v>
      </c>
      <c r="EP15" t="e">
        <v>#N/A</v>
      </c>
      <c r="EQ15" t="e">
        <v>#N/A</v>
      </c>
      <c r="ER15" t="e">
        <v>#N/A</v>
      </c>
      <c r="ES15" t="e">
        <v>#N/A</v>
      </c>
      <c r="ET15" t="e">
        <v>#N/A</v>
      </c>
      <c r="EU15" t="e">
        <v>#N/A</v>
      </c>
      <c r="EV15" t="e">
        <v>#N/A</v>
      </c>
      <c r="EW15" t="e">
        <v>#N/A</v>
      </c>
      <c r="EX15" t="e">
        <v>#N/A</v>
      </c>
      <c r="EY15" t="e">
        <v>#N/A</v>
      </c>
      <c r="EZ15" t="e">
        <v>#N/A</v>
      </c>
      <c r="FA15" t="e">
        <v>#N/A</v>
      </c>
      <c r="FB15" t="e">
        <v>#N/A</v>
      </c>
      <c r="FC15" t="e">
        <v>#N/A</v>
      </c>
      <c r="FD15" t="e">
        <v>#N/A</v>
      </c>
      <c r="FE15" t="e">
        <v>#N/A</v>
      </c>
      <c r="FF15" t="e">
        <v>#N/A</v>
      </c>
    </row>
    <row r="16" spans="1:163" x14ac:dyDescent="0.35">
      <c r="A16" s="29" t="s">
        <v>35</v>
      </c>
      <c r="B16" s="30">
        <v>0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0">
        <v>0</v>
      </c>
      <c r="AA16" s="30">
        <v>0</v>
      </c>
      <c r="AB16" s="30">
        <v>0</v>
      </c>
      <c r="AC16" s="30">
        <v>0</v>
      </c>
      <c r="AD16" s="30">
        <v>0</v>
      </c>
      <c r="AE16" s="30">
        <v>0</v>
      </c>
      <c r="AF16" s="30">
        <v>0</v>
      </c>
      <c r="AG16" s="30">
        <v>0</v>
      </c>
      <c r="AH16" s="30">
        <v>0</v>
      </c>
      <c r="AI16" s="30">
        <v>0</v>
      </c>
      <c r="AJ16" s="30">
        <v>0</v>
      </c>
      <c r="AK16" s="30">
        <v>0</v>
      </c>
      <c r="AL16" s="30">
        <v>0</v>
      </c>
      <c r="AM16" s="30">
        <v>0</v>
      </c>
      <c r="AN16" s="30">
        <v>0</v>
      </c>
      <c r="AO16" s="30">
        <v>0</v>
      </c>
      <c r="AP16" s="30">
        <v>0</v>
      </c>
      <c r="AQ16" s="30">
        <v>0</v>
      </c>
      <c r="AR16" s="30">
        <v>0</v>
      </c>
      <c r="AS16" s="30">
        <v>0</v>
      </c>
      <c r="AT16" s="30">
        <v>0</v>
      </c>
      <c r="AU16" s="30">
        <v>0</v>
      </c>
      <c r="AV16" s="30">
        <v>0</v>
      </c>
      <c r="AW16" s="30">
        <v>0</v>
      </c>
      <c r="AX16" s="30">
        <v>0</v>
      </c>
      <c r="AY16" s="30">
        <v>0</v>
      </c>
      <c r="AZ16" s="30">
        <v>0</v>
      </c>
      <c r="BA16" s="30">
        <v>0</v>
      </c>
      <c r="BB16" s="30">
        <v>0</v>
      </c>
      <c r="BC16" s="30">
        <v>0</v>
      </c>
      <c r="BD16" s="30">
        <v>1</v>
      </c>
      <c r="BE16" s="30">
        <v>1</v>
      </c>
      <c r="BF16" s="30">
        <v>1</v>
      </c>
      <c r="BG16" s="30">
        <v>1</v>
      </c>
      <c r="BH16" s="30">
        <v>1</v>
      </c>
      <c r="BI16" s="30">
        <v>1</v>
      </c>
      <c r="BJ16" s="30">
        <v>2</v>
      </c>
      <c r="BK16" s="30">
        <v>2</v>
      </c>
      <c r="BL16" s="30">
        <v>3</v>
      </c>
      <c r="BM16" s="30">
        <v>4</v>
      </c>
      <c r="BN16" s="30">
        <v>4</v>
      </c>
      <c r="BO16" s="30">
        <v>4</v>
      </c>
      <c r="BP16" s="30">
        <v>4</v>
      </c>
      <c r="BQ16" s="30">
        <v>4</v>
      </c>
      <c r="BR16" s="30">
        <v>4</v>
      </c>
      <c r="BS16" s="30">
        <v>4</v>
      </c>
      <c r="BT16" s="30">
        <v>4</v>
      </c>
      <c r="BU16" s="30">
        <v>4</v>
      </c>
      <c r="BV16" s="30">
        <v>4</v>
      </c>
      <c r="BW16" s="30">
        <v>4</v>
      </c>
      <c r="BX16" s="30">
        <v>4</v>
      </c>
      <c r="BY16" s="30">
        <v>4</v>
      </c>
      <c r="BZ16" s="30">
        <v>5</v>
      </c>
      <c r="CA16" s="30">
        <v>5</v>
      </c>
      <c r="CB16" s="30">
        <v>5</v>
      </c>
      <c r="CC16" s="30">
        <v>6</v>
      </c>
      <c r="CD16" s="30">
        <v>6</v>
      </c>
      <c r="CE16" s="30">
        <v>6</v>
      </c>
      <c r="CF16" s="30">
        <v>6</v>
      </c>
      <c r="CG16" s="30">
        <v>7</v>
      </c>
      <c r="CH16" s="30">
        <v>7</v>
      </c>
      <c r="CI16" s="30">
        <v>7</v>
      </c>
      <c r="CJ16" s="30">
        <v>7</v>
      </c>
      <c r="CK16" s="30">
        <v>7</v>
      </c>
      <c r="CL16" s="30">
        <v>7</v>
      </c>
      <c r="CM16" s="30">
        <v>7</v>
      </c>
      <c r="CN16" s="30">
        <v>7</v>
      </c>
      <c r="CO16" s="30">
        <v>7</v>
      </c>
      <c r="CP16" t="e">
        <v>#N/A</v>
      </c>
      <c r="CQ16" t="e">
        <v>#N/A</v>
      </c>
      <c r="CR16" t="e">
        <v>#N/A</v>
      </c>
      <c r="CS16" t="e">
        <v>#N/A</v>
      </c>
      <c r="CT16" t="e">
        <v>#N/A</v>
      </c>
      <c r="CU16" t="e">
        <v>#N/A</v>
      </c>
      <c r="CV16" t="e">
        <v>#N/A</v>
      </c>
      <c r="CW16" t="e">
        <v>#N/A</v>
      </c>
      <c r="CX16" t="e">
        <v>#N/A</v>
      </c>
      <c r="CY16" t="e">
        <v>#N/A</v>
      </c>
      <c r="CZ16" t="e">
        <v>#N/A</v>
      </c>
      <c r="DA16" t="e">
        <v>#N/A</v>
      </c>
      <c r="DB16" t="e">
        <v>#N/A</v>
      </c>
      <c r="DC16" t="e">
        <v>#N/A</v>
      </c>
      <c r="DD16" t="e">
        <v>#N/A</v>
      </c>
      <c r="DE16" t="e">
        <v>#N/A</v>
      </c>
      <c r="DF16" t="e">
        <v>#N/A</v>
      </c>
      <c r="DG16" t="e">
        <v>#N/A</v>
      </c>
      <c r="DH16" t="e">
        <v>#N/A</v>
      </c>
      <c r="DI16" t="e">
        <v>#N/A</v>
      </c>
      <c r="DJ16" t="e">
        <v>#N/A</v>
      </c>
      <c r="DK16" t="e">
        <v>#N/A</v>
      </c>
      <c r="DL16" t="e">
        <v>#N/A</v>
      </c>
      <c r="DM16" t="e">
        <v>#N/A</v>
      </c>
      <c r="DN16" t="e">
        <v>#N/A</v>
      </c>
      <c r="DO16" t="e">
        <v>#N/A</v>
      </c>
      <c r="DP16" t="e">
        <v>#N/A</v>
      </c>
      <c r="DQ16" t="e">
        <v>#N/A</v>
      </c>
      <c r="DR16" t="e">
        <v>#N/A</v>
      </c>
      <c r="DS16" t="e">
        <v>#N/A</v>
      </c>
      <c r="DT16" t="e">
        <v>#N/A</v>
      </c>
      <c r="DU16" t="e">
        <v>#N/A</v>
      </c>
      <c r="DV16" t="e">
        <v>#N/A</v>
      </c>
      <c r="DW16" t="e">
        <v>#N/A</v>
      </c>
      <c r="DX16" t="e">
        <v>#N/A</v>
      </c>
      <c r="DY16" t="e">
        <v>#N/A</v>
      </c>
      <c r="DZ16" t="e">
        <v>#N/A</v>
      </c>
      <c r="EA16" t="e">
        <v>#N/A</v>
      </c>
      <c r="EB16" t="e">
        <v>#N/A</v>
      </c>
      <c r="EC16" t="e">
        <v>#N/A</v>
      </c>
      <c r="ED16" t="e">
        <v>#N/A</v>
      </c>
      <c r="EE16" t="e">
        <v>#N/A</v>
      </c>
      <c r="EF16" t="e">
        <v>#N/A</v>
      </c>
      <c r="EG16" t="e">
        <v>#N/A</v>
      </c>
      <c r="EH16" t="e">
        <v>#N/A</v>
      </c>
      <c r="EI16" t="e">
        <v>#N/A</v>
      </c>
      <c r="EJ16" t="e">
        <v>#N/A</v>
      </c>
      <c r="EK16" t="e">
        <v>#N/A</v>
      </c>
      <c r="EL16" t="e">
        <v>#N/A</v>
      </c>
      <c r="EM16" t="e">
        <v>#N/A</v>
      </c>
      <c r="EN16" t="e">
        <v>#N/A</v>
      </c>
      <c r="EO16" t="e">
        <v>#N/A</v>
      </c>
      <c r="EP16" t="e">
        <v>#N/A</v>
      </c>
      <c r="EQ16" t="e">
        <v>#N/A</v>
      </c>
      <c r="ER16" t="e">
        <v>#N/A</v>
      </c>
      <c r="ES16" t="e">
        <v>#N/A</v>
      </c>
      <c r="ET16" t="e">
        <v>#N/A</v>
      </c>
      <c r="EU16" t="e">
        <v>#N/A</v>
      </c>
      <c r="EV16" t="e">
        <v>#N/A</v>
      </c>
      <c r="EW16" t="e">
        <v>#N/A</v>
      </c>
      <c r="EX16" t="e">
        <v>#N/A</v>
      </c>
      <c r="EY16" t="e">
        <v>#N/A</v>
      </c>
      <c r="EZ16" t="e">
        <v>#N/A</v>
      </c>
      <c r="FA16" t="e">
        <v>#N/A</v>
      </c>
      <c r="FB16" t="e">
        <v>#N/A</v>
      </c>
      <c r="FC16" t="e">
        <v>#N/A</v>
      </c>
      <c r="FD16" t="e">
        <v>#N/A</v>
      </c>
      <c r="FE16" t="e">
        <v>#N/A</v>
      </c>
      <c r="FF16" t="e">
        <v>#N/A</v>
      </c>
    </row>
    <row r="17" spans="1:162" x14ac:dyDescent="0.35">
      <c r="A17" s="29" t="s">
        <v>65</v>
      </c>
      <c r="B17" s="30">
        <v>0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  <c r="Z17" s="30">
        <v>0</v>
      </c>
      <c r="AA17" s="30">
        <v>0</v>
      </c>
      <c r="AB17" s="30">
        <v>0</v>
      </c>
      <c r="AC17" s="30">
        <v>0</v>
      </c>
      <c r="AD17" s="30">
        <v>0</v>
      </c>
      <c r="AE17" s="30">
        <v>0</v>
      </c>
      <c r="AF17" s="30">
        <v>0</v>
      </c>
      <c r="AG17" s="30">
        <v>0</v>
      </c>
      <c r="AH17" s="30">
        <v>0</v>
      </c>
      <c r="AI17" s="30">
        <v>0</v>
      </c>
      <c r="AJ17" s="30">
        <v>0</v>
      </c>
      <c r="AK17" s="30">
        <v>0</v>
      </c>
      <c r="AL17" s="30">
        <v>0</v>
      </c>
      <c r="AM17" s="30">
        <v>0</v>
      </c>
      <c r="AN17" s="30">
        <v>0</v>
      </c>
      <c r="AO17" s="30">
        <v>0</v>
      </c>
      <c r="AP17" s="30">
        <v>0</v>
      </c>
      <c r="AQ17" s="30">
        <v>0</v>
      </c>
      <c r="AR17" s="30">
        <v>0</v>
      </c>
      <c r="AS17" s="30">
        <v>0</v>
      </c>
      <c r="AT17" s="30">
        <v>0</v>
      </c>
      <c r="AU17" s="30">
        <v>0</v>
      </c>
      <c r="AV17" s="30">
        <v>0</v>
      </c>
      <c r="AW17" s="30">
        <v>0</v>
      </c>
      <c r="AX17" s="30">
        <v>0</v>
      </c>
      <c r="AY17" s="30">
        <v>0</v>
      </c>
      <c r="AZ17" s="30">
        <v>0</v>
      </c>
      <c r="BA17" s="30">
        <v>0</v>
      </c>
      <c r="BB17" s="30">
        <v>0</v>
      </c>
      <c r="BC17" s="30">
        <v>0</v>
      </c>
      <c r="BD17" s="30">
        <v>0</v>
      </c>
      <c r="BE17" s="30">
        <v>0</v>
      </c>
      <c r="BF17" s="30">
        <v>1</v>
      </c>
      <c r="BG17" s="30">
        <v>1</v>
      </c>
      <c r="BH17" s="30">
        <v>1</v>
      </c>
      <c r="BI17" s="30">
        <v>2</v>
      </c>
      <c r="BJ17" s="30">
        <v>2</v>
      </c>
      <c r="BK17" s="30">
        <v>3</v>
      </c>
      <c r="BL17" s="30">
        <v>4</v>
      </c>
      <c r="BM17" s="30">
        <v>5</v>
      </c>
      <c r="BN17" s="30">
        <v>5</v>
      </c>
      <c r="BO17" s="30">
        <v>5</v>
      </c>
      <c r="BP17" s="30">
        <v>5</v>
      </c>
      <c r="BQ17" s="30">
        <v>5</v>
      </c>
      <c r="BR17" s="30">
        <v>5</v>
      </c>
      <c r="BS17" s="30">
        <v>5</v>
      </c>
      <c r="BT17" s="30">
        <v>6</v>
      </c>
      <c r="BU17" s="30">
        <v>6</v>
      </c>
      <c r="BV17" s="30">
        <v>6</v>
      </c>
      <c r="BW17" s="30">
        <v>8</v>
      </c>
      <c r="BX17" s="30">
        <v>9</v>
      </c>
      <c r="BY17" s="30">
        <v>12</v>
      </c>
      <c r="BZ17" s="30">
        <v>17</v>
      </c>
      <c r="CA17" s="30">
        <v>20</v>
      </c>
      <c r="CB17" s="30">
        <v>21</v>
      </c>
      <c r="CC17" s="30">
        <v>27</v>
      </c>
      <c r="CD17" s="30">
        <v>30</v>
      </c>
      <c r="CE17" s="30">
        <v>34</v>
      </c>
      <c r="CF17" s="30">
        <v>39</v>
      </c>
      <c r="CG17" s="30">
        <v>46</v>
      </c>
      <c r="CH17" s="30">
        <v>50</v>
      </c>
      <c r="CI17" s="30">
        <v>60</v>
      </c>
      <c r="CJ17" s="30">
        <v>75</v>
      </c>
      <c r="CK17" s="30">
        <v>84</v>
      </c>
      <c r="CL17" s="30">
        <v>91</v>
      </c>
      <c r="CM17" s="30">
        <v>101</v>
      </c>
      <c r="CN17" s="30">
        <v>110</v>
      </c>
      <c r="CO17" s="30">
        <v>120</v>
      </c>
      <c r="CP17" t="e">
        <v>#N/A</v>
      </c>
      <c r="CQ17" t="e">
        <v>#N/A</v>
      </c>
      <c r="CR17" t="e">
        <v>#N/A</v>
      </c>
      <c r="CS17" t="e">
        <v>#N/A</v>
      </c>
      <c r="CT17" t="e">
        <v>#N/A</v>
      </c>
      <c r="CU17" t="e">
        <v>#N/A</v>
      </c>
      <c r="CV17" t="e">
        <v>#N/A</v>
      </c>
      <c r="CW17" t="e">
        <v>#N/A</v>
      </c>
      <c r="CX17" t="e">
        <v>#N/A</v>
      </c>
      <c r="CY17" t="e">
        <v>#N/A</v>
      </c>
      <c r="CZ17" t="e">
        <v>#N/A</v>
      </c>
      <c r="DA17" t="e">
        <v>#N/A</v>
      </c>
      <c r="DB17" t="e">
        <v>#N/A</v>
      </c>
      <c r="DC17" t="e">
        <v>#N/A</v>
      </c>
      <c r="DD17" t="e">
        <v>#N/A</v>
      </c>
      <c r="DE17" t="e">
        <v>#N/A</v>
      </c>
      <c r="DF17" t="e">
        <v>#N/A</v>
      </c>
      <c r="DG17" t="e">
        <v>#N/A</v>
      </c>
      <c r="DH17" t="e">
        <v>#N/A</v>
      </c>
      <c r="DI17" t="e">
        <v>#N/A</v>
      </c>
      <c r="DJ17" t="e">
        <v>#N/A</v>
      </c>
      <c r="DK17" t="e">
        <v>#N/A</v>
      </c>
      <c r="DL17" t="e">
        <v>#N/A</v>
      </c>
      <c r="DM17" t="e">
        <v>#N/A</v>
      </c>
      <c r="DN17" t="e">
        <v>#N/A</v>
      </c>
      <c r="DO17" t="e">
        <v>#N/A</v>
      </c>
      <c r="DP17" t="e">
        <v>#N/A</v>
      </c>
      <c r="DQ17" t="e">
        <v>#N/A</v>
      </c>
      <c r="DR17" t="e">
        <v>#N/A</v>
      </c>
      <c r="DS17" t="e">
        <v>#N/A</v>
      </c>
      <c r="DT17" t="e">
        <v>#N/A</v>
      </c>
      <c r="DU17" t="e">
        <v>#N/A</v>
      </c>
      <c r="DV17" t="e">
        <v>#N/A</v>
      </c>
      <c r="DW17" t="e">
        <v>#N/A</v>
      </c>
      <c r="DX17" t="e">
        <v>#N/A</v>
      </c>
      <c r="DY17" t="e">
        <v>#N/A</v>
      </c>
      <c r="DZ17" t="e">
        <v>#N/A</v>
      </c>
      <c r="EA17" t="e">
        <v>#N/A</v>
      </c>
      <c r="EB17" t="e">
        <v>#N/A</v>
      </c>
      <c r="EC17" t="e">
        <v>#N/A</v>
      </c>
      <c r="ED17" t="e">
        <v>#N/A</v>
      </c>
      <c r="EE17" t="e">
        <v>#N/A</v>
      </c>
      <c r="EF17" t="e">
        <v>#N/A</v>
      </c>
      <c r="EG17" t="e">
        <v>#N/A</v>
      </c>
      <c r="EH17" t="e">
        <v>#N/A</v>
      </c>
      <c r="EI17" t="e">
        <v>#N/A</v>
      </c>
      <c r="EJ17" t="e">
        <v>#N/A</v>
      </c>
      <c r="EK17" t="e">
        <v>#N/A</v>
      </c>
      <c r="EL17" t="e">
        <v>#N/A</v>
      </c>
      <c r="EM17" t="e">
        <v>#N/A</v>
      </c>
      <c r="EN17" t="e">
        <v>#N/A</v>
      </c>
      <c r="EO17" t="e">
        <v>#N/A</v>
      </c>
      <c r="EP17" t="e">
        <v>#N/A</v>
      </c>
      <c r="EQ17" t="e">
        <v>#N/A</v>
      </c>
      <c r="ER17" t="e">
        <v>#N/A</v>
      </c>
      <c r="ES17" t="e">
        <v>#N/A</v>
      </c>
      <c r="ET17" t="e">
        <v>#N/A</v>
      </c>
      <c r="EU17" t="e">
        <v>#N/A</v>
      </c>
      <c r="EV17" t="e">
        <v>#N/A</v>
      </c>
      <c r="EW17" t="e">
        <v>#N/A</v>
      </c>
      <c r="EX17" t="e">
        <v>#N/A</v>
      </c>
      <c r="EY17" t="e">
        <v>#N/A</v>
      </c>
      <c r="EZ17" t="e">
        <v>#N/A</v>
      </c>
      <c r="FA17" t="e">
        <v>#N/A</v>
      </c>
      <c r="FB17" t="e">
        <v>#N/A</v>
      </c>
      <c r="FC17" t="e">
        <v>#N/A</v>
      </c>
      <c r="FD17" t="e">
        <v>#N/A</v>
      </c>
      <c r="FE17" t="e">
        <v>#N/A</v>
      </c>
      <c r="FF17" t="e">
        <v>#N/A</v>
      </c>
    </row>
    <row r="18" spans="1:162" x14ac:dyDescent="0.35">
      <c r="A18" s="29" t="s">
        <v>197</v>
      </c>
      <c r="B18" s="30">
        <v>0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>
        <v>0</v>
      </c>
      <c r="AH18" s="30">
        <v>0</v>
      </c>
      <c r="AI18" s="30">
        <v>0</v>
      </c>
      <c r="AJ18" s="30">
        <v>0</v>
      </c>
      <c r="AK18" s="30">
        <v>0</v>
      </c>
      <c r="AL18" s="30">
        <v>0</v>
      </c>
      <c r="AM18" s="30">
        <v>0</v>
      </c>
      <c r="AN18" s="30">
        <v>0</v>
      </c>
      <c r="AO18" s="30">
        <v>0</v>
      </c>
      <c r="AP18" s="30">
        <v>0</v>
      </c>
      <c r="AQ18" s="30">
        <v>0</v>
      </c>
      <c r="AR18" s="30">
        <v>0</v>
      </c>
      <c r="AS18" s="30">
        <v>0</v>
      </c>
      <c r="AT18" s="30">
        <v>0</v>
      </c>
      <c r="AU18" s="30">
        <v>0</v>
      </c>
      <c r="AV18" s="30">
        <v>0</v>
      </c>
      <c r="AW18" s="30">
        <v>0</v>
      </c>
      <c r="AX18" s="30">
        <v>0</v>
      </c>
      <c r="AY18" s="30">
        <v>0</v>
      </c>
      <c r="AZ18" s="30">
        <v>0</v>
      </c>
      <c r="BA18" s="30">
        <v>0</v>
      </c>
      <c r="BB18" s="30">
        <v>0</v>
      </c>
      <c r="BC18" s="30">
        <v>0</v>
      </c>
      <c r="BD18" s="30">
        <v>0</v>
      </c>
      <c r="BE18" s="30">
        <v>0</v>
      </c>
      <c r="BF18" s="30">
        <v>0</v>
      </c>
      <c r="BG18" s="30">
        <v>0</v>
      </c>
      <c r="BH18" s="30">
        <v>0</v>
      </c>
      <c r="BI18" s="30">
        <v>0</v>
      </c>
      <c r="BJ18" s="30">
        <v>0</v>
      </c>
      <c r="BK18" s="30">
        <v>0</v>
      </c>
      <c r="BL18" s="30">
        <v>0</v>
      </c>
      <c r="BM18" s="30">
        <v>0</v>
      </c>
      <c r="BN18" s="30">
        <v>0</v>
      </c>
      <c r="BO18" s="30">
        <v>0</v>
      </c>
      <c r="BP18" s="30">
        <v>0</v>
      </c>
      <c r="BQ18" s="30">
        <v>0</v>
      </c>
      <c r="BR18" s="30">
        <v>0</v>
      </c>
      <c r="BS18" s="30">
        <v>0</v>
      </c>
      <c r="BT18" s="30">
        <v>0</v>
      </c>
      <c r="BU18" s="30">
        <v>0</v>
      </c>
      <c r="BV18" s="30">
        <v>0</v>
      </c>
      <c r="BW18" s="30">
        <v>0</v>
      </c>
      <c r="BX18" s="30">
        <v>1</v>
      </c>
      <c r="BY18" s="30">
        <v>2</v>
      </c>
      <c r="BZ18" s="30">
        <v>3</v>
      </c>
      <c r="CA18" s="30">
        <v>3</v>
      </c>
      <c r="CB18" s="30">
        <v>3</v>
      </c>
      <c r="CC18" s="30">
        <v>4</v>
      </c>
      <c r="CD18" s="30">
        <v>4</v>
      </c>
      <c r="CE18" s="30">
        <v>4</v>
      </c>
      <c r="CF18" s="30">
        <v>4</v>
      </c>
      <c r="CG18" s="30">
        <v>4</v>
      </c>
      <c r="CH18" s="30">
        <v>5</v>
      </c>
      <c r="CI18" s="30">
        <v>5</v>
      </c>
      <c r="CJ18" s="30">
        <v>5</v>
      </c>
      <c r="CK18" s="30">
        <v>5</v>
      </c>
      <c r="CL18" s="30">
        <v>5</v>
      </c>
      <c r="CM18" s="30">
        <v>5</v>
      </c>
      <c r="CN18" s="30">
        <v>5</v>
      </c>
      <c r="CO18" s="30">
        <v>5</v>
      </c>
      <c r="CP18" t="e">
        <v>#N/A</v>
      </c>
      <c r="CQ18" t="e">
        <v>#N/A</v>
      </c>
      <c r="CR18" t="e">
        <v>#N/A</v>
      </c>
      <c r="CS18" t="e">
        <v>#N/A</v>
      </c>
      <c r="CT18" t="e">
        <v>#N/A</v>
      </c>
      <c r="CU18" t="e">
        <v>#N/A</v>
      </c>
      <c r="CV18" t="e">
        <v>#N/A</v>
      </c>
      <c r="CW18" t="e">
        <v>#N/A</v>
      </c>
      <c r="CX18" t="e">
        <v>#N/A</v>
      </c>
      <c r="CY18" t="e">
        <v>#N/A</v>
      </c>
      <c r="CZ18" t="e">
        <v>#N/A</v>
      </c>
      <c r="DA18" t="e">
        <v>#N/A</v>
      </c>
      <c r="DB18" t="e">
        <v>#N/A</v>
      </c>
      <c r="DC18" t="e">
        <v>#N/A</v>
      </c>
      <c r="DD18" t="e">
        <v>#N/A</v>
      </c>
      <c r="DE18" t="e">
        <v>#N/A</v>
      </c>
      <c r="DF18" t="e">
        <v>#N/A</v>
      </c>
      <c r="DG18" t="e">
        <v>#N/A</v>
      </c>
      <c r="DH18" t="e">
        <v>#N/A</v>
      </c>
      <c r="DI18" t="e">
        <v>#N/A</v>
      </c>
      <c r="DJ18" t="e">
        <v>#N/A</v>
      </c>
      <c r="DK18" t="e">
        <v>#N/A</v>
      </c>
      <c r="DL18" t="e">
        <v>#N/A</v>
      </c>
      <c r="DM18" t="e">
        <v>#N/A</v>
      </c>
      <c r="DN18" t="e">
        <v>#N/A</v>
      </c>
      <c r="DO18" t="e">
        <v>#N/A</v>
      </c>
      <c r="DP18" t="e">
        <v>#N/A</v>
      </c>
      <c r="DQ18" t="e">
        <v>#N/A</v>
      </c>
      <c r="DR18" t="e">
        <v>#N/A</v>
      </c>
      <c r="DS18" t="e">
        <v>#N/A</v>
      </c>
      <c r="DT18" t="e">
        <v>#N/A</v>
      </c>
      <c r="DU18" t="e">
        <v>#N/A</v>
      </c>
      <c r="DV18" t="e">
        <v>#N/A</v>
      </c>
      <c r="DW18" t="e">
        <v>#N/A</v>
      </c>
      <c r="DX18" t="e">
        <v>#N/A</v>
      </c>
      <c r="DY18" t="e">
        <v>#N/A</v>
      </c>
      <c r="DZ18" t="e">
        <v>#N/A</v>
      </c>
      <c r="EA18" t="e">
        <v>#N/A</v>
      </c>
      <c r="EB18" t="e">
        <v>#N/A</v>
      </c>
      <c r="EC18" t="e">
        <v>#N/A</v>
      </c>
      <c r="ED18" t="e">
        <v>#N/A</v>
      </c>
      <c r="EE18" t="e">
        <v>#N/A</v>
      </c>
      <c r="EF18" t="e">
        <v>#N/A</v>
      </c>
      <c r="EG18" t="e">
        <v>#N/A</v>
      </c>
      <c r="EH18" t="e">
        <v>#N/A</v>
      </c>
      <c r="EI18" t="e">
        <v>#N/A</v>
      </c>
      <c r="EJ18" t="e">
        <v>#N/A</v>
      </c>
      <c r="EK18" t="e">
        <v>#N/A</v>
      </c>
      <c r="EL18" t="e">
        <v>#N/A</v>
      </c>
      <c r="EM18" t="e">
        <v>#N/A</v>
      </c>
      <c r="EN18" t="e">
        <v>#N/A</v>
      </c>
      <c r="EO18" t="e">
        <v>#N/A</v>
      </c>
      <c r="EP18" t="e">
        <v>#N/A</v>
      </c>
      <c r="EQ18" t="e">
        <v>#N/A</v>
      </c>
      <c r="ER18" t="e">
        <v>#N/A</v>
      </c>
      <c r="ES18" t="e">
        <v>#N/A</v>
      </c>
      <c r="ET18" t="e">
        <v>#N/A</v>
      </c>
      <c r="EU18" t="e">
        <v>#N/A</v>
      </c>
      <c r="EV18" t="e">
        <v>#N/A</v>
      </c>
      <c r="EW18" t="e">
        <v>#N/A</v>
      </c>
      <c r="EX18" t="e">
        <v>#N/A</v>
      </c>
      <c r="EY18" t="e">
        <v>#N/A</v>
      </c>
      <c r="EZ18" t="e">
        <v>#N/A</v>
      </c>
      <c r="FA18" t="e">
        <v>#N/A</v>
      </c>
      <c r="FB18" t="e">
        <v>#N/A</v>
      </c>
      <c r="FC18" t="e">
        <v>#N/A</v>
      </c>
      <c r="FD18" t="e">
        <v>#N/A</v>
      </c>
      <c r="FE18" t="e">
        <v>#N/A</v>
      </c>
      <c r="FF18" t="e">
        <v>#N/A</v>
      </c>
    </row>
    <row r="19" spans="1:162" x14ac:dyDescent="0.35">
      <c r="A19" s="29" t="s">
        <v>145</v>
      </c>
      <c r="B19" s="30">
        <v>0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>
        <v>0</v>
      </c>
      <c r="Z19" s="30">
        <v>0</v>
      </c>
      <c r="AA19" s="30">
        <v>0</v>
      </c>
      <c r="AB19" s="30">
        <v>0</v>
      </c>
      <c r="AC19" s="30">
        <v>0</v>
      </c>
      <c r="AD19" s="30">
        <v>0</v>
      </c>
      <c r="AE19" s="30">
        <v>0</v>
      </c>
      <c r="AF19" s="30">
        <v>0</v>
      </c>
      <c r="AG19" s="30">
        <v>0</v>
      </c>
      <c r="AH19" s="30">
        <v>0</v>
      </c>
      <c r="AI19" s="30">
        <v>0</v>
      </c>
      <c r="AJ19" s="30">
        <v>0</v>
      </c>
      <c r="AK19" s="30">
        <v>0</v>
      </c>
      <c r="AL19" s="30">
        <v>0</v>
      </c>
      <c r="AM19" s="30">
        <v>0</v>
      </c>
      <c r="AN19" s="30">
        <v>0</v>
      </c>
      <c r="AO19" s="30">
        <v>0</v>
      </c>
      <c r="AP19" s="30">
        <v>0</v>
      </c>
      <c r="AQ19" s="30">
        <v>0</v>
      </c>
      <c r="AR19" s="30">
        <v>0</v>
      </c>
      <c r="AS19" s="30">
        <v>0</v>
      </c>
      <c r="AT19" s="30">
        <v>0</v>
      </c>
      <c r="AU19" s="30">
        <v>0</v>
      </c>
      <c r="AV19" s="30">
        <v>0</v>
      </c>
      <c r="AW19" s="30">
        <v>0</v>
      </c>
      <c r="AX19" s="30">
        <v>0</v>
      </c>
      <c r="AY19" s="30">
        <v>0</v>
      </c>
      <c r="AZ19" s="30">
        <v>0</v>
      </c>
      <c r="BA19" s="30">
        <v>0</v>
      </c>
      <c r="BB19" s="30">
        <v>0</v>
      </c>
      <c r="BC19" s="30">
        <v>0</v>
      </c>
      <c r="BD19" s="30">
        <v>0</v>
      </c>
      <c r="BE19" s="30">
        <v>0</v>
      </c>
      <c r="BF19" s="30">
        <v>0</v>
      </c>
      <c r="BG19" s="30">
        <v>0</v>
      </c>
      <c r="BH19" s="30">
        <v>0</v>
      </c>
      <c r="BI19" s="30">
        <v>0</v>
      </c>
      <c r="BJ19" s="30">
        <v>0</v>
      </c>
      <c r="BK19" s="30">
        <v>0</v>
      </c>
      <c r="BL19" s="30">
        <v>0</v>
      </c>
      <c r="BM19" s="30">
        <v>0</v>
      </c>
      <c r="BN19" s="30">
        <v>0</v>
      </c>
      <c r="BO19" s="30">
        <v>0</v>
      </c>
      <c r="BP19" s="30">
        <v>0</v>
      </c>
      <c r="BQ19" s="30">
        <v>0</v>
      </c>
      <c r="BR19" s="30">
        <v>0</v>
      </c>
      <c r="BS19" s="30">
        <v>1</v>
      </c>
      <c r="BT19" s="30">
        <v>2</v>
      </c>
      <c r="BU19" s="30">
        <v>4</v>
      </c>
      <c r="BV19" s="30">
        <v>4</v>
      </c>
      <c r="BW19" s="30">
        <v>5</v>
      </c>
      <c r="BX19" s="30">
        <v>8</v>
      </c>
      <c r="BY19" s="30">
        <v>13</v>
      </c>
      <c r="BZ19" s="30">
        <v>13</v>
      </c>
      <c r="CA19" s="30">
        <v>13</v>
      </c>
      <c r="CB19" s="30">
        <v>16</v>
      </c>
      <c r="CC19" s="30">
        <v>19</v>
      </c>
      <c r="CD19" s="30">
        <v>23</v>
      </c>
      <c r="CE19" s="30">
        <v>26</v>
      </c>
      <c r="CF19" s="30">
        <v>29</v>
      </c>
      <c r="CG19" s="30">
        <v>33</v>
      </c>
      <c r="CH19" s="30">
        <v>36</v>
      </c>
      <c r="CI19" s="30">
        <v>40</v>
      </c>
      <c r="CJ19" s="30">
        <v>42</v>
      </c>
      <c r="CK19" s="30">
        <v>45</v>
      </c>
      <c r="CL19" s="30">
        <v>47</v>
      </c>
      <c r="CM19" s="30">
        <v>51</v>
      </c>
      <c r="CN19" s="30">
        <v>55</v>
      </c>
      <c r="CO19" s="30">
        <v>58</v>
      </c>
      <c r="CP19" t="e">
        <v>#N/A</v>
      </c>
      <c r="CQ19" t="e">
        <v>#N/A</v>
      </c>
      <c r="CR19" t="e">
        <v>#N/A</v>
      </c>
      <c r="CS19" t="e">
        <v>#N/A</v>
      </c>
      <c r="CT19" t="e">
        <v>#N/A</v>
      </c>
      <c r="CU19" t="e">
        <v>#N/A</v>
      </c>
      <c r="CV19" t="e">
        <v>#N/A</v>
      </c>
      <c r="CW19" t="e">
        <v>#N/A</v>
      </c>
      <c r="CX19" t="e">
        <v>#N/A</v>
      </c>
      <c r="CY19" t="e">
        <v>#N/A</v>
      </c>
      <c r="CZ19" t="e">
        <v>#N/A</v>
      </c>
      <c r="DA19" t="e">
        <v>#N/A</v>
      </c>
      <c r="DB19" t="e">
        <v>#N/A</v>
      </c>
      <c r="DC19" t="e">
        <v>#N/A</v>
      </c>
      <c r="DD19" t="e">
        <v>#N/A</v>
      </c>
      <c r="DE19" t="e">
        <v>#N/A</v>
      </c>
      <c r="DF19" t="e">
        <v>#N/A</v>
      </c>
      <c r="DG19" t="e">
        <v>#N/A</v>
      </c>
      <c r="DH19" t="e">
        <v>#N/A</v>
      </c>
      <c r="DI19" t="e">
        <v>#N/A</v>
      </c>
      <c r="DJ19" t="e">
        <v>#N/A</v>
      </c>
      <c r="DK19" t="e">
        <v>#N/A</v>
      </c>
      <c r="DL19" t="e">
        <v>#N/A</v>
      </c>
      <c r="DM19" t="e">
        <v>#N/A</v>
      </c>
      <c r="DN19" t="e">
        <v>#N/A</v>
      </c>
      <c r="DO19" t="e">
        <v>#N/A</v>
      </c>
      <c r="DP19" t="e">
        <v>#N/A</v>
      </c>
      <c r="DQ19" t="e">
        <v>#N/A</v>
      </c>
      <c r="DR19" t="e">
        <v>#N/A</v>
      </c>
      <c r="DS19" t="e">
        <v>#N/A</v>
      </c>
      <c r="DT19" t="e">
        <v>#N/A</v>
      </c>
      <c r="DU19" t="e">
        <v>#N/A</v>
      </c>
      <c r="DV19" t="e">
        <v>#N/A</v>
      </c>
      <c r="DW19" t="e">
        <v>#N/A</v>
      </c>
      <c r="DX19" t="e">
        <v>#N/A</v>
      </c>
      <c r="DY19" t="e">
        <v>#N/A</v>
      </c>
      <c r="DZ19" t="e">
        <v>#N/A</v>
      </c>
      <c r="EA19" t="e">
        <v>#N/A</v>
      </c>
      <c r="EB19" t="e">
        <v>#N/A</v>
      </c>
      <c r="EC19" t="e">
        <v>#N/A</v>
      </c>
      <c r="ED19" t="e">
        <v>#N/A</v>
      </c>
      <c r="EE19" t="e">
        <v>#N/A</v>
      </c>
      <c r="EF19" t="e">
        <v>#N/A</v>
      </c>
      <c r="EG19" t="e">
        <v>#N/A</v>
      </c>
      <c r="EH19" t="e">
        <v>#N/A</v>
      </c>
      <c r="EI19" t="e">
        <v>#N/A</v>
      </c>
      <c r="EJ19" t="e">
        <v>#N/A</v>
      </c>
      <c r="EK19" t="e">
        <v>#N/A</v>
      </c>
      <c r="EL19" t="e">
        <v>#N/A</v>
      </c>
      <c r="EM19" t="e">
        <v>#N/A</v>
      </c>
      <c r="EN19" t="e">
        <v>#N/A</v>
      </c>
      <c r="EO19" t="e">
        <v>#N/A</v>
      </c>
      <c r="EP19" t="e">
        <v>#N/A</v>
      </c>
      <c r="EQ19" t="e">
        <v>#N/A</v>
      </c>
      <c r="ER19" t="e">
        <v>#N/A</v>
      </c>
      <c r="ES19" t="e">
        <v>#N/A</v>
      </c>
      <c r="ET19" t="e">
        <v>#N/A</v>
      </c>
      <c r="EU19" t="e">
        <v>#N/A</v>
      </c>
      <c r="EV19" t="e">
        <v>#N/A</v>
      </c>
      <c r="EW19" t="e">
        <v>#N/A</v>
      </c>
      <c r="EX19" t="e">
        <v>#N/A</v>
      </c>
      <c r="EY19" t="e">
        <v>#N/A</v>
      </c>
      <c r="EZ19" t="e">
        <v>#N/A</v>
      </c>
      <c r="FA19" t="e">
        <v>#N/A</v>
      </c>
      <c r="FB19" t="e">
        <v>#N/A</v>
      </c>
      <c r="FC19" t="e">
        <v>#N/A</v>
      </c>
      <c r="FD19" t="e">
        <v>#N/A</v>
      </c>
      <c r="FE19" t="e">
        <v>#N/A</v>
      </c>
      <c r="FF19" t="e">
        <v>#N/A</v>
      </c>
    </row>
    <row r="20" spans="1:162" x14ac:dyDescent="0.35">
      <c r="A20" s="29" t="s">
        <v>123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0</v>
      </c>
      <c r="R20" s="30">
        <v>0</v>
      </c>
      <c r="S20" s="30">
        <v>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v>0</v>
      </c>
      <c r="Z20" s="30">
        <v>0</v>
      </c>
      <c r="AA20" s="30">
        <v>0</v>
      </c>
      <c r="AB20" s="30">
        <v>0</v>
      </c>
      <c r="AC20" s="30">
        <v>0</v>
      </c>
      <c r="AD20" s="30">
        <v>0</v>
      </c>
      <c r="AE20" s="30">
        <v>0</v>
      </c>
      <c r="AF20" s="30">
        <v>0</v>
      </c>
      <c r="AG20" s="30">
        <v>0</v>
      </c>
      <c r="AH20" s="30">
        <v>0</v>
      </c>
      <c r="AI20" s="30">
        <v>0</v>
      </c>
      <c r="AJ20" s="30">
        <v>0</v>
      </c>
      <c r="AK20" s="30">
        <v>0</v>
      </c>
      <c r="AL20" s="30">
        <v>0</v>
      </c>
      <c r="AM20" s="30">
        <v>0</v>
      </c>
      <c r="AN20" s="30">
        <v>0</v>
      </c>
      <c r="AO20" s="30">
        <v>0</v>
      </c>
      <c r="AP20" s="30">
        <v>0</v>
      </c>
      <c r="AQ20" s="30">
        <v>0</v>
      </c>
      <c r="AR20" s="30">
        <v>0</v>
      </c>
      <c r="AS20" s="30">
        <v>0</v>
      </c>
      <c r="AT20" s="30">
        <v>0</v>
      </c>
      <c r="AU20" s="30">
        <v>0</v>
      </c>
      <c r="AV20" s="30">
        <v>0</v>
      </c>
      <c r="AW20" s="30">
        <v>0</v>
      </c>
      <c r="AX20" s="30">
        <v>0</v>
      </c>
      <c r="AY20" s="30">
        <v>3</v>
      </c>
      <c r="AZ20" s="30">
        <v>3</v>
      </c>
      <c r="BA20" s="30">
        <v>3</v>
      </c>
      <c r="BB20" s="30">
        <v>4</v>
      </c>
      <c r="BC20" s="30">
        <v>4</v>
      </c>
      <c r="BD20" s="30">
        <v>5</v>
      </c>
      <c r="BE20" s="30">
        <v>10</v>
      </c>
      <c r="BF20" s="30">
        <v>14</v>
      </c>
      <c r="BG20" s="30">
        <v>21</v>
      </c>
      <c r="BH20" s="30">
        <v>37</v>
      </c>
      <c r="BI20" s="30">
        <v>67</v>
      </c>
      <c r="BJ20" s="30">
        <v>75</v>
      </c>
      <c r="BK20" s="30">
        <v>88</v>
      </c>
      <c r="BL20" s="30">
        <v>122</v>
      </c>
      <c r="BM20" s="30">
        <v>178</v>
      </c>
      <c r="BN20" s="30">
        <v>220</v>
      </c>
      <c r="BO20" s="30">
        <v>289</v>
      </c>
      <c r="BP20" s="30">
        <v>353</v>
      </c>
      <c r="BQ20" s="30">
        <v>431</v>
      </c>
      <c r="BR20" s="30">
        <v>513</v>
      </c>
      <c r="BS20" s="30">
        <v>705</v>
      </c>
      <c r="BT20" s="30">
        <v>828</v>
      </c>
      <c r="BU20" s="30">
        <v>1011</v>
      </c>
      <c r="BV20" s="30">
        <v>1143</v>
      </c>
      <c r="BW20" s="30">
        <v>1283</v>
      </c>
      <c r="BX20" s="30">
        <v>1447</v>
      </c>
      <c r="BY20" s="30">
        <v>1632</v>
      </c>
      <c r="BZ20" s="30">
        <v>2035</v>
      </c>
      <c r="CA20" s="30">
        <v>2240</v>
      </c>
      <c r="CB20" s="30">
        <v>2523</v>
      </c>
      <c r="CC20" s="30">
        <v>3019</v>
      </c>
      <c r="CD20" s="30">
        <v>3346</v>
      </c>
      <c r="CE20" s="30">
        <v>3600</v>
      </c>
      <c r="CF20" s="30">
        <v>3903</v>
      </c>
      <c r="CG20" s="30">
        <v>4157</v>
      </c>
      <c r="CH20" s="30">
        <v>4440</v>
      </c>
      <c r="CI20" s="30">
        <v>4857</v>
      </c>
      <c r="CJ20" s="30">
        <v>5163</v>
      </c>
      <c r="CK20" s="30">
        <v>5453</v>
      </c>
      <c r="CL20" s="30">
        <v>5683</v>
      </c>
      <c r="CM20" s="30">
        <v>5828</v>
      </c>
      <c r="CN20" s="30">
        <v>5998</v>
      </c>
      <c r="CO20" s="30">
        <v>6262</v>
      </c>
      <c r="CP20" t="e">
        <v>#N/A</v>
      </c>
      <c r="CQ20" t="e">
        <v>#N/A</v>
      </c>
      <c r="CR20" t="e">
        <v>#N/A</v>
      </c>
      <c r="CS20" t="e">
        <v>#N/A</v>
      </c>
      <c r="CT20" t="e">
        <v>#N/A</v>
      </c>
      <c r="CU20" t="e">
        <v>#N/A</v>
      </c>
      <c r="CV20" t="e">
        <v>#N/A</v>
      </c>
      <c r="CW20" t="e">
        <v>#N/A</v>
      </c>
      <c r="CX20" t="e">
        <v>#N/A</v>
      </c>
      <c r="CY20" t="e">
        <v>#N/A</v>
      </c>
      <c r="CZ20" t="e">
        <v>#N/A</v>
      </c>
      <c r="DA20" t="e">
        <v>#N/A</v>
      </c>
      <c r="DB20" t="e">
        <v>#N/A</v>
      </c>
      <c r="DC20" t="e">
        <v>#N/A</v>
      </c>
      <c r="DD20" t="e">
        <v>#N/A</v>
      </c>
      <c r="DE20" t="e">
        <v>#N/A</v>
      </c>
      <c r="DF20" t="e">
        <v>#N/A</v>
      </c>
      <c r="DG20" t="e">
        <v>#N/A</v>
      </c>
      <c r="DH20" t="e">
        <v>#N/A</v>
      </c>
      <c r="DI20" t="e">
        <v>#N/A</v>
      </c>
      <c r="DJ20" t="e">
        <v>#N/A</v>
      </c>
      <c r="DK20" t="e">
        <v>#N/A</v>
      </c>
      <c r="DL20" t="e">
        <v>#N/A</v>
      </c>
      <c r="DM20" t="e">
        <v>#N/A</v>
      </c>
      <c r="DN20" t="e">
        <v>#N/A</v>
      </c>
      <c r="DO20" t="e">
        <v>#N/A</v>
      </c>
      <c r="DP20" t="e">
        <v>#N/A</v>
      </c>
      <c r="DQ20" t="e">
        <v>#N/A</v>
      </c>
      <c r="DR20" t="e">
        <v>#N/A</v>
      </c>
      <c r="DS20" t="e">
        <v>#N/A</v>
      </c>
      <c r="DT20" t="e">
        <v>#N/A</v>
      </c>
      <c r="DU20" t="e">
        <v>#N/A</v>
      </c>
      <c r="DV20" t="e">
        <v>#N/A</v>
      </c>
      <c r="DW20" t="e">
        <v>#N/A</v>
      </c>
      <c r="DX20" t="e">
        <v>#N/A</v>
      </c>
      <c r="DY20" t="e">
        <v>#N/A</v>
      </c>
      <c r="DZ20" t="e">
        <v>#N/A</v>
      </c>
      <c r="EA20" t="e">
        <v>#N/A</v>
      </c>
      <c r="EB20" t="e">
        <v>#N/A</v>
      </c>
      <c r="EC20" t="e">
        <v>#N/A</v>
      </c>
      <c r="ED20" t="e">
        <v>#N/A</v>
      </c>
      <c r="EE20" t="e">
        <v>#N/A</v>
      </c>
      <c r="EF20" t="e">
        <v>#N/A</v>
      </c>
      <c r="EG20" t="e">
        <v>#N/A</v>
      </c>
      <c r="EH20" t="e">
        <v>#N/A</v>
      </c>
      <c r="EI20" t="e">
        <v>#N/A</v>
      </c>
      <c r="EJ20" t="e">
        <v>#N/A</v>
      </c>
      <c r="EK20" t="e">
        <v>#N/A</v>
      </c>
      <c r="EL20" t="e">
        <v>#N/A</v>
      </c>
      <c r="EM20" t="e">
        <v>#N/A</v>
      </c>
      <c r="EN20" t="e">
        <v>#N/A</v>
      </c>
      <c r="EO20" t="e">
        <v>#N/A</v>
      </c>
      <c r="EP20" t="e">
        <v>#N/A</v>
      </c>
      <c r="EQ20" t="e">
        <v>#N/A</v>
      </c>
      <c r="ER20" t="e">
        <v>#N/A</v>
      </c>
      <c r="ES20" t="e">
        <v>#N/A</v>
      </c>
      <c r="ET20" t="e">
        <v>#N/A</v>
      </c>
      <c r="EU20" t="e">
        <v>#N/A</v>
      </c>
      <c r="EV20" t="e">
        <v>#N/A</v>
      </c>
      <c r="EW20" t="e">
        <v>#N/A</v>
      </c>
      <c r="EX20" t="e">
        <v>#N/A</v>
      </c>
      <c r="EY20" t="e">
        <v>#N/A</v>
      </c>
      <c r="EZ20" t="e">
        <v>#N/A</v>
      </c>
      <c r="FA20" t="e">
        <v>#N/A</v>
      </c>
      <c r="FB20" t="e">
        <v>#N/A</v>
      </c>
      <c r="FC20" t="e">
        <v>#N/A</v>
      </c>
      <c r="FD20" t="e">
        <v>#N/A</v>
      </c>
      <c r="FE20" t="e">
        <v>#N/A</v>
      </c>
      <c r="FF20" t="e">
        <v>#N/A</v>
      </c>
    </row>
    <row r="21" spans="1:162" x14ac:dyDescent="0.35">
      <c r="A21" s="29" t="s">
        <v>227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  <c r="S21" s="30">
        <v>0</v>
      </c>
      <c r="T21" s="30">
        <v>0</v>
      </c>
      <c r="U21" s="30">
        <v>0</v>
      </c>
      <c r="V21" s="30">
        <v>0</v>
      </c>
      <c r="W21" s="30">
        <v>0</v>
      </c>
      <c r="X21" s="30">
        <v>0</v>
      </c>
      <c r="Y21" s="30">
        <v>0</v>
      </c>
      <c r="Z21" s="30">
        <v>0</v>
      </c>
      <c r="AA21" s="30">
        <v>0</v>
      </c>
      <c r="AB21" s="30">
        <v>0</v>
      </c>
      <c r="AC21" s="30">
        <v>0</v>
      </c>
      <c r="AD21" s="30">
        <v>0</v>
      </c>
      <c r="AE21" s="30">
        <v>0</v>
      </c>
      <c r="AF21" s="30">
        <v>0</v>
      </c>
      <c r="AG21" s="30">
        <v>0</v>
      </c>
      <c r="AH21" s="30">
        <v>0</v>
      </c>
      <c r="AI21" s="30">
        <v>0</v>
      </c>
      <c r="AJ21" s="30">
        <v>0</v>
      </c>
      <c r="AK21" s="30">
        <v>0</v>
      </c>
      <c r="AL21" s="30">
        <v>0</v>
      </c>
      <c r="AM21" s="30">
        <v>0</v>
      </c>
      <c r="AN21" s="30">
        <v>0</v>
      </c>
      <c r="AO21" s="30">
        <v>0</v>
      </c>
      <c r="AP21" s="30">
        <v>0</v>
      </c>
      <c r="AQ21" s="30">
        <v>0</v>
      </c>
      <c r="AR21" s="30">
        <v>0</v>
      </c>
      <c r="AS21" s="30">
        <v>0</v>
      </c>
      <c r="AT21" s="30">
        <v>0</v>
      </c>
      <c r="AU21" s="30">
        <v>0</v>
      </c>
      <c r="AV21" s="30">
        <v>0</v>
      </c>
      <c r="AW21" s="30">
        <v>0</v>
      </c>
      <c r="AX21" s="30">
        <v>0</v>
      </c>
      <c r="AY21" s="30">
        <v>0</v>
      </c>
      <c r="AZ21" s="30">
        <v>0</v>
      </c>
      <c r="BA21" s="30">
        <v>0</v>
      </c>
      <c r="BB21" s="30">
        <v>0</v>
      </c>
      <c r="BC21" s="30">
        <v>0</v>
      </c>
      <c r="BD21" s="30">
        <v>0</v>
      </c>
      <c r="BE21" s="30">
        <v>0</v>
      </c>
      <c r="BF21" s="30">
        <v>0</v>
      </c>
      <c r="BG21" s="30">
        <v>0</v>
      </c>
      <c r="BH21" s="30">
        <v>0</v>
      </c>
      <c r="BI21" s="30">
        <v>0</v>
      </c>
      <c r="BJ21" s="30">
        <v>0</v>
      </c>
      <c r="BK21" s="30">
        <v>0</v>
      </c>
      <c r="BL21" s="30">
        <v>0</v>
      </c>
      <c r="BM21" s="30">
        <v>0</v>
      </c>
      <c r="BN21" s="30">
        <v>0</v>
      </c>
      <c r="BO21" s="30">
        <v>0</v>
      </c>
      <c r="BP21" s="30">
        <v>0</v>
      </c>
      <c r="BQ21" s="30">
        <v>0</v>
      </c>
      <c r="BR21" s="30">
        <v>0</v>
      </c>
      <c r="BS21" s="30">
        <v>0</v>
      </c>
      <c r="BT21" s="30">
        <v>0</v>
      </c>
      <c r="BU21" s="30">
        <v>0</v>
      </c>
      <c r="BV21" s="30">
        <v>0</v>
      </c>
      <c r="BW21" s="30">
        <v>0</v>
      </c>
      <c r="BX21" s="30">
        <v>0</v>
      </c>
      <c r="BY21" s="30">
        <v>1</v>
      </c>
      <c r="BZ21" s="30">
        <v>1</v>
      </c>
      <c r="CA21" s="30">
        <v>1</v>
      </c>
      <c r="CB21" s="30">
        <v>1</v>
      </c>
      <c r="CC21" s="30">
        <v>2</v>
      </c>
      <c r="CD21" s="30">
        <v>2</v>
      </c>
      <c r="CE21" s="30">
        <v>2</v>
      </c>
      <c r="CF21" s="30">
        <v>2</v>
      </c>
      <c r="CG21" s="30">
        <v>2</v>
      </c>
      <c r="CH21" s="30">
        <v>2</v>
      </c>
      <c r="CI21" s="30">
        <v>2</v>
      </c>
      <c r="CJ21" s="30">
        <v>2</v>
      </c>
      <c r="CK21" s="30">
        <v>2</v>
      </c>
      <c r="CL21" s="30">
        <v>2</v>
      </c>
      <c r="CM21" s="30">
        <v>2</v>
      </c>
      <c r="CN21" s="30">
        <v>2</v>
      </c>
      <c r="CO21" s="30">
        <v>2</v>
      </c>
      <c r="CP21" t="e">
        <v>#N/A</v>
      </c>
      <c r="CQ21" t="e">
        <v>#N/A</v>
      </c>
      <c r="CR21" t="e">
        <v>#N/A</v>
      </c>
      <c r="CS21" t="e">
        <v>#N/A</v>
      </c>
      <c r="CT21" t="e">
        <v>#N/A</v>
      </c>
      <c r="CU21" t="e">
        <v>#N/A</v>
      </c>
      <c r="CV21" t="e">
        <v>#N/A</v>
      </c>
      <c r="CW21" t="e">
        <v>#N/A</v>
      </c>
      <c r="CX21" t="e">
        <v>#N/A</v>
      </c>
      <c r="CY21" t="e">
        <v>#N/A</v>
      </c>
      <c r="CZ21" t="e">
        <v>#N/A</v>
      </c>
      <c r="DA21" t="e">
        <v>#N/A</v>
      </c>
      <c r="DB21" t="e">
        <v>#N/A</v>
      </c>
      <c r="DC21" t="e">
        <v>#N/A</v>
      </c>
      <c r="DD21" t="e">
        <v>#N/A</v>
      </c>
      <c r="DE21" t="e">
        <v>#N/A</v>
      </c>
      <c r="DF21" t="e">
        <v>#N/A</v>
      </c>
      <c r="DG21" t="e">
        <v>#N/A</v>
      </c>
      <c r="DH21" t="e">
        <v>#N/A</v>
      </c>
      <c r="DI21" t="e">
        <v>#N/A</v>
      </c>
      <c r="DJ21" t="e">
        <v>#N/A</v>
      </c>
      <c r="DK21" t="e">
        <v>#N/A</v>
      </c>
      <c r="DL21" t="e">
        <v>#N/A</v>
      </c>
      <c r="DM21" t="e">
        <v>#N/A</v>
      </c>
      <c r="DN21" t="e">
        <v>#N/A</v>
      </c>
      <c r="DO21" t="e">
        <v>#N/A</v>
      </c>
      <c r="DP21" t="e">
        <v>#N/A</v>
      </c>
      <c r="DQ21" t="e">
        <v>#N/A</v>
      </c>
      <c r="DR21" t="e">
        <v>#N/A</v>
      </c>
      <c r="DS21" t="e">
        <v>#N/A</v>
      </c>
      <c r="DT21" t="e">
        <v>#N/A</v>
      </c>
      <c r="DU21" t="e">
        <v>#N/A</v>
      </c>
      <c r="DV21" t="e">
        <v>#N/A</v>
      </c>
      <c r="DW21" t="e">
        <v>#N/A</v>
      </c>
      <c r="DX21" t="e">
        <v>#N/A</v>
      </c>
      <c r="DY21" t="e">
        <v>#N/A</v>
      </c>
      <c r="DZ21" t="e">
        <v>#N/A</v>
      </c>
      <c r="EA21" t="e">
        <v>#N/A</v>
      </c>
      <c r="EB21" t="e">
        <v>#N/A</v>
      </c>
      <c r="EC21" t="e">
        <v>#N/A</v>
      </c>
      <c r="ED21" t="e">
        <v>#N/A</v>
      </c>
      <c r="EE21" t="e">
        <v>#N/A</v>
      </c>
      <c r="EF21" t="e">
        <v>#N/A</v>
      </c>
      <c r="EG21" t="e">
        <v>#N/A</v>
      </c>
      <c r="EH21" t="e">
        <v>#N/A</v>
      </c>
      <c r="EI21" t="e">
        <v>#N/A</v>
      </c>
      <c r="EJ21" t="e">
        <v>#N/A</v>
      </c>
      <c r="EK21" t="e">
        <v>#N/A</v>
      </c>
      <c r="EL21" t="e">
        <v>#N/A</v>
      </c>
      <c r="EM21" t="e">
        <v>#N/A</v>
      </c>
      <c r="EN21" t="e">
        <v>#N/A</v>
      </c>
      <c r="EO21" t="e">
        <v>#N/A</v>
      </c>
      <c r="EP21" t="e">
        <v>#N/A</v>
      </c>
      <c r="EQ21" t="e">
        <v>#N/A</v>
      </c>
      <c r="ER21" t="e">
        <v>#N/A</v>
      </c>
      <c r="ES21" t="e">
        <v>#N/A</v>
      </c>
      <c r="ET21" t="e">
        <v>#N/A</v>
      </c>
      <c r="EU21" t="e">
        <v>#N/A</v>
      </c>
      <c r="EV21" t="e">
        <v>#N/A</v>
      </c>
      <c r="EW21" t="e">
        <v>#N/A</v>
      </c>
      <c r="EX21" t="e">
        <v>#N/A</v>
      </c>
      <c r="EY21" t="e">
        <v>#N/A</v>
      </c>
      <c r="EZ21" t="e">
        <v>#N/A</v>
      </c>
      <c r="FA21" t="e">
        <v>#N/A</v>
      </c>
      <c r="FB21" t="e">
        <v>#N/A</v>
      </c>
      <c r="FC21" t="e">
        <v>#N/A</v>
      </c>
      <c r="FD21" t="e">
        <v>#N/A</v>
      </c>
      <c r="FE21" t="e">
        <v>#N/A</v>
      </c>
      <c r="FF21" t="e">
        <v>#N/A</v>
      </c>
    </row>
    <row r="22" spans="1:162" x14ac:dyDescent="0.35">
      <c r="A22" s="29" t="s">
        <v>193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0</v>
      </c>
      <c r="AB22" s="30">
        <v>0</v>
      </c>
      <c r="AC22" s="30">
        <v>0</v>
      </c>
      <c r="AD22" s="30">
        <v>0</v>
      </c>
      <c r="AE22" s="30">
        <v>0</v>
      </c>
      <c r="AF22" s="30">
        <v>0</v>
      </c>
      <c r="AG22" s="30">
        <v>0</v>
      </c>
      <c r="AH22" s="30">
        <v>0</v>
      </c>
      <c r="AI22" s="30">
        <v>0</v>
      </c>
      <c r="AJ22" s="30">
        <v>0</v>
      </c>
      <c r="AK22" s="30">
        <v>0</v>
      </c>
      <c r="AL22" s="30">
        <v>0</v>
      </c>
      <c r="AM22" s="30">
        <v>0</v>
      </c>
      <c r="AN22" s="30">
        <v>0</v>
      </c>
      <c r="AO22" s="30">
        <v>0</v>
      </c>
      <c r="AP22" s="30">
        <v>0</v>
      </c>
      <c r="AQ22" s="30">
        <v>0</v>
      </c>
      <c r="AR22" s="30">
        <v>0</v>
      </c>
      <c r="AS22" s="30">
        <v>0</v>
      </c>
      <c r="AT22" s="30">
        <v>0</v>
      </c>
      <c r="AU22" s="30">
        <v>0</v>
      </c>
      <c r="AV22" s="30">
        <v>0</v>
      </c>
      <c r="AW22" s="30">
        <v>0</v>
      </c>
      <c r="AX22" s="30">
        <v>0</v>
      </c>
      <c r="AY22" s="30">
        <v>0</v>
      </c>
      <c r="AZ22" s="30">
        <v>0</v>
      </c>
      <c r="BA22" s="30">
        <v>0</v>
      </c>
      <c r="BB22" s="30">
        <v>0</v>
      </c>
      <c r="BC22" s="30">
        <v>0</v>
      </c>
      <c r="BD22" s="30">
        <v>0</v>
      </c>
      <c r="BE22" s="30">
        <v>0</v>
      </c>
      <c r="BF22" s="30">
        <v>0</v>
      </c>
      <c r="BG22" s="30">
        <v>0</v>
      </c>
      <c r="BH22" s="30">
        <v>0</v>
      </c>
      <c r="BI22" s="30">
        <v>0</v>
      </c>
      <c r="BJ22" s="30">
        <v>0</v>
      </c>
      <c r="BK22" s="30">
        <v>0</v>
      </c>
      <c r="BL22" s="30">
        <v>0</v>
      </c>
      <c r="BM22" s="30">
        <v>0</v>
      </c>
      <c r="BN22" s="30">
        <v>0</v>
      </c>
      <c r="BO22" s="30">
        <v>0</v>
      </c>
      <c r="BP22" s="30">
        <v>0</v>
      </c>
      <c r="BQ22" s="30">
        <v>0</v>
      </c>
      <c r="BR22" s="30">
        <v>0</v>
      </c>
      <c r="BS22" s="30">
        <v>0</v>
      </c>
      <c r="BT22" s="30">
        <v>0</v>
      </c>
      <c r="BU22" s="30">
        <v>0</v>
      </c>
      <c r="BV22" s="30">
        <v>0</v>
      </c>
      <c r="BW22" s="30">
        <v>0</v>
      </c>
      <c r="BX22" s="30">
        <v>0</v>
      </c>
      <c r="BY22" s="30">
        <v>1</v>
      </c>
      <c r="BZ22" s="30">
        <v>1</v>
      </c>
      <c r="CA22" s="30">
        <v>1</v>
      </c>
      <c r="CB22" s="30">
        <v>1</v>
      </c>
      <c r="CC22" s="30">
        <v>1</v>
      </c>
      <c r="CD22" s="30">
        <v>1</v>
      </c>
      <c r="CE22" s="30">
        <v>1</v>
      </c>
      <c r="CF22" s="30">
        <v>1</v>
      </c>
      <c r="CG22" s="30">
        <v>1</v>
      </c>
      <c r="CH22" s="30">
        <v>1</v>
      </c>
      <c r="CI22" s="30">
        <v>1</v>
      </c>
      <c r="CJ22" s="30">
        <v>1</v>
      </c>
      <c r="CK22" s="30">
        <v>1</v>
      </c>
      <c r="CL22" s="30">
        <v>1</v>
      </c>
      <c r="CM22" s="30">
        <v>1</v>
      </c>
      <c r="CN22" s="30">
        <v>1</v>
      </c>
      <c r="CO22" s="30">
        <v>1</v>
      </c>
      <c r="CP22" t="e">
        <v>#N/A</v>
      </c>
      <c r="CQ22" t="e">
        <v>#N/A</v>
      </c>
      <c r="CR22" t="e">
        <v>#N/A</v>
      </c>
      <c r="CS22" t="e">
        <v>#N/A</v>
      </c>
      <c r="CT22" t="e">
        <v>#N/A</v>
      </c>
      <c r="CU22" t="e">
        <v>#N/A</v>
      </c>
      <c r="CV22" t="e">
        <v>#N/A</v>
      </c>
      <c r="CW22" t="e">
        <v>#N/A</v>
      </c>
      <c r="CX22" t="e">
        <v>#N/A</v>
      </c>
      <c r="CY22" t="e">
        <v>#N/A</v>
      </c>
      <c r="CZ22" t="e">
        <v>#N/A</v>
      </c>
      <c r="DA22" t="e">
        <v>#N/A</v>
      </c>
      <c r="DB22" t="e">
        <v>#N/A</v>
      </c>
      <c r="DC22" t="e">
        <v>#N/A</v>
      </c>
      <c r="DD22" t="e">
        <v>#N/A</v>
      </c>
      <c r="DE22" t="e">
        <v>#N/A</v>
      </c>
      <c r="DF22" t="e">
        <v>#N/A</v>
      </c>
      <c r="DG22" t="e">
        <v>#N/A</v>
      </c>
      <c r="DH22" t="e">
        <v>#N/A</v>
      </c>
      <c r="DI22" t="e">
        <v>#N/A</v>
      </c>
      <c r="DJ22" t="e">
        <v>#N/A</v>
      </c>
      <c r="DK22" t="e">
        <v>#N/A</v>
      </c>
      <c r="DL22" t="e">
        <v>#N/A</v>
      </c>
      <c r="DM22" t="e">
        <v>#N/A</v>
      </c>
      <c r="DN22" t="e">
        <v>#N/A</v>
      </c>
      <c r="DO22" t="e">
        <v>#N/A</v>
      </c>
      <c r="DP22" t="e">
        <v>#N/A</v>
      </c>
      <c r="DQ22" t="e">
        <v>#N/A</v>
      </c>
      <c r="DR22" t="e">
        <v>#N/A</v>
      </c>
      <c r="DS22" t="e">
        <v>#N/A</v>
      </c>
      <c r="DT22" t="e">
        <v>#N/A</v>
      </c>
      <c r="DU22" t="e">
        <v>#N/A</v>
      </c>
      <c r="DV22" t="e">
        <v>#N/A</v>
      </c>
      <c r="DW22" t="e">
        <v>#N/A</v>
      </c>
      <c r="DX22" t="e">
        <v>#N/A</v>
      </c>
      <c r="DY22" t="e">
        <v>#N/A</v>
      </c>
      <c r="DZ22" t="e">
        <v>#N/A</v>
      </c>
      <c r="EA22" t="e">
        <v>#N/A</v>
      </c>
      <c r="EB22" t="e">
        <v>#N/A</v>
      </c>
      <c r="EC22" t="e">
        <v>#N/A</v>
      </c>
      <c r="ED22" t="e">
        <v>#N/A</v>
      </c>
      <c r="EE22" t="e">
        <v>#N/A</v>
      </c>
      <c r="EF22" t="e">
        <v>#N/A</v>
      </c>
      <c r="EG22" t="e">
        <v>#N/A</v>
      </c>
      <c r="EH22" t="e">
        <v>#N/A</v>
      </c>
      <c r="EI22" t="e">
        <v>#N/A</v>
      </c>
      <c r="EJ22" t="e">
        <v>#N/A</v>
      </c>
      <c r="EK22" t="e">
        <v>#N/A</v>
      </c>
      <c r="EL22" t="e">
        <v>#N/A</v>
      </c>
      <c r="EM22" t="e">
        <v>#N/A</v>
      </c>
      <c r="EN22" t="e">
        <v>#N/A</v>
      </c>
      <c r="EO22" t="e">
        <v>#N/A</v>
      </c>
      <c r="EP22" t="e">
        <v>#N/A</v>
      </c>
      <c r="EQ22" t="e">
        <v>#N/A</v>
      </c>
      <c r="ER22" t="e">
        <v>#N/A</v>
      </c>
      <c r="ES22" t="e">
        <v>#N/A</v>
      </c>
      <c r="ET22" t="e">
        <v>#N/A</v>
      </c>
      <c r="EU22" t="e">
        <v>#N/A</v>
      </c>
      <c r="EV22" t="e">
        <v>#N/A</v>
      </c>
      <c r="EW22" t="e">
        <v>#N/A</v>
      </c>
      <c r="EX22" t="e">
        <v>#N/A</v>
      </c>
      <c r="EY22" t="e">
        <v>#N/A</v>
      </c>
      <c r="EZ22" t="e">
        <v>#N/A</v>
      </c>
      <c r="FA22" t="e">
        <v>#N/A</v>
      </c>
      <c r="FB22" t="e">
        <v>#N/A</v>
      </c>
      <c r="FC22" t="e">
        <v>#N/A</v>
      </c>
      <c r="FD22" t="e">
        <v>#N/A</v>
      </c>
      <c r="FE22" t="e">
        <v>#N/A</v>
      </c>
      <c r="FF22" t="e">
        <v>#N/A</v>
      </c>
    </row>
    <row r="23" spans="1:162" x14ac:dyDescent="0.35">
      <c r="A23" s="29" t="s">
        <v>69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  <c r="S23" s="30">
        <v>0</v>
      </c>
      <c r="T23" s="30">
        <v>0</v>
      </c>
      <c r="U23" s="30">
        <v>0</v>
      </c>
      <c r="V23" s="30">
        <v>0</v>
      </c>
      <c r="W23" s="30">
        <v>0</v>
      </c>
      <c r="X23" s="30">
        <v>0</v>
      </c>
      <c r="Y23" s="30">
        <v>0</v>
      </c>
      <c r="Z23" s="30">
        <v>0</v>
      </c>
      <c r="AA23" s="30">
        <v>0</v>
      </c>
      <c r="AB23" s="30">
        <v>0</v>
      </c>
      <c r="AC23" s="30">
        <v>0</v>
      </c>
      <c r="AD23" s="30">
        <v>0</v>
      </c>
      <c r="AE23" s="30">
        <v>0</v>
      </c>
      <c r="AF23" s="30">
        <v>0</v>
      </c>
      <c r="AG23" s="30">
        <v>0</v>
      </c>
      <c r="AH23" s="30">
        <v>0</v>
      </c>
      <c r="AI23" s="30">
        <v>0</v>
      </c>
      <c r="AJ23" s="30">
        <v>0</v>
      </c>
      <c r="AK23" s="30">
        <v>0</v>
      </c>
      <c r="AL23" s="30">
        <v>0</v>
      </c>
      <c r="AM23" s="30">
        <v>0</v>
      </c>
      <c r="AN23" s="30">
        <v>0</v>
      </c>
      <c r="AO23" s="30">
        <v>0</v>
      </c>
      <c r="AP23" s="30">
        <v>0</v>
      </c>
      <c r="AQ23" s="30">
        <v>0</v>
      </c>
      <c r="AR23" s="30">
        <v>0</v>
      </c>
      <c r="AS23" s="30">
        <v>0</v>
      </c>
      <c r="AT23" s="30">
        <v>0</v>
      </c>
      <c r="AU23" s="30">
        <v>0</v>
      </c>
      <c r="AV23" s="30">
        <v>0</v>
      </c>
      <c r="AW23" s="30">
        <v>0</v>
      </c>
      <c r="AX23" s="30">
        <v>0</v>
      </c>
      <c r="AY23" s="30">
        <v>0</v>
      </c>
      <c r="AZ23" s="30">
        <v>0</v>
      </c>
      <c r="BA23" s="30">
        <v>0</v>
      </c>
      <c r="BB23" s="30">
        <v>0</v>
      </c>
      <c r="BC23" s="30">
        <v>0</v>
      </c>
      <c r="BD23" s="30">
        <v>0</v>
      </c>
      <c r="BE23" s="30">
        <v>0</v>
      </c>
      <c r="BF23" s="30">
        <v>0</v>
      </c>
      <c r="BG23" s="30">
        <v>0</v>
      </c>
      <c r="BH23" s="30">
        <v>0</v>
      </c>
      <c r="BI23" s="30">
        <v>0</v>
      </c>
      <c r="BJ23" s="30">
        <v>0</v>
      </c>
      <c r="BK23" s="30">
        <v>0</v>
      </c>
      <c r="BL23" s="30">
        <v>0</v>
      </c>
      <c r="BM23" s="30">
        <v>0</v>
      </c>
      <c r="BN23" s="30">
        <v>0</v>
      </c>
      <c r="BO23" s="30">
        <v>0</v>
      </c>
      <c r="BP23" s="30">
        <v>0</v>
      </c>
      <c r="BQ23" s="30">
        <v>0</v>
      </c>
      <c r="BR23" s="30">
        <v>0</v>
      </c>
      <c r="BS23" s="30">
        <v>0</v>
      </c>
      <c r="BT23" s="30">
        <v>0</v>
      </c>
      <c r="BU23" s="30">
        <v>0</v>
      </c>
      <c r="BV23" s="30">
        <v>0</v>
      </c>
      <c r="BW23" s="30">
        <v>0</v>
      </c>
      <c r="BX23" s="30">
        <v>0</v>
      </c>
      <c r="BY23" s="30">
        <v>0</v>
      </c>
      <c r="BZ23" s="30">
        <v>0</v>
      </c>
      <c r="CA23" s="30">
        <v>0</v>
      </c>
      <c r="CB23" s="30">
        <v>0</v>
      </c>
      <c r="CC23" s="30">
        <v>0</v>
      </c>
      <c r="CD23" s="30">
        <v>0</v>
      </c>
      <c r="CE23" s="30">
        <v>0</v>
      </c>
      <c r="CF23" s="30">
        <v>0</v>
      </c>
      <c r="CG23" s="30">
        <v>0</v>
      </c>
      <c r="CH23" s="30">
        <v>0</v>
      </c>
      <c r="CI23" s="30">
        <v>0</v>
      </c>
      <c r="CJ23" s="30">
        <v>0</v>
      </c>
      <c r="CK23" s="30">
        <v>0</v>
      </c>
      <c r="CL23" s="30">
        <v>0</v>
      </c>
      <c r="CM23" s="30">
        <v>0</v>
      </c>
      <c r="CN23" s="30">
        <v>0</v>
      </c>
      <c r="CO23" s="30">
        <v>0</v>
      </c>
      <c r="CP23" t="e">
        <v>#N/A</v>
      </c>
      <c r="CQ23" t="e">
        <v>#N/A</v>
      </c>
      <c r="CR23" t="e">
        <v>#N/A</v>
      </c>
      <c r="CS23" t="e">
        <v>#N/A</v>
      </c>
      <c r="CT23" t="e">
        <v>#N/A</v>
      </c>
      <c r="CU23" t="e">
        <v>#N/A</v>
      </c>
      <c r="CV23" t="e">
        <v>#N/A</v>
      </c>
      <c r="CW23" t="e">
        <v>#N/A</v>
      </c>
      <c r="CX23" t="e">
        <v>#N/A</v>
      </c>
      <c r="CY23" t="e">
        <v>#N/A</v>
      </c>
      <c r="CZ23" t="e">
        <v>#N/A</v>
      </c>
      <c r="DA23" t="e">
        <v>#N/A</v>
      </c>
      <c r="DB23" t="e">
        <v>#N/A</v>
      </c>
      <c r="DC23" t="e">
        <v>#N/A</v>
      </c>
      <c r="DD23" t="e">
        <v>#N/A</v>
      </c>
      <c r="DE23" t="e">
        <v>#N/A</v>
      </c>
      <c r="DF23" t="e">
        <v>#N/A</v>
      </c>
      <c r="DG23" t="e">
        <v>#N/A</v>
      </c>
      <c r="DH23" t="e">
        <v>#N/A</v>
      </c>
      <c r="DI23" t="e">
        <v>#N/A</v>
      </c>
      <c r="DJ23" t="e">
        <v>#N/A</v>
      </c>
      <c r="DK23" t="e">
        <v>#N/A</v>
      </c>
      <c r="DL23" t="e">
        <v>#N/A</v>
      </c>
      <c r="DM23" t="e">
        <v>#N/A</v>
      </c>
      <c r="DN23" t="e">
        <v>#N/A</v>
      </c>
      <c r="DO23" t="e">
        <v>#N/A</v>
      </c>
      <c r="DP23" t="e">
        <v>#N/A</v>
      </c>
      <c r="DQ23" t="e">
        <v>#N/A</v>
      </c>
      <c r="DR23" t="e">
        <v>#N/A</v>
      </c>
      <c r="DS23" t="e">
        <v>#N/A</v>
      </c>
      <c r="DT23" t="e">
        <v>#N/A</v>
      </c>
      <c r="DU23" t="e">
        <v>#N/A</v>
      </c>
      <c r="DV23" t="e">
        <v>#N/A</v>
      </c>
      <c r="DW23" t="e">
        <v>#N/A</v>
      </c>
      <c r="DX23" t="e">
        <v>#N/A</v>
      </c>
      <c r="DY23" t="e">
        <v>#N/A</v>
      </c>
      <c r="DZ23" t="e">
        <v>#N/A</v>
      </c>
      <c r="EA23" t="e">
        <v>#N/A</v>
      </c>
      <c r="EB23" t="e">
        <v>#N/A</v>
      </c>
      <c r="EC23" t="e">
        <v>#N/A</v>
      </c>
      <c r="ED23" t="e">
        <v>#N/A</v>
      </c>
      <c r="EE23" t="e">
        <v>#N/A</v>
      </c>
      <c r="EF23" t="e">
        <v>#N/A</v>
      </c>
      <c r="EG23" t="e">
        <v>#N/A</v>
      </c>
      <c r="EH23" t="e">
        <v>#N/A</v>
      </c>
      <c r="EI23" t="e">
        <v>#N/A</v>
      </c>
      <c r="EJ23" t="e">
        <v>#N/A</v>
      </c>
      <c r="EK23" t="e">
        <v>#N/A</v>
      </c>
      <c r="EL23" t="e">
        <v>#N/A</v>
      </c>
      <c r="EM23" t="e">
        <v>#N/A</v>
      </c>
      <c r="EN23" t="e">
        <v>#N/A</v>
      </c>
      <c r="EO23" t="e">
        <v>#N/A</v>
      </c>
      <c r="EP23" t="e">
        <v>#N/A</v>
      </c>
      <c r="EQ23" t="e">
        <v>#N/A</v>
      </c>
      <c r="ER23" t="e">
        <v>#N/A</v>
      </c>
      <c r="ES23" t="e">
        <v>#N/A</v>
      </c>
      <c r="ET23" t="e">
        <v>#N/A</v>
      </c>
      <c r="EU23" t="e">
        <v>#N/A</v>
      </c>
      <c r="EV23" t="e">
        <v>#N/A</v>
      </c>
      <c r="EW23" t="e">
        <v>#N/A</v>
      </c>
      <c r="EX23" t="e">
        <v>#N/A</v>
      </c>
      <c r="EY23" t="e">
        <v>#N/A</v>
      </c>
      <c r="EZ23" t="e">
        <v>#N/A</v>
      </c>
      <c r="FA23" t="e">
        <v>#N/A</v>
      </c>
      <c r="FB23" t="e">
        <v>#N/A</v>
      </c>
      <c r="FC23" t="e">
        <v>#N/A</v>
      </c>
      <c r="FD23" t="e">
        <v>#N/A</v>
      </c>
      <c r="FE23" t="e">
        <v>#N/A</v>
      </c>
      <c r="FF23" t="e">
        <v>#N/A</v>
      </c>
    </row>
    <row r="24" spans="1:162" x14ac:dyDescent="0.35">
      <c r="A24" s="29" t="s">
        <v>186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0">
        <v>0</v>
      </c>
      <c r="X24" s="30">
        <v>0</v>
      </c>
      <c r="Y24" s="30">
        <v>0</v>
      </c>
      <c r="Z24" s="30">
        <v>0</v>
      </c>
      <c r="AA24" s="30">
        <v>0</v>
      </c>
      <c r="AB24" s="30">
        <v>0</v>
      </c>
      <c r="AC24" s="30">
        <v>0</v>
      </c>
      <c r="AD24" s="30">
        <v>0</v>
      </c>
      <c r="AE24" s="30">
        <v>0</v>
      </c>
      <c r="AF24" s="30">
        <v>0</v>
      </c>
      <c r="AG24" s="30">
        <v>0</v>
      </c>
      <c r="AH24" s="30">
        <v>0</v>
      </c>
      <c r="AI24" s="30">
        <v>0</v>
      </c>
      <c r="AJ24" s="30">
        <v>0</v>
      </c>
      <c r="AK24" s="30">
        <v>0</v>
      </c>
      <c r="AL24" s="30">
        <v>0</v>
      </c>
      <c r="AM24" s="30">
        <v>0</v>
      </c>
      <c r="AN24" s="30">
        <v>0</v>
      </c>
      <c r="AO24" s="30">
        <v>0</v>
      </c>
      <c r="AP24" s="30">
        <v>0</v>
      </c>
      <c r="AQ24" s="30">
        <v>0</v>
      </c>
      <c r="AR24" s="30">
        <v>0</v>
      </c>
      <c r="AS24" s="30">
        <v>0</v>
      </c>
      <c r="AT24" s="30">
        <v>0</v>
      </c>
      <c r="AU24" s="30">
        <v>0</v>
      </c>
      <c r="AV24" s="30">
        <v>0</v>
      </c>
      <c r="AW24" s="30">
        <v>0</v>
      </c>
      <c r="AX24" s="30">
        <v>0</v>
      </c>
      <c r="AY24" s="30">
        <v>0</v>
      </c>
      <c r="AZ24" s="30">
        <v>0</v>
      </c>
      <c r="BA24" s="30">
        <v>0</v>
      </c>
      <c r="BB24" s="30">
        <v>0</v>
      </c>
      <c r="BC24" s="30">
        <v>0</v>
      </c>
      <c r="BD24" s="30">
        <v>0</v>
      </c>
      <c r="BE24" s="30">
        <v>0</v>
      </c>
      <c r="BF24" s="30">
        <v>0</v>
      </c>
      <c r="BG24" s="30">
        <v>0</v>
      </c>
      <c r="BH24" s="30">
        <v>0</v>
      </c>
      <c r="BI24" s="30">
        <v>0</v>
      </c>
      <c r="BJ24" s="30">
        <v>0</v>
      </c>
      <c r="BK24" s="30">
        <v>0</v>
      </c>
      <c r="BL24" s="30">
        <v>0</v>
      </c>
      <c r="BM24" s="30">
        <v>0</v>
      </c>
      <c r="BN24" s="30">
        <v>0</v>
      </c>
      <c r="BO24" s="30">
        <v>0</v>
      </c>
      <c r="BP24" s="30">
        <v>0</v>
      </c>
      <c r="BQ24" s="30">
        <v>1</v>
      </c>
      <c r="BR24" s="30">
        <v>4</v>
      </c>
      <c r="BS24" s="30">
        <v>6</v>
      </c>
      <c r="BT24" s="30">
        <v>7</v>
      </c>
      <c r="BU24" s="30">
        <v>8</v>
      </c>
      <c r="BV24" s="30">
        <v>9</v>
      </c>
      <c r="BW24" s="30">
        <v>10</v>
      </c>
      <c r="BX24" s="30">
        <v>10</v>
      </c>
      <c r="BY24" s="30">
        <v>11</v>
      </c>
      <c r="BZ24" s="30">
        <v>14</v>
      </c>
      <c r="CA24" s="30">
        <v>15</v>
      </c>
      <c r="CB24" s="30">
        <v>18</v>
      </c>
      <c r="CC24" s="30">
        <v>19</v>
      </c>
      <c r="CD24" s="30">
        <v>20</v>
      </c>
      <c r="CE24" s="30">
        <v>24</v>
      </c>
      <c r="CF24" s="30">
        <v>27</v>
      </c>
      <c r="CG24" s="30">
        <v>28</v>
      </c>
      <c r="CH24" s="30">
        <v>28</v>
      </c>
      <c r="CI24" s="30">
        <v>29</v>
      </c>
      <c r="CJ24" s="30">
        <v>31</v>
      </c>
      <c r="CK24" s="30">
        <v>31</v>
      </c>
      <c r="CL24" s="30">
        <v>32</v>
      </c>
      <c r="CM24" s="30">
        <v>33</v>
      </c>
      <c r="CN24" s="30">
        <v>34</v>
      </c>
      <c r="CO24" s="30">
        <v>37</v>
      </c>
      <c r="CP24" t="e">
        <v>#N/A</v>
      </c>
      <c r="CQ24" t="e">
        <v>#N/A</v>
      </c>
      <c r="CR24" t="e">
        <v>#N/A</v>
      </c>
      <c r="CS24" t="e">
        <v>#N/A</v>
      </c>
      <c r="CT24" t="e">
        <v>#N/A</v>
      </c>
      <c r="CU24" t="e">
        <v>#N/A</v>
      </c>
      <c r="CV24" t="e">
        <v>#N/A</v>
      </c>
      <c r="CW24" t="e">
        <v>#N/A</v>
      </c>
      <c r="CX24" t="e">
        <v>#N/A</v>
      </c>
      <c r="CY24" t="e">
        <v>#N/A</v>
      </c>
      <c r="CZ24" t="e">
        <v>#N/A</v>
      </c>
      <c r="DA24" t="e">
        <v>#N/A</v>
      </c>
      <c r="DB24" t="e">
        <v>#N/A</v>
      </c>
      <c r="DC24" t="e">
        <v>#N/A</v>
      </c>
      <c r="DD24" t="e">
        <v>#N/A</v>
      </c>
      <c r="DE24" t="e">
        <v>#N/A</v>
      </c>
      <c r="DF24" t="e">
        <v>#N/A</v>
      </c>
      <c r="DG24" t="e">
        <v>#N/A</v>
      </c>
      <c r="DH24" t="e">
        <v>#N/A</v>
      </c>
      <c r="DI24" t="e">
        <v>#N/A</v>
      </c>
      <c r="DJ24" t="e">
        <v>#N/A</v>
      </c>
      <c r="DK24" t="e">
        <v>#N/A</v>
      </c>
      <c r="DL24" t="e">
        <v>#N/A</v>
      </c>
      <c r="DM24" t="e">
        <v>#N/A</v>
      </c>
      <c r="DN24" t="e">
        <v>#N/A</v>
      </c>
      <c r="DO24" t="e">
        <v>#N/A</v>
      </c>
      <c r="DP24" t="e">
        <v>#N/A</v>
      </c>
      <c r="DQ24" t="e">
        <v>#N/A</v>
      </c>
      <c r="DR24" t="e">
        <v>#N/A</v>
      </c>
      <c r="DS24" t="e">
        <v>#N/A</v>
      </c>
      <c r="DT24" t="e">
        <v>#N/A</v>
      </c>
      <c r="DU24" t="e">
        <v>#N/A</v>
      </c>
      <c r="DV24" t="e">
        <v>#N/A</v>
      </c>
      <c r="DW24" t="e">
        <v>#N/A</v>
      </c>
      <c r="DX24" t="e">
        <v>#N/A</v>
      </c>
      <c r="DY24" t="e">
        <v>#N/A</v>
      </c>
      <c r="DZ24" t="e">
        <v>#N/A</v>
      </c>
      <c r="EA24" t="e">
        <v>#N/A</v>
      </c>
      <c r="EB24" t="e">
        <v>#N/A</v>
      </c>
      <c r="EC24" t="e">
        <v>#N/A</v>
      </c>
      <c r="ED24" t="e">
        <v>#N/A</v>
      </c>
      <c r="EE24" t="e">
        <v>#N/A</v>
      </c>
      <c r="EF24" t="e">
        <v>#N/A</v>
      </c>
      <c r="EG24" t="e">
        <v>#N/A</v>
      </c>
      <c r="EH24" t="e">
        <v>#N/A</v>
      </c>
      <c r="EI24" t="e">
        <v>#N/A</v>
      </c>
      <c r="EJ24" t="e">
        <v>#N/A</v>
      </c>
      <c r="EK24" t="e">
        <v>#N/A</v>
      </c>
      <c r="EL24" t="e">
        <v>#N/A</v>
      </c>
      <c r="EM24" t="e">
        <v>#N/A</v>
      </c>
      <c r="EN24" t="e">
        <v>#N/A</v>
      </c>
      <c r="EO24" t="e">
        <v>#N/A</v>
      </c>
      <c r="EP24" t="e">
        <v>#N/A</v>
      </c>
      <c r="EQ24" t="e">
        <v>#N/A</v>
      </c>
      <c r="ER24" t="e">
        <v>#N/A</v>
      </c>
      <c r="ES24" t="e">
        <v>#N/A</v>
      </c>
      <c r="ET24" t="e">
        <v>#N/A</v>
      </c>
      <c r="EU24" t="e">
        <v>#N/A</v>
      </c>
      <c r="EV24" t="e">
        <v>#N/A</v>
      </c>
      <c r="EW24" t="e">
        <v>#N/A</v>
      </c>
      <c r="EX24" t="e">
        <v>#N/A</v>
      </c>
      <c r="EY24" t="e">
        <v>#N/A</v>
      </c>
      <c r="EZ24" t="e">
        <v>#N/A</v>
      </c>
      <c r="FA24" t="e">
        <v>#N/A</v>
      </c>
      <c r="FB24" t="e">
        <v>#N/A</v>
      </c>
      <c r="FC24" t="e">
        <v>#N/A</v>
      </c>
      <c r="FD24" t="e">
        <v>#N/A</v>
      </c>
      <c r="FE24" t="e">
        <v>#N/A</v>
      </c>
      <c r="FF24" t="e">
        <v>#N/A</v>
      </c>
    </row>
    <row r="25" spans="1:162" x14ac:dyDescent="0.35">
      <c r="A25" s="29" t="s">
        <v>150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0</v>
      </c>
      <c r="X25" s="30">
        <v>0</v>
      </c>
      <c r="Y25" s="30">
        <v>0</v>
      </c>
      <c r="Z25" s="30">
        <v>0</v>
      </c>
      <c r="AA25" s="30">
        <v>0</v>
      </c>
      <c r="AB25" s="30">
        <v>0</v>
      </c>
      <c r="AC25" s="30">
        <v>0</v>
      </c>
      <c r="AD25" s="30">
        <v>0</v>
      </c>
      <c r="AE25" s="30">
        <v>0</v>
      </c>
      <c r="AF25" s="30">
        <v>0</v>
      </c>
      <c r="AG25" s="30">
        <v>0</v>
      </c>
      <c r="AH25" s="30">
        <v>0</v>
      </c>
      <c r="AI25" s="30">
        <v>0</v>
      </c>
      <c r="AJ25" s="30">
        <v>0</v>
      </c>
      <c r="AK25" s="30">
        <v>0</v>
      </c>
      <c r="AL25" s="30">
        <v>0</v>
      </c>
      <c r="AM25" s="30">
        <v>0</v>
      </c>
      <c r="AN25" s="30">
        <v>0</v>
      </c>
      <c r="AO25" s="30">
        <v>0</v>
      </c>
      <c r="AP25" s="30">
        <v>0</v>
      </c>
      <c r="AQ25" s="30">
        <v>0</v>
      </c>
      <c r="AR25" s="30">
        <v>0</v>
      </c>
      <c r="AS25" s="30">
        <v>0</v>
      </c>
      <c r="AT25" s="30">
        <v>0</v>
      </c>
      <c r="AU25" s="30">
        <v>0</v>
      </c>
      <c r="AV25" s="30">
        <v>0</v>
      </c>
      <c r="AW25" s="30">
        <v>0</v>
      </c>
      <c r="AX25" s="30">
        <v>0</v>
      </c>
      <c r="AY25" s="30">
        <v>0</v>
      </c>
      <c r="AZ25" s="30">
        <v>0</v>
      </c>
      <c r="BA25" s="30">
        <v>0</v>
      </c>
      <c r="BB25" s="30">
        <v>0</v>
      </c>
      <c r="BC25" s="30">
        <v>0</v>
      </c>
      <c r="BD25" s="30">
        <v>0</v>
      </c>
      <c r="BE25" s="30">
        <v>0</v>
      </c>
      <c r="BF25" s="30">
        <v>0</v>
      </c>
      <c r="BG25" s="30">
        <v>0</v>
      </c>
      <c r="BH25" s="30">
        <v>0</v>
      </c>
      <c r="BI25" s="30">
        <v>1</v>
      </c>
      <c r="BJ25" s="30">
        <v>1</v>
      </c>
      <c r="BK25" s="30">
        <v>1</v>
      </c>
      <c r="BL25" s="30">
        <v>3</v>
      </c>
      <c r="BM25" s="30">
        <v>3</v>
      </c>
      <c r="BN25" s="30">
        <v>3</v>
      </c>
      <c r="BO25" s="30">
        <v>4</v>
      </c>
      <c r="BP25" s="30">
        <v>5</v>
      </c>
      <c r="BQ25" s="30">
        <v>6</v>
      </c>
      <c r="BR25" s="30">
        <v>10</v>
      </c>
      <c r="BS25" s="30">
        <v>13</v>
      </c>
      <c r="BT25" s="30">
        <v>13</v>
      </c>
      <c r="BU25" s="30">
        <v>16</v>
      </c>
      <c r="BV25" s="30">
        <v>17</v>
      </c>
      <c r="BW25" s="30">
        <v>21</v>
      </c>
      <c r="BX25" s="30">
        <v>23</v>
      </c>
      <c r="BY25" s="30">
        <v>29</v>
      </c>
      <c r="BZ25" s="30">
        <v>33</v>
      </c>
      <c r="CA25" s="30">
        <v>34</v>
      </c>
      <c r="CB25" s="30">
        <v>35</v>
      </c>
      <c r="CC25" s="30">
        <v>36</v>
      </c>
      <c r="CD25" s="30">
        <v>37</v>
      </c>
      <c r="CE25" s="30">
        <v>39</v>
      </c>
      <c r="CF25" s="30">
        <v>39</v>
      </c>
      <c r="CG25" s="30">
        <v>40</v>
      </c>
      <c r="CH25" s="30">
        <v>41</v>
      </c>
      <c r="CI25" s="30">
        <v>43</v>
      </c>
      <c r="CJ25" s="30">
        <v>46</v>
      </c>
      <c r="CK25" s="30">
        <v>47</v>
      </c>
      <c r="CL25" s="30">
        <v>48</v>
      </c>
      <c r="CM25" s="30">
        <v>49</v>
      </c>
      <c r="CN25" s="30">
        <v>51</v>
      </c>
      <c r="CO25" s="30">
        <v>53</v>
      </c>
      <c r="CP25" t="e">
        <v>#N/A</v>
      </c>
      <c r="CQ25" t="e">
        <v>#N/A</v>
      </c>
      <c r="CR25" t="e">
        <v>#N/A</v>
      </c>
      <c r="CS25" t="e">
        <v>#N/A</v>
      </c>
      <c r="CT25" t="e">
        <v>#N/A</v>
      </c>
      <c r="CU25" t="e">
        <v>#N/A</v>
      </c>
      <c r="CV25" t="e">
        <v>#N/A</v>
      </c>
      <c r="CW25" t="e">
        <v>#N/A</v>
      </c>
      <c r="CX25" t="e">
        <v>#N/A</v>
      </c>
      <c r="CY25" t="e">
        <v>#N/A</v>
      </c>
      <c r="CZ25" t="e">
        <v>#N/A</v>
      </c>
      <c r="DA25" t="e">
        <v>#N/A</v>
      </c>
      <c r="DB25" t="e">
        <v>#N/A</v>
      </c>
      <c r="DC25" t="e">
        <v>#N/A</v>
      </c>
      <c r="DD25" t="e">
        <v>#N/A</v>
      </c>
      <c r="DE25" t="e">
        <v>#N/A</v>
      </c>
      <c r="DF25" t="e">
        <v>#N/A</v>
      </c>
      <c r="DG25" t="e">
        <v>#N/A</v>
      </c>
      <c r="DH25" t="e">
        <v>#N/A</v>
      </c>
      <c r="DI25" t="e">
        <v>#N/A</v>
      </c>
      <c r="DJ25" t="e">
        <v>#N/A</v>
      </c>
      <c r="DK25" t="e">
        <v>#N/A</v>
      </c>
      <c r="DL25" t="e">
        <v>#N/A</v>
      </c>
      <c r="DM25" t="e">
        <v>#N/A</v>
      </c>
      <c r="DN25" t="e">
        <v>#N/A</v>
      </c>
      <c r="DO25" t="e">
        <v>#N/A</v>
      </c>
      <c r="DP25" t="e">
        <v>#N/A</v>
      </c>
      <c r="DQ25" t="e">
        <v>#N/A</v>
      </c>
      <c r="DR25" t="e">
        <v>#N/A</v>
      </c>
      <c r="DS25" t="e">
        <v>#N/A</v>
      </c>
      <c r="DT25" t="e">
        <v>#N/A</v>
      </c>
      <c r="DU25" t="e">
        <v>#N/A</v>
      </c>
      <c r="DV25" t="e">
        <v>#N/A</v>
      </c>
      <c r="DW25" t="e">
        <v>#N/A</v>
      </c>
      <c r="DX25" t="e">
        <v>#N/A</v>
      </c>
      <c r="DY25" t="e">
        <v>#N/A</v>
      </c>
      <c r="DZ25" t="e">
        <v>#N/A</v>
      </c>
      <c r="EA25" t="e">
        <v>#N/A</v>
      </c>
      <c r="EB25" t="e">
        <v>#N/A</v>
      </c>
      <c r="EC25" t="e">
        <v>#N/A</v>
      </c>
      <c r="ED25" t="e">
        <v>#N/A</v>
      </c>
      <c r="EE25" t="e">
        <v>#N/A</v>
      </c>
      <c r="EF25" t="e">
        <v>#N/A</v>
      </c>
      <c r="EG25" t="e">
        <v>#N/A</v>
      </c>
      <c r="EH25" t="e">
        <v>#N/A</v>
      </c>
      <c r="EI25" t="e">
        <v>#N/A</v>
      </c>
      <c r="EJ25" t="e">
        <v>#N/A</v>
      </c>
      <c r="EK25" t="e">
        <v>#N/A</v>
      </c>
      <c r="EL25" t="e">
        <v>#N/A</v>
      </c>
      <c r="EM25" t="e">
        <v>#N/A</v>
      </c>
      <c r="EN25" t="e">
        <v>#N/A</v>
      </c>
      <c r="EO25" t="e">
        <v>#N/A</v>
      </c>
      <c r="EP25" t="e">
        <v>#N/A</v>
      </c>
      <c r="EQ25" t="e">
        <v>#N/A</v>
      </c>
      <c r="ER25" t="e">
        <v>#N/A</v>
      </c>
      <c r="ES25" t="e">
        <v>#N/A</v>
      </c>
      <c r="ET25" t="e">
        <v>#N/A</v>
      </c>
      <c r="EU25" t="e">
        <v>#N/A</v>
      </c>
      <c r="EV25" t="e">
        <v>#N/A</v>
      </c>
      <c r="EW25" t="e">
        <v>#N/A</v>
      </c>
      <c r="EX25" t="e">
        <v>#N/A</v>
      </c>
      <c r="EY25" t="e">
        <v>#N/A</v>
      </c>
      <c r="EZ25" t="e">
        <v>#N/A</v>
      </c>
      <c r="FA25" t="e">
        <v>#N/A</v>
      </c>
      <c r="FB25" t="e">
        <v>#N/A</v>
      </c>
      <c r="FC25" t="e">
        <v>#N/A</v>
      </c>
      <c r="FD25" t="e">
        <v>#N/A</v>
      </c>
      <c r="FE25" t="e">
        <v>#N/A</v>
      </c>
      <c r="FF25" t="e">
        <v>#N/A</v>
      </c>
    </row>
    <row r="26" spans="1:162" x14ac:dyDescent="0.35">
      <c r="A26" s="29" t="s">
        <v>237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v>0</v>
      </c>
      <c r="Z26" s="30">
        <v>0</v>
      </c>
      <c r="AA26" s="30">
        <v>0</v>
      </c>
      <c r="AB26" s="30">
        <v>0</v>
      </c>
      <c r="AC26" s="30">
        <v>0</v>
      </c>
      <c r="AD26" s="30">
        <v>0</v>
      </c>
      <c r="AE26" s="30">
        <v>0</v>
      </c>
      <c r="AF26" s="30">
        <v>0</v>
      </c>
      <c r="AG26" s="30">
        <v>0</v>
      </c>
      <c r="AH26" s="30">
        <v>0</v>
      </c>
      <c r="AI26" s="30">
        <v>0</v>
      </c>
      <c r="AJ26" s="30">
        <v>0</v>
      </c>
      <c r="AK26" s="30">
        <v>0</v>
      </c>
      <c r="AL26" s="30">
        <v>0</v>
      </c>
      <c r="AM26" s="30">
        <v>0</v>
      </c>
      <c r="AN26" s="30">
        <v>0</v>
      </c>
      <c r="AO26" s="30">
        <v>0</v>
      </c>
      <c r="AP26" s="30">
        <v>0</v>
      </c>
      <c r="AQ26" s="30">
        <v>0</v>
      </c>
      <c r="AR26" s="30">
        <v>0</v>
      </c>
      <c r="AS26" s="30">
        <v>0</v>
      </c>
      <c r="AT26" s="30">
        <v>0</v>
      </c>
      <c r="AU26" s="30">
        <v>0</v>
      </c>
      <c r="AV26" s="30">
        <v>0</v>
      </c>
      <c r="AW26" s="30">
        <v>0</v>
      </c>
      <c r="AX26" s="30">
        <v>0</v>
      </c>
      <c r="AY26" s="30">
        <v>0</v>
      </c>
      <c r="AZ26" s="30">
        <v>0</v>
      </c>
      <c r="BA26" s="30">
        <v>0</v>
      </c>
      <c r="BB26" s="30">
        <v>0</v>
      </c>
      <c r="BC26" s="30">
        <v>0</v>
      </c>
      <c r="BD26" s="30">
        <v>0</v>
      </c>
      <c r="BE26" s="30">
        <v>0</v>
      </c>
      <c r="BF26" s="30">
        <v>0</v>
      </c>
      <c r="BG26" s="30">
        <v>0</v>
      </c>
      <c r="BH26" s="30">
        <v>0</v>
      </c>
      <c r="BI26" s="30">
        <v>0</v>
      </c>
      <c r="BJ26" s="30">
        <v>0</v>
      </c>
      <c r="BK26" s="30">
        <v>0</v>
      </c>
      <c r="BL26" s="30">
        <v>0</v>
      </c>
      <c r="BM26" s="30">
        <v>0</v>
      </c>
      <c r="BN26" s="30">
        <v>0</v>
      </c>
      <c r="BO26" s="30">
        <v>0</v>
      </c>
      <c r="BP26" s="30">
        <v>0</v>
      </c>
      <c r="BQ26" s="30">
        <v>0</v>
      </c>
      <c r="BR26" s="30">
        <v>0</v>
      </c>
      <c r="BS26" s="30">
        <v>1</v>
      </c>
      <c r="BT26" s="30">
        <v>1</v>
      </c>
      <c r="BU26" s="30">
        <v>1</v>
      </c>
      <c r="BV26" s="30">
        <v>1</v>
      </c>
      <c r="BW26" s="30">
        <v>1</v>
      </c>
      <c r="BX26" s="30">
        <v>1</v>
      </c>
      <c r="BY26" s="30">
        <v>1</v>
      </c>
      <c r="BZ26" s="30">
        <v>1</v>
      </c>
      <c r="CA26" s="30">
        <v>1</v>
      </c>
      <c r="CB26" s="30">
        <v>1</v>
      </c>
      <c r="CC26" s="30">
        <v>1</v>
      </c>
      <c r="CD26" s="30">
        <v>1</v>
      </c>
      <c r="CE26" s="30">
        <v>1</v>
      </c>
      <c r="CF26" s="30">
        <v>1</v>
      </c>
      <c r="CG26" s="30">
        <v>1</v>
      </c>
      <c r="CH26" s="30">
        <v>1</v>
      </c>
      <c r="CI26" s="30">
        <v>1</v>
      </c>
      <c r="CJ26" s="30">
        <v>1</v>
      </c>
      <c r="CK26" s="30">
        <v>1</v>
      </c>
      <c r="CL26" s="30">
        <v>1</v>
      </c>
      <c r="CM26" s="30">
        <v>1</v>
      </c>
      <c r="CN26" s="30">
        <v>1</v>
      </c>
      <c r="CO26" s="30">
        <v>1</v>
      </c>
      <c r="CP26" t="e">
        <v>#N/A</v>
      </c>
      <c r="CQ26" t="e">
        <v>#N/A</v>
      </c>
      <c r="CR26" t="e">
        <v>#N/A</v>
      </c>
      <c r="CS26" t="e">
        <v>#N/A</v>
      </c>
      <c r="CT26" t="e">
        <v>#N/A</v>
      </c>
      <c r="CU26" t="e">
        <v>#N/A</v>
      </c>
      <c r="CV26" t="e">
        <v>#N/A</v>
      </c>
      <c r="CW26" t="e">
        <v>#N/A</v>
      </c>
      <c r="CX26" t="e">
        <v>#N/A</v>
      </c>
      <c r="CY26" t="e">
        <v>#N/A</v>
      </c>
      <c r="CZ26" t="e">
        <v>#N/A</v>
      </c>
      <c r="DA26" t="e">
        <v>#N/A</v>
      </c>
      <c r="DB26" t="e">
        <v>#N/A</v>
      </c>
      <c r="DC26" t="e">
        <v>#N/A</v>
      </c>
      <c r="DD26" t="e">
        <v>#N/A</v>
      </c>
      <c r="DE26" t="e">
        <v>#N/A</v>
      </c>
      <c r="DF26" t="e">
        <v>#N/A</v>
      </c>
      <c r="DG26" t="e">
        <v>#N/A</v>
      </c>
      <c r="DH26" t="e">
        <v>#N/A</v>
      </c>
      <c r="DI26" t="e">
        <v>#N/A</v>
      </c>
      <c r="DJ26" t="e">
        <v>#N/A</v>
      </c>
      <c r="DK26" t="e">
        <v>#N/A</v>
      </c>
      <c r="DL26" t="e">
        <v>#N/A</v>
      </c>
      <c r="DM26" t="e">
        <v>#N/A</v>
      </c>
      <c r="DN26" t="e">
        <v>#N/A</v>
      </c>
      <c r="DO26" t="e">
        <v>#N/A</v>
      </c>
      <c r="DP26" t="e">
        <v>#N/A</v>
      </c>
      <c r="DQ26" t="e">
        <v>#N/A</v>
      </c>
      <c r="DR26" t="e">
        <v>#N/A</v>
      </c>
      <c r="DS26" t="e">
        <v>#N/A</v>
      </c>
      <c r="DT26" t="e">
        <v>#N/A</v>
      </c>
      <c r="DU26" t="e">
        <v>#N/A</v>
      </c>
      <c r="DV26" t="e">
        <v>#N/A</v>
      </c>
      <c r="DW26" t="e">
        <v>#N/A</v>
      </c>
      <c r="DX26" t="e">
        <v>#N/A</v>
      </c>
      <c r="DY26" t="e">
        <v>#N/A</v>
      </c>
      <c r="DZ26" t="e">
        <v>#N/A</v>
      </c>
      <c r="EA26" t="e">
        <v>#N/A</v>
      </c>
      <c r="EB26" t="e">
        <v>#N/A</v>
      </c>
      <c r="EC26" t="e">
        <v>#N/A</v>
      </c>
      <c r="ED26" t="e">
        <v>#N/A</v>
      </c>
      <c r="EE26" t="e">
        <v>#N/A</v>
      </c>
      <c r="EF26" t="e">
        <v>#N/A</v>
      </c>
      <c r="EG26" t="e">
        <v>#N/A</v>
      </c>
      <c r="EH26" t="e">
        <v>#N/A</v>
      </c>
      <c r="EI26" t="e">
        <v>#N/A</v>
      </c>
      <c r="EJ26" t="e">
        <v>#N/A</v>
      </c>
      <c r="EK26" t="e">
        <v>#N/A</v>
      </c>
      <c r="EL26" t="e">
        <v>#N/A</v>
      </c>
      <c r="EM26" t="e">
        <v>#N/A</v>
      </c>
      <c r="EN26" t="e">
        <v>#N/A</v>
      </c>
      <c r="EO26" t="e">
        <v>#N/A</v>
      </c>
      <c r="EP26" t="e">
        <v>#N/A</v>
      </c>
      <c r="EQ26" t="e">
        <v>#N/A</v>
      </c>
      <c r="ER26" t="e">
        <v>#N/A</v>
      </c>
      <c r="ES26" t="e">
        <v>#N/A</v>
      </c>
      <c r="ET26" t="e">
        <v>#N/A</v>
      </c>
      <c r="EU26" t="e">
        <v>#N/A</v>
      </c>
      <c r="EV26" t="e">
        <v>#N/A</v>
      </c>
      <c r="EW26" t="e">
        <v>#N/A</v>
      </c>
      <c r="EX26" t="e">
        <v>#N/A</v>
      </c>
      <c r="EY26" t="e">
        <v>#N/A</v>
      </c>
      <c r="EZ26" t="e">
        <v>#N/A</v>
      </c>
      <c r="FA26" t="e">
        <v>#N/A</v>
      </c>
      <c r="FB26" t="e">
        <v>#N/A</v>
      </c>
      <c r="FC26" t="e">
        <v>#N/A</v>
      </c>
      <c r="FD26" t="e">
        <v>#N/A</v>
      </c>
      <c r="FE26" t="e">
        <v>#N/A</v>
      </c>
      <c r="FF26" t="e">
        <v>#N/A</v>
      </c>
    </row>
    <row r="27" spans="1:162" x14ac:dyDescent="0.35">
      <c r="A27" s="29" t="s">
        <v>178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30">
        <v>0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0</v>
      </c>
      <c r="X27" s="30">
        <v>0</v>
      </c>
      <c r="Y27" s="30">
        <v>0</v>
      </c>
      <c r="Z27" s="30">
        <v>0</v>
      </c>
      <c r="AA27" s="30">
        <v>0</v>
      </c>
      <c r="AB27" s="30">
        <v>0</v>
      </c>
      <c r="AC27" s="30">
        <v>0</v>
      </c>
      <c r="AD27" s="30">
        <v>0</v>
      </c>
      <c r="AE27" s="30">
        <v>0</v>
      </c>
      <c r="AF27" s="30">
        <v>0</v>
      </c>
      <c r="AG27" s="30">
        <v>0</v>
      </c>
      <c r="AH27" s="30">
        <v>0</v>
      </c>
      <c r="AI27" s="30">
        <v>0</v>
      </c>
      <c r="AJ27" s="30">
        <v>0</v>
      </c>
      <c r="AK27" s="30">
        <v>0</v>
      </c>
      <c r="AL27" s="30">
        <v>0</v>
      </c>
      <c r="AM27" s="30">
        <v>0</v>
      </c>
      <c r="AN27" s="30">
        <v>0</v>
      </c>
      <c r="AO27" s="30">
        <v>0</v>
      </c>
      <c r="AP27" s="30">
        <v>0</v>
      </c>
      <c r="AQ27" s="30">
        <v>0</v>
      </c>
      <c r="AR27" s="30">
        <v>0</v>
      </c>
      <c r="AS27" s="30">
        <v>0</v>
      </c>
      <c r="AT27" s="30">
        <v>0</v>
      </c>
      <c r="AU27" s="30">
        <v>0</v>
      </c>
      <c r="AV27" s="30">
        <v>0</v>
      </c>
      <c r="AW27" s="30">
        <v>0</v>
      </c>
      <c r="AX27" s="30">
        <v>0</v>
      </c>
      <c r="AY27" s="30">
        <v>0</v>
      </c>
      <c r="AZ27" s="30">
        <v>0</v>
      </c>
      <c r="BA27" s="30">
        <v>0</v>
      </c>
      <c r="BB27" s="30">
        <v>0</v>
      </c>
      <c r="BC27" s="30">
        <v>0</v>
      </c>
      <c r="BD27" s="30">
        <v>0</v>
      </c>
      <c r="BE27" s="30">
        <v>1</v>
      </c>
      <c r="BF27" s="30">
        <v>3</v>
      </c>
      <c r="BG27" s="30">
        <v>6</v>
      </c>
      <c r="BH27" s="30">
        <v>11</v>
      </c>
      <c r="BI27" s="30">
        <v>15</v>
      </c>
      <c r="BJ27" s="30">
        <v>25</v>
      </c>
      <c r="BK27" s="30">
        <v>34</v>
      </c>
      <c r="BL27" s="30">
        <v>46</v>
      </c>
      <c r="BM27" s="30">
        <v>59</v>
      </c>
      <c r="BN27" s="30">
        <v>77</v>
      </c>
      <c r="BO27" s="30">
        <v>92</v>
      </c>
      <c r="BP27" s="30">
        <v>111</v>
      </c>
      <c r="BQ27" s="30">
        <v>136</v>
      </c>
      <c r="BR27" s="30">
        <v>159</v>
      </c>
      <c r="BS27" s="30">
        <v>201</v>
      </c>
      <c r="BT27" s="30">
        <v>240</v>
      </c>
      <c r="BU27" s="30">
        <v>324</v>
      </c>
      <c r="BV27" s="30">
        <v>359</v>
      </c>
      <c r="BW27" s="30">
        <v>445</v>
      </c>
      <c r="BX27" s="30">
        <v>486</v>
      </c>
      <c r="BY27" s="30">
        <v>564</v>
      </c>
      <c r="BZ27" s="30">
        <v>686</v>
      </c>
      <c r="CA27" s="30">
        <v>819</v>
      </c>
      <c r="CB27" s="30">
        <v>950</v>
      </c>
      <c r="CC27" s="30">
        <v>1057</v>
      </c>
      <c r="CD27" s="30">
        <v>1124</v>
      </c>
      <c r="CE27" s="30">
        <v>1223</v>
      </c>
      <c r="CF27" s="30">
        <v>1328</v>
      </c>
      <c r="CG27" s="30">
        <v>1532</v>
      </c>
      <c r="CH27" s="30">
        <v>1736</v>
      </c>
      <c r="CI27" s="30">
        <v>1924</v>
      </c>
      <c r="CJ27" s="30">
        <v>2141</v>
      </c>
      <c r="CK27" s="30">
        <v>2354</v>
      </c>
      <c r="CL27" s="30">
        <v>2462</v>
      </c>
      <c r="CM27" s="30">
        <v>2587</v>
      </c>
      <c r="CN27" s="30">
        <v>2741</v>
      </c>
      <c r="CO27" s="30">
        <v>2906</v>
      </c>
      <c r="CP27" t="e">
        <v>#N/A</v>
      </c>
      <c r="CQ27" t="e">
        <v>#N/A</v>
      </c>
      <c r="CR27" t="e">
        <v>#N/A</v>
      </c>
      <c r="CS27" t="e">
        <v>#N/A</v>
      </c>
      <c r="CT27" t="e">
        <v>#N/A</v>
      </c>
      <c r="CU27" t="e">
        <v>#N/A</v>
      </c>
      <c r="CV27" t="e">
        <v>#N/A</v>
      </c>
      <c r="CW27" t="e">
        <v>#N/A</v>
      </c>
      <c r="CX27" t="e">
        <v>#N/A</v>
      </c>
      <c r="CY27" t="e">
        <v>#N/A</v>
      </c>
      <c r="CZ27" t="e">
        <v>#N/A</v>
      </c>
      <c r="DA27" t="e">
        <v>#N/A</v>
      </c>
      <c r="DB27" t="e">
        <v>#N/A</v>
      </c>
      <c r="DC27" t="e">
        <v>#N/A</v>
      </c>
      <c r="DD27" t="e">
        <v>#N/A</v>
      </c>
      <c r="DE27" t="e">
        <v>#N/A</v>
      </c>
      <c r="DF27" t="e">
        <v>#N/A</v>
      </c>
      <c r="DG27" t="e">
        <v>#N/A</v>
      </c>
      <c r="DH27" t="e">
        <v>#N/A</v>
      </c>
      <c r="DI27" t="e">
        <v>#N/A</v>
      </c>
      <c r="DJ27" t="e">
        <v>#N/A</v>
      </c>
      <c r="DK27" t="e">
        <v>#N/A</v>
      </c>
      <c r="DL27" t="e">
        <v>#N/A</v>
      </c>
      <c r="DM27" t="e">
        <v>#N/A</v>
      </c>
      <c r="DN27" t="e">
        <v>#N/A</v>
      </c>
      <c r="DO27" t="e">
        <v>#N/A</v>
      </c>
      <c r="DP27" t="e">
        <v>#N/A</v>
      </c>
      <c r="DQ27" t="e">
        <v>#N/A</v>
      </c>
      <c r="DR27" t="e">
        <v>#N/A</v>
      </c>
      <c r="DS27" t="e">
        <v>#N/A</v>
      </c>
      <c r="DT27" t="e">
        <v>#N/A</v>
      </c>
      <c r="DU27" t="e">
        <v>#N/A</v>
      </c>
      <c r="DV27" t="e">
        <v>#N/A</v>
      </c>
      <c r="DW27" t="e">
        <v>#N/A</v>
      </c>
      <c r="DX27" t="e">
        <v>#N/A</v>
      </c>
      <c r="DY27" t="e">
        <v>#N/A</v>
      </c>
      <c r="DZ27" t="e">
        <v>#N/A</v>
      </c>
      <c r="EA27" t="e">
        <v>#N/A</v>
      </c>
      <c r="EB27" t="e">
        <v>#N/A</v>
      </c>
      <c r="EC27" t="e">
        <v>#N/A</v>
      </c>
      <c r="ED27" t="e">
        <v>#N/A</v>
      </c>
      <c r="EE27" t="e">
        <v>#N/A</v>
      </c>
      <c r="EF27" t="e">
        <v>#N/A</v>
      </c>
      <c r="EG27" t="e">
        <v>#N/A</v>
      </c>
      <c r="EH27" t="e">
        <v>#N/A</v>
      </c>
      <c r="EI27" t="e">
        <v>#N/A</v>
      </c>
      <c r="EJ27" t="e">
        <v>#N/A</v>
      </c>
      <c r="EK27" t="e">
        <v>#N/A</v>
      </c>
      <c r="EL27" t="e">
        <v>#N/A</v>
      </c>
      <c r="EM27" t="e">
        <v>#N/A</v>
      </c>
      <c r="EN27" t="e">
        <v>#N/A</v>
      </c>
      <c r="EO27" t="e">
        <v>#N/A</v>
      </c>
      <c r="EP27" t="e">
        <v>#N/A</v>
      </c>
      <c r="EQ27" t="e">
        <v>#N/A</v>
      </c>
      <c r="ER27" t="e">
        <v>#N/A</v>
      </c>
      <c r="ES27" t="e">
        <v>#N/A</v>
      </c>
      <c r="ET27" t="e">
        <v>#N/A</v>
      </c>
      <c r="EU27" t="e">
        <v>#N/A</v>
      </c>
      <c r="EV27" t="e">
        <v>#N/A</v>
      </c>
      <c r="EW27" t="e">
        <v>#N/A</v>
      </c>
      <c r="EX27" t="e">
        <v>#N/A</v>
      </c>
      <c r="EY27" t="e">
        <v>#N/A</v>
      </c>
      <c r="EZ27" t="e">
        <v>#N/A</v>
      </c>
      <c r="FA27" t="e">
        <v>#N/A</v>
      </c>
      <c r="FB27" t="e">
        <v>#N/A</v>
      </c>
      <c r="FC27" t="e">
        <v>#N/A</v>
      </c>
      <c r="FD27" t="e">
        <v>#N/A</v>
      </c>
      <c r="FE27" t="e">
        <v>#N/A</v>
      </c>
      <c r="FF27" t="e">
        <v>#N/A</v>
      </c>
    </row>
    <row r="28" spans="1:162" x14ac:dyDescent="0.35">
      <c r="A28" s="29" t="s">
        <v>58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0">
        <v>0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v>0</v>
      </c>
      <c r="Z28" s="30">
        <v>0</v>
      </c>
      <c r="AA28" s="30">
        <v>0</v>
      </c>
      <c r="AB28" s="30">
        <v>0</v>
      </c>
      <c r="AC28" s="30">
        <v>0</v>
      </c>
      <c r="AD28" s="30">
        <v>0</v>
      </c>
      <c r="AE28" s="30">
        <v>0</v>
      </c>
      <c r="AF28" s="30">
        <v>0</v>
      </c>
      <c r="AG28" s="30">
        <v>0</v>
      </c>
      <c r="AH28" s="30">
        <v>0</v>
      </c>
      <c r="AI28" s="30">
        <v>0</v>
      </c>
      <c r="AJ28" s="30">
        <v>0</v>
      </c>
      <c r="AK28" s="30">
        <v>0</v>
      </c>
      <c r="AL28" s="30">
        <v>0</v>
      </c>
      <c r="AM28" s="30">
        <v>0</v>
      </c>
      <c r="AN28" s="30">
        <v>0</v>
      </c>
      <c r="AO28" s="30">
        <v>0</v>
      </c>
      <c r="AP28" s="30">
        <v>0</v>
      </c>
      <c r="AQ28" s="30">
        <v>0</v>
      </c>
      <c r="AR28" s="30">
        <v>0</v>
      </c>
      <c r="AS28" s="30">
        <v>0</v>
      </c>
      <c r="AT28" s="30">
        <v>0</v>
      </c>
      <c r="AU28" s="30">
        <v>0</v>
      </c>
      <c r="AV28" s="30">
        <v>0</v>
      </c>
      <c r="AW28" s="30">
        <v>0</v>
      </c>
      <c r="AX28" s="30">
        <v>0</v>
      </c>
      <c r="AY28" s="30">
        <v>0</v>
      </c>
      <c r="AZ28" s="30">
        <v>0</v>
      </c>
      <c r="BA28" s="30">
        <v>0</v>
      </c>
      <c r="BB28" s="30">
        <v>0</v>
      </c>
      <c r="BC28" s="30">
        <v>0</v>
      </c>
      <c r="BD28" s="30">
        <v>0</v>
      </c>
      <c r="BE28" s="30">
        <v>0</v>
      </c>
      <c r="BF28" s="30">
        <v>0</v>
      </c>
      <c r="BG28" s="30">
        <v>0</v>
      </c>
      <c r="BH28" s="30">
        <v>0</v>
      </c>
      <c r="BI28" s="30">
        <v>0</v>
      </c>
      <c r="BJ28" s="30">
        <v>0</v>
      </c>
      <c r="BK28" s="30">
        <v>0</v>
      </c>
      <c r="BL28" s="30">
        <v>0</v>
      </c>
      <c r="BM28" s="30">
        <v>0</v>
      </c>
      <c r="BN28" s="30">
        <v>0</v>
      </c>
      <c r="BO28" s="30">
        <v>0</v>
      </c>
      <c r="BP28" s="30">
        <v>1</v>
      </c>
      <c r="BQ28" s="30">
        <v>1</v>
      </c>
      <c r="BR28" s="30">
        <v>1</v>
      </c>
      <c r="BS28" s="30">
        <v>1</v>
      </c>
      <c r="BT28" s="30">
        <v>1</v>
      </c>
      <c r="BU28" s="30">
        <v>1</v>
      </c>
      <c r="BV28" s="30">
        <v>1</v>
      </c>
      <c r="BW28" s="30">
        <v>1</v>
      </c>
      <c r="BX28" s="30">
        <v>1</v>
      </c>
      <c r="BY28" s="30">
        <v>1</v>
      </c>
      <c r="BZ28" s="30">
        <v>1</v>
      </c>
      <c r="CA28" s="30">
        <v>1</v>
      </c>
      <c r="CB28" s="30">
        <v>1</v>
      </c>
      <c r="CC28" s="30">
        <v>1</v>
      </c>
      <c r="CD28" s="30">
        <v>1</v>
      </c>
      <c r="CE28" s="30">
        <v>1</v>
      </c>
      <c r="CF28" s="30">
        <v>1</v>
      </c>
      <c r="CG28" s="30">
        <v>1</v>
      </c>
      <c r="CH28" s="30">
        <v>1</v>
      </c>
      <c r="CI28" s="30">
        <v>1</v>
      </c>
      <c r="CJ28" s="30">
        <v>1</v>
      </c>
      <c r="CK28" s="30">
        <v>1</v>
      </c>
      <c r="CL28" s="30">
        <v>1</v>
      </c>
      <c r="CM28" s="30">
        <v>1</v>
      </c>
      <c r="CN28" s="30">
        <v>1</v>
      </c>
      <c r="CO28" s="30">
        <v>1</v>
      </c>
      <c r="CP28" t="e">
        <v>#N/A</v>
      </c>
      <c r="CQ28" t="e">
        <v>#N/A</v>
      </c>
      <c r="CR28" t="e">
        <v>#N/A</v>
      </c>
      <c r="CS28" t="e">
        <v>#N/A</v>
      </c>
      <c r="CT28" t="e">
        <v>#N/A</v>
      </c>
      <c r="CU28" t="e">
        <v>#N/A</v>
      </c>
      <c r="CV28" t="e">
        <v>#N/A</v>
      </c>
      <c r="CW28" t="e">
        <v>#N/A</v>
      </c>
      <c r="CX28" t="e">
        <v>#N/A</v>
      </c>
      <c r="CY28" t="e">
        <v>#N/A</v>
      </c>
      <c r="CZ28" t="e">
        <v>#N/A</v>
      </c>
      <c r="DA28" t="e">
        <v>#N/A</v>
      </c>
      <c r="DB28" t="e">
        <v>#N/A</v>
      </c>
      <c r="DC28" t="e">
        <v>#N/A</v>
      </c>
      <c r="DD28" t="e">
        <v>#N/A</v>
      </c>
      <c r="DE28" t="e">
        <v>#N/A</v>
      </c>
      <c r="DF28" t="e">
        <v>#N/A</v>
      </c>
      <c r="DG28" t="e">
        <v>#N/A</v>
      </c>
      <c r="DH28" t="e">
        <v>#N/A</v>
      </c>
      <c r="DI28" t="e">
        <v>#N/A</v>
      </c>
      <c r="DJ28" t="e">
        <v>#N/A</v>
      </c>
      <c r="DK28" t="e">
        <v>#N/A</v>
      </c>
      <c r="DL28" t="e">
        <v>#N/A</v>
      </c>
      <c r="DM28" t="e">
        <v>#N/A</v>
      </c>
      <c r="DN28" t="e">
        <v>#N/A</v>
      </c>
      <c r="DO28" t="e">
        <v>#N/A</v>
      </c>
      <c r="DP28" t="e">
        <v>#N/A</v>
      </c>
      <c r="DQ28" t="e">
        <v>#N/A</v>
      </c>
      <c r="DR28" t="e">
        <v>#N/A</v>
      </c>
      <c r="DS28" t="e">
        <v>#N/A</v>
      </c>
      <c r="DT28" t="e">
        <v>#N/A</v>
      </c>
      <c r="DU28" t="e">
        <v>#N/A</v>
      </c>
      <c r="DV28" t="e">
        <v>#N/A</v>
      </c>
      <c r="DW28" t="e">
        <v>#N/A</v>
      </c>
      <c r="DX28" t="e">
        <v>#N/A</v>
      </c>
      <c r="DY28" t="e">
        <v>#N/A</v>
      </c>
      <c r="DZ28" t="e">
        <v>#N/A</v>
      </c>
      <c r="EA28" t="e">
        <v>#N/A</v>
      </c>
      <c r="EB28" t="e">
        <v>#N/A</v>
      </c>
      <c r="EC28" t="e">
        <v>#N/A</v>
      </c>
      <c r="ED28" t="e">
        <v>#N/A</v>
      </c>
      <c r="EE28" t="e">
        <v>#N/A</v>
      </c>
      <c r="EF28" t="e">
        <v>#N/A</v>
      </c>
      <c r="EG28" t="e">
        <v>#N/A</v>
      </c>
      <c r="EH28" t="e">
        <v>#N/A</v>
      </c>
      <c r="EI28" t="e">
        <v>#N/A</v>
      </c>
      <c r="EJ28" t="e">
        <v>#N/A</v>
      </c>
      <c r="EK28" t="e">
        <v>#N/A</v>
      </c>
      <c r="EL28" t="e">
        <v>#N/A</v>
      </c>
      <c r="EM28" t="e">
        <v>#N/A</v>
      </c>
      <c r="EN28" t="e">
        <v>#N/A</v>
      </c>
      <c r="EO28" t="e">
        <v>#N/A</v>
      </c>
      <c r="EP28" t="e">
        <v>#N/A</v>
      </c>
      <c r="EQ28" t="e">
        <v>#N/A</v>
      </c>
      <c r="ER28" t="e">
        <v>#N/A</v>
      </c>
      <c r="ES28" t="e">
        <v>#N/A</v>
      </c>
      <c r="ET28" t="e">
        <v>#N/A</v>
      </c>
      <c r="EU28" t="e">
        <v>#N/A</v>
      </c>
      <c r="EV28" t="e">
        <v>#N/A</v>
      </c>
      <c r="EW28" t="e">
        <v>#N/A</v>
      </c>
      <c r="EX28" t="e">
        <v>#N/A</v>
      </c>
      <c r="EY28" t="e">
        <v>#N/A</v>
      </c>
      <c r="EZ28" t="e">
        <v>#N/A</v>
      </c>
      <c r="FA28" t="e">
        <v>#N/A</v>
      </c>
      <c r="FB28" t="e">
        <v>#N/A</v>
      </c>
      <c r="FC28" t="e">
        <v>#N/A</v>
      </c>
      <c r="FD28" t="e">
        <v>#N/A</v>
      </c>
      <c r="FE28" t="e">
        <v>#N/A</v>
      </c>
      <c r="FF28" t="e">
        <v>#N/A</v>
      </c>
    </row>
    <row r="29" spans="1:162" x14ac:dyDescent="0.35">
      <c r="A29" s="29" t="s">
        <v>142</v>
      </c>
      <c r="B29" s="30">
        <v>0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30">
        <v>0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  <c r="Y29" s="30">
        <v>0</v>
      </c>
      <c r="Z29" s="30">
        <v>0</v>
      </c>
      <c r="AA29" s="30">
        <v>0</v>
      </c>
      <c r="AB29" s="30">
        <v>0</v>
      </c>
      <c r="AC29" s="30">
        <v>0</v>
      </c>
      <c r="AD29" s="30">
        <v>0</v>
      </c>
      <c r="AE29" s="30">
        <v>0</v>
      </c>
      <c r="AF29" s="30">
        <v>0</v>
      </c>
      <c r="AG29" s="30">
        <v>0</v>
      </c>
      <c r="AH29" s="30">
        <v>0</v>
      </c>
      <c r="AI29" s="30">
        <v>0</v>
      </c>
      <c r="AJ29" s="30">
        <v>0</v>
      </c>
      <c r="AK29" s="30">
        <v>0</v>
      </c>
      <c r="AL29" s="30">
        <v>0</v>
      </c>
      <c r="AM29" s="30">
        <v>0</v>
      </c>
      <c r="AN29" s="30">
        <v>0</v>
      </c>
      <c r="AO29" s="30">
        <v>0</v>
      </c>
      <c r="AP29" s="30">
        <v>0</v>
      </c>
      <c r="AQ29" s="30">
        <v>0</v>
      </c>
      <c r="AR29" s="30">
        <v>0</v>
      </c>
      <c r="AS29" s="30">
        <v>0</v>
      </c>
      <c r="AT29" s="30">
        <v>0</v>
      </c>
      <c r="AU29" s="30">
        <v>0</v>
      </c>
      <c r="AV29" s="30">
        <v>0</v>
      </c>
      <c r="AW29" s="30">
        <v>0</v>
      </c>
      <c r="AX29" s="30">
        <v>0</v>
      </c>
      <c r="AY29" s="30">
        <v>1</v>
      </c>
      <c r="AZ29" s="30">
        <v>1</v>
      </c>
      <c r="BA29" s="30">
        <v>1</v>
      </c>
      <c r="BB29" s="30">
        <v>2</v>
      </c>
      <c r="BC29" s="30">
        <v>2</v>
      </c>
      <c r="BD29" s="30">
        <v>2</v>
      </c>
      <c r="BE29" s="30">
        <v>2</v>
      </c>
      <c r="BF29" s="30">
        <v>2</v>
      </c>
      <c r="BG29" s="30">
        <v>3</v>
      </c>
      <c r="BH29" s="30">
        <v>3</v>
      </c>
      <c r="BI29" s="30">
        <v>3</v>
      </c>
      <c r="BJ29" s="30">
        <v>3</v>
      </c>
      <c r="BK29" s="30">
        <v>3</v>
      </c>
      <c r="BL29" s="30">
        <v>3</v>
      </c>
      <c r="BM29" s="30">
        <v>3</v>
      </c>
      <c r="BN29" s="30">
        <v>3</v>
      </c>
      <c r="BO29" s="30">
        <v>3</v>
      </c>
      <c r="BP29" s="30">
        <v>7</v>
      </c>
      <c r="BQ29" s="30">
        <v>8</v>
      </c>
      <c r="BR29" s="30">
        <v>8</v>
      </c>
      <c r="BS29" s="30">
        <v>8</v>
      </c>
      <c r="BT29" s="30">
        <v>10</v>
      </c>
      <c r="BU29" s="30">
        <v>10</v>
      </c>
      <c r="BV29" s="30">
        <v>14</v>
      </c>
      <c r="BW29" s="30">
        <v>17</v>
      </c>
      <c r="BX29" s="30">
        <v>20</v>
      </c>
      <c r="BY29" s="30">
        <v>22</v>
      </c>
      <c r="BZ29" s="30">
        <v>23</v>
      </c>
      <c r="CA29" s="30">
        <v>24</v>
      </c>
      <c r="CB29" s="30">
        <v>24</v>
      </c>
      <c r="CC29" s="30">
        <v>25</v>
      </c>
      <c r="CD29" s="30">
        <v>28</v>
      </c>
      <c r="CE29" s="30">
        <v>29</v>
      </c>
      <c r="CF29" s="30">
        <v>32</v>
      </c>
      <c r="CG29" s="30">
        <v>35</v>
      </c>
      <c r="CH29" s="30">
        <v>36</v>
      </c>
      <c r="CI29" s="30">
        <v>38</v>
      </c>
      <c r="CJ29" s="30">
        <v>41</v>
      </c>
      <c r="CK29" s="30">
        <v>41</v>
      </c>
      <c r="CL29" s="30">
        <v>42</v>
      </c>
      <c r="CM29" s="30">
        <v>43</v>
      </c>
      <c r="CN29" s="30">
        <v>45</v>
      </c>
      <c r="CO29" s="30">
        <v>49</v>
      </c>
      <c r="CP29" t="e">
        <v>#N/A</v>
      </c>
      <c r="CQ29" t="e">
        <v>#N/A</v>
      </c>
      <c r="CR29" t="e">
        <v>#N/A</v>
      </c>
      <c r="CS29" t="e">
        <v>#N/A</v>
      </c>
      <c r="CT29" t="e">
        <v>#N/A</v>
      </c>
      <c r="CU29" t="e">
        <v>#N/A</v>
      </c>
      <c r="CV29" t="e">
        <v>#N/A</v>
      </c>
      <c r="CW29" t="e">
        <v>#N/A</v>
      </c>
      <c r="CX29" t="e">
        <v>#N/A</v>
      </c>
      <c r="CY29" t="e">
        <v>#N/A</v>
      </c>
      <c r="CZ29" t="e">
        <v>#N/A</v>
      </c>
      <c r="DA29" t="e">
        <v>#N/A</v>
      </c>
      <c r="DB29" t="e">
        <v>#N/A</v>
      </c>
      <c r="DC29" t="e">
        <v>#N/A</v>
      </c>
      <c r="DD29" t="e">
        <v>#N/A</v>
      </c>
      <c r="DE29" t="e">
        <v>#N/A</v>
      </c>
      <c r="DF29" t="e">
        <v>#N/A</v>
      </c>
      <c r="DG29" t="e">
        <v>#N/A</v>
      </c>
      <c r="DH29" t="e">
        <v>#N/A</v>
      </c>
      <c r="DI29" t="e">
        <v>#N/A</v>
      </c>
      <c r="DJ29" t="e">
        <v>#N/A</v>
      </c>
      <c r="DK29" t="e">
        <v>#N/A</v>
      </c>
      <c r="DL29" t="e">
        <v>#N/A</v>
      </c>
      <c r="DM29" t="e">
        <v>#N/A</v>
      </c>
      <c r="DN29" t="e">
        <v>#N/A</v>
      </c>
      <c r="DO29" t="e">
        <v>#N/A</v>
      </c>
      <c r="DP29" t="e">
        <v>#N/A</v>
      </c>
      <c r="DQ29" t="e">
        <v>#N/A</v>
      </c>
      <c r="DR29" t="e">
        <v>#N/A</v>
      </c>
      <c r="DS29" t="e">
        <v>#N/A</v>
      </c>
      <c r="DT29" t="e">
        <v>#N/A</v>
      </c>
      <c r="DU29" t="e">
        <v>#N/A</v>
      </c>
      <c r="DV29" t="e">
        <v>#N/A</v>
      </c>
      <c r="DW29" t="e">
        <v>#N/A</v>
      </c>
      <c r="DX29" t="e">
        <v>#N/A</v>
      </c>
      <c r="DY29" t="e">
        <v>#N/A</v>
      </c>
      <c r="DZ29" t="e">
        <v>#N/A</v>
      </c>
      <c r="EA29" t="e">
        <v>#N/A</v>
      </c>
      <c r="EB29" t="e">
        <v>#N/A</v>
      </c>
      <c r="EC29" t="e">
        <v>#N/A</v>
      </c>
      <c r="ED29" t="e">
        <v>#N/A</v>
      </c>
      <c r="EE29" t="e">
        <v>#N/A</v>
      </c>
      <c r="EF29" t="e">
        <v>#N/A</v>
      </c>
      <c r="EG29" t="e">
        <v>#N/A</v>
      </c>
      <c r="EH29" t="e">
        <v>#N/A</v>
      </c>
      <c r="EI29" t="e">
        <v>#N/A</v>
      </c>
      <c r="EJ29" t="e">
        <v>#N/A</v>
      </c>
      <c r="EK29" t="e">
        <v>#N/A</v>
      </c>
      <c r="EL29" t="e">
        <v>#N/A</v>
      </c>
      <c r="EM29" t="e">
        <v>#N/A</v>
      </c>
      <c r="EN29" t="e">
        <v>#N/A</v>
      </c>
      <c r="EO29" t="e">
        <v>#N/A</v>
      </c>
      <c r="EP29" t="e">
        <v>#N/A</v>
      </c>
      <c r="EQ29" t="e">
        <v>#N/A</v>
      </c>
      <c r="ER29" t="e">
        <v>#N/A</v>
      </c>
      <c r="ES29" t="e">
        <v>#N/A</v>
      </c>
      <c r="ET29" t="e">
        <v>#N/A</v>
      </c>
      <c r="EU29" t="e">
        <v>#N/A</v>
      </c>
      <c r="EV29" t="e">
        <v>#N/A</v>
      </c>
      <c r="EW29" t="e">
        <v>#N/A</v>
      </c>
      <c r="EX29" t="e">
        <v>#N/A</v>
      </c>
      <c r="EY29" t="e">
        <v>#N/A</v>
      </c>
      <c r="EZ29" t="e">
        <v>#N/A</v>
      </c>
      <c r="FA29" t="e">
        <v>#N/A</v>
      </c>
      <c r="FB29" t="e">
        <v>#N/A</v>
      </c>
      <c r="FC29" t="e">
        <v>#N/A</v>
      </c>
      <c r="FD29" t="e">
        <v>#N/A</v>
      </c>
      <c r="FE29" t="e">
        <v>#N/A</v>
      </c>
      <c r="FF29" t="e">
        <v>#N/A</v>
      </c>
    </row>
    <row r="30" spans="1:162" x14ac:dyDescent="0.35">
      <c r="A30" s="29" t="s">
        <v>6</v>
      </c>
      <c r="B30" s="30">
        <v>0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v>0</v>
      </c>
      <c r="Z30" s="30">
        <v>0</v>
      </c>
      <c r="AA30" s="30">
        <v>0</v>
      </c>
      <c r="AB30" s="30">
        <v>0</v>
      </c>
      <c r="AC30" s="30">
        <v>0</v>
      </c>
      <c r="AD30" s="30">
        <v>0</v>
      </c>
      <c r="AE30" s="30">
        <v>0</v>
      </c>
      <c r="AF30" s="30">
        <v>0</v>
      </c>
      <c r="AG30" s="30">
        <v>0</v>
      </c>
      <c r="AH30" s="30">
        <v>0</v>
      </c>
      <c r="AI30" s="30">
        <v>0</v>
      </c>
      <c r="AJ30" s="30">
        <v>0</v>
      </c>
      <c r="AK30" s="30">
        <v>0</v>
      </c>
      <c r="AL30" s="30">
        <v>0</v>
      </c>
      <c r="AM30" s="30">
        <v>0</v>
      </c>
      <c r="AN30" s="30">
        <v>0</v>
      </c>
      <c r="AO30" s="30">
        <v>0</v>
      </c>
      <c r="AP30" s="30">
        <v>0</v>
      </c>
      <c r="AQ30" s="30">
        <v>0</v>
      </c>
      <c r="AR30" s="30">
        <v>0</v>
      </c>
      <c r="AS30" s="30">
        <v>0</v>
      </c>
      <c r="AT30" s="30">
        <v>0</v>
      </c>
      <c r="AU30" s="30">
        <v>0</v>
      </c>
      <c r="AV30" s="30">
        <v>0</v>
      </c>
      <c r="AW30" s="30">
        <v>0</v>
      </c>
      <c r="AX30" s="30">
        <v>0</v>
      </c>
      <c r="AY30" s="30">
        <v>0</v>
      </c>
      <c r="AZ30" s="30">
        <v>0</v>
      </c>
      <c r="BA30" s="30">
        <v>0</v>
      </c>
      <c r="BB30" s="30">
        <v>0</v>
      </c>
      <c r="BC30" s="30">
        <v>0</v>
      </c>
      <c r="BD30" s="30">
        <v>0</v>
      </c>
      <c r="BE30" s="30">
        <v>0</v>
      </c>
      <c r="BF30" s="30">
        <v>1</v>
      </c>
      <c r="BG30" s="30">
        <v>1</v>
      </c>
      <c r="BH30" s="30">
        <v>1</v>
      </c>
      <c r="BI30" s="30">
        <v>2</v>
      </c>
      <c r="BJ30" s="30">
        <v>4</v>
      </c>
      <c r="BK30" s="30">
        <v>4</v>
      </c>
      <c r="BL30" s="30">
        <v>4</v>
      </c>
      <c r="BM30" s="30">
        <v>4</v>
      </c>
      <c r="BN30" s="30">
        <v>7</v>
      </c>
      <c r="BO30" s="30">
        <v>9</v>
      </c>
      <c r="BP30" s="30">
        <v>11</v>
      </c>
      <c r="BQ30" s="30">
        <v>12</v>
      </c>
      <c r="BR30" s="30">
        <v>12</v>
      </c>
      <c r="BS30" s="30">
        <v>14</v>
      </c>
      <c r="BT30" s="30">
        <v>16</v>
      </c>
      <c r="BU30" s="30">
        <v>16</v>
      </c>
      <c r="BV30" s="30">
        <v>16</v>
      </c>
      <c r="BW30" s="30">
        <v>16</v>
      </c>
      <c r="BX30" s="30">
        <v>17</v>
      </c>
      <c r="BY30" s="30">
        <v>18</v>
      </c>
      <c r="BZ30" s="30">
        <v>19</v>
      </c>
      <c r="CA30" s="30">
        <v>23</v>
      </c>
      <c r="CB30" s="30">
        <v>24</v>
      </c>
      <c r="CC30" s="30">
        <v>24</v>
      </c>
      <c r="CD30" s="30">
        <v>27</v>
      </c>
      <c r="CE30" s="30">
        <v>27</v>
      </c>
      <c r="CF30" s="30">
        <v>27</v>
      </c>
      <c r="CG30" s="30">
        <v>30</v>
      </c>
      <c r="CH30" s="30">
        <v>32</v>
      </c>
      <c r="CI30" s="30">
        <v>32</v>
      </c>
      <c r="CJ30" s="30">
        <v>35</v>
      </c>
      <c r="CK30" s="30">
        <v>36</v>
      </c>
      <c r="CL30" s="30">
        <v>36</v>
      </c>
      <c r="CM30" s="30">
        <v>38</v>
      </c>
      <c r="CN30" s="30">
        <v>38</v>
      </c>
      <c r="CO30" s="30">
        <v>39</v>
      </c>
      <c r="CP30" t="e">
        <v>#N/A</v>
      </c>
      <c r="CQ30" t="e">
        <v>#N/A</v>
      </c>
      <c r="CR30" t="e">
        <v>#N/A</v>
      </c>
      <c r="CS30" t="e">
        <v>#N/A</v>
      </c>
      <c r="CT30" t="e">
        <v>#N/A</v>
      </c>
      <c r="CU30" t="e">
        <v>#N/A</v>
      </c>
      <c r="CV30" t="e">
        <v>#N/A</v>
      </c>
      <c r="CW30" t="e">
        <v>#N/A</v>
      </c>
      <c r="CX30" t="e">
        <v>#N/A</v>
      </c>
      <c r="CY30" t="e">
        <v>#N/A</v>
      </c>
      <c r="CZ30" t="e">
        <v>#N/A</v>
      </c>
      <c r="DA30" t="e">
        <v>#N/A</v>
      </c>
      <c r="DB30" t="e">
        <v>#N/A</v>
      </c>
      <c r="DC30" t="e">
        <v>#N/A</v>
      </c>
      <c r="DD30" t="e">
        <v>#N/A</v>
      </c>
      <c r="DE30" t="e">
        <v>#N/A</v>
      </c>
      <c r="DF30" t="e">
        <v>#N/A</v>
      </c>
      <c r="DG30" t="e">
        <v>#N/A</v>
      </c>
      <c r="DH30" t="e">
        <v>#N/A</v>
      </c>
      <c r="DI30" t="e">
        <v>#N/A</v>
      </c>
      <c r="DJ30" t="e">
        <v>#N/A</v>
      </c>
      <c r="DK30" t="e">
        <v>#N/A</v>
      </c>
      <c r="DL30" t="e">
        <v>#N/A</v>
      </c>
      <c r="DM30" t="e">
        <v>#N/A</v>
      </c>
      <c r="DN30" t="e">
        <v>#N/A</v>
      </c>
      <c r="DO30" t="e">
        <v>#N/A</v>
      </c>
      <c r="DP30" t="e">
        <v>#N/A</v>
      </c>
      <c r="DQ30" t="e">
        <v>#N/A</v>
      </c>
      <c r="DR30" t="e">
        <v>#N/A</v>
      </c>
      <c r="DS30" t="e">
        <v>#N/A</v>
      </c>
      <c r="DT30" t="e">
        <v>#N/A</v>
      </c>
      <c r="DU30" t="e">
        <v>#N/A</v>
      </c>
      <c r="DV30" t="e">
        <v>#N/A</v>
      </c>
      <c r="DW30" t="e">
        <v>#N/A</v>
      </c>
      <c r="DX30" t="e">
        <v>#N/A</v>
      </c>
      <c r="DY30" t="e">
        <v>#N/A</v>
      </c>
      <c r="DZ30" t="e">
        <v>#N/A</v>
      </c>
      <c r="EA30" t="e">
        <v>#N/A</v>
      </c>
      <c r="EB30" t="e">
        <v>#N/A</v>
      </c>
      <c r="EC30" t="e">
        <v>#N/A</v>
      </c>
      <c r="ED30" t="e">
        <v>#N/A</v>
      </c>
      <c r="EE30" t="e">
        <v>#N/A</v>
      </c>
      <c r="EF30" t="e">
        <v>#N/A</v>
      </c>
      <c r="EG30" t="e">
        <v>#N/A</v>
      </c>
      <c r="EH30" t="e">
        <v>#N/A</v>
      </c>
      <c r="EI30" t="e">
        <v>#N/A</v>
      </c>
      <c r="EJ30" t="e">
        <v>#N/A</v>
      </c>
      <c r="EK30" t="e">
        <v>#N/A</v>
      </c>
      <c r="EL30" t="e">
        <v>#N/A</v>
      </c>
      <c r="EM30" t="e">
        <v>#N/A</v>
      </c>
      <c r="EN30" t="e">
        <v>#N/A</v>
      </c>
      <c r="EO30" t="e">
        <v>#N/A</v>
      </c>
      <c r="EP30" t="e">
        <v>#N/A</v>
      </c>
      <c r="EQ30" t="e">
        <v>#N/A</v>
      </c>
      <c r="ER30" t="e">
        <v>#N/A</v>
      </c>
      <c r="ES30" t="e">
        <v>#N/A</v>
      </c>
      <c r="ET30" t="e">
        <v>#N/A</v>
      </c>
      <c r="EU30" t="e">
        <v>#N/A</v>
      </c>
      <c r="EV30" t="e">
        <v>#N/A</v>
      </c>
      <c r="EW30" t="e">
        <v>#N/A</v>
      </c>
      <c r="EX30" t="e">
        <v>#N/A</v>
      </c>
      <c r="EY30" t="e">
        <v>#N/A</v>
      </c>
      <c r="EZ30" t="e">
        <v>#N/A</v>
      </c>
      <c r="FA30" t="e">
        <v>#N/A</v>
      </c>
      <c r="FB30" t="e">
        <v>#N/A</v>
      </c>
      <c r="FC30" t="e">
        <v>#N/A</v>
      </c>
      <c r="FD30" t="e">
        <v>#N/A</v>
      </c>
      <c r="FE30" t="e">
        <v>#N/A</v>
      </c>
      <c r="FF30" t="e">
        <v>#N/A</v>
      </c>
    </row>
    <row r="31" spans="1:162" x14ac:dyDescent="0.35">
      <c r="A31" s="29" t="s">
        <v>235</v>
      </c>
      <c r="B31" s="30">
        <v>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v>0</v>
      </c>
      <c r="Z31" s="30">
        <v>0</v>
      </c>
      <c r="AA31" s="30">
        <v>0</v>
      </c>
      <c r="AB31" s="30">
        <v>0</v>
      </c>
      <c r="AC31" s="30">
        <v>0</v>
      </c>
      <c r="AD31" s="30">
        <v>0</v>
      </c>
      <c r="AE31" s="30">
        <v>0</v>
      </c>
      <c r="AF31" s="30">
        <v>0</v>
      </c>
      <c r="AG31" s="30">
        <v>0</v>
      </c>
      <c r="AH31" s="30">
        <v>0</v>
      </c>
      <c r="AI31" s="30">
        <v>0</v>
      </c>
      <c r="AJ31" s="30">
        <v>0</v>
      </c>
      <c r="AK31" s="30">
        <v>0</v>
      </c>
      <c r="AL31" s="30">
        <v>0</v>
      </c>
      <c r="AM31" s="30">
        <v>0</v>
      </c>
      <c r="AN31" s="30">
        <v>0</v>
      </c>
      <c r="AO31" s="30">
        <v>0</v>
      </c>
      <c r="AP31" s="30">
        <v>0</v>
      </c>
      <c r="AQ31" s="30">
        <v>0</v>
      </c>
      <c r="AR31" s="30">
        <v>0</v>
      </c>
      <c r="AS31" s="30">
        <v>0</v>
      </c>
      <c r="AT31" s="30">
        <v>0</v>
      </c>
      <c r="AU31" s="30">
        <v>0</v>
      </c>
      <c r="AV31" s="30">
        <v>0</v>
      </c>
      <c r="AW31" s="30">
        <v>0</v>
      </c>
      <c r="AX31" s="30">
        <v>0</v>
      </c>
      <c r="AY31" s="30">
        <v>0</v>
      </c>
      <c r="AZ31" s="30">
        <v>0</v>
      </c>
      <c r="BA31" s="30">
        <v>0</v>
      </c>
      <c r="BB31" s="30">
        <v>0</v>
      </c>
      <c r="BC31" s="30">
        <v>0</v>
      </c>
      <c r="BD31" s="30">
        <v>0</v>
      </c>
      <c r="BE31" s="30">
        <v>0</v>
      </c>
      <c r="BF31" s="30">
        <v>0</v>
      </c>
      <c r="BG31" s="30">
        <v>0</v>
      </c>
      <c r="BH31" s="30">
        <v>0</v>
      </c>
      <c r="BI31" s="30">
        <v>0</v>
      </c>
      <c r="BJ31" s="30">
        <v>0</v>
      </c>
      <c r="BK31" s="30">
        <v>0</v>
      </c>
      <c r="BL31" s="30">
        <v>0</v>
      </c>
      <c r="BM31" s="30">
        <v>0</v>
      </c>
      <c r="BN31" s="30">
        <v>0</v>
      </c>
      <c r="BO31" s="30">
        <v>0</v>
      </c>
      <c r="BP31" s="30">
        <v>0</v>
      </c>
      <c r="BQ31" s="30">
        <v>0</v>
      </c>
      <c r="BR31" s="30">
        <v>0</v>
      </c>
      <c r="BS31" s="30">
        <v>1</v>
      </c>
      <c r="BT31" s="30">
        <v>1</v>
      </c>
      <c r="BU31" s="30">
        <v>1</v>
      </c>
      <c r="BV31" s="30">
        <v>1</v>
      </c>
      <c r="BW31" s="30">
        <v>1</v>
      </c>
      <c r="BX31" s="30">
        <v>1</v>
      </c>
      <c r="BY31" s="30">
        <v>1</v>
      </c>
      <c r="BZ31" s="30">
        <v>1</v>
      </c>
      <c r="CA31" s="30">
        <v>3</v>
      </c>
      <c r="CB31" s="30">
        <v>3</v>
      </c>
      <c r="CC31" s="30">
        <v>3</v>
      </c>
      <c r="CD31" s="30">
        <v>3</v>
      </c>
      <c r="CE31" s="30">
        <v>4</v>
      </c>
      <c r="CF31" s="30">
        <v>4</v>
      </c>
      <c r="CG31" s="30">
        <v>4</v>
      </c>
      <c r="CH31" s="30">
        <v>4</v>
      </c>
      <c r="CI31" s="30">
        <v>4</v>
      </c>
      <c r="CJ31" s="30">
        <v>4</v>
      </c>
      <c r="CK31" s="30">
        <v>5</v>
      </c>
      <c r="CL31" s="30">
        <v>5</v>
      </c>
      <c r="CM31" s="30">
        <v>5</v>
      </c>
      <c r="CN31" s="30">
        <v>5</v>
      </c>
      <c r="CO31" s="30">
        <v>5</v>
      </c>
      <c r="CP31" t="e">
        <v>#N/A</v>
      </c>
      <c r="CQ31" t="e">
        <v>#N/A</v>
      </c>
      <c r="CR31" t="e">
        <v>#N/A</v>
      </c>
      <c r="CS31" t="e">
        <v>#N/A</v>
      </c>
      <c r="CT31" t="e">
        <v>#N/A</v>
      </c>
      <c r="CU31" t="e">
        <v>#N/A</v>
      </c>
      <c r="CV31" t="e">
        <v>#N/A</v>
      </c>
      <c r="CW31" t="e">
        <v>#N/A</v>
      </c>
      <c r="CX31" t="e">
        <v>#N/A</v>
      </c>
      <c r="CY31" t="e">
        <v>#N/A</v>
      </c>
      <c r="CZ31" t="e">
        <v>#N/A</v>
      </c>
      <c r="DA31" t="e">
        <v>#N/A</v>
      </c>
      <c r="DB31" t="e">
        <v>#N/A</v>
      </c>
      <c r="DC31" t="e">
        <v>#N/A</v>
      </c>
      <c r="DD31" t="e">
        <v>#N/A</v>
      </c>
      <c r="DE31" t="e">
        <v>#N/A</v>
      </c>
      <c r="DF31" t="e">
        <v>#N/A</v>
      </c>
      <c r="DG31" t="e">
        <v>#N/A</v>
      </c>
      <c r="DH31" t="e">
        <v>#N/A</v>
      </c>
      <c r="DI31" t="e">
        <v>#N/A</v>
      </c>
      <c r="DJ31" t="e">
        <v>#N/A</v>
      </c>
      <c r="DK31" t="e">
        <v>#N/A</v>
      </c>
      <c r="DL31" t="e">
        <v>#N/A</v>
      </c>
      <c r="DM31" t="e">
        <v>#N/A</v>
      </c>
      <c r="DN31" t="e">
        <v>#N/A</v>
      </c>
      <c r="DO31" t="e">
        <v>#N/A</v>
      </c>
      <c r="DP31" t="e">
        <v>#N/A</v>
      </c>
      <c r="DQ31" t="e">
        <v>#N/A</v>
      </c>
      <c r="DR31" t="e">
        <v>#N/A</v>
      </c>
      <c r="DS31" t="e">
        <v>#N/A</v>
      </c>
      <c r="DT31" t="e">
        <v>#N/A</v>
      </c>
      <c r="DU31" t="e">
        <v>#N/A</v>
      </c>
      <c r="DV31" t="e">
        <v>#N/A</v>
      </c>
      <c r="DW31" t="e">
        <v>#N/A</v>
      </c>
      <c r="DX31" t="e">
        <v>#N/A</v>
      </c>
      <c r="DY31" t="e">
        <v>#N/A</v>
      </c>
      <c r="DZ31" t="e">
        <v>#N/A</v>
      </c>
      <c r="EA31" t="e">
        <v>#N/A</v>
      </c>
      <c r="EB31" t="e">
        <v>#N/A</v>
      </c>
      <c r="EC31" t="e">
        <v>#N/A</v>
      </c>
      <c r="ED31" t="e">
        <v>#N/A</v>
      </c>
      <c r="EE31" t="e">
        <v>#N/A</v>
      </c>
      <c r="EF31" t="e">
        <v>#N/A</v>
      </c>
      <c r="EG31" t="e">
        <v>#N/A</v>
      </c>
      <c r="EH31" t="e">
        <v>#N/A</v>
      </c>
      <c r="EI31" t="e">
        <v>#N/A</v>
      </c>
      <c r="EJ31" t="e">
        <v>#N/A</v>
      </c>
      <c r="EK31" t="e">
        <v>#N/A</v>
      </c>
      <c r="EL31" t="e">
        <v>#N/A</v>
      </c>
      <c r="EM31" t="e">
        <v>#N/A</v>
      </c>
      <c r="EN31" t="e">
        <v>#N/A</v>
      </c>
      <c r="EO31" t="e">
        <v>#N/A</v>
      </c>
      <c r="EP31" t="e">
        <v>#N/A</v>
      </c>
      <c r="EQ31" t="e">
        <v>#N/A</v>
      </c>
      <c r="ER31" t="e">
        <v>#N/A</v>
      </c>
      <c r="ES31" t="e">
        <v>#N/A</v>
      </c>
      <c r="ET31" t="e">
        <v>#N/A</v>
      </c>
      <c r="EU31" t="e">
        <v>#N/A</v>
      </c>
      <c r="EV31" t="e">
        <v>#N/A</v>
      </c>
      <c r="EW31" t="e">
        <v>#N/A</v>
      </c>
      <c r="EX31" t="e">
        <v>#N/A</v>
      </c>
      <c r="EY31" t="e">
        <v>#N/A</v>
      </c>
      <c r="EZ31" t="e">
        <v>#N/A</v>
      </c>
      <c r="FA31" t="e">
        <v>#N/A</v>
      </c>
      <c r="FB31" t="e">
        <v>#N/A</v>
      </c>
      <c r="FC31" t="e">
        <v>#N/A</v>
      </c>
      <c r="FD31" t="e">
        <v>#N/A</v>
      </c>
      <c r="FE31" t="e">
        <v>#N/A</v>
      </c>
      <c r="FF31" t="e">
        <v>#N/A</v>
      </c>
    </row>
    <row r="32" spans="1:162" x14ac:dyDescent="0.35">
      <c r="A32" s="29" t="s">
        <v>238</v>
      </c>
      <c r="B32" s="30">
        <v>0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0</v>
      </c>
      <c r="AB32" s="30">
        <v>0</v>
      </c>
      <c r="AC32" s="30">
        <v>0</v>
      </c>
      <c r="AD32" s="30">
        <v>0</v>
      </c>
      <c r="AE32" s="30">
        <v>0</v>
      </c>
      <c r="AF32" s="30">
        <v>0</v>
      </c>
      <c r="AG32" s="30">
        <v>0</v>
      </c>
      <c r="AH32" s="30">
        <v>0</v>
      </c>
      <c r="AI32" s="30">
        <v>0</v>
      </c>
      <c r="AJ32" s="30">
        <v>0</v>
      </c>
      <c r="AK32" s="30">
        <v>0</v>
      </c>
      <c r="AL32" s="30">
        <v>0</v>
      </c>
      <c r="AM32" s="30">
        <v>0</v>
      </c>
      <c r="AN32" s="30">
        <v>0</v>
      </c>
      <c r="AO32" s="30">
        <v>0</v>
      </c>
      <c r="AP32" s="30">
        <v>0</v>
      </c>
      <c r="AQ32" s="30">
        <v>0</v>
      </c>
      <c r="AR32" s="30">
        <v>0</v>
      </c>
      <c r="AS32" s="30">
        <v>0</v>
      </c>
      <c r="AT32" s="30">
        <v>0</v>
      </c>
      <c r="AU32" s="30">
        <v>0</v>
      </c>
      <c r="AV32" s="30">
        <v>0</v>
      </c>
      <c r="AW32" s="30">
        <v>0</v>
      </c>
      <c r="AX32" s="30">
        <v>0</v>
      </c>
      <c r="AY32" s="30">
        <v>0</v>
      </c>
      <c r="AZ32" s="30">
        <v>0</v>
      </c>
      <c r="BA32" s="30">
        <v>0</v>
      </c>
      <c r="BB32" s="30">
        <v>0</v>
      </c>
      <c r="BC32" s="30">
        <v>0</v>
      </c>
      <c r="BD32" s="30">
        <v>0</v>
      </c>
      <c r="BE32" s="30">
        <v>0</v>
      </c>
      <c r="BF32" s="30">
        <v>0</v>
      </c>
      <c r="BG32" s="30">
        <v>0</v>
      </c>
      <c r="BH32" s="30">
        <v>0</v>
      </c>
      <c r="BI32" s="30">
        <v>0</v>
      </c>
      <c r="BJ32" s="30">
        <v>0</v>
      </c>
      <c r="BK32" s="30">
        <v>0</v>
      </c>
      <c r="BL32" s="30">
        <v>0</v>
      </c>
      <c r="BM32" s="30">
        <v>0</v>
      </c>
      <c r="BN32" s="30">
        <v>0</v>
      </c>
      <c r="BO32" s="30">
        <v>0</v>
      </c>
      <c r="BP32" s="30">
        <v>0</v>
      </c>
      <c r="BQ32" s="30">
        <v>0</v>
      </c>
      <c r="BR32" s="30">
        <v>0</v>
      </c>
      <c r="BS32" s="30">
        <v>0</v>
      </c>
      <c r="BT32" s="30">
        <v>0</v>
      </c>
      <c r="BU32" s="30">
        <v>0</v>
      </c>
      <c r="BV32" s="30">
        <v>0</v>
      </c>
      <c r="BW32" s="30">
        <v>0</v>
      </c>
      <c r="BX32" s="30">
        <v>0</v>
      </c>
      <c r="BY32" s="30">
        <v>0</v>
      </c>
      <c r="BZ32" s="30">
        <v>0</v>
      </c>
      <c r="CA32" s="30">
        <v>0</v>
      </c>
      <c r="CB32" s="30">
        <v>0</v>
      </c>
      <c r="CC32" s="30">
        <v>0</v>
      </c>
      <c r="CD32" s="30">
        <v>0</v>
      </c>
      <c r="CE32" s="30">
        <v>0</v>
      </c>
      <c r="CF32" s="30">
        <v>1</v>
      </c>
      <c r="CG32" s="30">
        <v>1</v>
      </c>
      <c r="CH32" s="30">
        <v>1</v>
      </c>
      <c r="CI32" s="30">
        <v>1</v>
      </c>
      <c r="CJ32" s="30">
        <v>1</v>
      </c>
      <c r="CK32" s="30">
        <v>1</v>
      </c>
      <c r="CL32" s="30">
        <v>1</v>
      </c>
      <c r="CM32" s="30">
        <v>1</v>
      </c>
      <c r="CN32" s="30">
        <v>1</v>
      </c>
      <c r="CO32" s="30">
        <v>1</v>
      </c>
      <c r="CP32" t="e">
        <v>#N/A</v>
      </c>
      <c r="CQ32" t="e">
        <v>#N/A</v>
      </c>
      <c r="CR32" t="e">
        <v>#N/A</v>
      </c>
      <c r="CS32" t="e">
        <v>#N/A</v>
      </c>
      <c r="CT32" t="e">
        <v>#N/A</v>
      </c>
      <c r="CU32" t="e">
        <v>#N/A</v>
      </c>
      <c r="CV32" t="e">
        <v>#N/A</v>
      </c>
      <c r="CW32" t="e">
        <v>#N/A</v>
      </c>
      <c r="CX32" t="e">
        <v>#N/A</v>
      </c>
      <c r="CY32" t="e">
        <v>#N/A</v>
      </c>
      <c r="CZ32" t="e">
        <v>#N/A</v>
      </c>
      <c r="DA32" t="e">
        <v>#N/A</v>
      </c>
      <c r="DB32" t="e">
        <v>#N/A</v>
      </c>
      <c r="DC32" t="e">
        <v>#N/A</v>
      </c>
      <c r="DD32" t="e">
        <v>#N/A</v>
      </c>
      <c r="DE32" t="e">
        <v>#N/A</v>
      </c>
      <c r="DF32" t="e">
        <v>#N/A</v>
      </c>
      <c r="DG32" t="e">
        <v>#N/A</v>
      </c>
      <c r="DH32" t="e">
        <v>#N/A</v>
      </c>
      <c r="DI32" t="e">
        <v>#N/A</v>
      </c>
      <c r="DJ32" t="e">
        <v>#N/A</v>
      </c>
      <c r="DK32" t="e">
        <v>#N/A</v>
      </c>
      <c r="DL32" t="e">
        <v>#N/A</v>
      </c>
      <c r="DM32" t="e">
        <v>#N/A</v>
      </c>
      <c r="DN32" t="e">
        <v>#N/A</v>
      </c>
      <c r="DO32" t="e">
        <v>#N/A</v>
      </c>
      <c r="DP32" t="e">
        <v>#N/A</v>
      </c>
      <c r="DQ32" t="e">
        <v>#N/A</v>
      </c>
      <c r="DR32" t="e">
        <v>#N/A</v>
      </c>
      <c r="DS32" t="e">
        <v>#N/A</v>
      </c>
      <c r="DT32" t="e">
        <v>#N/A</v>
      </c>
      <c r="DU32" t="e">
        <v>#N/A</v>
      </c>
      <c r="DV32" t="e">
        <v>#N/A</v>
      </c>
      <c r="DW32" t="e">
        <v>#N/A</v>
      </c>
      <c r="DX32" t="e">
        <v>#N/A</v>
      </c>
      <c r="DY32" t="e">
        <v>#N/A</v>
      </c>
      <c r="DZ32" t="e">
        <v>#N/A</v>
      </c>
      <c r="EA32" t="e">
        <v>#N/A</v>
      </c>
      <c r="EB32" t="e">
        <v>#N/A</v>
      </c>
      <c r="EC32" t="e">
        <v>#N/A</v>
      </c>
      <c r="ED32" t="e">
        <v>#N/A</v>
      </c>
      <c r="EE32" t="e">
        <v>#N/A</v>
      </c>
      <c r="EF32" t="e">
        <v>#N/A</v>
      </c>
      <c r="EG32" t="e">
        <v>#N/A</v>
      </c>
      <c r="EH32" t="e">
        <v>#N/A</v>
      </c>
      <c r="EI32" t="e">
        <v>#N/A</v>
      </c>
      <c r="EJ32" t="e">
        <v>#N/A</v>
      </c>
      <c r="EK32" t="e">
        <v>#N/A</v>
      </c>
      <c r="EL32" t="e">
        <v>#N/A</v>
      </c>
      <c r="EM32" t="e">
        <v>#N/A</v>
      </c>
      <c r="EN32" t="e">
        <v>#N/A</v>
      </c>
      <c r="EO32" t="e">
        <v>#N/A</v>
      </c>
      <c r="EP32" t="e">
        <v>#N/A</v>
      </c>
      <c r="EQ32" t="e">
        <v>#N/A</v>
      </c>
      <c r="ER32" t="e">
        <v>#N/A</v>
      </c>
      <c r="ES32" t="e">
        <v>#N/A</v>
      </c>
      <c r="ET32" t="e">
        <v>#N/A</v>
      </c>
      <c r="EU32" t="e">
        <v>#N/A</v>
      </c>
      <c r="EV32" t="e">
        <v>#N/A</v>
      </c>
      <c r="EW32" t="e">
        <v>#N/A</v>
      </c>
      <c r="EX32" t="e">
        <v>#N/A</v>
      </c>
      <c r="EY32" t="e">
        <v>#N/A</v>
      </c>
      <c r="EZ32" t="e">
        <v>#N/A</v>
      </c>
      <c r="FA32" t="e">
        <v>#N/A</v>
      </c>
      <c r="FB32" t="e">
        <v>#N/A</v>
      </c>
      <c r="FC32" t="e">
        <v>#N/A</v>
      </c>
      <c r="FD32" t="e">
        <v>#N/A</v>
      </c>
      <c r="FE32" t="e">
        <v>#N/A</v>
      </c>
      <c r="FF32" t="e">
        <v>#N/A</v>
      </c>
    </row>
    <row r="33" spans="1:162" x14ac:dyDescent="0.35">
      <c r="A33" s="29" t="s">
        <v>198</v>
      </c>
      <c r="B33" s="30">
        <v>0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0">
        <v>0</v>
      </c>
      <c r="AB33" s="30">
        <v>0</v>
      </c>
      <c r="AC33" s="30">
        <v>0</v>
      </c>
      <c r="AD33" s="30">
        <v>0</v>
      </c>
      <c r="AE33" s="30">
        <v>0</v>
      </c>
      <c r="AF33" s="30">
        <v>0</v>
      </c>
      <c r="AG33" s="30">
        <v>0</v>
      </c>
      <c r="AH33" s="30">
        <v>0</v>
      </c>
      <c r="AI33" s="30">
        <v>0</v>
      </c>
      <c r="AJ33" s="30">
        <v>0</v>
      </c>
      <c r="AK33" s="30">
        <v>0</v>
      </c>
      <c r="AL33" s="30">
        <v>0</v>
      </c>
      <c r="AM33" s="30">
        <v>0</v>
      </c>
      <c r="AN33" s="30">
        <v>0</v>
      </c>
      <c r="AO33" s="30">
        <v>0</v>
      </c>
      <c r="AP33" s="30">
        <v>0</v>
      </c>
      <c r="AQ33" s="30">
        <v>0</v>
      </c>
      <c r="AR33" s="30">
        <v>0</v>
      </c>
      <c r="AS33" s="30">
        <v>0</v>
      </c>
      <c r="AT33" s="30">
        <v>0</v>
      </c>
      <c r="AU33" s="30">
        <v>0</v>
      </c>
      <c r="AV33" s="30">
        <v>0</v>
      </c>
      <c r="AW33" s="30">
        <v>0</v>
      </c>
      <c r="AX33" s="30">
        <v>0</v>
      </c>
      <c r="AY33" s="30">
        <v>0</v>
      </c>
      <c r="AZ33" s="30">
        <v>0</v>
      </c>
      <c r="BA33" s="30">
        <v>0</v>
      </c>
      <c r="BB33" s="30">
        <v>0</v>
      </c>
      <c r="BC33" s="30">
        <v>0</v>
      </c>
      <c r="BD33" s="30">
        <v>0</v>
      </c>
      <c r="BE33" s="30">
        <v>0</v>
      </c>
      <c r="BF33" s="30">
        <v>0</v>
      </c>
      <c r="BG33" s="30">
        <v>0</v>
      </c>
      <c r="BH33" s="30">
        <v>0</v>
      </c>
      <c r="BI33" s="30">
        <v>0</v>
      </c>
      <c r="BJ33" s="30">
        <v>0</v>
      </c>
      <c r="BK33" s="30">
        <v>0</v>
      </c>
      <c r="BL33" s="30">
        <v>1</v>
      </c>
      <c r="BM33" s="30">
        <v>1</v>
      </c>
      <c r="BN33" s="30">
        <v>1</v>
      </c>
      <c r="BO33" s="30">
        <v>1</v>
      </c>
      <c r="BP33" s="30">
        <v>1</v>
      </c>
      <c r="BQ33" s="30">
        <v>1</v>
      </c>
      <c r="BR33" s="30">
        <v>1</v>
      </c>
      <c r="BS33" s="30">
        <v>1</v>
      </c>
      <c r="BT33" s="30">
        <v>1</v>
      </c>
      <c r="BU33" s="30">
        <v>1</v>
      </c>
      <c r="BV33" s="30">
        <v>1</v>
      </c>
      <c r="BW33" s="30">
        <v>1</v>
      </c>
      <c r="BX33" s="30">
        <v>1</v>
      </c>
      <c r="BY33" s="30">
        <v>1</v>
      </c>
      <c r="BZ33" s="30">
        <v>1</v>
      </c>
      <c r="CA33" s="30">
        <v>1</v>
      </c>
      <c r="CB33" s="30">
        <v>1</v>
      </c>
      <c r="CC33" s="30">
        <v>1</v>
      </c>
      <c r="CD33" s="30">
        <v>1</v>
      </c>
      <c r="CE33" s="30">
        <v>1</v>
      </c>
      <c r="CF33" s="30">
        <v>1</v>
      </c>
      <c r="CG33" s="30">
        <v>1</v>
      </c>
      <c r="CH33" s="30">
        <v>1</v>
      </c>
      <c r="CI33" s="30">
        <v>1</v>
      </c>
      <c r="CJ33" s="30">
        <v>1</v>
      </c>
      <c r="CK33" s="30">
        <v>1</v>
      </c>
      <c r="CL33" s="30">
        <v>1</v>
      </c>
      <c r="CM33" s="30">
        <v>1</v>
      </c>
      <c r="CN33" s="30">
        <v>1</v>
      </c>
      <c r="CO33" s="30">
        <v>1</v>
      </c>
      <c r="CP33" t="e">
        <v>#N/A</v>
      </c>
      <c r="CQ33" t="e">
        <v>#N/A</v>
      </c>
      <c r="CR33" t="e">
        <v>#N/A</v>
      </c>
      <c r="CS33" t="e">
        <v>#N/A</v>
      </c>
      <c r="CT33" t="e">
        <v>#N/A</v>
      </c>
      <c r="CU33" t="e">
        <v>#N/A</v>
      </c>
      <c r="CV33" t="e">
        <v>#N/A</v>
      </c>
      <c r="CW33" t="e">
        <v>#N/A</v>
      </c>
      <c r="CX33" t="e">
        <v>#N/A</v>
      </c>
      <c r="CY33" t="e">
        <v>#N/A</v>
      </c>
      <c r="CZ33" t="e">
        <v>#N/A</v>
      </c>
      <c r="DA33" t="e">
        <v>#N/A</v>
      </c>
      <c r="DB33" t="e">
        <v>#N/A</v>
      </c>
      <c r="DC33" t="e">
        <v>#N/A</v>
      </c>
      <c r="DD33" t="e">
        <v>#N/A</v>
      </c>
      <c r="DE33" t="e">
        <v>#N/A</v>
      </c>
      <c r="DF33" t="e">
        <v>#N/A</v>
      </c>
      <c r="DG33" t="e">
        <v>#N/A</v>
      </c>
      <c r="DH33" t="e">
        <v>#N/A</v>
      </c>
      <c r="DI33" t="e">
        <v>#N/A</v>
      </c>
      <c r="DJ33" t="e">
        <v>#N/A</v>
      </c>
      <c r="DK33" t="e">
        <v>#N/A</v>
      </c>
      <c r="DL33" t="e">
        <v>#N/A</v>
      </c>
      <c r="DM33" t="e">
        <v>#N/A</v>
      </c>
      <c r="DN33" t="e">
        <v>#N/A</v>
      </c>
      <c r="DO33" t="e">
        <v>#N/A</v>
      </c>
      <c r="DP33" t="e">
        <v>#N/A</v>
      </c>
      <c r="DQ33" t="e">
        <v>#N/A</v>
      </c>
      <c r="DR33" t="e">
        <v>#N/A</v>
      </c>
      <c r="DS33" t="e">
        <v>#N/A</v>
      </c>
      <c r="DT33" t="e">
        <v>#N/A</v>
      </c>
      <c r="DU33" t="e">
        <v>#N/A</v>
      </c>
      <c r="DV33" t="e">
        <v>#N/A</v>
      </c>
      <c r="DW33" t="e">
        <v>#N/A</v>
      </c>
      <c r="DX33" t="e">
        <v>#N/A</v>
      </c>
      <c r="DY33" t="e">
        <v>#N/A</v>
      </c>
      <c r="DZ33" t="e">
        <v>#N/A</v>
      </c>
      <c r="EA33" t="e">
        <v>#N/A</v>
      </c>
      <c r="EB33" t="e">
        <v>#N/A</v>
      </c>
      <c r="EC33" t="e">
        <v>#N/A</v>
      </c>
      <c r="ED33" t="e">
        <v>#N/A</v>
      </c>
      <c r="EE33" t="e">
        <v>#N/A</v>
      </c>
      <c r="EF33" t="e">
        <v>#N/A</v>
      </c>
      <c r="EG33" t="e">
        <v>#N/A</v>
      </c>
      <c r="EH33" t="e">
        <v>#N/A</v>
      </c>
      <c r="EI33" t="e">
        <v>#N/A</v>
      </c>
      <c r="EJ33" t="e">
        <v>#N/A</v>
      </c>
      <c r="EK33" t="e">
        <v>#N/A</v>
      </c>
      <c r="EL33" t="e">
        <v>#N/A</v>
      </c>
      <c r="EM33" t="e">
        <v>#N/A</v>
      </c>
      <c r="EN33" t="e">
        <v>#N/A</v>
      </c>
      <c r="EO33" t="e">
        <v>#N/A</v>
      </c>
      <c r="EP33" t="e">
        <v>#N/A</v>
      </c>
      <c r="EQ33" t="e">
        <v>#N/A</v>
      </c>
      <c r="ER33" t="e">
        <v>#N/A</v>
      </c>
      <c r="ES33" t="e">
        <v>#N/A</v>
      </c>
      <c r="ET33" t="e">
        <v>#N/A</v>
      </c>
      <c r="EU33" t="e">
        <v>#N/A</v>
      </c>
      <c r="EV33" t="e">
        <v>#N/A</v>
      </c>
      <c r="EW33" t="e">
        <v>#N/A</v>
      </c>
      <c r="EX33" t="e">
        <v>#N/A</v>
      </c>
      <c r="EY33" t="e">
        <v>#N/A</v>
      </c>
      <c r="EZ33" t="e">
        <v>#N/A</v>
      </c>
      <c r="FA33" t="e">
        <v>#N/A</v>
      </c>
      <c r="FB33" t="e">
        <v>#N/A</v>
      </c>
      <c r="FC33" t="e">
        <v>#N/A</v>
      </c>
      <c r="FD33" t="e">
        <v>#N/A</v>
      </c>
      <c r="FE33" t="e">
        <v>#N/A</v>
      </c>
      <c r="FF33" t="e">
        <v>#N/A</v>
      </c>
    </row>
    <row r="34" spans="1:162" x14ac:dyDescent="0.35">
      <c r="A34" s="29" t="s">
        <v>66</v>
      </c>
      <c r="B34" s="30">
        <v>0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0">
        <v>0</v>
      </c>
      <c r="Q34" s="30">
        <v>0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>
        <v>0</v>
      </c>
      <c r="Z34" s="30">
        <v>0</v>
      </c>
      <c r="AA34" s="30">
        <v>0</v>
      </c>
      <c r="AB34" s="30">
        <v>0</v>
      </c>
      <c r="AC34" s="30">
        <v>0</v>
      </c>
      <c r="AD34" s="30">
        <v>0</v>
      </c>
      <c r="AE34" s="30">
        <v>0</v>
      </c>
      <c r="AF34" s="30">
        <v>0</v>
      </c>
      <c r="AG34" s="30">
        <v>0</v>
      </c>
      <c r="AH34" s="30">
        <v>0</v>
      </c>
      <c r="AI34" s="30">
        <v>0</v>
      </c>
      <c r="AJ34" s="30">
        <v>0</v>
      </c>
      <c r="AK34" s="30">
        <v>0</v>
      </c>
      <c r="AL34" s="30">
        <v>0</v>
      </c>
      <c r="AM34" s="30">
        <v>0</v>
      </c>
      <c r="AN34" s="30">
        <v>0</v>
      </c>
      <c r="AO34" s="30">
        <v>0</v>
      </c>
      <c r="AP34" s="30">
        <v>0</v>
      </c>
      <c r="AQ34" s="30">
        <v>0</v>
      </c>
      <c r="AR34" s="30">
        <v>0</v>
      </c>
      <c r="AS34" s="30">
        <v>0</v>
      </c>
      <c r="AT34" s="30">
        <v>0</v>
      </c>
      <c r="AU34" s="30">
        <v>0</v>
      </c>
      <c r="AV34" s="30">
        <v>0</v>
      </c>
      <c r="AW34" s="30">
        <v>0</v>
      </c>
      <c r="AX34" s="30">
        <v>0</v>
      </c>
      <c r="AY34" s="30">
        <v>0</v>
      </c>
      <c r="AZ34" s="30">
        <v>0</v>
      </c>
      <c r="BA34" s="30">
        <v>0</v>
      </c>
      <c r="BB34" s="30">
        <v>0</v>
      </c>
      <c r="BC34" s="30">
        <v>0</v>
      </c>
      <c r="BD34" s="30">
        <v>0</v>
      </c>
      <c r="BE34" s="30">
        <v>0</v>
      </c>
      <c r="BF34" s="30">
        <v>0</v>
      </c>
      <c r="BG34" s="30">
        <v>0</v>
      </c>
      <c r="BH34" s="30">
        <v>0</v>
      </c>
      <c r="BI34" s="30">
        <v>0</v>
      </c>
      <c r="BJ34" s="30">
        <v>0</v>
      </c>
      <c r="BK34" s="30">
        <v>0</v>
      </c>
      <c r="BL34" s="30">
        <v>0</v>
      </c>
      <c r="BM34" s="30">
        <v>0</v>
      </c>
      <c r="BN34" s="30">
        <v>0</v>
      </c>
      <c r="BO34" s="30">
        <v>0</v>
      </c>
      <c r="BP34" s="30">
        <v>0</v>
      </c>
      <c r="BQ34" s="30">
        <v>0</v>
      </c>
      <c r="BR34" s="30">
        <v>0</v>
      </c>
      <c r="BS34" s="30">
        <v>0</v>
      </c>
      <c r="BT34" s="30">
        <v>0</v>
      </c>
      <c r="BU34" s="30">
        <v>0</v>
      </c>
      <c r="BV34" s="30">
        <v>0</v>
      </c>
      <c r="BW34" s="30">
        <v>0</v>
      </c>
      <c r="BX34" s="30">
        <v>0</v>
      </c>
      <c r="BY34" s="30">
        <v>0</v>
      </c>
      <c r="BZ34" s="30">
        <v>0</v>
      </c>
      <c r="CA34" s="30">
        <v>0</v>
      </c>
      <c r="CB34" s="30">
        <v>0</v>
      </c>
      <c r="CC34" s="30">
        <v>0</v>
      </c>
      <c r="CD34" s="30">
        <v>0</v>
      </c>
      <c r="CE34" s="30">
        <v>0</v>
      </c>
      <c r="CF34" s="30">
        <v>0</v>
      </c>
      <c r="CG34" s="30">
        <v>0</v>
      </c>
      <c r="CH34" s="30">
        <v>0</v>
      </c>
      <c r="CI34" s="30">
        <v>0</v>
      </c>
      <c r="CJ34" s="30">
        <v>0</v>
      </c>
      <c r="CK34" s="30">
        <v>0</v>
      </c>
      <c r="CL34" s="30">
        <v>0</v>
      </c>
      <c r="CM34" s="30">
        <v>0</v>
      </c>
      <c r="CN34" s="30">
        <v>0</v>
      </c>
      <c r="CO34" s="30">
        <v>0</v>
      </c>
      <c r="CP34" t="e">
        <v>#N/A</v>
      </c>
      <c r="CQ34" t="e">
        <v>#N/A</v>
      </c>
      <c r="CR34" t="e">
        <v>#N/A</v>
      </c>
      <c r="CS34" t="e">
        <v>#N/A</v>
      </c>
      <c r="CT34" t="e">
        <v>#N/A</v>
      </c>
      <c r="CU34" t="e">
        <v>#N/A</v>
      </c>
      <c r="CV34" t="e">
        <v>#N/A</v>
      </c>
      <c r="CW34" t="e">
        <v>#N/A</v>
      </c>
      <c r="CX34" t="e">
        <v>#N/A</v>
      </c>
      <c r="CY34" t="e">
        <v>#N/A</v>
      </c>
      <c r="CZ34" t="e">
        <v>#N/A</v>
      </c>
      <c r="DA34" t="e">
        <v>#N/A</v>
      </c>
      <c r="DB34" t="e">
        <v>#N/A</v>
      </c>
      <c r="DC34" t="e">
        <v>#N/A</v>
      </c>
      <c r="DD34" t="e">
        <v>#N/A</v>
      </c>
      <c r="DE34" t="e">
        <v>#N/A</v>
      </c>
      <c r="DF34" t="e">
        <v>#N/A</v>
      </c>
      <c r="DG34" t="e">
        <v>#N/A</v>
      </c>
      <c r="DH34" t="e">
        <v>#N/A</v>
      </c>
      <c r="DI34" t="e">
        <v>#N/A</v>
      </c>
      <c r="DJ34" t="e">
        <v>#N/A</v>
      </c>
      <c r="DK34" t="e">
        <v>#N/A</v>
      </c>
      <c r="DL34" t="e">
        <v>#N/A</v>
      </c>
      <c r="DM34" t="e">
        <v>#N/A</v>
      </c>
      <c r="DN34" t="e">
        <v>#N/A</v>
      </c>
      <c r="DO34" t="e">
        <v>#N/A</v>
      </c>
      <c r="DP34" t="e">
        <v>#N/A</v>
      </c>
      <c r="DQ34" t="e">
        <v>#N/A</v>
      </c>
      <c r="DR34" t="e">
        <v>#N/A</v>
      </c>
      <c r="DS34" t="e">
        <v>#N/A</v>
      </c>
      <c r="DT34" t="e">
        <v>#N/A</v>
      </c>
      <c r="DU34" t="e">
        <v>#N/A</v>
      </c>
      <c r="DV34" t="e">
        <v>#N/A</v>
      </c>
      <c r="DW34" t="e">
        <v>#N/A</v>
      </c>
      <c r="DX34" t="e">
        <v>#N/A</v>
      </c>
      <c r="DY34" t="e">
        <v>#N/A</v>
      </c>
      <c r="DZ34" t="e">
        <v>#N/A</v>
      </c>
      <c r="EA34" t="e">
        <v>#N/A</v>
      </c>
      <c r="EB34" t="e">
        <v>#N/A</v>
      </c>
      <c r="EC34" t="e">
        <v>#N/A</v>
      </c>
      <c r="ED34" t="e">
        <v>#N/A</v>
      </c>
      <c r="EE34" t="e">
        <v>#N/A</v>
      </c>
      <c r="EF34" t="e">
        <v>#N/A</v>
      </c>
      <c r="EG34" t="e">
        <v>#N/A</v>
      </c>
      <c r="EH34" t="e">
        <v>#N/A</v>
      </c>
      <c r="EI34" t="e">
        <v>#N/A</v>
      </c>
      <c r="EJ34" t="e">
        <v>#N/A</v>
      </c>
      <c r="EK34" t="e">
        <v>#N/A</v>
      </c>
      <c r="EL34" t="e">
        <v>#N/A</v>
      </c>
      <c r="EM34" t="e">
        <v>#N/A</v>
      </c>
      <c r="EN34" t="e">
        <v>#N/A</v>
      </c>
      <c r="EO34" t="e">
        <v>#N/A</v>
      </c>
      <c r="EP34" t="e">
        <v>#N/A</v>
      </c>
      <c r="EQ34" t="e">
        <v>#N/A</v>
      </c>
      <c r="ER34" t="e">
        <v>#N/A</v>
      </c>
      <c r="ES34" t="e">
        <v>#N/A</v>
      </c>
      <c r="ET34" t="e">
        <v>#N/A</v>
      </c>
      <c r="EU34" t="e">
        <v>#N/A</v>
      </c>
      <c r="EV34" t="e">
        <v>#N/A</v>
      </c>
      <c r="EW34" t="e">
        <v>#N/A</v>
      </c>
      <c r="EX34" t="e">
        <v>#N/A</v>
      </c>
      <c r="EY34" t="e">
        <v>#N/A</v>
      </c>
      <c r="EZ34" t="e">
        <v>#N/A</v>
      </c>
      <c r="FA34" t="e">
        <v>#N/A</v>
      </c>
      <c r="FB34" t="e">
        <v>#N/A</v>
      </c>
      <c r="FC34" t="e">
        <v>#N/A</v>
      </c>
      <c r="FD34" t="e">
        <v>#N/A</v>
      </c>
      <c r="FE34" t="e">
        <v>#N/A</v>
      </c>
      <c r="FF34" t="e">
        <v>#N/A</v>
      </c>
    </row>
    <row r="35" spans="1:162" x14ac:dyDescent="0.35">
      <c r="A35" s="29" t="s">
        <v>10</v>
      </c>
      <c r="B35" s="30">
        <v>0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  <c r="Q35" s="30">
        <v>0</v>
      </c>
      <c r="R35" s="30">
        <v>0</v>
      </c>
      <c r="S35" s="30">
        <v>0</v>
      </c>
      <c r="T35" s="30">
        <v>0</v>
      </c>
      <c r="U35" s="30">
        <v>0</v>
      </c>
      <c r="V35" s="30">
        <v>0</v>
      </c>
      <c r="W35" s="30">
        <v>0</v>
      </c>
      <c r="X35" s="30">
        <v>0</v>
      </c>
      <c r="Y35" s="30">
        <v>0</v>
      </c>
      <c r="Z35" s="30">
        <v>0</v>
      </c>
      <c r="AA35" s="30">
        <v>0</v>
      </c>
      <c r="AB35" s="30">
        <v>0</v>
      </c>
      <c r="AC35" s="30">
        <v>0</v>
      </c>
      <c r="AD35" s="30">
        <v>0</v>
      </c>
      <c r="AE35" s="30">
        <v>0</v>
      </c>
      <c r="AF35" s="30">
        <v>0</v>
      </c>
      <c r="AG35" s="30">
        <v>0</v>
      </c>
      <c r="AH35" s="30">
        <v>0</v>
      </c>
      <c r="AI35" s="30">
        <v>0</v>
      </c>
      <c r="AJ35" s="30">
        <v>0</v>
      </c>
      <c r="AK35" s="30">
        <v>0</v>
      </c>
      <c r="AL35" s="30">
        <v>0</v>
      </c>
      <c r="AM35" s="30">
        <v>0</v>
      </c>
      <c r="AN35" s="30">
        <v>0</v>
      </c>
      <c r="AO35" s="30">
        <v>0</v>
      </c>
      <c r="AP35" s="30">
        <v>0</v>
      </c>
      <c r="AQ35" s="30">
        <v>0</v>
      </c>
      <c r="AR35" s="30">
        <v>0</v>
      </c>
      <c r="AS35" s="30">
        <v>0</v>
      </c>
      <c r="AT35" s="30">
        <v>0</v>
      </c>
      <c r="AU35" s="30">
        <v>0</v>
      </c>
      <c r="AV35" s="30">
        <v>0</v>
      </c>
      <c r="AW35" s="30">
        <v>0</v>
      </c>
      <c r="AX35" s="30">
        <v>0</v>
      </c>
      <c r="AY35" s="30">
        <v>0</v>
      </c>
      <c r="AZ35" s="30">
        <v>0</v>
      </c>
      <c r="BA35" s="30">
        <v>0</v>
      </c>
      <c r="BB35" s="30">
        <v>0</v>
      </c>
      <c r="BC35" s="30">
        <v>0</v>
      </c>
      <c r="BD35" s="30">
        <v>0</v>
      </c>
      <c r="BE35" s="30">
        <v>0</v>
      </c>
      <c r="BF35" s="30">
        <v>0</v>
      </c>
      <c r="BG35" s="30">
        <v>0</v>
      </c>
      <c r="BH35" s="30">
        <v>0</v>
      </c>
      <c r="BI35" s="30">
        <v>0</v>
      </c>
      <c r="BJ35" s="30">
        <v>0</v>
      </c>
      <c r="BK35" s="30">
        <v>0</v>
      </c>
      <c r="BL35" s="30">
        <v>0</v>
      </c>
      <c r="BM35" s="30">
        <v>1</v>
      </c>
      <c r="BN35" s="30">
        <v>1</v>
      </c>
      <c r="BO35" s="30">
        <v>2</v>
      </c>
      <c r="BP35" s="30">
        <v>2</v>
      </c>
      <c r="BQ35" s="30">
        <v>6</v>
      </c>
      <c r="BR35" s="30">
        <v>6</v>
      </c>
      <c r="BS35" s="30">
        <v>6</v>
      </c>
      <c r="BT35" s="30">
        <v>6</v>
      </c>
      <c r="BU35" s="30">
        <v>7</v>
      </c>
      <c r="BV35" s="30">
        <v>8</v>
      </c>
      <c r="BW35" s="30">
        <v>9</v>
      </c>
      <c r="BX35" s="30">
        <v>9</v>
      </c>
      <c r="BY35" s="30">
        <v>9</v>
      </c>
      <c r="BZ35" s="30">
        <v>9</v>
      </c>
      <c r="CA35" s="30">
        <v>10</v>
      </c>
      <c r="CB35" s="30">
        <v>10</v>
      </c>
      <c r="CC35" s="30">
        <v>12</v>
      </c>
      <c r="CD35" s="30">
        <v>12</v>
      </c>
      <c r="CE35" s="30">
        <v>12</v>
      </c>
      <c r="CF35" s="30">
        <v>12</v>
      </c>
      <c r="CG35" s="30">
        <v>14</v>
      </c>
      <c r="CH35" s="30">
        <v>17</v>
      </c>
      <c r="CI35" s="30">
        <v>22</v>
      </c>
      <c r="CJ35" s="30">
        <v>22</v>
      </c>
      <c r="CK35" s="30">
        <v>22</v>
      </c>
      <c r="CL35" s="30">
        <v>42</v>
      </c>
      <c r="CM35" s="30">
        <v>42</v>
      </c>
      <c r="CN35" s="30">
        <v>43</v>
      </c>
      <c r="CO35" s="30">
        <v>43</v>
      </c>
      <c r="CP35" t="e">
        <v>#N/A</v>
      </c>
      <c r="CQ35" t="e">
        <v>#N/A</v>
      </c>
      <c r="CR35" t="e">
        <v>#N/A</v>
      </c>
      <c r="CS35" t="e">
        <v>#N/A</v>
      </c>
      <c r="CT35" t="e">
        <v>#N/A</v>
      </c>
      <c r="CU35" t="e">
        <v>#N/A</v>
      </c>
      <c r="CV35" t="e">
        <v>#N/A</v>
      </c>
      <c r="CW35" t="e">
        <v>#N/A</v>
      </c>
      <c r="CX35" t="e">
        <v>#N/A</v>
      </c>
      <c r="CY35" t="e">
        <v>#N/A</v>
      </c>
      <c r="CZ35" t="e">
        <v>#N/A</v>
      </c>
      <c r="DA35" t="e">
        <v>#N/A</v>
      </c>
      <c r="DB35" t="e">
        <v>#N/A</v>
      </c>
      <c r="DC35" t="e">
        <v>#N/A</v>
      </c>
      <c r="DD35" t="e">
        <v>#N/A</v>
      </c>
      <c r="DE35" t="e">
        <v>#N/A</v>
      </c>
      <c r="DF35" t="e">
        <v>#N/A</v>
      </c>
      <c r="DG35" t="e">
        <v>#N/A</v>
      </c>
      <c r="DH35" t="e">
        <v>#N/A</v>
      </c>
      <c r="DI35" t="e">
        <v>#N/A</v>
      </c>
      <c r="DJ35" t="e">
        <v>#N/A</v>
      </c>
      <c r="DK35" t="e">
        <v>#N/A</v>
      </c>
      <c r="DL35" t="e">
        <v>#N/A</v>
      </c>
      <c r="DM35" t="e">
        <v>#N/A</v>
      </c>
      <c r="DN35" t="e">
        <v>#N/A</v>
      </c>
      <c r="DO35" t="e">
        <v>#N/A</v>
      </c>
      <c r="DP35" t="e">
        <v>#N/A</v>
      </c>
      <c r="DQ35" t="e">
        <v>#N/A</v>
      </c>
      <c r="DR35" t="e">
        <v>#N/A</v>
      </c>
      <c r="DS35" t="e">
        <v>#N/A</v>
      </c>
      <c r="DT35" t="e">
        <v>#N/A</v>
      </c>
      <c r="DU35" t="e">
        <v>#N/A</v>
      </c>
      <c r="DV35" t="e">
        <v>#N/A</v>
      </c>
      <c r="DW35" t="e">
        <v>#N/A</v>
      </c>
      <c r="DX35" t="e">
        <v>#N/A</v>
      </c>
      <c r="DY35" t="e">
        <v>#N/A</v>
      </c>
      <c r="DZ35" t="e">
        <v>#N/A</v>
      </c>
      <c r="EA35" t="e">
        <v>#N/A</v>
      </c>
      <c r="EB35" t="e">
        <v>#N/A</v>
      </c>
      <c r="EC35" t="e">
        <v>#N/A</v>
      </c>
      <c r="ED35" t="e">
        <v>#N/A</v>
      </c>
      <c r="EE35" t="e">
        <v>#N/A</v>
      </c>
      <c r="EF35" t="e">
        <v>#N/A</v>
      </c>
      <c r="EG35" t="e">
        <v>#N/A</v>
      </c>
      <c r="EH35" t="e">
        <v>#N/A</v>
      </c>
      <c r="EI35" t="e">
        <v>#N/A</v>
      </c>
      <c r="EJ35" t="e">
        <v>#N/A</v>
      </c>
      <c r="EK35" t="e">
        <v>#N/A</v>
      </c>
      <c r="EL35" t="e">
        <v>#N/A</v>
      </c>
      <c r="EM35" t="e">
        <v>#N/A</v>
      </c>
      <c r="EN35" t="e">
        <v>#N/A</v>
      </c>
      <c r="EO35" t="e">
        <v>#N/A</v>
      </c>
      <c r="EP35" t="e">
        <v>#N/A</v>
      </c>
      <c r="EQ35" t="e">
        <v>#N/A</v>
      </c>
      <c r="ER35" t="e">
        <v>#N/A</v>
      </c>
      <c r="ES35" t="e">
        <v>#N/A</v>
      </c>
      <c r="ET35" t="e">
        <v>#N/A</v>
      </c>
      <c r="EU35" t="e">
        <v>#N/A</v>
      </c>
      <c r="EV35" t="e">
        <v>#N/A</v>
      </c>
      <c r="EW35" t="e">
        <v>#N/A</v>
      </c>
      <c r="EX35" t="e">
        <v>#N/A</v>
      </c>
      <c r="EY35" t="e">
        <v>#N/A</v>
      </c>
      <c r="EZ35" t="e">
        <v>#N/A</v>
      </c>
      <c r="FA35" t="e">
        <v>#N/A</v>
      </c>
      <c r="FB35" t="e">
        <v>#N/A</v>
      </c>
      <c r="FC35" t="e">
        <v>#N/A</v>
      </c>
      <c r="FD35" t="e">
        <v>#N/A</v>
      </c>
      <c r="FE35" t="e">
        <v>#N/A</v>
      </c>
      <c r="FF35" t="e">
        <v>#N/A</v>
      </c>
    </row>
    <row r="36" spans="1:162" x14ac:dyDescent="0.35">
      <c r="A36" s="29" t="s">
        <v>164</v>
      </c>
      <c r="B36" s="30">
        <v>0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0">
        <v>0</v>
      </c>
      <c r="AB36" s="30">
        <v>0</v>
      </c>
      <c r="AC36" s="30">
        <v>0</v>
      </c>
      <c r="AD36" s="30">
        <v>0</v>
      </c>
      <c r="AE36" s="30">
        <v>0</v>
      </c>
      <c r="AF36" s="30">
        <v>0</v>
      </c>
      <c r="AG36" s="30">
        <v>0</v>
      </c>
      <c r="AH36" s="30">
        <v>0</v>
      </c>
      <c r="AI36" s="30">
        <v>0</v>
      </c>
      <c r="AJ36" s="30">
        <v>0</v>
      </c>
      <c r="AK36" s="30">
        <v>0</v>
      </c>
      <c r="AL36" s="30">
        <v>0</v>
      </c>
      <c r="AM36" s="30">
        <v>0</v>
      </c>
      <c r="AN36" s="30">
        <v>0</v>
      </c>
      <c r="AO36" s="30">
        <v>0</v>
      </c>
      <c r="AP36" s="30">
        <v>0</v>
      </c>
      <c r="AQ36" s="30">
        <v>0</v>
      </c>
      <c r="AR36" s="30">
        <v>0</v>
      </c>
      <c r="AS36" s="30">
        <v>0</v>
      </c>
      <c r="AT36" s="30">
        <v>0</v>
      </c>
      <c r="AU36" s="30">
        <v>0</v>
      </c>
      <c r="AV36" s="30">
        <v>0</v>
      </c>
      <c r="AW36" s="30">
        <v>1</v>
      </c>
      <c r="AX36" s="30">
        <v>1</v>
      </c>
      <c r="AY36" s="30">
        <v>1</v>
      </c>
      <c r="AZ36" s="30">
        <v>1</v>
      </c>
      <c r="BA36" s="30">
        <v>1</v>
      </c>
      <c r="BB36" s="30">
        <v>1</v>
      </c>
      <c r="BC36" s="30">
        <v>1</v>
      </c>
      <c r="BD36" s="30">
        <v>4</v>
      </c>
      <c r="BE36" s="30">
        <v>5</v>
      </c>
      <c r="BF36" s="30">
        <v>8</v>
      </c>
      <c r="BG36" s="30">
        <v>9</v>
      </c>
      <c r="BH36" s="30">
        <v>12</v>
      </c>
      <c r="BI36" s="30">
        <v>19</v>
      </c>
      <c r="BJ36" s="30">
        <v>21</v>
      </c>
      <c r="BK36" s="30">
        <v>25</v>
      </c>
      <c r="BL36" s="30">
        <v>26</v>
      </c>
      <c r="BM36" s="30">
        <v>30</v>
      </c>
      <c r="BN36" s="30">
        <v>38</v>
      </c>
      <c r="BO36" s="30">
        <v>54</v>
      </c>
      <c r="BP36" s="30">
        <v>61</v>
      </c>
      <c r="BQ36" s="30">
        <v>64</v>
      </c>
      <c r="BR36" s="30">
        <v>80</v>
      </c>
      <c r="BS36" s="30">
        <v>101</v>
      </c>
      <c r="BT36" s="30">
        <v>109</v>
      </c>
      <c r="BU36" s="30">
        <v>139</v>
      </c>
      <c r="BV36" s="30">
        <v>179</v>
      </c>
      <c r="BW36" s="30">
        <v>218</v>
      </c>
      <c r="BX36" s="30">
        <v>259</v>
      </c>
      <c r="BY36" s="30">
        <v>339</v>
      </c>
      <c r="BZ36" s="30">
        <v>375</v>
      </c>
      <c r="CA36" s="30">
        <v>407</v>
      </c>
      <c r="CB36" s="30">
        <v>503</v>
      </c>
      <c r="CC36" s="30">
        <v>557</v>
      </c>
      <c r="CD36" s="30">
        <v>654</v>
      </c>
      <c r="CE36" s="30">
        <v>714</v>
      </c>
      <c r="CF36" s="30">
        <v>779</v>
      </c>
      <c r="CG36" s="30">
        <v>899</v>
      </c>
      <c r="CH36" s="30">
        <v>1006</v>
      </c>
      <c r="CI36" s="30">
        <v>1257</v>
      </c>
      <c r="CJ36" s="30">
        <v>1354</v>
      </c>
      <c r="CK36" s="30">
        <v>1399</v>
      </c>
      <c r="CL36" s="30">
        <v>1563</v>
      </c>
      <c r="CM36" s="30">
        <v>1725</v>
      </c>
      <c r="CN36" s="30">
        <v>1908</v>
      </c>
      <c r="CO36" s="30">
        <v>2075</v>
      </c>
      <c r="CP36" t="e">
        <v>#N/A</v>
      </c>
      <c r="CQ36" t="e">
        <v>#N/A</v>
      </c>
      <c r="CR36" t="e">
        <v>#N/A</v>
      </c>
      <c r="CS36" t="e">
        <v>#N/A</v>
      </c>
      <c r="CT36" t="e">
        <v>#N/A</v>
      </c>
      <c r="CU36" t="e">
        <v>#N/A</v>
      </c>
      <c r="CV36" t="e">
        <v>#N/A</v>
      </c>
      <c r="CW36" t="e">
        <v>#N/A</v>
      </c>
      <c r="CX36" t="e">
        <v>#N/A</v>
      </c>
      <c r="CY36" t="e">
        <v>#N/A</v>
      </c>
      <c r="CZ36" t="e">
        <v>#N/A</v>
      </c>
      <c r="DA36" t="e">
        <v>#N/A</v>
      </c>
      <c r="DB36" t="e">
        <v>#N/A</v>
      </c>
      <c r="DC36" t="e">
        <v>#N/A</v>
      </c>
      <c r="DD36" t="e">
        <v>#N/A</v>
      </c>
      <c r="DE36" t="e">
        <v>#N/A</v>
      </c>
      <c r="DF36" t="e">
        <v>#N/A</v>
      </c>
      <c r="DG36" t="e">
        <v>#N/A</v>
      </c>
      <c r="DH36" t="e">
        <v>#N/A</v>
      </c>
      <c r="DI36" t="e">
        <v>#N/A</v>
      </c>
      <c r="DJ36" t="e">
        <v>#N/A</v>
      </c>
      <c r="DK36" t="e">
        <v>#N/A</v>
      </c>
      <c r="DL36" t="e">
        <v>#N/A</v>
      </c>
      <c r="DM36" t="e">
        <v>#N/A</v>
      </c>
      <c r="DN36" t="e">
        <v>#N/A</v>
      </c>
      <c r="DO36" t="e">
        <v>#N/A</v>
      </c>
      <c r="DP36" t="e">
        <v>#N/A</v>
      </c>
      <c r="DQ36" t="e">
        <v>#N/A</v>
      </c>
      <c r="DR36" t="e">
        <v>#N/A</v>
      </c>
      <c r="DS36" t="e">
        <v>#N/A</v>
      </c>
      <c r="DT36" t="e">
        <v>#N/A</v>
      </c>
      <c r="DU36" t="e">
        <v>#N/A</v>
      </c>
      <c r="DV36" t="e">
        <v>#N/A</v>
      </c>
      <c r="DW36" t="e">
        <v>#N/A</v>
      </c>
      <c r="DX36" t="e">
        <v>#N/A</v>
      </c>
      <c r="DY36" t="e">
        <v>#N/A</v>
      </c>
      <c r="DZ36" t="e">
        <v>#N/A</v>
      </c>
      <c r="EA36" t="e">
        <v>#N/A</v>
      </c>
      <c r="EB36" t="e">
        <v>#N/A</v>
      </c>
      <c r="EC36" t="e">
        <v>#N/A</v>
      </c>
      <c r="ED36" t="e">
        <v>#N/A</v>
      </c>
      <c r="EE36" t="e">
        <v>#N/A</v>
      </c>
      <c r="EF36" t="e">
        <v>#N/A</v>
      </c>
      <c r="EG36" t="e">
        <v>#N/A</v>
      </c>
      <c r="EH36" t="e">
        <v>#N/A</v>
      </c>
      <c r="EI36" t="e">
        <v>#N/A</v>
      </c>
      <c r="EJ36" t="e">
        <v>#N/A</v>
      </c>
      <c r="EK36" t="e">
        <v>#N/A</v>
      </c>
      <c r="EL36" t="e">
        <v>#N/A</v>
      </c>
      <c r="EM36" t="e">
        <v>#N/A</v>
      </c>
      <c r="EN36" t="e">
        <v>#N/A</v>
      </c>
      <c r="EO36" t="e">
        <v>#N/A</v>
      </c>
      <c r="EP36" t="e">
        <v>#N/A</v>
      </c>
      <c r="EQ36" t="e">
        <v>#N/A</v>
      </c>
      <c r="ER36" t="e">
        <v>#N/A</v>
      </c>
      <c r="ES36" t="e">
        <v>#N/A</v>
      </c>
      <c r="ET36" t="e">
        <v>#N/A</v>
      </c>
      <c r="EU36" t="e">
        <v>#N/A</v>
      </c>
      <c r="EV36" t="e">
        <v>#N/A</v>
      </c>
      <c r="EW36" t="e">
        <v>#N/A</v>
      </c>
      <c r="EX36" t="e">
        <v>#N/A</v>
      </c>
      <c r="EY36" t="e">
        <v>#N/A</v>
      </c>
      <c r="EZ36" t="e">
        <v>#N/A</v>
      </c>
      <c r="FA36" t="e">
        <v>#N/A</v>
      </c>
      <c r="FB36" t="e">
        <v>#N/A</v>
      </c>
      <c r="FC36" t="e">
        <v>#N/A</v>
      </c>
      <c r="FD36" t="e">
        <v>#N/A</v>
      </c>
      <c r="FE36" t="e">
        <v>#N/A</v>
      </c>
      <c r="FF36" t="e">
        <v>#N/A</v>
      </c>
    </row>
    <row r="37" spans="1:162" x14ac:dyDescent="0.35">
      <c r="A37" s="29" t="s">
        <v>25</v>
      </c>
      <c r="B37" s="30">
        <v>0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30">
        <v>0</v>
      </c>
      <c r="X37" s="30">
        <v>0</v>
      </c>
      <c r="Y37" s="30">
        <v>0</v>
      </c>
      <c r="Z37" s="30">
        <v>0</v>
      </c>
      <c r="AA37" s="30">
        <v>0</v>
      </c>
      <c r="AB37" s="30">
        <v>0</v>
      </c>
      <c r="AC37" s="30">
        <v>0</v>
      </c>
      <c r="AD37" s="30">
        <v>0</v>
      </c>
      <c r="AE37" s="30">
        <v>0</v>
      </c>
      <c r="AF37" s="30">
        <v>0</v>
      </c>
      <c r="AG37" s="30">
        <v>0</v>
      </c>
      <c r="AH37" s="30">
        <v>0</v>
      </c>
      <c r="AI37" s="30">
        <v>0</v>
      </c>
      <c r="AJ37" s="30">
        <v>0</v>
      </c>
      <c r="AK37" s="30">
        <v>0</v>
      </c>
      <c r="AL37" s="30">
        <v>0</v>
      </c>
      <c r="AM37" s="30">
        <v>0</v>
      </c>
      <c r="AN37" s="30">
        <v>0</v>
      </c>
      <c r="AO37" s="30">
        <v>0</v>
      </c>
      <c r="AP37" s="30">
        <v>0</v>
      </c>
      <c r="AQ37" s="30">
        <v>0</v>
      </c>
      <c r="AR37" s="30">
        <v>0</v>
      </c>
      <c r="AS37" s="30">
        <v>0</v>
      </c>
      <c r="AT37" s="30">
        <v>0</v>
      </c>
      <c r="AU37" s="30">
        <v>0</v>
      </c>
      <c r="AV37" s="30">
        <v>0</v>
      </c>
      <c r="AW37" s="30">
        <v>0</v>
      </c>
      <c r="AX37" s="30">
        <v>0</v>
      </c>
      <c r="AY37" s="30">
        <v>0</v>
      </c>
      <c r="AZ37" s="30">
        <v>0</v>
      </c>
      <c r="BA37" s="30">
        <v>0</v>
      </c>
      <c r="BB37" s="30">
        <v>0</v>
      </c>
      <c r="BC37" s="30">
        <v>0</v>
      </c>
      <c r="BD37" s="30">
        <v>0</v>
      </c>
      <c r="BE37" s="30">
        <v>0</v>
      </c>
      <c r="BF37" s="30">
        <v>0</v>
      </c>
      <c r="BG37" s="30">
        <v>0</v>
      </c>
      <c r="BH37" s="30">
        <v>0</v>
      </c>
      <c r="BI37" s="30">
        <v>0</v>
      </c>
      <c r="BJ37" s="30">
        <v>0</v>
      </c>
      <c r="BK37" s="30">
        <v>0</v>
      </c>
      <c r="BL37" s="30">
        <v>0</v>
      </c>
      <c r="BM37" s="30">
        <v>0</v>
      </c>
      <c r="BN37" s="30">
        <v>0</v>
      </c>
      <c r="BO37" s="30">
        <v>0</v>
      </c>
      <c r="BP37" s="30">
        <v>0</v>
      </c>
      <c r="BQ37" s="30">
        <v>0</v>
      </c>
      <c r="BR37" s="30">
        <v>0</v>
      </c>
      <c r="BS37" s="30">
        <v>0</v>
      </c>
      <c r="BT37" s="30">
        <v>0</v>
      </c>
      <c r="BU37" s="30">
        <v>0</v>
      </c>
      <c r="BV37" s="30">
        <v>0</v>
      </c>
      <c r="BW37" s="30">
        <v>0</v>
      </c>
      <c r="BX37" s="30">
        <v>0</v>
      </c>
      <c r="BY37" s="30">
        <v>0</v>
      </c>
      <c r="BZ37" s="30">
        <v>0</v>
      </c>
      <c r="CA37" s="30">
        <v>0</v>
      </c>
      <c r="CB37" s="30">
        <v>0</v>
      </c>
      <c r="CC37" s="30">
        <v>0</v>
      </c>
      <c r="CD37" s="30">
        <v>0</v>
      </c>
      <c r="CE37" s="30">
        <v>0</v>
      </c>
      <c r="CF37" s="30">
        <v>0</v>
      </c>
      <c r="CG37" s="30">
        <v>0</v>
      </c>
      <c r="CH37" s="30">
        <v>0</v>
      </c>
      <c r="CI37" s="30">
        <v>0</v>
      </c>
      <c r="CJ37" s="30">
        <v>0</v>
      </c>
      <c r="CK37" s="30">
        <v>0</v>
      </c>
      <c r="CL37" s="30">
        <v>0</v>
      </c>
      <c r="CM37" s="30">
        <v>0</v>
      </c>
      <c r="CN37" s="30">
        <v>0</v>
      </c>
      <c r="CO37" s="30">
        <v>0</v>
      </c>
      <c r="CP37" t="e">
        <v>#N/A</v>
      </c>
      <c r="CQ37" t="e">
        <v>#N/A</v>
      </c>
      <c r="CR37" t="e">
        <v>#N/A</v>
      </c>
      <c r="CS37" t="e">
        <v>#N/A</v>
      </c>
      <c r="CT37" t="e">
        <v>#N/A</v>
      </c>
      <c r="CU37" t="e">
        <v>#N/A</v>
      </c>
      <c r="CV37" t="e">
        <v>#N/A</v>
      </c>
      <c r="CW37" t="e">
        <v>#N/A</v>
      </c>
      <c r="CX37" t="e">
        <v>#N/A</v>
      </c>
      <c r="CY37" t="e">
        <v>#N/A</v>
      </c>
      <c r="CZ37" t="e">
        <v>#N/A</v>
      </c>
      <c r="DA37" t="e">
        <v>#N/A</v>
      </c>
      <c r="DB37" t="e">
        <v>#N/A</v>
      </c>
      <c r="DC37" t="e">
        <v>#N/A</v>
      </c>
      <c r="DD37" t="e">
        <v>#N/A</v>
      </c>
      <c r="DE37" t="e">
        <v>#N/A</v>
      </c>
      <c r="DF37" t="e">
        <v>#N/A</v>
      </c>
      <c r="DG37" t="e">
        <v>#N/A</v>
      </c>
      <c r="DH37" t="e">
        <v>#N/A</v>
      </c>
      <c r="DI37" t="e">
        <v>#N/A</v>
      </c>
      <c r="DJ37" t="e">
        <v>#N/A</v>
      </c>
      <c r="DK37" t="e">
        <v>#N/A</v>
      </c>
      <c r="DL37" t="e">
        <v>#N/A</v>
      </c>
      <c r="DM37" t="e">
        <v>#N/A</v>
      </c>
      <c r="DN37" t="e">
        <v>#N/A</v>
      </c>
      <c r="DO37" t="e">
        <v>#N/A</v>
      </c>
      <c r="DP37" t="e">
        <v>#N/A</v>
      </c>
      <c r="DQ37" t="e">
        <v>#N/A</v>
      </c>
      <c r="DR37" t="e">
        <v>#N/A</v>
      </c>
      <c r="DS37" t="e">
        <v>#N/A</v>
      </c>
      <c r="DT37" t="e">
        <v>#N/A</v>
      </c>
      <c r="DU37" t="e">
        <v>#N/A</v>
      </c>
      <c r="DV37" t="e">
        <v>#N/A</v>
      </c>
      <c r="DW37" t="e">
        <v>#N/A</v>
      </c>
      <c r="DX37" t="e">
        <v>#N/A</v>
      </c>
      <c r="DY37" t="e">
        <v>#N/A</v>
      </c>
      <c r="DZ37" t="e">
        <v>#N/A</v>
      </c>
      <c r="EA37" t="e">
        <v>#N/A</v>
      </c>
      <c r="EB37" t="e">
        <v>#N/A</v>
      </c>
      <c r="EC37" t="e">
        <v>#N/A</v>
      </c>
      <c r="ED37" t="e">
        <v>#N/A</v>
      </c>
      <c r="EE37" t="e">
        <v>#N/A</v>
      </c>
      <c r="EF37" t="e">
        <v>#N/A</v>
      </c>
      <c r="EG37" t="e">
        <v>#N/A</v>
      </c>
      <c r="EH37" t="e">
        <v>#N/A</v>
      </c>
      <c r="EI37" t="e">
        <v>#N/A</v>
      </c>
      <c r="EJ37" t="e">
        <v>#N/A</v>
      </c>
      <c r="EK37" t="e">
        <v>#N/A</v>
      </c>
      <c r="EL37" t="e">
        <v>#N/A</v>
      </c>
      <c r="EM37" t="e">
        <v>#N/A</v>
      </c>
      <c r="EN37" t="e">
        <v>#N/A</v>
      </c>
      <c r="EO37" t="e">
        <v>#N/A</v>
      </c>
      <c r="EP37" t="e">
        <v>#N/A</v>
      </c>
      <c r="EQ37" t="e">
        <v>#N/A</v>
      </c>
      <c r="ER37" t="e">
        <v>#N/A</v>
      </c>
      <c r="ES37" t="e">
        <v>#N/A</v>
      </c>
      <c r="ET37" t="e">
        <v>#N/A</v>
      </c>
      <c r="EU37" t="e">
        <v>#N/A</v>
      </c>
      <c r="EV37" t="e">
        <v>#N/A</v>
      </c>
      <c r="EW37" t="e">
        <v>#N/A</v>
      </c>
      <c r="EX37" t="e">
        <v>#N/A</v>
      </c>
      <c r="EY37" t="e">
        <v>#N/A</v>
      </c>
      <c r="EZ37" t="e">
        <v>#N/A</v>
      </c>
      <c r="FA37" t="e">
        <v>#N/A</v>
      </c>
      <c r="FB37" t="e">
        <v>#N/A</v>
      </c>
      <c r="FC37" t="e">
        <v>#N/A</v>
      </c>
      <c r="FD37" t="e">
        <v>#N/A</v>
      </c>
      <c r="FE37" t="e">
        <v>#N/A</v>
      </c>
      <c r="FF37" t="e">
        <v>#N/A</v>
      </c>
    </row>
    <row r="38" spans="1:162" x14ac:dyDescent="0.35">
      <c r="A38" s="29" t="s">
        <v>199</v>
      </c>
      <c r="B38" s="30">
        <v>0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  <c r="S38" s="30">
        <v>0</v>
      </c>
      <c r="T38" s="30">
        <v>0</v>
      </c>
      <c r="U38" s="30">
        <v>0</v>
      </c>
      <c r="V38" s="30">
        <v>0</v>
      </c>
      <c r="W38" s="30">
        <v>0</v>
      </c>
      <c r="X38" s="30">
        <v>0</v>
      </c>
      <c r="Y38" s="30">
        <v>0</v>
      </c>
      <c r="Z38" s="30">
        <v>0</v>
      </c>
      <c r="AA38" s="30">
        <v>0</v>
      </c>
      <c r="AB38" s="30">
        <v>0</v>
      </c>
      <c r="AC38" s="30">
        <v>0</v>
      </c>
      <c r="AD38" s="30">
        <v>0</v>
      </c>
      <c r="AE38" s="30">
        <v>0</v>
      </c>
      <c r="AF38" s="30">
        <v>0</v>
      </c>
      <c r="AG38" s="30">
        <v>0</v>
      </c>
      <c r="AH38" s="30">
        <v>0</v>
      </c>
      <c r="AI38" s="30">
        <v>0</v>
      </c>
      <c r="AJ38" s="30">
        <v>0</v>
      </c>
      <c r="AK38" s="30">
        <v>0</v>
      </c>
      <c r="AL38" s="30">
        <v>0</v>
      </c>
      <c r="AM38" s="30">
        <v>0</v>
      </c>
      <c r="AN38" s="30">
        <v>0</v>
      </c>
      <c r="AO38" s="30">
        <v>0</v>
      </c>
      <c r="AP38" s="30">
        <v>0</v>
      </c>
      <c r="AQ38" s="30">
        <v>0</v>
      </c>
      <c r="AR38" s="30">
        <v>0</v>
      </c>
      <c r="AS38" s="30">
        <v>0</v>
      </c>
      <c r="AT38" s="30">
        <v>0</v>
      </c>
      <c r="AU38" s="30">
        <v>0</v>
      </c>
      <c r="AV38" s="30">
        <v>0</v>
      </c>
      <c r="AW38" s="30">
        <v>0</v>
      </c>
      <c r="AX38" s="30">
        <v>0</v>
      </c>
      <c r="AY38" s="30">
        <v>0</v>
      </c>
      <c r="AZ38" s="30">
        <v>0</v>
      </c>
      <c r="BA38" s="30">
        <v>0</v>
      </c>
      <c r="BB38" s="30">
        <v>0</v>
      </c>
      <c r="BC38" s="30">
        <v>0</v>
      </c>
      <c r="BD38" s="30">
        <v>0</v>
      </c>
      <c r="BE38" s="30">
        <v>0</v>
      </c>
      <c r="BF38" s="30">
        <v>0</v>
      </c>
      <c r="BG38" s="30">
        <v>0</v>
      </c>
      <c r="BH38" s="30">
        <v>0</v>
      </c>
      <c r="BI38" s="30">
        <v>0</v>
      </c>
      <c r="BJ38" s="30">
        <v>0</v>
      </c>
      <c r="BK38" s="30">
        <v>0</v>
      </c>
      <c r="BL38" s="30">
        <v>0</v>
      </c>
      <c r="BM38" s="30">
        <v>0</v>
      </c>
      <c r="BN38" s="30">
        <v>0</v>
      </c>
      <c r="BO38" s="30">
        <v>0</v>
      </c>
      <c r="BP38" s="30">
        <v>0</v>
      </c>
      <c r="BQ38" s="30">
        <v>0</v>
      </c>
      <c r="BR38" s="30">
        <v>0</v>
      </c>
      <c r="BS38" s="30">
        <v>0</v>
      </c>
      <c r="BT38" s="30">
        <v>0</v>
      </c>
      <c r="BU38" s="30">
        <v>0</v>
      </c>
      <c r="BV38" s="30">
        <v>0</v>
      </c>
      <c r="BW38" s="30">
        <v>0</v>
      </c>
      <c r="BX38" s="30">
        <v>0</v>
      </c>
      <c r="BY38" s="30">
        <v>0</v>
      </c>
      <c r="BZ38" s="30">
        <v>0</v>
      </c>
      <c r="CA38" s="30">
        <v>0</v>
      </c>
      <c r="CB38" s="30">
        <v>0</v>
      </c>
      <c r="CC38" s="30">
        <v>0</v>
      </c>
      <c r="CD38" s="30">
        <v>0</v>
      </c>
      <c r="CE38" s="30">
        <v>0</v>
      </c>
      <c r="CF38" s="30">
        <v>0</v>
      </c>
      <c r="CG38" s="30">
        <v>0</v>
      </c>
      <c r="CH38" s="30">
        <v>0</v>
      </c>
      <c r="CI38" s="30">
        <v>0</v>
      </c>
      <c r="CJ38" s="30">
        <v>0</v>
      </c>
      <c r="CK38" s="30">
        <v>0</v>
      </c>
      <c r="CL38" s="30">
        <v>0</v>
      </c>
      <c r="CM38" s="30">
        <v>0</v>
      </c>
      <c r="CN38" s="30">
        <v>0</v>
      </c>
      <c r="CO38" s="30">
        <v>0</v>
      </c>
      <c r="CP38" t="e">
        <v>#N/A</v>
      </c>
      <c r="CQ38" t="e">
        <v>#N/A</v>
      </c>
      <c r="CR38" t="e">
        <v>#N/A</v>
      </c>
      <c r="CS38" t="e">
        <v>#N/A</v>
      </c>
      <c r="CT38" t="e">
        <v>#N/A</v>
      </c>
      <c r="CU38" t="e">
        <v>#N/A</v>
      </c>
      <c r="CV38" t="e">
        <v>#N/A</v>
      </c>
      <c r="CW38" t="e">
        <v>#N/A</v>
      </c>
      <c r="CX38" t="e">
        <v>#N/A</v>
      </c>
      <c r="CY38" t="e">
        <v>#N/A</v>
      </c>
      <c r="CZ38" t="e">
        <v>#N/A</v>
      </c>
      <c r="DA38" t="e">
        <v>#N/A</v>
      </c>
      <c r="DB38" t="e">
        <v>#N/A</v>
      </c>
      <c r="DC38" t="e">
        <v>#N/A</v>
      </c>
      <c r="DD38" t="e">
        <v>#N/A</v>
      </c>
      <c r="DE38" t="e">
        <v>#N/A</v>
      </c>
      <c r="DF38" t="e">
        <v>#N/A</v>
      </c>
      <c r="DG38" t="e">
        <v>#N/A</v>
      </c>
      <c r="DH38" t="e">
        <v>#N/A</v>
      </c>
      <c r="DI38" t="e">
        <v>#N/A</v>
      </c>
      <c r="DJ38" t="e">
        <v>#N/A</v>
      </c>
      <c r="DK38" t="e">
        <v>#N/A</v>
      </c>
      <c r="DL38" t="e">
        <v>#N/A</v>
      </c>
      <c r="DM38" t="e">
        <v>#N/A</v>
      </c>
      <c r="DN38" t="e">
        <v>#N/A</v>
      </c>
      <c r="DO38" t="e">
        <v>#N/A</v>
      </c>
      <c r="DP38" t="e">
        <v>#N/A</v>
      </c>
      <c r="DQ38" t="e">
        <v>#N/A</v>
      </c>
      <c r="DR38" t="e">
        <v>#N/A</v>
      </c>
      <c r="DS38" t="e">
        <v>#N/A</v>
      </c>
      <c r="DT38" t="e">
        <v>#N/A</v>
      </c>
      <c r="DU38" t="e">
        <v>#N/A</v>
      </c>
      <c r="DV38" t="e">
        <v>#N/A</v>
      </c>
      <c r="DW38" t="e">
        <v>#N/A</v>
      </c>
      <c r="DX38" t="e">
        <v>#N/A</v>
      </c>
      <c r="DY38" t="e">
        <v>#N/A</v>
      </c>
      <c r="DZ38" t="e">
        <v>#N/A</v>
      </c>
      <c r="EA38" t="e">
        <v>#N/A</v>
      </c>
      <c r="EB38" t="e">
        <v>#N/A</v>
      </c>
      <c r="EC38" t="e">
        <v>#N/A</v>
      </c>
      <c r="ED38" t="e">
        <v>#N/A</v>
      </c>
      <c r="EE38" t="e">
        <v>#N/A</v>
      </c>
      <c r="EF38" t="e">
        <v>#N/A</v>
      </c>
      <c r="EG38" t="e">
        <v>#N/A</v>
      </c>
      <c r="EH38" t="e">
        <v>#N/A</v>
      </c>
      <c r="EI38" t="e">
        <v>#N/A</v>
      </c>
      <c r="EJ38" t="e">
        <v>#N/A</v>
      </c>
      <c r="EK38" t="e">
        <v>#N/A</v>
      </c>
      <c r="EL38" t="e">
        <v>#N/A</v>
      </c>
      <c r="EM38" t="e">
        <v>#N/A</v>
      </c>
      <c r="EN38" t="e">
        <v>#N/A</v>
      </c>
      <c r="EO38" t="e">
        <v>#N/A</v>
      </c>
      <c r="EP38" t="e">
        <v>#N/A</v>
      </c>
      <c r="EQ38" t="e">
        <v>#N/A</v>
      </c>
      <c r="ER38" t="e">
        <v>#N/A</v>
      </c>
      <c r="ES38" t="e">
        <v>#N/A</v>
      </c>
      <c r="ET38" t="e">
        <v>#N/A</v>
      </c>
      <c r="EU38" t="e">
        <v>#N/A</v>
      </c>
      <c r="EV38" t="e">
        <v>#N/A</v>
      </c>
      <c r="EW38" t="e">
        <v>#N/A</v>
      </c>
      <c r="EX38" t="e">
        <v>#N/A</v>
      </c>
      <c r="EY38" t="e">
        <v>#N/A</v>
      </c>
      <c r="EZ38" t="e">
        <v>#N/A</v>
      </c>
      <c r="FA38" t="e">
        <v>#N/A</v>
      </c>
      <c r="FB38" t="e">
        <v>#N/A</v>
      </c>
      <c r="FC38" t="e">
        <v>#N/A</v>
      </c>
      <c r="FD38" t="e">
        <v>#N/A</v>
      </c>
      <c r="FE38" t="e">
        <v>#N/A</v>
      </c>
      <c r="FF38" t="e">
        <v>#N/A</v>
      </c>
    </row>
    <row r="39" spans="1:162" x14ac:dyDescent="0.35">
      <c r="A39" s="29" t="s">
        <v>179</v>
      </c>
      <c r="B39" s="30">
        <v>0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  <c r="V39" s="30">
        <v>0</v>
      </c>
      <c r="W39" s="30">
        <v>0</v>
      </c>
      <c r="X39" s="30">
        <v>0</v>
      </c>
      <c r="Y39" s="30">
        <v>0</v>
      </c>
      <c r="Z39" s="30">
        <v>0</v>
      </c>
      <c r="AA39" s="30">
        <v>0</v>
      </c>
      <c r="AB39" s="30">
        <v>0</v>
      </c>
      <c r="AC39" s="30">
        <v>0</v>
      </c>
      <c r="AD39" s="30">
        <v>0</v>
      </c>
      <c r="AE39" s="30">
        <v>0</v>
      </c>
      <c r="AF39" s="30">
        <v>0</v>
      </c>
      <c r="AG39" s="30">
        <v>0</v>
      </c>
      <c r="AH39" s="30">
        <v>0</v>
      </c>
      <c r="AI39" s="30">
        <v>0</v>
      </c>
      <c r="AJ39" s="30">
        <v>0</v>
      </c>
      <c r="AK39" s="30">
        <v>0</v>
      </c>
      <c r="AL39" s="30">
        <v>0</v>
      </c>
      <c r="AM39" s="30">
        <v>0</v>
      </c>
      <c r="AN39" s="30">
        <v>0</v>
      </c>
      <c r="AO39" s="30">
        <v>0</v>
      </c>
      <c r="AP39" s="30">
        <v>0</v>
      </c>
      <c r="AQ39" s="30">
        <v>0</v>
      </c>
      <c r="AR39" s="30">
        <v>0</v>
      </c>
      <c r="AS39" s="30">
        <v>0</v>
      </c>
      <c r="AT39" s="30">
        <v>0</v>
      </c>
      <c r="AU39" s="30">
        <v>0</v>
      </c>
      <c r="AV39" s="30">
        <v>0</v>
      </c>
      <c r="AW39" s="30">
        <v>0</v>
      </c>
      <c r="AX39" s="30">
        <v>0</v>
      </c>
      <c r="AY39" s="30">
        <v>0</v>
      </c>
      <c r="AZ39" s="30">
        <v>0</v>
      </c>
      <c r="BA39" s="30">
        <v>0</v>
      </c>
      <c r="BB39" s="30">
        <v>0</v>
      </c>
      <c r="BC39" s="30">
        <v>0</v>
      </c>
      <c r="BD39" s="30">
        <v>0</v>
      </c>
      <c r="BE39" s="30">
        <v>0</v>
      </c>
      <c r="BF39" s="30">
        <v>0</v>
      </c>
      <c r="BG39" s="30">
        <v>0</v>
      </c>
      <c r="BH39" s="30">
        <v>0</v>
      </c>
      <c r="BI39" s="30">
        <v>0</v>
      </c>
      <c r="BJ39" s="30">
        <v>1</v>
      </c>
      <c r="BK39" s="30">
        <v>2</v>
      </c>
      <c r="BL39" s="30">
        <v>2</v>
      </c>
      <c r="BM39" s="30">
        <v>3</v>
      </c>
      <c r="BN39" s="30">
        <v>4</v>
      </c>
      <c r="BO39" s="30">
        <v>5</v>
      </c>
      <c r="BP39" s="30">
        <v>6</v>
      </c>
      <c r="BQ39" s="30">
        <v>7</v>
      </c>
      <c r="BR39" s="30">
        <v>8</v>
      </c>
      <c r="BS39" s="30">
        <v>12</v>
      </c>
      <c r="BT39" s="30">
        <v>16</v>
      </c>
      <c r="BU39" s="30">
        <v>18</v>
      </c>
      <c r="BV39" s="30">
        <v>22</v>
      </c>
      <c r="BW39" s="30">
        <v>27</v>
      </c>
      <c r="BX39" s="30">
        <v>34</v>
      </c>
      <c r="BY39" s="30">
        <v>37</v>
      </c>
      <c r="BZ39" s="30">
        <v>43</v>
      </c>
      <c r="CA39" s="30">
        <v>48</v>
      </c>
      <c r="CB39" s="30">
        <v>57</v>
      </c>
      <c r="CC39" s="30">
        <v>65</v>
      </c>
      <c r="CD39" s="30">
        <v>73</v>
      </c>
      <c r="CE39" s="30">
        <v>80</v>
      </c>
      <c r="CF39" s="30">
        <v>82</v>
      </c>
      <c r="CG39" s="30">
        <v>92</v>
      </c>
      <c r="CH39" s="30">
        <v>94</v>
      </c>
      <c r="CI39" s="30">
        <v>105</v>
      </c>
      <c r="CJ39" s="30">
        <v>116</v>
      </c>
      <c r="CK39" s="30">
        <v>126</v>
      </c>
      <c r="CL39" s="30">
        <v>133</v>
      </c>
      <c r="CM39" s="30">
        <v>139</v>
      </c>
      <c r="CN39" s="30">
        <v>147</v>
      </c>
      <c r="CO39" s="30">
        <v>160</v>
      </c>
      <c r="CP39" t="e">
        <v>#N/A</v>
      </c>
      <c r="CQ39" t="e">
        <v>#N/A</v>
      </c>
      <c r="CR39" t="e">
        <v>#N/A</v>
      </c>
      <c r="CS39" t="e">
        <v>#N/A</v>
      </c>
      <c r="CT39" t="e">
        <v>#N/A</v>
      </c>
      <c r="CU39" t="e">
        <v>#N/A</v>
      </c>
      <c r="CV39" t="e">
        <v>#N/A</v>
      </c>
      <c r="CW39" t="e">
        <v>#N/A</v>
      </c>
      <c r="CX39" t="e">
        <v>#N/A</v>
      </c>
      <c r="CY39" t="e">
        <v>#N/A</v>
      </c>
      <c r="CZ39" t="e">
        <v>#N/A</v>
      </c>
      <c r="DA39" t="e">
        <v>#N/A</v>
      </c>
      <c r="DB39" t="e">
        <v>#N/A</v>
      </c>
      <c r="DC39" t="e">
        <v>#N/A</v>
      </c>
      <c r="DD39" t="e">
        <v>#N/A</v>
      </c>
      <c r="DE39" t="e">
        <v>#N/A</v>
      </c>
      <c r="DF39" t="e">
        <v>#N/A</v>
      </c>
      <c r="DG39" t="e">
        <v>#N/A</v>
      </c>
      <c r="DH39" t="e">
        <v>#N/A</v>
      </c>
      <c r="DI39" t="e">
        <v>#N/A</v>
      </c>
      <c r="DJ39" t="e">
        <v>#N/A</v>
      </c>
      <c r="DK39" t="e">
        <v>#N/A</v>
      </c>
      <c r="DL39" t="e">
        <v>#N/A</v>
      </c>
      <c r="DM39" t="e">
        <v>#N/A</v>
      </c>
      <c r="DN39" t="e">
        <v>#N/A</v>
      </c>
      <c r="DO39" t="e">
        <v>#N/A</v>
      </c>
      <c r="DP39" t="e">
        <v>#N/A</v>
      </c>
      <c r="DQ39" t="e">
        <v>#N/A</v>
      </c>
      <c r="DR39" t="e">
        <v>#N/A</v>
      </c>
      <c r="DS39" t="e">
        <v>#N/A</v>
      </c>
      <c r="DT39" t="e">
        <v>#N/A</v>
      </c>
      <c r="DU39" t="e">
        <v>#N/A</v>
      </c>
      <c r="DV39" t="e">
        <v>#N/A</v>
      </c>
      <c r="DW39" t="e">
        <v>#N/A</v>
      </c>
      <c r="DX39" t="e">
        <v>#N/A</v>
      </c>
      <c r="DY39" t="e">
        <v>#N/A</v>
      </c>
      <c r="DZ39" t="e">
        <v>#N/A</v>
      </c>
      <c r="EA39" t="e">
        <v>#N/A</v>
      </c>
      <c r="EB39" t="e">
        <v>#N/A</v>
      </c>
      <c r="EC39" t="e">
        <v>#N/A</v>
      </c>
      <c r="ED39" t="e">
        <v>#N/A</v>
      </c>
      <c r="EE39" t="e">
        <v>#N/A</v>
      </c>
      <c r="EF39" t="e">
        <v>#N/A</v>
      </c>
      <c r="EG39" t="e">
        <v>#N/A</v>
      </c>
      <c r="EH39" t="e">
        <v>#N/A</v>
      </c>
      <c r="EI39" t="e">
        <v>#N/A</v>
      </c>
      <c r="EJ39" t="e">
        <v>#N/A</v>
      </c>
      <c r="EK39" t="e">
        <v>#N/A</v>
      </c>
      <c r="EL39" t="e">
        <v>#N/A</v>
      </c>
      <c r="EM39" t="e">
        <v>#N/A</v>
      </c>
      <c r="EN39" t="e">
        <v>#N/A</v>
      </c>
      <c r="EO39" t="e">
        <v>#N/A</v>
      </c>
      <c r="EP39" t="e">
        <v>#N/A</v>
      </c>
      <c r="EQ39" t="e">
        <v>#N/A</v>
      </c>
      <c r="ER39" t="e">
        <v>#N/A</v>
      </c>
      <c r="ES39" t="e">
        <v>#N/A</v>
      </c>
      <c r="ET39" t="e">
        <v>#N/A</v>
      </c>
      <c r="EU39" t="e">
        <v>#N/A</v>
      </c>
      <c r="EV39" t="e">
        <v>#N/A</v>
      </c>
      <c r="EW39" t="e">
        <v>#N/A</v>
      </c>
      <c r="EX39" t="e">
        <v>#N/A</v>
      </c>
      <c r="EY39" t="e">
        <v>#N/A</v>
      </c>
      <c r="EZ39" t="e">
        <v>#N/A</v>
      </c>
      <c r="FA39" t="e">
        <v>#N/A</v>
      </c>
      <c r="FB39" t="e">
        <v>#N/A</v>
      </c>
      <c r="FC39" t="e">
        <v>#N/A</v>
      </c>
      <c r="FD39" t="e">
        <v>#N/A</v>
      </c>
      <c r="FE39" t="e">
        <v>#N/A</v>
      </c>
      <c r="FF39" t="e">
        <v>#N/A</v>
      </c>
    </row>
    <row r="40" spans="1:162" x14ac:dyDescent="0.35">
      <c r="A40" s="29" t="s">
        <v>80</v>
      </c>
      <c r="B40" s="30">
        <v>17</v>
      </c>
      <c r="C40" s="30">
        <v>18</v>
      </c>
      <c r="D40" s="30">
        <v>26</v>
      </c>
      <c r="E40" s="30">
        <v>42</v>
      </c>
      <c r="F40" s="30">
        <v>56</v>
      </c>
      <c r="G40" s="30">
        <v>82</v>
      </c>
      <c r="H40" s="30">
        <v>131</v>
      </c>
      <c r="I40" s="30">
        <v>133</v>
      </c>
      <c r="J40" s="30">
        <v>171</v>
      </c>
      <c r="K40" s="30">
        <v>213</v>
      </c>
      <c r="L40" s="30">
        <v>259</v>
      </c>
      <c r="M40" s="30">
        <v>361</v>
      </c>
      <c r="N40" s="30">
        <v>425</v>
      </c>
      <c r="O40" s="30">
        <v>491</v>
      </c>
      <c r="P40" s="30">
        <v>563</v>
      </c>
      <c r="Q40" s="30">
        <v>633</v>
      </c>
      <c r="R40" s="30">
        <v>718</v>
      </c>
      <c r="S40" s="30">
        <v>805</v>
      </c>
      <c r="T40" s="30">
        <v>905</v>
      </c>
      <c r="U40" s="30">
        <v>1012</v>
      </c>
      <c r="V40" s="30">
        <v>1112</v>
      </c>
      <c r="W40" s="30">
        <v>1117</v>
      </c>
      <c r="X40" s="30">
        <v>1369</v>
      </c>
      <c r="Y40" s="30">
        <v>1521</v>
      </c>
      <c r="Z40" s="30">
        <v>1663</v>
      </c>
      <c r="AA40" s="30">
        <v>1766</v>
      </c>
      <c r="AB40" s="30">
        <v>1864</v>
      </c>
      <c r="AC40" s="30">
        <v>2003</v>
      </c>
      <c r="AD40" s="30">
        <v>2116</v>
      </c>
      <c r="AE40" s="30">
        <v>2238</v>
      </c>
      <c r="AF40" s="30">
        <v>2238</v>
      </c>
      <c r="AG40" s="30">
        <v>2443</v>
      </c>
      <c r="AH40" s="30">
        <v>2445</v>
      </c>
      <c r="AI40" s="30">
        <v>2595</v>
      </c>
      <c r="AJ40" s="30">
        <v>2665</v>
      </c>
      <c r="AK40" s="30">
        <v>2717</v>
      </c>
      <c r="AL40" s="30">
        <v>2746</v>
      </c>
      <c r="AM40" s="30">
        <v>2790</v>
      </c>
      <c r="AN40" s="30">
        <v>2837</v>
      </c>
      <c r="AO40" s="30">
        <v>2872</v>
      </c>
      <c r="AP40" s="30">
        <v>2914</v>
      </c>
      <c r="AQ40" s="30">
        <v>2947</v>
      </c>
      <c r="AR40" s="30">
        <v>2983</v>
      </c>
      <c r="AS40" s="30">
        <v>3015</v>
      </c>
      <c r="AT40" s="30">
        <v>3044</v>
      </c>
      <c r="AU40" s="30">
        <v>3072</v>
      </c>
      <c r="AV40" s="30">
        <v>3100</v>
      </c>
      <c r="AW40" s="30">
        <v>3123</v>
      </c>
      <c r="AX40" s="30">
        <v>3139</v>
      </c>
      <c r="AY40" s="30">
        <v>3161</v>
      </c>
      <c r="AZ40" s="30">
        <v>3172</v>
      </c>
      <c r="BA40" s="30">
        <v>3180</v>
      </c>
      <c r="BB40" s="30">
        <v>3193</v>
      </c>
      <c r="BC40" s="30">
        <v>3203</v>
      </c>
      <c r="BD40" s="30">
        <v>3217</v>
      </c>
      <c r="BE40" s="30">
        <v>3230</v>
      </c>
      <c r="BF40" s="30">
        <v>3241</v>
      </c>
      <c r="BG40" s="30">
        <v>3249</v>
      </c>
      <c r="BH40" s="30">
        <v>3253</v>
      </c>
      <c r="BI40" s="30">
        <v>3259</v>
      </c>
      <c r="BJ40" s="30">
        <v>3274</v>
      </c>
      <c r="BK40" s="30">
        <v>3274</v>
      </c>
      <c r="BL40" s="30">
        <v>3281</v>
      </c>
      <c r="BM40" s="30">
        <v>3285</v>
      </c>
      <c r="BN40" s="30">
        <v>3291</v>
      </c>
      <c r="BO40" s="30">
        <v>3296</v>
      </c>
      <c r="BP40" s="30">
        <v>3299</v>
      </c>
      <c r="BQ40" s="30">
        <v>3304</v>
      </c>
      <c r="BR40" s="30">
        <v>3308</v>
      </c>
      <c r="BS40" s="30">
        <v>3309</v>
      </c>
      <c r="BT40" s="30">
        <v>3316</v>
      </c>
      <c r="BU40" s="30">
        <v>3322</v>
      </c>
      <c r="BV40" s="30">
        <v>3326</v>
      </c>
      <c r="BW40" s="30">
        <v>3330</v>
      </c>
      <c r="BX40" s="30">
        <v>3333</v>
      </c>
      <c r="BY40" s="30">
        <v>3335</v>
      </c>
      <c r="BZ40" s="30">
        <v>3335</v>
      </c>
      <c r="CA40" s="30">
        <v>3337</v>
      </c>
      <c r="CB40" s="30">
        <v>3339</v>
      </c>
      <c r="CC40" s="30">
        <v>3340</v>
      </c>
      <c r="CD40" s="30">
        <v>3343</v>
      </c>
      <c r="CE40" s="30">
        <v>3343</v>
      </c>
      <c r="CF40" s="30">
        <v>3345</v>
      </c>
      <c r="CG40" s="30">
        <v>3345</v>
      </c>
      <c r="CH40" s="30">
        <v>3346</v>
      </c>
      <c r="CI40" s="30">
        <v>3346</v>
      </c>
      <c r="CJ40" s="30">
        <v>4636</v>
      </c>
      <c r="CK40" s="30">
        <v>4636</v>
      </c>
      <c r="CL40" s="30">
        <v>4636</v>
      </c>
      <c r="CM40" s="30">
        <v>4636</v>
      </c>
      <c r="CN40" s="30">
        <v>4636</v>
      </c>
      <c r="CO40" s="30">
        <v>4636</v>
      </c>
      <c r="CP40" t="e">
        <v>#N/A</v>
      </c>
      <c r="CQ40" t="e">
        <v>#N/A</v>
      </c>
      <c r="CR40" t="e">
        <v>#N/A</v>
      </c>
      <c r="CS40" t="e">
        <v>#N/A</v>
      </c>
      <c r="CT40" t="e">
        <v>#N/A</v>
      </c>
      <c r="CU40" t="e">
        <v>#N/A</v>
      </c>
      <c r="CV40" t="e">
        <v>#N/A</v>
      </c>
      <c r="CW40" t="e">
        <v>#N/A</v>
      </c>
      <c r="CX40" t="e">
        <v>#N/A</v>
      </c>
      <c r="CY40" t="e">
        <v>#N/A</v>
      </c>
      <c r="CZ40" t="e">
        <v>#N/A</v>
      </c>
      <c r="DA40" t="e">
        <v>#N/A</v>
      </c>
      <c r="DB40" t="e">
        <v>#N/A</v>
      </c>
      <c r="DC40" t="e">
        <v>#N/A</v>
      </c>
      <c r="DD40" t="e">
        <v>#N/A</v>
      </c>
      <c r="DE40" t="e">
        <v>#N/A</v>
      </c>
      <c r="DF40" t="e">
        <v>#N/A</v>
      </c>
      <c r="DG40" t="e">
        <v>#N/A</v>
      </c>
      <c r="DH40" t="e">
        <v>#N/A</v>
      </c>
      <c r="DI40" t="e">
        <v>#N/A</v>
      </c>
      <c r="DJ40" t="e">
        <v>#N/A</v>
      </c>
      <c r="DK40" t="e">
        <v>#N/A</v>
      </c>
      <c r="DL40" t="e">
        <v>#N/A</v>
      </c>
      <c r="DM40" t="e">
        <v>#N/A</v>
      </c>
      <c r="DN40" t="e">
        <v>#N/A</v>
      </c>
      <c r="DO40" t="e">
        <v>#N/A</v>
      </c>
      <c r="DP40" t="e">
        <v>#N/A</v>
      </c>
      <c r="DQ40" t="e">
        <v>#N/A</v>
      </c>
      <c r="DR40" t="e">
        <v>#N/A</v>
      </c>
      <c r="DS40" t="e">
        <v>#N/A</v>
      </c>
      <c r="DT40" t="e">
        <v>#N/A</v>
      </c>
      <c r="DU40" t="e">
        <v>#N/A</v>
      </c>
      <c r="DV40" t="e">
        <v>#N/A</v>
      </c>
      <c r="DW40" t="e">
        <v>#N/A</v>
      </c>
      <c r="DX40" t="e">
        <v>#N/A</v>
      </c>
      <c r="DY40" t="e">
        <v>#N/A</v>
      </c>
      <c r="DZ40" t="e">
        <v>#N/A</v>
      </c>
      <c r="EA40" t="e">
        <v>#N/A</v>
      </c>
      <c r="EB40" t="e">
        <v>#N/A</v>
      </c>
      <c r="EC40" t="e">
        <v>#N/A</v>
      </c>
      <c r="ED40" t="e">
        <v>#N/A</v>
      </c>
      <c r="EE40" t="e">
        <v>#N/A</v>
      </c>
      <c r="EF40" t="e">
        <v>#N/A</v>
      </c>
      <c r="EG40" t="e">
        <v>#N/A</v>
      </c>
      <c r="EH40" t="e">
        <v>#N/A</v>
      </c>
      <c r="EI40" t="e">
        <v>#N/A</v>
      </c>
      <c r="EJ40" t="e">
        <v>#N/A</v>
      </c>
      <c r="EK40" t="e">
        <v>#N/A</v>
      </c>
      <c r="EL40" t="e">
        <v>#N/A</v>
      </c>
      <c r="EM40" t="e">
        <v>#N/A</v>
      </c>
      <c r="EN40" t="e">
        <v>#N/A</v>
      </c>
      <c r="EO40" t="e">
        <v>#N/A</v>
      </c>
      <c r="EP40" t="e">
        <v>#N/A</v>
      </c>
      <c r="EQ40" t="e">
        <v>#N/A</v>
      </c>
      <c r="ER40" t="e">
        <v>#N/A</v>
      </c>
      <c r="ES40" t="e">
        <v>#N/A</v>
      </c>
      <c r="ET40" t="e">
        <v>#N/A</v>
      </c>
      <c r="EU40" t="e">
        <v>#N/A</v>
      </c>
      <c r="EV40" t="e">
        <v>#N/A</v>
      </c>
      <c r="EW40" t="e">
        <v>#N/A</v>
      </c>
      <c r="EX40" t="e">
        <v>#N/A</v>
      </c>
      <c r="EY40" t="e">
        <v>#N/A</v>
      </c>
      <c r="EZ40" t="e">
        <v>#N/A</v>
      </c>
      <c r="FA40" t="e">
        <v>#N/A</v>
      </c>
      <c r="FB40" t="e">
        <v>#N/A</v>
      </c>
      <c r="FC40" t="e">
        <v>#N/A</v>
      </c>
      <c r="FD40" t="e">
        <v>#N/A</v>
      </c>
      <c r="FE40" t="e">
        <v>#N/A</v>
      </c>
      <c r="FF40" t="e">
        <v>#N/A</v>
      </c>
    </row>
    <row r="41" spans="1:162" x14ac:dyDescent="0.35">
      <c r="A41" s="29" t="s">
        <v>182</v>
      </c>
      <c r="B41" s="30">
        <v>0</v>
      </c>
      <c r="C41" s="30">
        <v>0</v>
      </c>
      <c r="D41" s="30">
        <v>0</v>
      </c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>
        <v>0</v>
      </c>
      <c r="W41" s="30">
        <v>0</v>
      </c>
      <c r="X41" s="30">
        <v>0</v>
      </c>
      <c r="Y41" s="30">
        <v>0</v>
      </c>
      <c r="Z41" s="30">
        <v>0</v>
      </c>
      <c r="AA41" s="30">
        <v>0</v>
      </c>
      <c r="AB41" s="30">
        <v>0</v>
      </c>
      <c r="AC41" s="30">
        <v>0</v>
      </c>
      <c r="AD41" s="30">
        <v>0</v>
      </c>
      <c r="AE41" s="30">
        <v>0</v>
      </c>
      <c r="AF41" s="30">
        <v>0</v>
      </c>
      <c r="AG41" s="30">
        <v>0</v>
      </c>
      <c r="AH41" s="30">
        <v>0</v>
      </c>
      <c r="AI41" s="30">
        <v>0</v>
      </c>
      <c r="AJ41" s="30">
        <v>0</v>
      </c>
      <c r="AK41" s="30">
        <v>0</v>
      </c>
      <c r="AL41" s="30">
        <v>0</v>
      </c>
      <c r="AM41" s="30">
        <v>0</v>
      </c>
      <c r="AN41" s="30">
        <v>0</v>
      </c>
      <c r="AO41" s="30">
        <v>0</v>
      </c>
      <c r="AP41" s="30">
        <v>0</v>
      </c>
      <c r="AQ41" s="30">
        <v>0</v>
      </c>
      <c r="AR41" s="30">
        <v>0</v>
      </c>
      <c r="AS41" s="30">
        <v>0</v>
      </c>
      <c r="AT41" s="30">
        <v>0</v>
      </c>
      <c r="AU41" s="30">
        <v>0</v>
      </c>
      <c r="AV41" s="30">
        <v>0</v>
      </c>
      <c r="AW41" s="30">
        <v>0</v>
      </c>
      <c r="AX41" s="30">
        <v>0</v>
      </c>
      <c r="AY41" s="30">
        <v>0</v>
      </c>
      <c r="AZ41" s="30">
        <v>0</v>
      </c>
      <c r="BA41" s="30">
        <v>0</v>
      </c>
      <c r="BB41" s="30">
        <v>0</v>
      </c>
      <c r="BC41" s="30">
        <v>0</v>
      </c>
      <c r="BD41" s="30">
        <v>0</v>
      </c>
      <c r="BE41" s="30">
        <v>0</v>
      </c>
      <c r="BF41" s="30">
        <v>0</v>
      </c>
      <c r="BG41" s="30">
        <v>0</v>
      </c>
      <c r="BH41" s="30">
        <v>0</v>
      </c>
      <c r="BI41" s="30">
        <v>0</v>
      </c>
      <c r="BJ41" s="30">
        <v>2</v>
      </c>
      <c r="BK41" s="30">
        <v>3</v>
      </c>
      <c r="BL41" s="30">
        <v>3</v>
      </c>
      <c r="BM41" s="30">
        <v>4</v>
      </c>
      <c r="BN41" s="30">
        <v>6</v>
      </c>
      <c r="BO41" s="30">
        <v>6</v>
      </c>
      <c r="BP41" s="30">
        <v>6</v>
      </c>
      <c r="BQ41" s="30">
        <v>10</v>
      </c>
      <c r="BR41" s="30">
        <v>12</v>
      </c>
      <c r="BS41" s="30">
        <v>16</v>
      </c>
      <c r="BT41" s="30">
        <v>17</v>
      </c>
      <c r="BU41" s="30">
        <v>19</v>
      </c>
      <c r="BV41" s="30">
        <v>25</v>
      </c>
      <c r="BW41" s="30">
        <v>32</v>
      </c>
      <c r="BX41" s="30">
        <v>35</v>
      </c>
      <c r="BY41" s="30">
        <v>46</v>
      </c>
      <c r="BZ41" s="30">
        <v>50</v>
      </c>
      <c r="CA41" s="30">
        <v>54</v>
      </c>
      <c r="CB41" s="30">
        <v>69</v>
      </c>
      <c r="CC41" s="30">
        <v>80</v>
      </c>
      <c r="CD41" s="30">
        <v>100</v>
      </c>
      <c r="CE41" s="30">
        <v>109</v>
      </c>
      <c r="CF41" s="30">
        <v>112</v>
      </c>
      <c r="CG41" s="30">
        <v>127</v>
      </c>
      <c r="CH41" s="30">
        <v>131</v>
      </c>
      <c r="CI41" s="30">
        <v>144</v>
      </c>
      <c r="CJ41" s="30">
        <v>153</v>
      </c>
      <c r="CK41" s="30">
        <v>153</v>
      </c>
      <c r="CL41" s="30">
        <v>179</v>
      </c>
      <c r="CM41" s="30">
        <v>189</v>
      </c>
      <c r="CN41" s="30">
        <v>196</v>
      </c>
      <c r="CO41" s="30">
        <v>206</v>
      </c>
      <c r="CP41" t="e">
        <v>#N/A</v>
      </c>
      <c r="CQ41" t="e">
        <v>#N/A</v>
      </c>
      <c r="CR41" t="e">
        <v>#N/A</v>
      </c>
      <c r="CS41" t="e">
        <v>#N/A</v>
      </c>
      <c r="CT41" t="e">
        <v>#N/A</v>
      </c>
      <c r="CU41" t="e">
        <v>#N/A</v>
      </c>
      <c r="CV41" t="e">
        <v>#N/A</v>
      </c>
      <c r="CW41" t="e">
        <v>#N/A</v>
      </c>
      <c r="CX41" t="e">
        <v>#N/A</v>
      </c>
      <c r="CY41" t="e">
        <v>#N/A</v>
      </c>
      <c r="CZ41" t="e">
        <v>#N/A</v>
      </c>
      <c r="DA41" t="e">
        <v>#N/A</v>
      </c>
      <c r="DB41" t="e">
        <v>#N/A</v>
      </c>
      <c r="DC41" t="e">
        <v>#N/A</v>
      </c>
      <c r="DD41" t="e">
        <v>#N/A</v>
      </c>
      <c r="DE41" t="e">
        <v>#N/A</v>
      </c>
      <c r="DF41" t="e">
        <v>#N/A</v>
      </c>
      <c r="DG41" t="e">
        <v>#N/A</v>
      </c>
      <c r="DH41" t="e">
        <v>#N/A</v>
      </c>
      <c r="DI41" t="e">
        <v>#N/A</v>
      </c>
      <c r="DJ41" t="e">
        <v>#N/A</v>
      </c>
      <c r="DK41" t="e">
        <v>#N/A</v>
      </c>
      <c r="DL41" t="e">
        <v>#N/A</v>
      </c>
      <c r="DM41" t="e">
        <v>#N/A</v>
      </c>
      <c r="DN41" t="e">
        <v>#N/A</v>
      </c>
      <c r="DO41" t="e">
        <v>#N/A</v>
      </c>
      <c r="DP41" t="e">
        <v>#N/A</v>
      </c>
      <c r="DQ41" t="e">
        <v>#N/A</v>
      </c>
      <c r="DR41" t="e">
        <v>#N/A</v>
      </c>
      <c r="DS41" t="e">
        <v>#N/A</v>
      </c>
      <c r="DT41" t="e">
        <v>#N/A</v>
      </c>
      <c r="DU41" t="e">
        <v>#N/A</v>
      </c>
      <c r="DV41" t="e">
        <v>#N/A</v>
      </c>
      <c r="DW41" t="e">
        <v>#N/A</v>
      </c>
      <c r="DX41" t="e">
        <v>#N/A</v>
      </c>
      <c r="DY41" t="e">
        <v>#N/A</v>
      </c>
      <c r="DZ41" t="e">
        <v>#N/A</v>
      </c>
      <c r="EA41" t="e">
        <v>#N/A</v>
      </c>
      <c r="EB41" t="e">
        <v>#N/A</v>
      </c>
      <c r="EC41" t="e">
        <v>#N/A</v>
      </c>
      <c r="ED41" t="e">
        <v>#N/A</v>
      </c>
      <c r="EE41" t="e">
        <v>#N/A</v>
      </c>
      <c r="EF41" t="e">
        <v>#N/A</v>
      </c>
      <c r="EG41" t="e">
        <v>#N/A</v>
      </c>
      <c r="EH41" t="e">
        <v>#N/A</v>
      </c>
      <c r="EI41" t="e">
        <v>#N/A</v>
      </c>
      <c r="EJ41" t="e">
        <v>#N/A</v>
      </c>
      <c r="EK41" t="e">
        <v>#N/A</v>
      </c>
      <c r="EL41" t="e">
        <v>#N/A</v>
      </c>
      <c r="EM41" t="e">
        <v>#N/A</v>
      </c>
      <c r="EN41" t="e">
        <v>#N/A</v>
      </c>
      <c r="EO41" t="e">
        <v>#N/A</v>
      </c>
      <c r="EP41" t="e">
        <v>#N/A</v>
      </c>
      <c r="EQ41" t="e">
        <v>#N/A</v>
      </c>
      <c r="ER41" t="e">
        <v>#N/A</v>
      </c>
      <c r="ES41" t="e">
        <v>#N/A</v>
      </c>
      <c r="ET41" t="e">
        <v>#N/A</v>
      </c>
      <c r="EU41" t="e">
        <v>#N/A</v>
      </c>
      <c r="EV41" t="e">
        <v>#N/A</v>
      </c>
      <c r="EW41" t="e">
        <v>#N/A</v>
      </c>
      <c r="EX41" t="e">
        <v>#N/A</v>
      </c>
      <c r="EY41" t="e">
        <v>#N/A</v>
      </c>
      <c r="EZ41" t="e">
        <v>#N/A</v>
      </c>
      <c r="FA41" t="e">
        <v>#N/A</v>
      </c>
      <c r="FB41" t="e">
        <v>#N/A</v>
      </c>
      <c r="FC41" t="e">
        <v>#N/A</v>
      </c>
      <c r="FD41" t="e">
        <v>#N/A</v>
      </c>
      <c r="FE41" t="e">
        <v>#N/A</v>
      </c>
      <c r="FF41" t="e">
        <v>#N/A</v>
      </c>
    </row>
    <row r="42" spans="1:162" x14ac:dyDescent="0.35">
      <c r="A42" s="29" t="s">
        <v>26</v>
      </c>
      <c r="B42" s="30">
        <v>0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  <c r="S42" s="30">
        <v>0</v>
      </c>
      <c r="T42" s="30">
        <v>0</v>
      </c>
      <c r="U42" s="30">
        <v>0</v>
      </c>
      <c r="V42" s="30">
        <v>0</v>
      </c>
      <c r="W42" s="30">
        <v>0</v>
      </c>
      <c r="X42" s="30">
        <v>0</v>
      </c>
      <c r="Y42" s="30">
        <v>0</v>
      </c>
      <c r="Z42" s="30">
        <v>0</v>
      </c>
      <c r="AA42" s="30">
        <v>0</v>
      </c>
      <c r="AB42" s="30">
        <v>0</v>
      </c>
      <c r="AC42" s="30">
        <v>0</v>
      </c>
      <c r="AD42" s="30">
        <v>0</v>
      </c>
      <c r="AE42" s="30">
        <v>0</v>
      </c>
      <c r="AF42" s="30">
        <v>0</v>
      </c>
      <c r="AG42" s="30">
        <v>0</v>
      </c>
      <c r="AH42" s="30">
        <v>0</v>
      </c>
      <c r="AI42" s="30">
        <v>0</v>
      </c>
      <c r="AJ42" s="30">
        <v>0</v>
      </c>
      <c r="AK42" s="30">
        <v>0</v>
      </c>
      <c r="AL42" s="30">
        <v>0</v>
      </c>
      <c r="AM42" s="30">
        <v>0</v>
      </c>
      <c r="AN42" s="30">
        <v>0</v>
      </c>
      <c r="AO42" s="30">
        <v>0</v>
      </c>
      <c r="AP42" s="30">
        <v>0</v>
      </c>
      <c r="AQ42" s="30">
        <v>0</v>
      </c>
      <c r="AR42" s="30">
        <v>0</v>
      </c>
      <c r="AS42" s="30">
        <v>0</v>
      </c>
      <c r="AT42" s="30">
        <v>0</v>
      </c>
      <c r="AU42" s="30">
        <v>0</v>
      </c>
      <c r="AV42" s="30">
        <v>0</v>
      </c>
      <c r="AW42" s="30">
        <v>0</v>
      </c>
      <c r="AX42" s="30">
        <v>0</v>
      </c>
      <c r="AY42" s="30">
        <v>0</v>
      </c>
      <c r="AZ42" s="30">
        <v>0</v>
      </c>
      <c r="BA42" s="30">
        <v>0</v>
      </c>
      <c r="BB42" s="30">
        <v>0</v>
      </c>
      <c r="BC42" s="30">
        <v>0</v>
      </c>
      <c r="BD42" s="30">
        <v>0</v>
      </c>
      <c r="BE42" s="30">
        <v>0</v>
      </c>
      <c r="BF42" s="30">
        <v>0</v>
      </c>
      <c r="BG42" s="30">
        <v>0</v>
      </c>
      <c r="BH42" s="30">
        <v>0</v>
      </c>
      <c r="BI42" s="30">
        <v>0</v>
      </c>
      <c r="BJ42" s="30">
        <v>0</v>
      </c>
      <c r="BK42" s="30">
        <v>0</v>
      </c>
      <c r="BL42" s="30">
        <v>0</v>
      </c>
      <c r="BM42" s="30">
        <v>0</v>
      </c>
      <c r="BN42" s="30">
        <v>0</v>
      </c>
      <c r="BO42" s="30">
        <v>0</v>
      </c>
      <c r="BP42" s="30">
        <v>0</v>
      </c>
      <c r="BQ42" s="30">
        <v>0</v>
      </c>
      <c r="BR42" s="30">
        <v>0</v>
      </c>
      <c r="BS42" s="30">
        <v>0</v>
      </c>
      <c r="BT42" s="30">
        <v>0</v>
      </c>
      <c r="BU42" s="30">
        <v>2</v>
      </c>
      <c r="BV42" s="30">
        <v>2</v>
      </c>
      <c r="BW42" s="30">
        <v>2</v>
      </c>
      <c r="BX42" s="30">
        <v>5</v>
      </c>
      <c r="BY42" s="30">
        <v>5</v>
      </c>
      <c r="BZ42" s="30">
        <v>5</v>
      </c>
      <c r="CA42" s="30">
        <v>5</v>
      </c>
      <c r="CB42" s="30">
        <v>5</v>
      </c>
      <c r="CC42" s="30">
        <v>5</v>
      </c>
      <c r="CD42" s="30">
        <v>5</v>
      </c>
      <c r="CE42" s="30">
        <v>5</v>
      </c>
      <c r="CF42" s="30">
        <v>5</v>
      </c>
      <c r="CG42" s="30">
        <v>5</v>
      </c>
      <c r="CH42" s="30">
        <v>5</v>
      </c>
      <c r="CI42" s="30">
        <v>5</v>
      </c>
      <c r="CJ42" s="30">
        <v>6</v>
      </c>
      <c r="CK42" s="30">
        <v>6</v>
      </c>
      <c r="CL42" s="30">
        <v>6</v>
      </c>
      <c r="CM42" s="30">
        <v>6</v>
      </c>
      <c r="CN42" s="30">
        <v>6</v>
      </c>
      <c r="CO42" s="30">
        <v>6</v>
      </c>
      <c r="CP42" t="e">
        <v>#N/A</v>
      </c>
      <c r="CQ42" t="e">
        <v>#N/A</v>
      </c>
      <c r="CR42" t="e">
        <v>#N/A</v>
      </c>
      <c r="CS42" t="e">
        <v>#N/A</v>
      </c>
      <c r="CT42" t="e">
        <v>#N/A</v>
      </c>
      <c r="CU42" t="e">
        <v>#N/A</v>
      </c>
      <c r="CV42" t="e">
        <v>#N/A</v>
      </c>
      <c r="CW42" t="e">
        <v>#N/A</v>
      </c>
      <c r="CX42" t="e">
        <v>#N/A</v>
      </c>
      <c r="CY42" t="e">
        <v>#N/A</v>
      </c>
      <c r="CZ42" t="e">
        <v>#N/A</v>
      </c>
      <c r="DA42" t="e">
        <v>#N/A</v>
      </c>
      <c r="DB42" t="e">
        <v>#N/A</v>
      </c>
      <c r="DC42" t="e">
        <v>#N/A</v>
      </c>
      <c r="DD42" t="e">
        <v>#N/A</v>
      </c>
      <c r="DE42" t="e">
        <v>#N/A</v>
      </c>
      <c r="DF42" t="e">
        <v>#N/A</v>
      </c>
      <c r="DG42" t="e">
        <v>#N/A</v>
      </c>
      <c r="DH42" t="e">
        <v>#N/A</v>
      </c>
      <c r="DI42" t="e">
        <v>#N/A</v>
      </c>
      <c r="DJ42" t="e">
        <v>#N/A</v>
      </c>
      <c r="DK42" t="e">
        <v>#N/A</v>
      </c>
      <c r="DL42" t="e">
        <v>#N/A</v>
      </c>
      <c r="DM42" t="e">
        <v>#N/A</v>
      </c>
      <c r="DN42" t="e">
        <v>#N/A</v>
      </c>
      <c r="DO42" t="e">
        <v>#N/A</v>
      </c>
      <c r="DP42" t="e">
        <v>#N/A</v>
      </c>
      <c r="DQ42" t="e">
        <v>#N/A</v>
      </c>
      <c r="DR42" t="e">
        <v>#N/A</v>
      </c>
      <c r="DS42" t="e">
        <v>#N/A</v>
      </c>
      <c r="DT42" t="e">
        <v>#N/A</v>
      </c>
      <c r="DU42" t="e">
        <v>#N/A</v>
      </c>
      <c r="DV42" t="e">
        <v>#N/A</v>
      </c>
      <c r="DW42" t="e">
        <v>#N/A</v>
      </c>
      <c r="DX42" t="e">
        <v>#N/A</v>
      </c>
      <c r="DY42" t="e">
        <v>#N/A</v>
      </c>
      <c r="DZ42" t="e">
        <v>#N/A</v>
      </c>
      <c r="EA42" t="e">
        <v>#N/A</v>
      </c>
      <c r="EB42" t="e">
        <v>#N/A</v>
      </c>
      <c r="EC42" t="e">
        <v>#N/A</v>
      </c>
      <c r="ED42" t="e">
        <v>#N/A</v>
      </c>
      <c r="EE42" t="e">
        <v>#N/A</v>
      </c>
      <c r="EF42" t="e">
        <v>#N/A</v>
      </c>
      <c r="EG42" t="e">
        <v>#N/A</v>
      </c>
      <c r="EH42" t="e">
        <v>#N/A</v>
      </c>
      <c r="EI42" t="e">
        <v>#N/A</v>
      </c>
      <c r="EJ42" t="e">
        <v>#N/A</v>
      </c>
      <c r="EK42" t="e">
        <v>#N/A</v>
      </c>
      <c r="EL42" t="e">
        <v>#N/A</v>
      </c>
      <c r="EM42" t="e">
        <v>#N/A</v>
      </c>
      <c r="EN42" t="e">
        <v>#N/A</v>
      </c>
      <c r="EO42" t="e">
        <v>#N/A</v>
      </c>
      <c r="EP42" t="e">
        <v>#N/A</v>
      </c>
      <c r="EQ42" t="e">
        <v>#N/A</v>
      </c>
      <c r="ER42" t="e">
        <v>#N/A</v>
      </c>
      <c r="ES42" t="e">
        <v>#N/A</v>
      </c>
      <c r="ET42" t="e">
        <v>#N/A</v>
      </c>
      <c r="EU42" t="e">
        <v>#N/A</v>
      </c>
      <c r="EV42" t="e">
        <v>#N/A</v>
      </c>
      <c r="EW42" t="e">
        <v>#N/A</v>
      </c>
      <c r="EX42" t="e">
        <v>#N/A</v>
      </c>
      <c r="EY42" t="e">
        <v>#N/A</v>
      </c>
      <c r="EZ42" t="e">
        <v>#N/A</v>
      </c>
      <c r="FA42" t="e">
        <v>#N/A</v>
      </c>
      <c r="FB42" t="e">
        <v>#N/A</v>
      </c>
      <c r="FC42" t="e">
        <v>#N/A</v>
      </c>
      <c r="FD42" t="e">
        <v>#N/A</v>
      </c>
      <c r="FE42" t="e">
        <v>#N/A</v>
      </c>
      <c r="FF42" t="e">
        <v>#N/A</v>
      </c>
    </row>
    <row r="43" spans="1:162" x14ac:dyDescent="0.35">
      <c r="A43" s="29" t="s">
        <v>16</v>
      </c>
      <c r="B43" s="30">
        <v>0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30">
        <v>0</v>
      </c>
      <c r="S43" s="30">
        <v>0</v>
      </c>
      <c r="T43" s="30">
        <v>0</v>
      </c>
      <c r="U43" s="30">
        <v>0</v>
      </c>
      <c r="V43" s="30">
        <v>0</v>
      </c>
      <c r="W43" s="30">
        <v>0</v>
      </c>
      <c r="X43" s="30">
        <v>0</v>
      </c>
      <c r="Y43" s="30">
        <v>0</v>
      </c>
      <c r="Z43" s="30">
        <v>0</v>
      </c>
      <c r="AA43" s="30">
        <v>0</v>
      </c>
      <c r="AB43" s="30">
        <v>0</v>
      </c>
      <c r="AC43" s="30">
        <v>0</v>
      </c>
      <c r="AD43" s="30">
        <v>0</v>
      </c>
      <c r="AE43" s="30">
        <v>0</v>
      </c>
      <c r="AF43" s="30">
        <v>0</v>
      </c>
      <c r="AG43" s="30">
        <v>0</v>
      </c>
      <c r="AH43" s="30">
        <v>0</v>
      </c>
      <c r="AI43" s="30">
        <v>0</v>
      </c>
      <c r="AJ43" s="30">
        <v>0</v>
      </c>
      <c r="AK43" s="30">
        <v>0</v>
      </c>
      <c r="AL43" s="30">
        <v>0</v>
      </c>
      <c r="AM43" s="30">
        <v>0</v>
      </c>
      <c r="AN43" s="30">
        <v>0</v>
      </c>
      <c r="AO43" s="30">
        <v>0</v>
      </c>
      <c r="AP43" s="30">
        <v>0</v>
      </c>
      <c r="AQ43" s="30">
        <v>0</v>
      </c>
      <c r="AR43" s="30">
        <v>0</v>
      </c>
      <c r="AS43" s="30">
        <v>0</v>
      </c>
      <c r="AT43" s="30">
        <v>0</v>
      </c>
      <c r="AU43" s="30">
        <v>0</v>
      </c>
      <c r="AV43" s="30">
        <v>0</v>
      </c>
      <c r="AW43" s="30">
        <v>0</v>
      </c>
      <c r="AX43" s="30">
        <v>0</v>
      </c>
      <c r="AY43" s="30">
        <v>0</v>
      </c>
      <c r="AZ43" s="30">
        <v>0</v>
      </c>
      <c r="BA43" s="30">
        <v>0</v>
      </c>
      <c r="BB43" s="30">
        <v>0</v>
      </c>
      <c r="BC43" s="30">
        <v>0</v>
      </c>
      <c r="BD43" s="30">
        <v>0</v>
      </c>
      <c r="BE43" s="30">
        <v>0</v>
      </c>
      <c r="BF43" s="30">
        <v>0</v>
      </c>
      <c r="BG43" s="30">
        <v>0</v>
      </c>
      <c r="BH43" s="30">
        <v>0</v>
      </c>
      <c r="BI43" s="30">
        <v>1</v>
      </c>
      <c r="BJ43" s="30">
        <v>1</v>
      </c>
      <c r="BK43" s="30">
        <v>1</v>
      </c>
      <c r="BL43" s="30">
        <v>2</v>
      </c>
      <c r="BM43" s="30">
        <v>2</v>
      </c>
      <c r="BN43" s="30">
        <v>3</v>
      </c>
      <c r="BO43" s="30">
        <v>3</v>
      </c>
      <c r="BP43" s="30">
        <v>6</v>
      </c>
      <c r="BQ43" s="30">
        <v>6</v>
      </c>
      <c r="BR43" s="30">
        <v>8</v>
      </c>
      <c r="BS43" s="30">
        <v>8</v>
      </c>
      <c r="BT43" s="30">
        <v>9</v>
      </c>
      <c r="BU43" s="30">
        <v>13</v>
      </c>
      <c r="BV43" s="30">
        <v>13</v>
      </c>
      <c r="BW43" s="30">
        <v>18</v>
      </c>
      <c r="BX43" s="30">
        <v>18</v>
      </c>
      <c r="BY43" s="30">
        <v>18</v>
      </c>
      <c r="BZ43" s="30">
        <v>18</v>
      </c>
      <c r="CA43" s="30">
        <v>18</v>
      </c>
      <c r="CB43" s="30">
        <v>18</v>
      </c>
      <c r="CC43" s="30">
        <v>20</v>
      </c>
      <c r="CD43" s="30">
        <v>20</v>
      </c>
      <c r="CE43" s="30">
        <v>20</v>
      </c>
      <c r="CF43" s="30">
        <v>20</v>
      </c>
      <c r="CG43" s="30">
        <v>20</v>
      </c>
      <c r="CH43" s="30">
        <v>21</v>
      </c>
      <c r="CI43" s="30">
        <v>22</v>
      </c>
      <c r="CJ43" s="30">
        <v>23</v>
      </c>
      <c r="CK43" s="30">
        <v>25</v>
      </c>
      <c r="CL43" s="30">
        <v>25</v>
      </c>
      <c r="CM43" s="30">
        <v>25</v>
      </c>
      <c r="CN43" s="30">
        <v>25</v>
      </c>
      <c r="CO43" s="30">
        <v>25</v>
      </c>
      <c r="CP43" t="e">
        <v>#N/A</v>
      </c>
      <c r="CQ43" t="e">
        <v>#N/A</v>
      </c>
      <c r="CR43" t="e">
        <v>#N/A</v>
      </c>
      <c r="CS43" t="e">
        <v>#N/A</v>
      </c>
      <c r="CT43" t="e">
        <v>#N/A</v>
      </c>
      <c r="CU43" t="e">
        <v>#N/A</v>
      </c>
      <c r="CV43" t="e">
        <v>#N/A</v>
      </c>
      <c r="CW43" t="e">
        <v>#N/A</v>
      </c>
      <c r="CX43" t="e">
        <v>#N/A</v>
      </c>
      <c r="CY43" t="e">
        <v>#N/A</v>
      </c>
      <c r="CZ43" t="e">
        <v>#N/A</v>
      </c>
      <c r="DA43" t="e">
        <v>#N/A</v>
      </c>
      <c r="DB43" t="e">
        <v>#N/A</v>
      </c>
      <c r="DC43" t="e">
        <v>#N/A</v>
      </c>
      <c r="DD43" t="e">
        <v>#N/A</v>
      </c>
      <c r="DE43" t="e">
        <v>#N/A</v>
      </c>
      <c r="DF43" t="e">
        <v>#N/A</v>
      </c>
      <c r="DG43" t="e">
        <v>#N/A</v>
      </c>
      <c r="DH43" t="e">
        <v>#N/A</v>
      </c>
      <c r="DI43" t="e">
        <v>#N/A</v>
      </c>
      <c r="DJ43" t="e">
        <v>#N/A</v>
      </c>
      <c r="DK43" t="e">
        <v>#N/A</v>
      </c>
      <c r="DL43" t="e">
        <v>#N/A</v>
      </c>
      <c r="DM43" t="e">
        <v>#N/A</v>
      </c>
      <c r="DN43" t="e">
        <v>#N/A</v>
      </c>
      <c r="DO43" t="e">
        <v>#N/A</v>
      </c>
      <c r="DP43" t="e">
        <v>#N/A</v>
      </c>
      <c r="DQ43" t="e">
        <v>#N/A</v>
      </c>
      <c r="DR43" t="e">
        <v>#N/A</v>
      </c>
      <c r="DS43" t="e">
        <v>#N/A</v>
      </c>
      <c r="DT43" t="e">
        <v>#N/A</v>
      </c>
      <c r="DU43" t="e">
        <v>#N/A</v>
      </c>
      <c r="DV43" t="e">
        <v>#N/A</v>
      </c>
      <c r="DW43" t="e">
        <v>#N/A</v>
      </c>
      <c r="DX43" t="e">
        <v>#N/A</v>
      </c>
      <c r="DY43" t="e">
        <v>#N/A</v>
      </c>
      <c r="DZ43" t="e">
        <v>#N/A</v>
      </c>
      <c r="EA43" t="e">
        <v>#N/A</v>
      </c>
      <c r="EB43" t="e">
        <v>#N/A</v>
      </c>
      <c r="EC43" t="e">
        <v>#N/A</v>
      </c>
      <c r="ED43" t="e">
        <v>#N/A</v>
      </c>
      <c r="EE43" t="e">
        <v>#N/A</v>
      </c>
      <c r="EF43" t="e">
        <v>#N/A</v>
      </c>
      <c r="EG43" t="e">
        <v>#N/A</v>
      </c>
      <c r="EH43" t="e">
        <v>#N/A</v>
      </c>
      <c r="EI43" t="e">
        <v>#N/A</v>
      </c>
      <c r="EJ43" t="e">
        <v>#N/A</v>
      </c>
      <c r="EK43" t="e">
        <v>#N/A</v>
      </c>
      <c r="EL43" t="e">
        <v>#N/A</v>
      </c>
      <c r="EM43" t="e">
        <v>#N/A</v>
      </c>
      <c r="EN43" t="e">
        <v>#N/A</v>
      </c>
      <c r="EO43" t="e">
        <v>#N/A</v>
      </c>
      <c r="EP43" t="e">
        <v>#N/A</v>
      </c>
      <c r="EQ43" t="e">
        <v>#N/A</v>
      </c>
      <c r="ER43" t="e">
        <v>#N/A</v>
      </c>
      <c r="ES43" t="e">
        <v>#N/A</v>
      </c>
      <c r="ET43" t="e">
        <v>#N/A</v>
      </c>
      <c r="EU43" t="e">
        <v>#N/A</v>
      </c>
      <c r="EV43" t="e">
        <v>#N/A</v>
      </c>
      <c r="EW43" t="e">
        <v>#N/A</v>
      </c>
      <c r="EX43" t="e">
        <v>#N/A</v>
      </c>
      <c r="EY43" t="e">
        <v>#N/A</v>
      </c>
      <c r="EZ43" t="e">
        <v>#N/A</v>
      </c>
      <c r="FA43" t="e">
        <v>#N/A</v>
      </c>
      <c r="FB43" t="e">
        <v>#N/A</v>
      </c>
      <c r="FC43" t="e">
        <v>#N/A</v>
      </c>
      <c r="FD43" t="e">
        <v>#N/A</v>
      </c>
      <c r="FE43" t="e">
        <v>#N/A</v>
      </c>
      <c r="FF43" t="e">
        <v>#N/A</v>
      </c>
    </row>
    <row r="44" spans="1:162" x14ac:dyDescent="0.35">
      <c r="A44" s="29" t="s">
        <v>184</v>
      </c>
      <c r="B44" s="30">
        <v>0</v>
      </c>
      <c r="C44" s="30">
        <v>0</v>
      </c>
      <c r="D44" s="30">
        <v>0</v>
      </c>
      <c r="E44" s="30">
        <v>0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30">
        <v>0</v>
      </c>
      <c r="P44" s="30">
        <v>0</v>
      </c>
      <c r="Q44" s="30">
        <v>0</v>
      </c>
      <c r="R44" s="30">
        <v>0</v>
      </c>
      <c r="S44" s="30">
        <v>0</v>
      </c>
      <c r="T44" s="30">
        <v>0</v>
      </c>
      <c r="U44" s="30">
        <v>0</v>
      </c>
      <c r="V44" s="30">
        <v>0</v>
      </c>
      <c r="W44" s="30">
        <v>0</v>
      </c>
      <c r="X44" s="30">
        <v>0</v>
      </c>
      <c r="Y44" s="30">
        <v>0</v>
      </c>
      <c r="Z44" s="30">
        <v>0</v>
      </c>
      <c r="AA44" s="30">
        <v>0</v>
      </c>
      <c r="AB44" s="30">
        <v>0</v>
      </c>
      <c r="AC44" s="30">
        <v>0</v>
      </c>
      <c r="AD44" s="30">
        <v>0</v>
      </c>
      <c r="AE44" s="30">
        <v>0</v>
      </c>
      <c r="AF44" s="30">
        <v>0</v>
      </c>
      <c r="AG44" s="30">
        <v>0</v>
      </c>
      <c r="AH44" s="30">
        <v>0</v>
      </c>
      <c r="AI44" s="30">
        <v>0</v>
      </c>
      <c r="AJ44" s="30">
        <v>0</v>
      </c>
      <c r="AK44" s="30">
        <v>0</v>
      </c>
      <c r="AL44" s="30">
        <v>0</v>
      </c>
      <c r="AM44" s="30">
        <v>0</v>
      </c>
      <c r="AN44" s="30">
        <v>0</v>
      </c>
      <c r="AO44" s="30">
        <v>0</v>
      </c>
      <c r="AP44" s="30">
        <v>0</v>
      </c>
      <c r="AQ44" s="30">
        <v>0</v>
      </c>
      <c r="AR44" s="30">
        <v>0</v>
      </c>
      <c r="AS44" s="30">
        <v>0</v>
      </c>
      <c r="AT44" s="30">
        <v>0</v>
      </c>
      <c r="AU44" s="30">
        <v>0</v>
      </c>
      <c r="AV44" s="30">
        <v>0</v>
      </c>
      <c r="AW44" s="30">
        <v>0</v>
      </c>
      <c r="AX44" s="30">
        <v>0</v>
      </c>
      <c r="AY44" s="30">
        <v>0</v>
      </c>
      <c r="AZ44" s="30">
        <v>0</v>
      </c>
      <c r="BA44" s="30">
        <v>0</v>
      </c>
      <c r="BB44" s="30">
        <v>0</v>
      </c>
      <c r="BC44" s="30">
        <v>0</v>
      </c>
      <c r="BD44" s="30">
        <v>0</v>
      </c>
      <c r="BE44" s="30">
        <v>0</v>
      </c>
      <c r="BF44" s="30">
        <v>0</v>
      </c>
      <c r="BG44" s="30">
        <v>1</v>
      </c>
      <c r="BH44" s="30">
        <v>1</v>
      </c>
      <c r="BI44" s="30">
        <v>2</v>
      </c>
      <c r="BJ44" s="30">
        <v>2</v>
      </c>
      <c r="BK44" s="30">
        <v>2</v>
      </c>
      <c r="BL44" s="30">
        <v>2</v>
      </c>
      <c r="BM44" s="30">
        <v>2</v>
      </c>
      <c r="BN44" s="30">
        <v>2</v>
      </c>
      <c r="BO44" s="30">
        <v>2</v>
      </c>
      <c r="BP44" s="30">
        <v>2</v>
      </c>
      <c r="BQ44" s="30">
        <v>2</v>
      </c>
      <c r="BR44" s="30">
        <v>2</v>
      </c>
      <c r="BS44" s="30">
        <v>2</v>
      </c>
      <c r="BT44" s="30">
        <v>2</v>
      </c>
      <c r="BU44" s="30">
        <v>2</v>
      </c>
      <c r="BV44" s="30">
        <v>2</v>
      </c>
      <c r="BW44" s="30">
        <v>2</v>
      </c>
      <c r="BX44" s="30">
        <v>2</v>
      </c>
      <c r="BY44" s="30">
        <v>2</v>
      </c>
      <c r="BZ44" s="30">
        <v>2</v>
      </c>
      <c r="CA44" s="30">
        <v>3</v>
      </c>
      <c r="CB44" s="30">
        <v>3</v>
      </c>
      <c r="CC44" s="30">
        <v>3</v>
      </c>
      <c r="CD44" s="30">
        <v>3</v>
      </c>
      <c r="CE44" s="30">
        <v>3</v>
      </c>
      <c r="CF44" s="30">
        <v>3</v>
      </c>
      <c r="CG44" s="30">
        <v>3</v>
      </c>
      <c r="CH44" s="30">
        <v>4</v>
      </c>
      <c r="CI44" s="30">
        <v>4</v>
      </c>
      <c r="CJ44" s="30">
        <v>4</v>
      </c>
      <c r="CK44" s="30">
        <v>4</v>
      </c>
      <c r="CL44" s="30">
        <v>5</v>
      </c>
      <c r="CM44" s="30">
        <v>6</v>
      </c>
      <c r="CN44" s="30">
        <v>6</v>
      </c>
      <c r="CO44" s="30">
        <v>6</v>
      </c>
      <c r="CP44" t="e">
        <v>#N/A</v>
      </c>
      <c r="CQ44" t="e">
        <v>#N/A</v>
      </c>
      <c r="CR44" t="e">
        <v>#N/A</v>
      </c>
      <c r="CS44" t="e">
        <v>#N/A</v>
      </c>
      <c r="CT44" t="e">
        <v>#N/A</v>
      </c>
      <c r="CU44" t="e">
        <v>#N/A</v>
      </c>
      <c r="CV44" t="e">
        <v>#N/A</v>
      </c>
      <c r="CW44" t="e">
        <v>#N/A</v>
      </c>
      <c r="CX44" t="e">
        <v>#N/A</v>
      </c>
      <c r="CY44" t="e">
        <v>#N/A</v>
      </c>
      <c r="CZ44" t="e">
        <v>#N/A</v>
      </c>
      <c r="DA44" t="e">
        <v>#N/A</v>
      </c>
      <c r="DB44" t="e">
        <v>#N/A</v>
      </c>
      <c r="DC44" t="e">
        <v>#N/A</v>
      </c>
      <c r="DD44" t="e">
        <v>#N/A</v>
      </c>
      <c r="DE44" t="e">
        <v>#N/A</v>
      </c>
      <c r="DF44" t="e">
        <v>#N/A</v>
      </c>
      <c r="DG44" t="e">
        <v>#N/A</v>
      </c>
      <c r="DH44" t="e">
        <v>#N/A</v>
      </c>
      <c r="DI44" t="e">
        <v>#N/A</v>
      </c>
      <c r="DJ44" t="e">
        <v>#N/A</v>
      </c>
      <c r="DK44" t="e">
        <v>#N/A</v>
      </c>
      <c r="DL44" t="e">
        <v>#N/A</v>
      </c>
      <c r="DM44" t="e">
        <v>#N/A</v>
      </c>
      <c r="DN44" t="e">
        <v>#N/A</v>
      </c>
      <c r="DO44" t="e">
        <v>#N/A</v>
      </c>
      <c r="DP44" t="e">
        <v>#N/A</v>
      </c>
      <c r="DQ44" t="e">
        <v>#N/A</v>
      </c>
      <c r="DR44" t="e">
        <v>#N/A</v>
      </c>
      <c r="DS44" t="e">
        <v>#N/A</v>
      </c>
      <c r="DT44" t="e">
        <v>#N/A</v>
      </c>
      <c r="DU44" t="e">
        <v>#N/A</v>
      </c>
      <c r="DV44" t="e">
        <v>#N/A</v>
      </c>
      <c r="DW44" t="e">
        <v>#N/A</v>
      </c>
      <c r="DX44" t="e">
        <v>#N/A</v>
      </c>
      <c r="DY44" t="e">
        <v>#N/A</v>
      </c>
      <c r="DZ44" t="e">
        <v>#N/A</v>
      </c>
      <c r="EA44" t="e">
        <v>#N/A</v>
      </c>
      <c r="EB44" t="e">
        <v>#N/A</v>
      </c>
      <c r="EC44" t="e">
        <v>#N/A</v>
      </c>
      <c r="ED44" t="e">
        <v>#N/A</v>
      </c>
      <c r="EE44" t="e">
        <v>#N/A</v>
      </c>
      <c r="EF44" t="e">
        <v>#N/A</v>
      </c>
      <c r="EG44" t="e">
        <v>#N/A</v>
      </c>
      <c r="EH44" t="e">
        <v>#N/A</v>
      </c>
      <c r="EI44" t="e">
        <v>#N/A</v>
      </c>
      <c r="EJ44" t="e">
        <v>#N/A</v>
      </c>
      <c r="EK44" t="e">
        <v>#N/A</v>
      </c>
      <c r="EL44" t="e">
        <v>#N/A</v>
      </c>
      <c r="EM44" t="e">
        <v>#N/A</v>
      </c>
      <c r="EN44" t="e">
        <v>#N/A</v>
      </c>
      <c r="EO44" t="e">
        <v>#N/A</v>
      </c>
      <c r="EP44" t="e">
        <v>#N/A</v>
      </c>
      <c r="EQ44" t="e">
        <v>#N/A</v>
      </c>
      <c r="ER44" t="e">
        <v>#N/A</v>
      </c>
      <c r="ES44" t="e">
        <v>#N/A</v>
      </c>
      <c r="ET44" t="e">
        <v>#N/A</v>
      </c>
      <c r="EU44" t="e">
        <v>#N/A</v>
      </c>
      <c r="EV44" t="e">
        <v>#N/A</v>
      </c>
      <c r="EW44" t="e">
        <v>#N/A</v>
      </c>
      <c r="EX44" t="e">
        <v>#N/A</v>
      </c>
      <c r="EY44" t="e">
        <v>#N/A</v>
      </c>
      <c r="EZ44" t="e">
        <v>#N/A</v>
      </c>
      <c r="FA44" t="e">
        <v>#N/A</v>
      </c>
      <c r="FB44" t="e">
        <v>#N/A</v>
      </c>
      <c r="FC44" t="e">
        <v>#N/A</v>
      </c>
      <c r="FD44" t="e">
        <v>#N/A</v>
      </c>
      <c r="FE44" t="e">
        <v>#N/A</v>
      </c>
      <c r="FF44" t="e">
        <v>#N/A</v>
      </c>
    </row>
    <row r="45" spans="1:162" x14ac:dyDescent="0.35">
      <c r="A45" s="29" t="s">
        <v>20</v>
      </c>
      <c r="B45" s="30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30">
        <v>0</v>
      </c>
      <c r="Q45" s="30">
        <v>0</v>
      </c>
      <c r="R45" s="30">
        <v>0</v>
      </c>
      <c r="S45" s="30">
        <v>0</v>
      </c>
      <c r="T45" s="30">
        <v>0</v>
      </c>
      <c r="U45" s="30">
        <v>0</v>
      </c>
      <c r="V45" s="30">
        <v>0</v>
      </c>
      <c r="W45" s="30">
        <v>0</v>
      </c>
      <c r="X45" s="30">
        <v>0</v>
      </c>
      <c r="Y45" s="30">
        <v>0</v>
      </c>
      <c r="Z45" s="30">
        <v>0</v>
      </c>
      <c r="AA45" s="30">
        <v>0</v>
      </c>
      <c r="AB45" s="30">
        <v>0</v>
      </c>
      <c r="AC45" s="30">
        <v>0</v>
      </c>
      <c r="AD45" s="30">
        <v>0</v>
      </c>
      <c r="AE45" s="30">
        <v>0</v>
      </c>
      <c r="AF45" s="30">
        <v>0</v>
      </c>
      <c r="AG45" s="30">
        <v>0</v>
      </c>
      <c r="AH45" s="30">
        <v>0</v>
      </c>
      <c r="AI45" s="30">
        <v>0</v>
      </c>
      <c r="AJ45" s="30">
        <v>0</v>
      </c>
      <c r="AK45" s="30">
        <v>0</v>
      </c>
      <c r="AL45" s="30">
        <v>0</v>
      </c>
      <c r="AM45" s="30">
        <v>0</v>
      </c>
      <c r="AN45" s="30">
        <v>0</v>
      </c>
      <c r="AO45" s="30">
        <v>0</v>
      </c>
      <c r="AP45" s="30">
        <v>0</v>
      </c>
      <c r="AQ45" s="30">
        <v>0</v>
      </c>
      <c r="AR45" s="30">
        <v>0</v>
      </c>
      <c r="AS45" s="30">
        <v>0</v>
      </c>
      <c r="AT45" s="30">
        <v>0</v>
      </c>
      <c r="AU45" s="30">
        <v>0</v>
      </c>
      <c r="AV45" s="30">
        <v>0</v>
      </c>
      <c r="AW45" s="30">
        <v>0</v>
      </c>
      <c r="AX45" s="30">
        <v>0</v>
      </c>
      <c r="AY45" s="30">
        <v>0</v>
      </c>
      <c r="AZ45" s="30">
        <v>0</v>
      </c>
      <c r="BA45" s="30">
        <v>0</v>
      </c>
      <c r="BB45" s="30">
        <v>0</v>
      </c>
      <c r="BC45" s="30">
        <v>0</v>
      </c>
      <c r="BD45" s="30">
        <v>0</v>
      </c>
      <c r="BE45" s="30">
        <v>0</v>
      </c>
      <c r="BF45" s="30">
        <v>0</v>
      </c>
      <c r="BG45" s="30">
        <v>0</v>
      </c>
      <c r="BH45" s="30">
        <v>0</v>
      </c>
      <c r="BI45" s="30">
        <v>0</v>
      </c>
      <c r="BJ45" s="30">
        <v>0</v>
      </c>
      <c r="BK45" s="30">
        <v>0</v>
      </c>
      <c r="BL45" s="30">
        <v>0</v>
      </c>
      <c r="BM45" s="30">
        <v>0</v>
      </c>
      <c r="BN45" s="30">
        <v>0</v>
      </c>
      <c r="BO45" s="30">
        <v>0</v>
      </c>
      <c r="BP45" s="30">
        <v>0</v>
      </c>
      <c r="BQ45" s="30">
        <v>1</v>
      </c>
      <c r="BR45" s="30">
        <v>1</v>
      </c>
      <c r="BS45" s="30">
        <v>1</v>
      </c>
      <c r="BT45" s="30">
        <v>1</v>
      </c>
      <c r="BU45" s="30">
        <v>1</v>
      </c>
      <c r="BV45" s="30">
        <v>1</v>
      </c>
      <c r="BW45" s="30">
        <v>1</v>
      </c>
      <c r="BX45" s="30">
        <v>3</v>
      </c>
      <c r="BY45" s="30">
        <v>3</v>
      </c>
      <c r="BZ45" s="30">
        <v>3</v>
      </c>
      <c r="CA45" s="30">
        <v>3</v>
      </c>
      <c r="CB45" s="30">
        <v>3</v>
      </c>
      <c r="CC45" s="30">
        <v>3</v>
      </c>
      <c r="CD45" s="30">
        <v>4</v>
      </c>
      <c r="CE45" s="30">
        <v>5</v>
      </c>
      <c r="CF45" s="30">
        <v>6</v>
      </c>
      <c r="CG45" s="30">
        <v>6</v>
      </c>
      <c r="CH45" s="30">
        <v>6</v>
      </c>
      <c r="CI45" s="30">
        <v>6</v>
      </c>
      <c r="CJ45" s="30">
        <v>6</v>
      </c>
      <c r="CK45" s="30">
        <v>8</v>
      </c>
      <c r="CL45" s="30">
        <v>9</v>
      </c>
      <c r="CM45" s="30">
        <v>9</v>
      </c>
      <c r="CN45" s="30">
        <v>13</v>
      </c>
      <c r="CO45" s="30">
        <v>14</v>
      </c>
      <c r="CP45" t="e">
        <v>#N/A</v>
      </c>
      <c r="CQ45" t="e">
        <v>#N/A</v>
      </c>
      <c r="CR45" t="e">
        <v>#N/A</v>
      </c>
      <c r="CS45" t="e">
        <v>#N/A</v>
      </c>
      <c r="CT45" t="e">
        <v>#N/A</v>
      </c>
      <c r="CU45" t="e">
        <v>#N/A</v>
      </c>
      <c r="CV45" t="e">
        <v>#N/A</v>
      </c>
      <c r="CW45" t="e">
        <v>#N/A</v>
      </c>
      <c r="CX45" t="e">
        <v>#N/A</v>
      </c>
      <c r="CY45" t="e">
        <v>#N/A</v>
      </c>
      <c r="CZ45" t="e">
        <v>#N/A</v>
      </c>
      <c r="DA45" t="e">
        <v>#N/A</v>
      </c>
      <c r="DB45" t="e">
        <v>#N/A</v>
      </c>
      <c r="DC45" t="e">
        <v>#N/A</v>
      </c>
      <c r="DD45" t="e">
        <v>#N/A</v>
      </c>
      <c r="DE45" t="e">
        <v>#N/A</v>
      </c>
      <c r="DF45" t="e">
        <v>#N/A</v>
      </c>
      <c r="DG45" t="e">
        <v>#N/A</v>
      </c>
      <c r="DH45" t="e">
        <v>#N/A</v>
      </c>
      <c r="DI45" t="e">
        <v>#N/A</v>
      </c>
      <c r="DJ45" t="e">
        <v>#N/A</v>
      </c>
      <c r="DK45" t="e">
        <v>#N/A</v>
      </c>
      <c r="DL45" t="e">
        <v>#N/A</v>
      </c>
      <c r="DM45" t="e">
        <v>#N/A</v>
      </c>
      <c r="DN45" t="e">
        <v>#N/A</v>
      </c>
      <c r="DO45" t="e">
        <v>#N/A</v>
      </c>
      <c r="DP45" t="e">
        <v>#N/A</v>
      </c>
      <c r="DQ45" t="e">
        <v>#N/A</v>
      </c>
      <c r="DR45" t="e">
        <v>#N/A</v>
      </c>
      <c r="DS45" t="e">
        <v>#N/A</v>
      </c>
      <c r="DT45" t="e">
        <v>#N/A</v>
      </c>
      <c r="DU45" t="e">
        <v>#N/A</v>
      </c>
      <c r="DV45" t="e">
        <v>#N/A</v>
      </c>
      <c r="DW45" t="e">
        <v>#N/A</v>
      </c>
      <c r="DX45" t="e">
        <v>#N/A</v>
      </c>
      <c r="DY45" t="e">
        <v>#N/A</v>
      </c>
      <c r="DZ45" t="e">
        <v>#N/A</v>
      </c>
      <c r="EA45" t="e">
        <v>#N/A</v>
      </c>
      <c r="EB45" t="e">
        <v>#N/A</v>
      </c>
      <c r="EC45" t="e">
        <v>#N/A</v>
      </c>
      <c r="ED45" t="e">
        <v>#N/A</v>
      </c>
      <c r="EE45" t="e">
        <v>#N/A</v>
      </c>
      <c r="EF45" t="e">
        <v>#N/A</v>
      </c>
      <c r="EG45" t="e">
        <v>#N/A</v>
      </c>
      <c r="EH45" t="e">
        <v>#N/A</v>
      </c>
      <c r="EI45" t="e">
        <v>#N/A</v>
      </c>
      <c r="EJ45" t="e">
        <v>#N/A</v>
      </c>
      <c r="EK45" t="e">
        <v>#N/A</v>
      </c>
      <c r="EL45" t="e">
        <v>#N/A</v>
      </c>
      <c r="EM45" t="e">
        <v>#N/A</v>
      </c>
      <c r="EN45" t="e">
        <v>#N/A</v>
      </c>
      <c r="EO45" t="e">
        <v>#N/A</v>
      </c>
      <c r="EP45" t="e">
        <v>#N/A</v>
      </c>
      <c r="EQ45" t="e">
        <v>#N/A</v>
      </c>
      <c r="ER45" t="e">
        <v>#N/A</v>
      </c>
      <c r="ES45" t="e">
        <v>#N/A</v>
      </c>
      <c r="ET45" t="e">
        <v>#N/A</v>
      </c>
      <c r="EU45" t="e">
        <v>#N/A</v>
      </c>
      <c r="EV45" t="e">
        <v>#N/A</v>
      </c>
      <c r="EW45" t="e">
        <v>#N/A</v>
      </c>
      <c r="EX45" t="e">
        <v>#N/A</v>
      </c>
      <c r="EY45" t="e">
        <v>#N/A</v>
      </c>
      <c r="EZ45" t="e">
        <v>#N/A</v>
      </c>
      <c r="FA45" t="e">
        <v>#N/A</v>
      </c>
      <c r="FB45" t="e">
        <v>#N/A</v>
      </c>
      <c r="FC45" t="e">
        <v>#N/A</v>
      </c>
      <c r="FD45" t="e">
        <v>#N/A</v>
      </c>
      <c r="FE45" t="e">
        <v>#N/A</v>
      </c>
      <c r="FF45" t="e">
        <v>#N/A</v>
      </c>
    </row>
    <row r="46" spans="1:162" x14ac:dyDescent="0.35">
      <c r="A46" s="29" t="s">
        <v>139</v>
      </c>
      <c r="B46" s="30">
        <v>0</v>
      </c>
      <c r="C46" s="30">
        <v>0</v>
      </c>
      <c r="D46" s="30">
        <v>0</v>
      </c>
      <c r="E46" s="30">
        <v>0</v>
      </c>
      <c r="F46" s="30">
        <v>0</v>
      </c>
      <c r="G46" s="30">
        <v>0</v>
      </c>
      <c r="H46" s="30">
        <v>0</v>
      </c>
      <c r="I46" s="30">
        <v>0</v>
      </c>
      <c r="J46" s="30">
        <v>0</v>
      </c>
      <c r="K46" s="30">
        <v>0</v>
      </c>
      <c r="L46" s="30">
        <v>0</v>
      </c>
      <c r="M46" s="30">
        <v>0</v>
      </c>
      <c r="N46" s="30">
        <v>0</v>
      </c>
      <c r="O46" s="30">
        <v>0</v>
      </c>
      <c r="P46" s="30">
        <v>0</v>
      </c>
      <c r="Q46" s="30">
        <v>0</v>
      </c>
      <c r="R46" s="30">
        <v>0</v>
      </c>
      <c r="S46" s="30">
        <v>0</v>
      </c>
      <c r="T46" s="30">
        <v>0</v>
      </c>
      <c r="U46" s="30">
        <v>0</v>
      </c>
      <c r="V46" s="30">
        <v>0</v>
      </c>
      <c r="W46" s="30">
        <v>0</v>
      </c>
      <c r="X46" s="30">
        <v>0</v>
      </c>
      <c r="Y46" s="30">
        <v>0</v>
      </c>
      <c r="Z46" s="30">
        <v>0</v>
      </c>
      <c r="AA46" s="30">
        <v>0</v>
      </c>
      <c r="AB46" s="30">
        <v>0</v>
      </c>
      <c r="AC46" s="30">
        <v>0</v>
      </c>
      <c r="AD46" s="30">
        <v>0</v>
      </c>
      <c r="AE46" s="30">
        <v>0</v>
      </c>
      <c r="AF46" s="30">
        <v>0</v>
      </c>
      <c r="AG46" s="30">
        <v>0</v>
      </c>
      <c r="AH46" s="30">
        <v>0</v>
      </c>
      <c r="AI46" s="30">
        <v>0</v>
      </c>
      <c r="AJ46" s="30">
        <v>0</v>
      </c>
      <c r="AK46" s="30">
        <v>0</v>
      </c>
      <c r="AL46" s="30">
        <v>0</v>
      </c>
      <c r="AM46" s="30">
        <v>0</v>
      </c>
      <c r="AN46" s="30">
        <v>0</v>
      </c>
      <c r="AO46" s="30">
        <v>0</v>
      </c>
      <c r="AP46" s="30">
        <v>0</v>
      </c>
      <c r="AQ46" s="30">
        <v>0</v>
      </c>
      <c r="AR46" s="30">
        <v>0</v>
      </c>
      <c r="AS46" s="30">
        <v>0</v>
      </c>
      <c r="AT46" s="30">
        <v>0</v>
      </c>
      <c r="AU46" s="30">
        <v>0</v>
      </c>
      <c r="AV46" s="30">
        <v>0</v>
      </c>
      <c r="AW46" s="30">
        <v>0</v>
      </c>
      <c r="AX46" s="30">
        <v>0</v>
      </c>
      <c r="AY46" s="30">
        <v>0</v>
      </c>
      <c r="AZ46" s="30">
        <v>0</v>
      </c>
      <c r="BA46" s="30">
        <v>0</v>
      </c>
      <c r="BB46" s="30">
        <v>0</v>
      </c>
      <c r="BC46" s="30">
        <v>0</v>
      </c>
      <c r="BD46" s="30">
        <v>0</v>
      </c>
      <c r="BE46" s="30">
        <v>0</v>
      </c>
      <c r="BF46" s="30">
        <v>0</v>
      </c>
      <c r="BG46" s="30">
        <v>1</v>
      </c>
      <c r="BH46" s="30">
        <v>1</v>
      </c>
      <c r="BI46" s="30">
        <v>1</v>
      </c>
      <c r="BJ46" s="30">
        <v>1</v>
      </c>
      <c r="BK46" s="30">
        <v>1</v>
      </c>
      <c r="BL46" s="30">
        <v>1</v>
      </c>
      <c r="BM46" s="30">
        <v>1</v>
      </c>
      <c r="BN46" s="30">
        <v>3</v>
      </c>
      <c r="BO46" s="30">
        <v>3</v>
      </c>
      <c r="BP46" s="30">
        <v>5</v>
      </c>
      <c r="BQ46" s="30">
        <v>6</v>
      </c>
      <c r="BR46" s="30">
        <v>6</v>
      </c>
      <c r="BS46" s="30">
        <v>6</v>
      </c>
      <c r="BT46" s="30">
        <v>6</v>
      </c>
      <c r="BU46" s="30">
        <v>7</v>
      </c>
      <c r="BV46" s="30">
        <v>8</v>
      </c>
      <c r="BW46" s="30">
        <v>12</v>
      </c>
      <c r="BX46" s="30">
        <v>15</v>
      </c>
      <c r="BY46" s="30">
        <v>16</v>
      </c>
      <c r="BZ46" s="30">
        <v>18</v>
      </c>
      <c r="CA46" s="30">
        <v>19</v>
      </c>
      <c r="CB46" s="30">
        <v>20</v>
      </c>
      <c r="CC46" s="30">
        <v>21</v>
      </c>
      <c r="CD46" s="30">
        <v>21</v>
      </c>
      <c r="CE46" s="30">
        <v>23</v>
      </c>
      <c r="CF46" s="30">
        <v>25</v>
      </c>
      <c r="CG46" s="30">
        <v>31</v>
      </c>
      <c r="CH46" s="30">
        <v>33</v>
      </c>
      <c r="CI46" s="30">
        <v>35</v>
      </c>
      <c r="CJ46" s="30">
        <v>36</v>
      </c>
      <c r="CK46" s="30">
        <v>39</v>
      </c>
      <c r="CL46" s="30">
        <v>47</v>
      </c>
      <c r="CM46" s="30">
        <v>47</v>
      </c>
      <c r="CN46" s="30">
        <v>48</v>
      </c>
      <c r="CO46" s="30">
        <v>48</v>
      </c>
      <c r="CP46" t="e">
        <v>#N/A</v>
      </c>
      <c r="CQ46" t="e">
        <v>#N/A</v>
      </c>
      <c r="CR46" t="e">
        <v>#N/A</v>
      </c>
      <c r="CS46" t="e">
        <v>#N/A</v>
      </c>
      <c r="CT46" t="e">
        <v>#N/A</v>
      </c>
      <c r="CU46" t="e">
        <v>#N/A</v>
      </c>
      <c r="CV46" t="e">
        <v>#N/A</v>
      </c>
      <c r="CW46" t="e">
        <v>#N/A</v>
      </c>
      <c r="CX46" t="e">
        <v>#N/A</v>
      </c>
      <c r="CY46" t="e">
        <v>#N/A</v>
      </c>
      <c r="CZ46" t="e">
        <v>#N/A</v>
      </c>
      <c r="DA46" t="e">
        <v>#N/A</v>
      </c>
      <c r="DB46" t="e">
        <v>#N/A</v>
      </c>
      <c r="DC46" t="e">
        <v>#N/A</v>
      </c>
      <c r="DD46" t="e">
        <v>#N/A</v>
      </c>
      <c r="DE46" t="e">
        <v>#N/A</v>
      </c>
      <c r="DF46" t="e">
        <v>#N/A</v>
      </c>
      <c r="DG46" t="e">
        <v>#N/A</v>
      </c>
      <c r="DH46" t="e">
        <v>#N/A</v>
      </c>
      <c r="DI46" t="e">
        <v>#N/A</v>
      </c>
      <c r="DJ46" t="e">
        <v>#N/A</v>
      </c>
      <c r="DK46" t="e">
        <v>#N/A</v>
      </c>
      <c r="DL46" t="e">
        <v>#N/A</v>
      </c>
      <c r="DM46" t="e">
        <v>#N/A</v>
      </c>
      <c r="DN46" t="e">
        <v>#N/A</v>
      </c>
      <c r="DO46" t="e">
        <v>#N/A</v>
      </c>
      <c r="DP46" t="e">
        <v>#N/A</v>
      </c>
      <c r="DQ46" t="e">
        <v>#N/A</v>
      </c>
      <c r="DR46" t="e">
        <v>#N/A</v>
      </c>
      <c r="DS46" t="e">
        <v>#N/A</v>
      </c>
      <c r="DT46" t="e">
        <v>#N/A</v>
      </c>
      <c r="DU46" t="e">
        <v>#N/A</v>
      </c>
      <c r="DV46" t="e">
        <v>#N/A</v>
      </c>
      <c r="DW46" t="e">
        <v>#N/A</v>
      </c>
      <c r="DX46" t="e">
        <v>#N/A</v>
      </c>
      <c r="DY46" t="e">
        <v>#N/A</v>
      </c>
      <c r="DZ46" t="e">
        <v>#N/A</v>
      </c>
      <c r="EA46" t="e">
        <v>#N/A</v>
      </c>
      <c r="EB46" t="e">
        <v>#N/A</v>
      </c>
      <c r="EC46" t="e">
        <v>#N/A</v>
      </c>
      <c r="ED46" t="e">
        <v>#N/A</v>
      </c>
      <c r="EE46" t="e">
        <v>#N/A</v>
      </c>
      <c r="EF46" t="e">
        <v>#N/A</v>
      </c>
      <c r="EG46" t="e">
        <v>#N/A</v>
      </c>
      <c r="EH46" t="e">
        <v>#N/A</v>
      </c>
      <c r="EI46" t="e">
        <v>#N/A</v>
      </c>
      <c r="EJ46" t="e">
        <v>#N/A</v>
      </c>
      <c r="EK46" t="e">
        <v>#N/A</v>
      </c>
      <c r="EL46" t="e">
        <v>#N/A</v>
      </c>
      <c r="EM46" t="e">
        <v>#N/A</v>
      </c>
      <c r="EN46" t="e">
        <v>#N/A</v>
      </c>
      <c r="EO46" t="e">
        <v>#N/A</v>
      </c>
      <c r="EP46" t="e">
        <v>#N/A</v>
      </c>
      <c r="EQ46" t="e">
        <v>#N/A</v>
      </c>
      <c r="ER46" t="e">
        <v>#N/A</v>
      </c>
      <c r="ES46" t="e">
        <v>#N/A</v>
      </c>
      <c r="ET46" t="e">
        <v>#N/A</v>
      </c>
      <c r="EU46" t="e">
        <v>#N/A</v>
      </c>
      <c r="EV46" t="e">
        <v>#N/A</v>
      </c>
      <c r="EW46" t="e">
        <v>#N/A</v>
      </c>
      <c r="EX46" t="e">
        <v>#N/A</v>
      </c>
      <c r="EY46" t="e">
        <v>#N/A</v>
      </c>
      <c r="EZ46" t="e">
        <v>#N/A</v>
      </c>
      <c r="FA46" t="e">
        <v>#N/A</v>
      </c>
      <c r="FB46" t="e">
        <v>#N/A</v>
      </c>
      <c r="FC46" t="e">
        <v>#N/A</v>
      </c>
      <c r="FD46" t="e">
        <v>#N/A</v>
      </c>
      <c r="FE46" t="e">
        <v>#N/A</v>
      </c>
      <c r="FF46" t="e">
        <v>#N/A</v>
      </c>
    </row>
    <row r="47" spans="1:162" x14ac:dyDescent="0.35">
      <c r="A47" s="29" t="s">
        <v>200</v>
      </c>
      <c r="B47" s="30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30">
        <v>0</v>
      </c>
      <c r="Q47" s="30">
        <v>0</v>
      </c>
      <c r="R47" s="30">
        <v>0</v>
      </c>
      <c r="S47" s="30">
        <v>0</v>
      </c>
      <c r="T47" s="30">
        <v>0</v>
      </c>
      <c r="U47" s="30">
        <v>0</v>
      </c>
      <c r="V47" s="30">
        <v>0</v>
      </c>
      <c r="W47" s="30">
        <v>0</v>
      </c>
      <c r="X47" s="30">
        <v>0</v>
      </c>
      <c r="Y47" s="30">
        <v>0</v>
      </c>
      <c r="Z47" s="30">
        <v>0</v>
      </c>
      <c r="AA47" s="30">
        <v>0</v>
      </c>
      <c r="AB47" s="30">
        <v>0</v>
      </c>
      <c r="AC47" s="30">
        <v>0</v>
      </c>
      <c r="AD47" s="30">
        <v>0</v>
      </c>
      <c r="AE47" s="30">
        <v>0</v>
      </c>
      <c r="AF47" s="30">
        <v>0</v>
      </c>
      <c r="AG47" s="30">
        <v>0</v>
      </c>
      <c r="AH47" s="30">
        <v>0</v>
      </c>
      <c r="AI47" s="30">
        <v>0</v>
      </c>
      <c r="AJ47" s="30">
        <v>0</v>
      </c>
      <c r="AK47" s="30">
        <v>0</v>
      </c>
      <c r="AL47" s="30">
        <v>0</v>
      </c>
      <c r="AM47" s="30">
        <v>0</v>
      </c>
      <c r="AN47" s="30">
        <v>0</v>
      </c>
      <c r="AO47" s="30">
        <v>0</v>
      </c>
      <c r="AP47" s="30">
        <v>0</v>
      </c>
      <c r="AQ47" s="30">
        <v>0</v>
      </c>
      <c r="AR47" s="30">
        <v>0</v>
      </c>
      <c r="AS47" s="30">
        <v>0</v>
      </c>
      <c r="AT47" s="30">
        <v>0</v>
      </c>
      <c r="AU47" s="30">
        <v>0</v>
      </c>
      <c r="AV47" s="30">
        <v>0</v>
      </c>
      <c r="AW47" s="30">
        <v>0</v>
      </c>
      <c r="AX47" s="30">
        <v>0</v>
      </c>
      <c r="AY47" s="30">
        <v>0</v>
      </c>
      <c r="AZ47" s="30">
        <v>0</v>
      </c>
      <c r="BA47" s="30">
        <v>0</v>
      </c>
      <c r="BB47" s="30">
        <v>0</v>
      </c>
      <c r="BC47" s="30">
        <v>0</v>
      </c>
      <c r="BD47" s="30">
        <v>0</v>
      </c>
      <c r="BE47" s="30">
        <v>0</v>
      </c>
      <c r="BF47" s="30">
        <v>1</v>
      </c>
      <c r="BG47" s="30">
        <v>1</v>
      </c>
      <c r="BH47" s="30">
        <v>1</v>
      </c>
      <c r="BI47" s="30">
        <v>1</v>
      </c>
      <c r="BJ47" s="30">
        <v>1</v>
      </c>
      <c r="BK47" s="30">
        <v>1</v>
      </c>
      <c r="BL47" s="30">
        <v>1</v>
      </c>
      <c r="BM47" s="30">
        <v>1</v>
      </c>
      <c r="BN47" s="30">
        <v>2</v>
      </c>
      <c r="BO47" s="30">
        <v>2</v>
      </c>
      <c r="BP47" s="30">
        <v>3</v>
      </c>
      <c r="BQ47" s="30">
        <v>3</v>
      </c>
      <c r="BR47" s="30">
        <v>4</v>
      </c>
      <c r="BS47" s="30">
        <v>6</v>
      </c>
      <c r="BT47" s="30">
        <v>6</v>
      </c>
      <c r="BU47" s="30">
        <v>6</v>
      </c>
      <c r="BV47" s="30">
        <v>6</v>
      </c>
      <c r="BW47" s="30">
        <v>6</v>
      </c>
      <c r="BX47" s="30">
        <v>8</v>
      </c>
      <c r="BY47" s="30">
        <v>9</v>
      </c>
      <c r="BZ47" s="30">
        <v>11</v>
      </c>
      <c r="CA47" s="30">
        <v>12</v>
      </c>
      <c r="CB47" s="30">
        <v>15</v>
      </c>
      <c r="CC47" s="30">
        <v>15</v>
      </c>
      <c r="CD47" s="30">
        <v>16</v>
      </c>
      <c r="CE47" s="30">
        <v>18</v>
      </c>
      <c r="CF47" s="30">
        <v>21</v>
      </c>
      <c r="CG47" s="30">
        <v>21</v>
      </c>
      <c r="CH47" s="30">
        <v>24</v>
      </c>
      <c r="CI47" s="30">
        <v>27</v>
      </c>
      <c r="CJ47" s="30">
        <v>31</v>
      </c>
      <c r="CK47" s="30">
        <v>32</v>
      </c>
      <c r="CL47" s="30">
        <v>34</v>
      </c>
      <c r="CM47" s="30">
        <v>36</v>
      </c>
      <c r="CN47" s="30">
        <v>38</v>
      </c>
      <c r="CO47" s="30">
        <v>40</v>
      </c>
      <c r="CP47" t="e">
        <v>#N/A</v>
      </c>
      <c r="CQ47" t="e">
        <v>#N/A</v>
      </c>
      <c r="CR47" t="e">
        <v>#N/A</v>
      </c>
      <c r="CS47" t="e">
        <v>#N/A</v>
      </c>
      <c r="CT47" t="e">
        <v>#N/A</v>
      </c>
      <c r="CU47" t="e">
        <v>#N/A</v>
      </c>
      <c r="CV47" t="e">
        <v>#N/A</v>
      </c>
      <c r="CW47" t="e">
        <v>#N/A</v>
      </c>
      <c r="CX47" t="e">
        <v>#N/A</v>
      </c>
      <c r="CY47" t="e">
        <v>#N/A</v>
      </c>
      <c r="CZ47" t="e">
        <v>#N/A</v>
      </c>
      <c r="DA47" t="e">
        <v>#N/A</v>
      </c>
      <c r="DB47" t="e">
        <v>#N/A</v>
      </c>
      <c r="DC47" t="e">
        <v>#N/A</v>
      </c>
      <c r="DD47" t="e">
        <v>#N/A</v>
      </c>
      <c r="DE47" t="e">
        <v>#N/A</v>
      </c>
      <c r="DF47" t="e">
        <v>#N/A</v>
      </c>
      <c r="DG47" t="e">
        <v>#N/A</v>
      </c>
      <c r="DH47" t="e">
        <v>#N/A</v>
      </c>
      <c r="DI47" t="e">
        <v>#N/A</v>
      </c>
      <c r="DJ47" t="e">
        <v>#N/A</v>
      </c>
      <c r="DK47" t="e">
        <v>#N/A</v>
      </c>
      <c r="DL47" t="e">
        <v>#N/A</v>
      </c>
      <c r="DM47" t="e">
        <v>#N/A</v>
      </c>
      <c r="DN47" t="e">
        <v>#N/A</v>
      </c>
      <c r="DO47" t="e">
        <v>#N/A</v>
      </c>
      <c r="DP47" t="e">
        <v>#N/A</v>
      </c>
      <c r="DQ47" t="e">
        <v>#N/A</v>
      </c>
      <c r="DR47" t="e">
        <v>#N/A</v>
      </c>
      <c r="DS47" t="e">
        <v>#N/A</v>
      </c>
      <c r="DT47" t="e">
        <v>#N/A</v>
      </c>
      <c r="DU47" t="e">
        <v>#N/A</v>
      </c>
      <c r="DV47" t="e">
        <v>#N/A</v>
      </c>
      <c r="DW47" t="e">
        <v>#N/A</v>
      </c>
      <c r="DX47" t="e">
        <v>#N/A</v>
      </c>
      <c r="DY47" t="e">
        <v>#N/A</v>
      </c>
      <c r="DZ47" t="e">
        <v>#N/A</v>
      </c>
      <c r="EA47" t="e">
        <v>#N/A</v>
      </c>
      <c r="EB47" t="e">
        <v>#N/A</v>
      </c>
      <c r="EC47" t="e">
        <v>#N/A</v>
      </c>
      <c r="ED47" t="e">
        <v>#N/A</v>
      </c>
      <c r="EE47" t="e">
        <v>#N/A</v>
      </c>
      <c r="EF47" t="e">
        <v>#N/A</v>
      </c>
      <c r="EG47" t="e">
        <v>#N/A</v>
      </c>
      <c r="EH47" t="e">
        <v>#N/A</v>
      </c>
      <c r="EI47" t="e">
        <v>#N/A</v>
      </c>
      <c r="EJ47" t="e">
        <v>#N/A</v>
      </c>
      <c r="EK47" t="e">
        <v>#N/A</v>
      </c>
      <c r="EL47" t="e">
        <v>#N/A</v>
      </c>
      <c r="EM47" t="e">
        <v>#N/A</v>
      </c>
      <c r="EN47" t="e">
        <v>#N/A</v>
      </c>
      <c r="EO47" t="e">
        <v>#N/A</v>
      </c>
      <c r="EP47" t="e">
        <v>#N/A</v>
      </c>
      <c r="EQ47" t="e">
        <v>#N/A</v>
      </c>
      <c r="ER47" t="e">
        <v>#N/A</v>
      </c>
      <c r="ES47" t="e">
        <v>#N/A</v>
      </c>
      <c r="ET47" t="e">
        <v>#N/A</v>
      </c>
      <c r="EU47" t="e">
        <v>#N/A</v>
      </c>
      <c r="EV47" t="e">
        <v>#N/A</v>
      </c>
      <c r="EW47" t="e">
        <v>#N/A</v>
      </c>
      <c r="EX47" t="e">
        <v>#N/A</v>
      </c>
      <c r="EY47" t="e">
        <v>#N/A</v>
      </c>
      <c r="EZ47" t="e">
        <v>#N/A</v>
      </c>
      <c r="FA47" t="e">
        <v>#N/A</v>
      </c>
      <c r="FB47" t="e">
        <v>#N/A</v>
      </c>
      <c r="FC47" t="e">
        <v>#N/A</v>
      </c>
      <c r="FD47" t="e">
        <v>#N/A</v>
      </c>
      <c r="FE47" t="e">
        <v>#N/A</v>
      </c>
      <c r="FF47" t="e">
        <v>#N/A</v>
      </c>
    </row>
    <row r="48" spans="1:162" x14ac:dyDescent="0.35">
      <c r="A48" s="29" t="s">
        <v>148</v>
      </c>
      <c r="B48" s="30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30">
        <v>0</v>
      </c>
      <c r="Q48" s="30">
        <v>0</v>
      </c>
      <c r="R48" s="30">
        <v>0</v>
      </c>
      <c r="S48" s="30">
        <v>0</v>
      </c>
      <c r="T48" s="30">
        <v>0</v>
      </c>
      <c r="U48" s="30">
        <v>0</v>
      </c>
      <c r="V48" s="30">
        <v>0</v>
      </c>
      <c r="W48" s="30">
        <v>0</v>
      </c>
      <c r="X48" s="30">
        <v>0</v>
      </c>
      <c r="Y48" s="30">
        <v>0</v>
      </c>
      <c r="Z48" s="30">
        <v>0</v>
      </c>
      <c r="AA48" s="30">
        <v>0</v>
      </c>
      <c r="AB48" s="30">
        <v>0</v>
      </c>
      <c r="AC48" s="30">
        <v>0</v>
      </c>
      <c r="AD48" s="30">
        <v>0</v>
      </c>
      <c r="AE48" s="30">
        <v>0</v>
      </c>
      <c r="AF48" s="30">
        <v>0</v>
      </c>
      <c r="AG48" s="30">
        <v>0</v>
      </c>
      <c r="AH48" s="30">
        <v>0</v>
      </c>
      <c r="AI48" s="30">
        <v>0</v>
      </c>
      <c r="AJ48" s="30">
        <v>0</v>
      </c>
      <c r="AK48" s="30">
        <v>0</v>
      </c>
      <c r="AL48" s="30">
        <v>0</v>
      </c>
      <c r="AM48" s="30">
        <v>0</v>
      </c>
      <c r="AN48" s="30">
        <v>0</v>
      </c>
      <c r="AO48" s="30">
        <v>0</v>
      </c>
      <c r="AP48" s="30">
        <v>0</v>
      </c>
      <c r="AQ48" s="30">
        <v>0</v>
      </c>
      <c r="AR48" s="30">
        <v>0</v>
      </c>
      <c r="AS48" s="30">
        <v>0</v>
      </c>
      <c r="AT48" s="30">
        <v>0</v>
      </c>
      <c r="AU48" s="30">
        <v>0</v>
      </c>
      <c r="AV48" s="30">
        <v>0</v>
      </c>
      <c r="AW48" s="30">
        <v>0</v>
      </c>
      <c r="AX48" s="30">
        <v>0</v>
      </c>
      <c r="AY48" s="30">
        <v>0</v>
      </c>
      <c r="AZ48" s="30">
        <v>0</v>
      </c>
      <c r="BA48" s="30">
        <v>0</v>
      </c>
      <c r="BB48" s="30">
        <v>0</v>
      </c>
      <c r="BC48" s="30">
        <v>0</v>
      </c>
      <c r="BD48" s="30">
        <v>0</v>
      </c>
      <c r="BE48" s="30">
        <v>0</v>
      </c>
      <c r="BF48" s="30">
        <v>0</v>
      </c>
      <c r="BG48" s="30">
        <v>0</v>
      </c>
      <c r="BH48" s="30">
        <v>0</v>
      </c>
      <c r="BI48" s="30">
        <v>0</v>
      </c>
      <c r="BJ48" s="30">
        <v>1</v>
      </c>
      <c r="BK48" s="30">
        <v>1</v>
      </c>
      <c r="BL48" s="30">
        <v>3</v>
      </c>
      <c r="BM48" s="30">
        <v>3</v>
      </c>
      <c r="BN48" s="30">
        <v>3</v>
      </c>
      <c r="BO48" s="30">
        <v>5</v>
      </c>
      <c r="BP48" s="30">
        <v>5</v>
      </c>
      <c r="BQ48" s="30">
        <v>5</v>
      </c>
      <c r="BR48" s="30">
        <v>7</v>
      </c>
      <c r="BS48" s="30">
        <v>8</v>
      </c>
      <c r="BT48" s="30">
        <v>9</v>
      </c>
      <c r="BU48" s="30">
        <v>10</v>
      </c>
      <c r="BV48" s="30">
        <v>11</v>
      </c>
      <c r="BW48" s="30">
        <v>11</v>
      </c>
      <c r="BX48" s="30">
        <v>9</v>
      </c>
      <c r="BY48" s="30">
        <v>9</v>
      </c>
      <c r="BZ48" s="30">
        <v>9</v>
      </c>
      <c r="CA48" s="30">
        <v>9</v>
      </c>
      <c r="CB48" s="30">
        <v>10</v>
      </c>
      <c r="CC48" s="30">
        <v>10</v>
      </c>
      <c r="CD48" s="30">
        <v>10</v>
      </c>
      <c r="CE48" s="30">
        <v>11</v>
      </c>
      <c r="CF48" s="30">
        <v>12</v>
      </c>
      <c r="CG48" s="30">
        <v>12</v>
      </c>
      <c r="CH48" s="30">
        <v>12</v>
      </c>
      <c r="CI48" s="30">
        <v>12</v>
      </c>
      <c r="CJ48" s="30">
        <v>12</v>
      </c>
      <c r="CK48" s="30">
        <v>12</v>
      </c>
      <c r="CL48" s="30">
        <v>12</v>
      </c>
      <c r="CM48" s="30">
        <v>12</v>
      </c>
      <c r="CN48" s="30">
        <v>12</v>
      </c>
      <c r="CO48" s="30">
        <v>13</v>
      </c>
      <c r="CP48" t="e">
        <v>#N/A</v>
      </c>
      <c r="CQ48" t="e">
        <v>#N/A</v>
      </c>
      <c r="CR48" t="e">
        <v>#N/A</v>
      </c>
      <c r="CS48" t="e">
        <v>#N/A</v>
      </c>
      <c r="CT48" t="e">
        <v>#N/A</v>
      </c>
      <c r="CU48" t="e">
        <v>#N/A</v>
      </c>
      <c r="CV48" t="e">
        <v>#N/A</v>
      </c>
      <c r="CW48" t="e">
        <v>#N/A</v>
      </c>
      <c r="CX48" t="e">
        <v>#N/A</v>
      </c>
      <c r="CY48" t="e">
        <v>#N/A</v>
      </c>
      <c r="CZ48" t="e">
        <v>#N/A</v>
      </c>
      <c r="DA48" t="e">
        <v>#N/A</v>
      </c>
      <c r="DB48" t="e">
        <v>#N/A</v>
      </c>
      <c r="DC48" t="e">
        <v>#N/A</v>
      </c>
      <c r="DD48" t="e">
        <v>#N/A</v>
      </c>
      <c r="DE48" t="e">
        <v>#N/A</v>
      </c>
      <c r="DF48" t="e">
        <v>#N/A</v>
      </c>
      <c r="DG48" t="e">
        <v>#N/A</v>
      </c>
      <c r="DH48" t="e">
        <v>#N/A</v>
      </c>
      <c r="DI48" t="e">
        <v>#N/A</v>
      </c>
      <c r="DJ48" t="e">
        <v>#N/A</v>
      </c>
      <c r="DK48" t="e">
        <v>#N/A</v>
      </c>
      <c r="DL48" t="e">
        <v>#N/A</v>
      </c>
      <c r="DM48" t="e">
        <v>#N/A</v>
      </c>
      <c r="DN48" t="e">
        <v>#N/A</v>
      </c>
      <c r="DO48" t="e">
        <v>#N/A</v>
      </c>
      <c r="DP48" t="e">
        <v>#N/A</v>
      </c>
      <c r="DQ48" t="e">
        <v>#N/A</v>
      </c>
      <c r="DR48" t="e">
        <v>#N/A</v>
      </c>
      <c r="DS48" t="e">
        <v>#N/A</v>
      </c>
      <c r="DT48" t="e">
        <v>#N/A</v>
      </c>
      <c r="DU48" t="e">
        <v>#N/A</v>
      </c>
      <c r="DV48" t="e">
        <v>#N/A</v>
      </c>
      <c r="DW48" t="e">
        <v>#N/A</v>
      </c>
      <c r="DX48" t="e">
        <v>#N/A</v>
      </c>
      <c r="DY48" t="e">
        <v>#N/A</v>
      </c>
      <c r="DZ48" t="e">
        <v>#N/A</v>
      </c>
      <c r="EA48" t="e">
        <v>#N/A</v>
      </c>
      <c r="EB48" t="e">
        <v>#N/A</v>
      </c>
      <c r="EC48" t="e">
        <v>#N/A</v>
      </c>
      <c r="ED48" t="e">
        <v>#N/A</v>
      </c>
      <c r="EE48" t="e">
        <v>#N/A</v>
      </c>
      <c r="EF48" t="e">
        <v>#N/A</v>
      </c>
      <c r="EG48" t="e">
        <v>#N/A</v>
      </c>
      <c r="EH48" t="e">
        <v>#N/A</v>
      </c>
      <c r="EI48" t="e">
        <v>#N/A</v>
      </c>
      <c r="EJ48" t="e">
        <v>#N/A</v>
      </c>
      <c r="EK48" t="e">
        <v>#N/A</v>
      </c>
      <c r="EL48" t="e">
        <v>#N/A</v>
      </c>
      <c r="EM48" t="e">
        <v>#N/A</v>
      </c>
      <c r="EN48" t="e">
        <v>#N/A</v>
      </c>
      <c r="EO48" t="e">
        <v>#N/A</v>
      </c>
      <c r="EP48" t="e">
        <v>#N/A</v>
      </c>
      <c r="EQ48" t="e">
        <v>#N/A</v>
      </c>
      <c r="ER48" t="e">
        <v>#N/A</v>
      </c>
      <c r="ES48" t="e">
        <v>#N/A</v>
      </c>
      <c r="ET48" t="e">
        <v>#N/A</v>
      </c>
      <c r="EU48" t="e">
        <v>#N/A</v>
      </c>
      <c r="EV48" t="e">
        <v>#N/A</v>
      </c>
      <c r="EW48" t="e">
        <v>#N/A</v>
      </c>
      <c r="EX48" t="e">
        <v>#N/A</v>
      </c>
      <c r="EY48" t="e">
        <v>#N/A</v>
      </c>
      <c r="EZ48" t="e">
        <v>#N/A</v>
      </c>
      <c r="FA48" t="e">
        <v>#N/A</v>
      </c>
      <c r="FB48" t="e">
        <v>#N/A</v>
      </c>
      <c r="FC48" t="e">
        <v>#N/A</v>
      </c>
      <c r="FD48" t="e">
        <v>#N/A</v>
      </c>
      <c r="FE48" t="e">
        <v>#N/A</v>
      </c>
      <c r="FF48" t="e">
        <v>#N/A</v>
      </c>
    </row>
    <row r="49" spans="1:162" x14ac:dyDescent="0.35">
      <c r="A49" s="29" t="s">
        <v>128</v>
      </c>
      <c r="B49" s="30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30">
        <v>0</v>
      </c>
      <c r="Q49" s="30">
        <v>0</v>
      </c>
      <c r="R49" s="30">
        <v>0</v>
      </c>
      <c r="S49" s="30">
        <v>0</v>
      </c>
      <c r="T49" s="30">
        <v>0</v>
      </c>
      <c r="U49" s="30">
        <v>0</v>
      </c>
      <c r="V49" s="30">
        <v>0</v>
      </c>
      <c r="W49" s="30">
        <v>0</v>
      </c>
      <c r="X49" s="30">
        <v>0</v>
      </c>
      <c r="Y49" s="30">
        <v>0</v>
      </c>
      <c r="Z49" s="30">
        <v>0</v>
      </c>
      <c r="AA49" s="30">
        <v>0</v>
      </c>
      <c r="AB49" s="30">
        <v>0</v>
      </c>
      <c r="AC49" s="30">
        <v>0</v>
      </c>
      <c r="AD49" s="30">
        <v>0</v>
      </c>
      <c r="AE49" s="30">
        <v>0</v>
      </c>
      <c r="AF49" s="30">
        <v>0</v>
      </c>
      <c r="AG49" s="30">
        <v>0</v>
      </c>
      <c r="AH49" s="30">
        <v>0</v>
      </c>
      <c r="AI49" s="30">
        <v>0</v>
      </c>
      <c r="AJ49" s="30">
        <v>0</v>
      </c>
      <c r="AK49" s="30">
        <v>0</v>
      </c>
      <c r="AL49" s="30">
        <v>0</v>
      </c>
      <c r="AM49" s="30">
        <v>0</v>
      </c>
      <c r="AN49" s="30">
        <v>0</v>
      </c>
      <c r="AO49" s="30">
        <v>0</v>
      </c>
      <c r="AP49" s="30">
        <v>0</v>
      </c>
      <c r="AQ49" s="30">
        <v>0</v>
      </c>
      <c r="AR49" s="30">
        <v>0</v>
      </c>
      <c r="AS49" s="30">
        <v>0</v>
      </c>
      <c r="AT49" s="30">
        <v>0</v>
      </c>
      <c r="AU49" s="30">
        <v>0</v>
      </c>
      <c r="AV49" s="30">
        <v>0</v>
      </c>
      <c r="AW49" s="30">
        <v>0</v>
      </c>
      <c r="AX49" s="30">
        <v>0</v>
      </c>
      <c r="AY49" s="30">
        <v>0</v>
      </c>
      <c r="AZ49" s="30">
        <v>0</v>
      </c>
      <c r="BA49" s="30">
        <v>0</v>
      </c>
      <c r="BB49" s="30">
        <v>0</v>
      </c>
      <c r="BC49" s="30">
        <v>0</v>
      </c>
      <c r="BD49" s="30">
        <v>0</v>
      </c>
      <c r="BE49" s="30">
        <v>0</v>
      </c>
      <c r="BF49" s="30">
        <v>0</v>
      </c>
      <c r="BG49" s="30">
        <v>0</v>
      </c>
      <c r="BH49" s="30">
        <v>0</v>
      </c>
      <c r="BI49" s="30">
        <v>0</v>
      </c>
      <c r="BJ49" s="30">
        <v>1</v>
      </c>
      <c r="BK49" s="30">
        <v>1</v>
      </c>
      <c r="BL49" s="30">
        <v>3</v>
      </c>
      <c r="BM49" s="30">
        <v>6</v>
      </c>
      <c r="BN49" s="30">
        <v>9</v>
      </c>
      <c r="BO49" s="30">
        <v>9</v>
      </c>
      <c r="BP49" s="30">
        <v>11</v>
      </c>
      <c r="BQ49" s="30">
        <v>16</v>
      </c>
      <c r="BR49" s="30">
        <v>23</v>
      </c>
      <c r="BS49" s="30">
        <v>31</v>
      </c>
      <c r="BT49" s="30">
        <v>39</v>
      </c>
      <c r="BU49" s="30">
        <v>44</v>
      </c>
      <c r="BV49" s="30">
        <v>53</v>
      </c>
      <c r="BW49" s="30">
        <v>59</v>
      </c>
      <c r="BX49" s="30">
        <v>67</v>
      </c>
      <c r="BY49" s="30">
        <v>78</v>
      </c>
      <c r="BZ49" s="30">
        <v>88</v>
      </c>
      <c r="CA49" s="30">
        <v>99</v>
      </c>
      <c r="CB49" s="30">
        <v>112</v>
      </c>
      <c r="CC49" s="30">
        <v>119</v>
      </c>
      <c r="CD49" s="30">
        <v>129</v>
      </c>
      <c r="CE49" s="30">
        <v>138</v>
      </c>
      <c r="CF49" s="30">
        <v>143</v>
      </c>
      <c r="CG49" s="30">
        <v>161</v>
      </c>
      <c r="CH49" s="30">
        <v>166</v>
      </c>
      <c r="CI49" s="30">
        <v>169</v>
      </c>
      <c r="CJ49" s="30">
        <v>173</v>
      </c>
      <c r="CK49" s="30">
        <v>181</v>
      </c>
      <c r="CL49" s="30">
        <v>186</v>
      </c>
      <c r="CM49" s="30">
        <v>194</v>
      </c>
      <c r="CN49" s="30">
        <v>201</v>
      </c>
      <c r="CO49" s="30">
        <v>208</v>
      </c>
      <c r="CP49" t="e">
        <v>#N/A</v>
      </c>
      <c r="CQ49" t="e">
        <v>#N/A</v>
      </c>
      <c r="CR49" t="e">
        <v>#N/A</v>
      </c>
      <c r="CS49" t="e">
        <v>#N/A</v>
      </c>
      <c r="CT49" t="e">
        <v>#N/A</v>
      </c>
      <c r="CU49" t="e">
        <v>#N/A</v>
      </c>
      <c r="CV49" t="e">
        <v>#N/A</v>
      </c>
      <c r="CW49" t="e">
        <v>#N/A</v>
      </c>
      <c r="CX49" t="e">
        <v>#N/A</v>
      </c>
      <c r="CY49" t="e">
        <v>#N/A</v>
      </c>
      <c r="CZ49" t="e">
        <v>#N/A</v>
      </c>
      <c r="DA49" t="e">
        <v>#N/A</v>
      </c>
      <c r="DB49" t="e">
        <v>#N/A</v>
      </c>
      <c r="DC49" t="e">
        <v>#N/A</v>
      </c>
      <c r="DD49" t="e">
        <v>#N/A</v>
      </c>
      <c r="DE49" t="e">
        <v>#N/A</v>
      </c>
      <c r="DF49" t="e">
        <v>#N/A</v>
      </c>
      <c r="DG49" t="e">
        <v>#N/A</v>
      </c>
      <c r="DH49" t="e">
        <v>#N/A</v>
      </c>
      <c r="DI49" t="e">
        <v>#N/A</v>
      </c>
      <c r="DJ49" t="e">
        <v>#N/A</v>
      </c>
      <c r="DK49" t="e">
        <v>#N/A</v>
      </c>
      <c r="DL49" t="e">
        <v>#N/A</v>
      </c>
      <c r="DM49" t="e">
        <v>#N/A</v>
      </c>
      <c r="DN49" t="e">
        <v>#N/A</v>
      </c>
      <c r="DO49" t="e">
        <v>#N/A</v>
      </c>
      <c r="DP49" t="e">
        <v>#N/A</v>
      </c>
      <c r="DQ49" t="e">
        <v>#N/A</v>
      </c>
      <c r="DR49" t="e">
        <v>#N/A</v>
      </c>
      <c r="DS49" t="e">
        <v>#N/A</v>
      </c>
      <c r="DT49" t="e">
        <v>#N/A</v>
      </c>
      <c r="DU49" t="e">
        <v>#N/A</v>
      </c>
      <c r="DV49" t="e">
        <v>#N/A</v>
      </c>
      <c r="DW49" t="e">
        <v>#N/A</v>
      </c>
      <c r="DX49" t="e">
        <v>#N/A</v>
      </c>
      <c r="DY49" t="e">
        <v>#N/A</v>
      </c>
      <c r="DZ49" t="e">
        <v>#N/A</v>
      </c>
      <c r="EA49" t="e">
        <v>#N/A</v>
      </c>
      <c r="EB49" t="e">
        <v>#N/A</v>
      </c>
      <c r="EC49" t="e">
        <v>#N/A</v>
      </c>
      <c r="ED49" t="e">
        <v>#N/A</v>
      </c>
      <c r="EE49" t="e">
        <v>#N/A</v>
      </c>
      <c r="EF49" t="e">
        <v>#N/A</v>
      </c>
      <c r="EG49" t="e">
        <v>#N/A</v>
      </c>
      <c r="EH49" t="e">
        <v>#N/A</v>
      </c>
      <c r="EI49" t="e">
        <v>#N/A</v>
      </c>
      <c r="EJ49" t="e">
        <v>#N/A</v>
      </c>
      <c r="EK49" t="e">
        <v>#N/A</v>
      </c>
      <c r="EL49" t="e">
        <v>#N/A</v>
      </c>
      <c r="EM49" t="e">
        <v>#N/A</v>
      </c>
      <c r="EN49" t="e">
        <v>#N/A</v>
      </c>
      <c r="EO49" t="e">
        <v>#N/A</v>
      </c>
      <c r="EP49" t="e">
        <v>#N/A</v>
      </c>
      <c r="EQ49" t="e">
        <v>#N/A</v>
      </c>
      <c r="ER49" t="e">
        <v>#N/A</v>
      </c>
      <c r="ES49" t="e">
        <v>#N/A</v>
      </c>
      <c r="ET49" t="e">
        <v>#N/A</v>
      </c>
      <c r="EU49" t="e">
        <v>#N/A</v>
      </c>
      <c r="EV49" t="e">
        <v>#N/A</v>
      </c>
      <c r="EW49" t="e">
        <v>#N/A</v>
      </c>
      <c r="EX49" t="e">
        <v>#N/A</v>
      </c>
      <c r="EY49" t="e">
        <v>#N/A</v>
      </c>
      <c r="EZ49" t="e">
        <v>#N/A</v>
      </c>
      <c r="FA49" t="e">
        <v>#N/A</v>
      </c>
      <c r="FB49" t="e">
        <v>#N/A</v>
      </c>
      <c r="FC49" t="e">
        <v>#N/A</v>
      </c>
      <c r="FD49" t="e">
        <v>#N/A</v>
      </c>
      <c r="FE49" t="e">
        <v>#N/A</v>
      </c>
      <c r="FF49" t="e">
        <v>#N/A</v>
      </c>
    </row>
    <row r="50" spans="1:162" x14ac:dyDescent="0.35">
      <c r="A50" s="29" t="s">
        <v>125</v>
      </c>
      <c r="B50" s="30">
        <v>0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30">
        <v>0</v>
      </c>
      <c r="I50" s="30">
        <v>0</v>
      </c>
      <c r="J50" s="30">
        <v>0</v>
      </c>
      <c r="K50" s="30">
        <v>0</v>
      </c>
      <c r="L50" s="30">
        <v>0</v>
      </c>
      <c r="M50" s="30">
        <v>0</v>
      </c>
      <c r="N50" s="30">
        <v>0</v>
      </c>
      <c r="O50" s="30">
        <v>0</v>
      </c>
      <c r="P50" s="30">
        <v>0</v>
      </c>
      <c r="Q50" s="30">
        <v>0</v>
      </c>
      <c r="R50" s="30">
        <v>0</v>
      </c>
      <c r="S50" s="30">
        <v>0</v>
      </c>
      <c r="T50" s="30">
        <v>0</v>
      </c>
      <c r="U50" s="30">
        <v>0</v>
      </c>
      <c r="V50" s="30">
        <v>0</v>
      </c>
      <c r="W50" s="30">
        <v>0</v>
      </c>
      <c r="X50" s="30">
        <v>0</v>
      </c>
      <c r="Y50" s="30">
        <v>0</v>
      </c>
      <c r="Z50" s="30">
        <v>0</v>
      </c>
      <c r="AA50" s="30">
        <v>0</v>
      </c>
      <c r="AB50" s="30">
        <v>0</v>
      </c>
      <c r="AC50" s="30">
        <v>0</v>
      </c>
      <c r="AD50" s="30">
        <v>0</v>
      </c>
      <c r="AE50" s="30">
        <v>0</v>
      </c>
      <c r="AF50" s="30">
        <v>0</v>
      </c>
      <c r="AG50" s="30">
        <v>0</v>
      </c>
      <c r="AH50" s="30">
        <v>0</v>
      </c>
      <c r="AI50" s="30">
        <v>0</v>
      </c>
      <c r="AJ50" s="30">
        <v>0</v>
      </c>
      <c r="AK50" s="30">
        <v>0</v>
      </c>
      <c r="AL50" s="30">
        <v>0</v>
      </c>
      <c r="AM50" s="30">
        <v>0</v>
      </c>
      <c r="AN50" s="30">
        <v>0</v>
      </c>
      <c r="AO50" s="30">
        <v>0</v>
      </c>
      <c r="AP50" s="30">
        <v>0</v>
      </c>
      <c r="AQ50" s="30">
        <v>0</v>
      </c>
      <c r="AR50" s="30">
        <v>0</v>
      </c>
      <c r="AS50" s="30">
        <v>0</v>
      </c>
      <c r="AT50" s="30">
        <v>0</v>
      </c>
      <c r="AU50" s="30">
        <v>0</v>
      </c>
      <c r="AV50" s="30">
        <v>0</v>
      </c>
      <c r="AW50" s="30">
        <v>0</v>
      </c>
      <c r="AX50" s="30">
        <v>0</v>
      </c>
      <c r="AY50" s="30">
        <v>0</v>
      </c>
      <c r="AZ50" s="30">
        <v>0</v>
      </c>
      <c r="BA50" s="30">
        <v>0</v>
      </c>
      <c r="BB50" s="30">
        <v>1</v>
      </c>
      <c r="BC50" s="30">
        <v>2</v>
      </c>
      <c r="BD50" s="30">
        <v>3</v>
      </c>
      <c r="BE50" s="30">
        <v>4</v>
      </c>
      <c r="BF50" s="30">
        <v>4</v>
      </c>
      <c r="BG50" s="30">
        <v>6</v>
      </c>
      <c r="BH50" s="30">
        <v>9</v>
      </c>
      <c r="BI50" s="30">
        <v>13</v>
      </c>
      <c r="BJ50" s="30">
        <v>13</v>
      </c>
      <c r="BK50" s="30">
        <v>24</v>
      </c>
      <c r="BL50" s="30">
        <v>32</v>
      </c>
      <c r="BM50" s="30">
        <v>34</v>
      </c>
      <c r="BN50" s="30">
        <v>41</v>
      </c>
      <c r="BO50" s="30">
        <v>52</v>
      </c>
      <c r="BP50" s="30">
        <v>65</v>
      </c>
      <c r="BQ50" s="30">
        <v>72</v>
      </c>
      <c r="BR50" s="30">
        <v>77</v>
      </c>
      <c r="BS50" s="30">
        <v>90</v>
      </c>
      <c r="BT50" s="30">
        <v>104</v>
      </c>
      <c r="BU50" s="30">
        <v>123</v>
      </c>
      <c r="BV50" s="30">
        <v>139</v>
      </c>
      <c r="BW50" s="30">
        <v>161</v>
      </c>
      <c r="BX50" s="30">
        <v>179</v>
      </c>
      <c r="BY50" s="30">
        <v>187</v>
      </c>
      <c r="BZ50" s="30">
        <v>203</v>
      </c>
      <c r="CA50" s="30">
        <v>218</v>
      </c>
      <c r="CB50" s="30">
        <v>237</v>
      </c>
      <c r="CC50" s="30">
        <v>247</v>
      </c>
      <c r="CD50" s="30">
        <v>260</v>
      </c>
      <c r="CE50" s="30">
        <v>273</v>
      </c>
      <c r="CF50" s="30">
        <v>285</v>
      </c>
      <c r="CG50" s="30">
        <v>299</v>
      </c>
      <c r="CH50" s="30">
        <v>309</v>
      </c>
      <c r="CI50" s="30">
        <v>321</v>
      </c>
      <c r="CJ50" s="30">
        <v>336</v>
      </c>
      <c r="CK50" s="30">
        <v>346</v>
      </c>
      <c r="CL50" s="30">
        <v>355</v>
      </c>
      <c r="CM50" s="30">
        <v>364</v>
      </c>
      <c r="CN50" s="30">
        <v>370</v>
      </c>
      <c r="CO50" s="30">
        <v>384</v>
      </c>
      <c r="CP50" t="e">
        <v>#N/A</v>
      </c>
      <c r="CQ50" t="e">
        <v>#N/A</v>
      </c>
      <c r="CR50" t="e">
        <v>#N/A</v>
      </c>
      <c r="CS50" t="e">
        <v>#N/A</v>
      </c>
      <c r="CT50" t="e">
        <v>#N/A</v>
      </c>
      <c r="CU50" t="e">
        <v>#N/A</v>
      </c>
      <c r="CV50" t="e">
        <v>#N/A</v>
      </c>
      <c r="CW50" t="e">
        <v>#N/A</v>
      </c>
      <c r="CX50" t="e">
        <v>#N/A</v>
      </c>
      <c r="CY50" t="e">
        <v>#N/A</v>
      </c>
      <c r="CZ50" t="e">
        <v>#N/A</v>
      </c>
      <c r="DA50" t="e">
        <v>#N/A</v>
      </c>
      <c r="DB50" t="e">
        <v>#N/A</v>
      </c>
      <c r="DC50" t="e">
        <v>#N/A</v>
      </c>
      <c r="DD50" t="e">
        <v>#N/A</v>
      </c>
      <c r="DE50" t="e">
        <v>#N/A</v>
      </c>
      <c r="DF50" t="e">
        <v>#N/A</v>
      </c>
      <c r="DG50" t="e">
        <v>#N/A</v>
      </c>
      <c r="DH50" t="e">
        <v>#N/A</v>
      </c>
      <c r="DI50" t="e">
        <v>#N/A</v>
      </c>
      <c r="DJ50" t="e">
        <v>#N/A</v>
      </c>
      <c r="DK50" t="e">
        <v>#N/A</v>
      </c>
      <c r="DL50" t="e">
        <v>#N/A</v>
      </c>
      <c r="DM50" t="e">
        <v>#N/A</v>
      </c>
      <c r="DN50" t="e">
        <v>#N/A</v>
      </c>
      <c r="DO50" t="e">
        <v>#N/A</v>
      </c>
      <c r="DP50" t="e">
        <v>#N/A</v>
      </c>
      <c r="DQ50" t="e">
        <v>#N/A</v>
      </c>
      <c r="DR50" t="e">
        <v>#N/A</v>
      </c>
      <c r="DS50" t="e">
        <v>#N/A</v>
      </c>
      <c r="DT50" t="e">
        <v>#N/A</v>
      </c>
      <c r="DU50" t="e">
        <v>#N/A</v>
      </c>
      <c r="DV50" t="e">
        <v>#N/A</v>
      </c>
      <c r="DW50" t="e">
        <v>#N/A</v>
      </c>
      <c r="DX50" t="e">
        <v>#N/A</v>
      </c>
      <c r="DY50" t="e">
        <v>#N/A</v>
      </c>
      <c r="DZ50" t="e">
        <v>#N/A</v>
      </c>
      <c r="EA50" t="e">
        <v>#N/A</v>
      </c>
      <c r="EB50" t="e">
        <v>#N/A</v>
      </c>
      <c r="EC50" t="e">
        <v>#N/A</v>
      </c>
      <c r="ED50" t="e">
        <v>#N/A</v>
      </c>
      <c r="EE50" t="e">
        <v>#N/A</v>
      </c>
      <c r="EF50" t="e">
        <v>#N/A</v>
      </c>
      <c r="EG50" t="e">
        <v>#N/A</v>
      </c>
      <c r="EH50" t="e">
        <v>#N/A</v>
      </c>
      <c r="EI50" t="e">
        <v>#N/A</v>
      </c>
      <c r="EJ50" t="e">
        <v>#N/A</v>
      </c>
      <c r="EK50" t="e">
        <v>#N/A</v>
      </c>
      <c r="EL50" t="e">
        <v>#N/A</v>
      </c>
      <c r="EM50" t="e">
        <v>#N/A</v>
      </c>
      <c r="EN50" t="e">
        <v>#N/A</v>
      </c>
      <c r="EO50" t="e">
        <v>#N/A</v>
      </c>
      <c r="EP50" t="e">
        <v>#N/A</v>
      </c>
      <c r="EQ50" t="e">
        <v>#N/A</v>
      </c>
      <c r="ER50" t="e">
        <v>#N/A</v>
      </c>
      <c r="ES50" t="e">
        <v>#N/A</v>
      </c>
      <c r="ET50" t="e">
        <v>#N/A</v>
      </c>
      <c r="EU50" t="e">
        <v>#N/A</v>
      </c>
      <c r="EV50" t="e">
        <v>#N/A</v>
      </c>
      <c r="EW50" t="e">
        <v>#N/A</v>
      </c>
      <c r="EX50" t="e">
        <v>#N/A</v>
      </c>
      <c r="EY50" t="e">
        <v>#N/A</v>
      </c>
      <c r="EZ50" t="e">
        <v>#N/A</v>
      </c>
      <c r="FA50" t="e">
        <v>#N/A</v>
      </c>
      <c r="FB50" t="e">
        <v>#N/A</v>
      </c>
      <c r="FC50" t="e">
        <v>#N/A</v>
      </c>
      <c r="FD50" t="e">
        <v>#N/A</v>
      </c>
      <c r="FE50" t="e">
        <v>#N/A</v>
      </c>
      <c r="FF50" t="e">
        <v>#N/A</v>
      </c>
    </row>
    <row r="51" spans="1:162" x14ac:dyDescent="0.35">
      <c r="A51" s="29" t="s">
        <v>114</v>
      </c>
      <c r="B51" s="30">
        <v>0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0</v>
      </c>
      <c r="M51" s="30">
        <v>0</v>
      </c>
      <c r="N51" s="30">
        <v>0</v>
      </c>
      <c r="O51" s="30">
        <v>0</v>
      </c>
      <c r="P51" s="30">
        <v>0</v>
      </c>
      <c r="Q51" s="30">
        <v>0</v>
      </c>
      <c r="R51" s="30">
        <v>0</v>
      </c>
      <c r="S51" s="30">
        <v>0</v>
      </c>
      <c r="T51" s="30">
        <v>0</v>
      </c>
      <c r="U51" s="30">
        <v>0</v>
      </c>
      <c r="V51" s="30">
        <v>0</v>
      </c>
      <c r="W51" s="30">
        <v>0</v>
      </c>
      <c r="X51" s="30">
        <v>0</v>
      </c>
      <c r="Y51" s="30">
        <v>0</v>
      </c>
      <c r="Z51" s="30">
        <v>0</v>
      </c>
      <c r="AA51" s="30">
        <v>0</v>
      </c>
      <c r="AB51" s="30">
        <v>0</v>
      </c>
      <c r="AC51" s="30">
        <v>0</v>
      </c>
      <c r="AD51" s="30">
        <v>0</v>
      </c>
      <c r="AE51" s="30">
        <v>2</v>
      </c>
      <c r="AF51" s="30">
        <v>2</v>
      </c>
      <c r="AG51" s="30">
        <v>2</v>
      </c>
      <c r="AH51" s="30">
        <v>3</v>
      </c>
      <c r="AI51" s="30">
        <v>3</v>
      </c>
      <c r="AJ51" s="30">
        <v>3</v>
      </c>
      <c r="AK51" s="30">
        <v>4</v>
      </c>
      <c r="AL51" s="30">
        <v>4</v>
      </c>
      <c r="AM51" s="30">
        <v>6</v>
      </c>
      <c r="AN51" s="30">
        <v>6</v>
      </c>
      <c r="AO51" s="30">
        <v>6</v>
      </c>
      <c r="AP51" s="30">
        <v>6</v>
      </c>
      <c r="AQ51" s="30">
        <v>6</v>
      </c>
      <c r="AR51" s="30">
        <v>6</v>
      </c>
      <c r="AS51" s="30">
        <v>6</v>
      </c>
      <c r="AT51" s="30">
        <v>6</v>
      </c>
      <c r="AU51" s="30">
        <v>6</v>
      </c>
      <c r="AV51" s="30">
        <v>6</v>
      </c>
      <c r="AW51" s="30">
        <v>6</v>
      </c>
      <c r="AX51" s="30">
        <v>6</v>
      </c>
      <c r="AY51" s="30">
        <v>7</v>
      </c>
      <c r="AZ51" s="30">
        <v>7</v>
      </c>
      <c r="BA51" s="30">
        <v>7</v>
      </c>
      <c r="BB51" s="30">
        <v>7</v>
      </c>
      <c r="BC51" s="30">
        <v>7</v>
      </c>
      <c r="BD51" s="30">
        <v>7</v>
      </c>
      <c r="BE51" s="30">
        <v>7</v>
      </c>
      <c r="BF51" s="30">
        <v>7</v>
      </c>
      <c r="BG51" s="30">
        <v>7</v>
      </c>
      <c r="BH51" s="30">
        <v>7</v>
      </c>
      <c r="BI51" s="30">
        <v>8</v>
      </c>
      <c r="BJ51" s="30">
        <v>8</v>
      </c>
      <c r="BK51" s="30">
        <v>8</v>
      </c>
      <c r="BL51" s="30">
        <v>10</v>
      </c>
      <c r="BM51" s="30">
        <v>10</v>
      </c>
      <c r="BN51" s="30">
        <v>10</v>
      </c>
      <c r="BO51" s="30">
        <v>10</v>
      </c>
      <c r="BP51" s="30">
        <v>10</v>
      </c>
      <c r="BQ51" s="30">
        <v>10</v>
      </c>
      <c r="BR51" s="30">
        <v>10</v>
      </c>
      <c r="BS51" s="30">
        <v>10</v>
      </c>
      <c r="BT51" s="30">
        <v>11</v>
      </c>
      <c r="BU51" s="30">
        <v>11</v>
      </c>
      <c r="BV51" s="30">
        <v>11</v>
      </c>
      <c r="BW51" s="30">
        <v>11</v>
      </c>
      <c r="BX51" s="30">
        <v>11</v>
      </c>
      <c r="BY51" s="30">
        <v>11</v>
      </c>
      <c r="BZ51" s="30">
        <v>11</v>
      </c>
      <c r="CA51" s="30">
        <v>11</v>
      </c>
      <c r="CB51" s="30">
        <v>11</v>
      </c>
      <c r="CC51" s="30">
        <v>11</v>
      </c>
      <c r="CD51" s="30">
        <v>11</v>
      </c>
      <c r="CE51" s="30">
        <v>11</v>
      </c>
      <c r="CF51" s="30">
        <v>11</v>
      </c>
      <c r="CG51" s="30">
        <v>12</v>
      </c>
      <c r="CH51" s="30">
        <v>12</v>
      </c>
      <c r="CI51" s="30">
        <v>12</v>
      </c>
      <c r="CJ51" s="30">
        <v>13</v>
      </c>
      <c r="CK51" s="30">
        <v>13</v>
      </c>
      <c r="CL51" s="30">
        <v>13</v>
      </c>
      <c r="CM51" s="30">
        <v>13</v>
      </c>
      <c r="CN51" s="30">
        <v>13</v>
      </c>
      <c r="CO51" s="30">
        <v>13</v>
      </c>
      <c r="CP51" t="e">
        <v>#N/A</v>
      </c>
      <c r="CQ51" t="e">
        <v>#N/A</v>
      </c>
      <c r="CR51" t="e">
        <v>#N/A</v>
      </c>
      <c r="CS51" t="e">
        <v>#N/A</v>
      </c>
      <c r="CT51" t="e">
        <v>#N/A</v>
      </c>
      <c r="CU51" t="e">
        <v>#N/A</v>
      </c>
      <c r="CV51" t="e">
        <v>#N/A</v>
      </c>
      <c r="CW51" t="e">
        <v>#N/A</v>
      </c>
      <c r="CX51" t="e">
        <v>#N/A</v>
      </c>
      <c r="CY51" t="e">
        <v>#N/A</v>
      </c>
      <c r="CZ51" t="e">
        <v>#N/A</v>
      </c>
      <c r="DA51" t="e">
        <v>#N/A</v>
      </c>
      <c r="DB51" t="e">
        <v>#N/A</v>
      </c>
      <c r="DC51" t="e">
        <v>#N/A</v>
      </c>
      <c r="DD51" t="e">
        <v>#N/A</v>
      </c>
      <c r="DE51" t="e">
        <v>#N/A</v>
      </c>
      <c r="DF51" t="e">
        <v>#N/A</v>
      </c>
      <c r="DG51" t="e">
        <v>#N/A</v>
      </c>
      <c r="DH51" t="e">
        <v>#N/A</v>
      </c>
      <c r="DI51" t="e">
        <v>#N/A</v>
      </c>
      <c r="DJ51" t="e">
        <v>#N/A</v>
      </c>
      <c r="DK51" t="e">
        <v>#N/A</v>
      </c>
      <c r="DL51" t="e">
        <v>#N/A</v>
      </c>
      <c r="DM51" t="e">
        <v>#N/A</v>
      </c>
      <c r="DN51" t="e">
        <v>#N/A</v>
      </c>
      <c r="DO51" t="e">
        <v>#N/A</v>
      </c>
      <c r="DP51" t="e">
        <v>#N/A</v>
      </c>
      <c r="DQ51" t="e">
        <v>#N/A</v>
      </c>
      <c r="DR51" t="e">
        <v>#N/A</v>
      </c>
      <c r="DS51" t="e">
        <v>#N/A</v>
      </c>
      <c r="DT51" t="e">
        <v>#N/A</v>
      </c>
      <c r="DU51" t="e">
        <v>#N/A</v>
      </c>
      <c r="DV51" t="e">
        <v>#N/A</v>
      </c>
      <c r="DW51" t="e">
        <v>#N/A</v>
      </c>
      <c r="DX51" t="e">
        <v>#N/A</v>
      </c>
      <c r="DY51" t="e">
        <v>#N/A</v>
      </c>
      <c r="DZ51" t="e">
        <v>#N/A</v>
      </c>
      <c r="EA51" t="e">
        <v>#N/A</v>
      </c>
      <c r="EB51" t="e">
        <v>#N/A</v>
      </c>
      <c r="EC51" t="e">
        <v>#N/A</v>
      </c>
      <c r="ED51" t="e">
        <v>#N/A</v>
      </c>
      <c r="EE51" t="e">
        <v>#N/A</v>
      </c>
      <c r="EF51" t="e">
        <v>#N/A</v>
      </c>
      <c r="EG51" t="e">
        <v>#N/A</v>
      </c>
      <c r="EH51" t="e">
        <v>#N/A</v>
      </c>
      <c r="EI51" t="e">
        <v>#N/A</v>
      </c>
      <c r="EJ51" t="e">
        <v>#N/A</v>
      </c>
      <c r="EK51" t="e">
        <v>#N/A</v>
      </c>
      <c r="EL51" t="e">
        <v>#N/A</v>
      </c>
      <c r="EM51" t="e">
        <v>#N/A</v>
      </c>
      <c r="EN51" t="e">
        <v>#N/A</v>
      </c>
      <c r="EO51" t="e">
        <v>#N/A</v>
      </c>
      <c r="EP51" t="e">
        <v>#N/A</v>
      </c>
      <c r="EQ51" t="e">
        <v>#N/A</v>
      </c>
      <c r="ER51" t="e">
        <v>#N/A</v>
      </c>
      <c r="ES51" t="e">
        <v>#N/A</v>
      </c>
      <c r="ET51" t="e">
        <v>#N/A</v>
      </c>
      <c r="EU51" t="e">
        <v>#N/A</v>
      </c>
      <c r="EV51" t="e">
        <v>#N/A</v>
      </c>
      <c r="EW51" t="e">
        <v>#N/A</v>
      </c>
      <c r="EX51" t="e">
        <v>#N/A</v>
      </c>
      <c r="EY51" t="e">
        <v>#N/A</v>
      </c>
      <c r="EZ51" t="e">
        <v>#N/A</v>
      </c>
      <c r="FA51" t="e">
        <v>#N/A</v>
      </c>
      <c r="FB51" t="e">
        <v>#N/A</v>
      </c>
      <c r="FC51" t="e">
        <v>#N/A</v>
      </c>
      <c r="FD51" t="e">
        <v>#N/A</v>
      </c>
      <c r="FE51" t="e">
        <v>#N/A</v>
      </c>
      <c r="FF51" t="e">
        <v>#N/A</v>
      </c>
    </row>
    <row r="52" spans="1:162" x14ac:dyDescent="0.35">
      <c r="A52" s="29" t="s">
        <v>201</v>
      </c>
      <c r="B52" s="30">
        <v>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0</v>
      </c>
      <c r="P52" s="30">
        <v>0</v>
      </c>
      <c r="Q52" s="30">
        <v>0</v>
      </c>
      <c r="R52" s="30">
        <v>0</v>
      </c>
      <c r="S52" s="30">
        <v>0</v>
      </c>
      <c r="T52" s="30">
        <v>0</v>
      </c>
      <c r="U52" s="30">
        <v>0</v>
      </c>
      <c r="V52" s="30">
        <v>0</v>
      </c>
      <c r="W52" s="30">
        <v>0</v>
      </c>
      <c r="X52" s="30">
        <v>0</v>
      </c>
      <c r="Y52" s="30">
        <v>0</v>
      </c>
      <c r="Z52" s="30">
        <v>0</v>
      </c>
      <c r="AA52" s="30">
        <v>0</v>
      </c>
      <c r="AB52" s="30">
        <v>0</v>
      </c>
      <c r="AC52" s="30">
        <v>0</v>
      </c>
      <c r="AD52" s="30">
        <v>0</v>
      </c>
      <c r="AE52" s="30">
        <v>0</v>
      </c>
      <c r="AF52" s="30">
        <v>0</v>
      </c>
      <c r="AG52" s="30">
        <v>0</v>
      </c>
      <c r="AH52" s="30">
        <v>0</v>
      </c>
      <c r="AI52" s="30">
        <v>0</v>
      </c>
      <c r="AJ52" s="30">
        <v>0</v>
      </c>
      <c r="AK52" s="30">
        <v>0</v>
      </c>
      <c r="AL52" s="30">
        <v>0</v>
      </c>
      <c r="AM52" s="30">
        <v>0</v>
      </c>
      <c r="AN52" s="30">
        <v>0</v>
      </c>
      <c r="AO52" s="30">
        <v>0</v>
      </c>
      <c r="AP52" s="30">
        <v>0</v>
      </c>
      <c r="AQ52" s="30">
        <v>0</v>
      </c>
      <c r="AR52" s="30">
        <v>0</v>
      </c>
      <c r="AS52" s="30">
        <v>0</v>
      </c>
      <c r="AT52" s="30">
        <v>0</v>
      </c>
      <c r="AU52" s="30">
        <v>0</v>
      </c>
      <c r="AV52" s="30">
        <v>0</v>
      </c>
      <c r="AW52" s="30">
        <v>0</v>
      </c>
      <c r="AX52" s="30">
        <v>0</v>
      </c>
      <c r="AY52" s="30">
        <v>0</v>
      </c>
      <c r="AZ52" s="30">
        <v>0</v>
      </c>
      <c r="BA52" s="30">
        <v>0</v>
      </c>
      <c r="BB52" s="30">
        <v>0</v>
      </c>
      <c r="BC52" s="30">
        <v>0</v>
      </c>
      <c r="BD52" s="30">
        <v>0</v>
      </c>
      <c r="BE52" s="30">
        <v>0</v>
      </c>
      <c r="BF52" s="30">
        <v>0</v>
      </c>
      <c r="BG52" s="30">
        <v>0</v>
      </c>
      <c r="BH52" s="30">
        <v>0</v>
      </c>
      <c r="BI52" s="30">
        <v>0</v>
      </c>
      <c r="BJ52" s="30">
        <v>0</v>
      </c>
      <c r="BK52" s="30">
        <v>0</v>
      </c>
      <c r="BL52" s="30">
        <v>0</v>
      </c>
      <c r="BM52" s="30">
        <v>0</v>
      </c>
      <c r="BN52" s="30">
        <v>0</v>
      </c>
      <c r="BO52" s="30">
        <v>0</v>
      </c>
      <c r="BP52" s="30">
        <v>0</v>
      </c>
      <c r="BQ52" s="30">
        <v>0</v>
      </c>
      <c r="BR52" s="30">
        <v>0</v>
      </c>
      <c r="BS52" s="30">
        <v>0</v>
      </c>
      <c r="BT52" s="30">
        <v>0</v>
      </c>
      <c r="BU52" s="30">
        <v>0</v>
      </c>
      <c r="BV52" s="30">
        <v>0</v>
      </c>
      <c r="BW52" s="30">
        <v>0</v>
      </c>
      <c r="BX52" s="30">
        <v>0</v>
      </c>
      <c r="BY52" s="30">
        <v>0</v>
      </c>
      <c r="BZ52" s="30">
        <v>0</v>
      </c>
      <c r="CA52" s="30">
        <v>0</v>
      </c>
      <c r="CB52" s="30">
        <v>0</v>
      </c>
      <c r="CC52" s="30">
        <v>1</v>
      </c>
      <c r="CD52" s="30">
        <v>2</v>
      </c>
      <c r="CE52" s="30">
        <v>2</v>
      </c>
      <c r="CF52" s="30">
        <v>2</v>
      </c>
      <c r="CG52" s="30">
        <v>2</v>
      </c>
      <c r="CH52" s="30">
        <v>2</v>
      </c>
      <c r="CI52" s="30">
        <v>2</v>
      </c>
      <c r="CJ52" s="30">
        <v>2</v>
      </c>
      <c r="CK52" s="30">
        <v>2</v>
      </c>
      <c r="CL52" s="30">
        <v>2</v>
      </c>
      <c r="CM52" s="30">
        <v>2</v>
      </c>
      <c r="CN52" s="30">
        <v>2</v>
      </c>
      <c r="CO52" s="30">
        <v>2</v>
      </c>
      <c r="CP52" t="e">
        <v>#N/A</v>
      </c>
      <c r="CQ52" t="e">
        <v>#N/A</v>
      </c>
      <c r="CR52" t="e">
        <v>#N/A</v>
      </c>
      <c r="CS52" t="e">
        <v>#N/A</v>
      </c>
      <c r="CT52" t="e">
        <v>#N/A</v>
      </c>
      <c r="CU52" t="e">
        <v>#N/A</v>
      </c>
      <c r="CV52" t="e">
        <v>#N/A</v>
      </c>
      <c r="CW52" t="e">
        <v>#N/A</v>
      </c>
      <c r="CX52" t="e">
        <v>#N/A</v>
      </c>
      <c r="CY52" t="e">
        <v>#N/A</v>
      </c>
      <c r="CZ52" t="e">
        <v>#N/A</v>
      </c>
      <c r="DA52" t="e">
        <v>#N/A</v>
      </c>
      <c r="DB52" t="e">
        <v>#N/A</v>
      </c>
      <c r="DC52" t="e">
        <v>#N/A</v>
      </c>
      <c r="DD52" t="e">
        <v>#N/A</v>
      </c>
      <c r="DE52" t="e">
        <v>#N/A</v>
      </c>
      <c r="DF52" t="e">
        <v>#N/A</v>
      </c>
      <c r="DG52" t="e">
        <v>#N/A</v>
      </c>
      <c r="DH52" t="e">
        <v>#N/A</v>
      </c>
      <c r="DI52" t="e">
        <v>#N/A</v>
      </c>
      <c r="DJ52" t="e">
        <v>#N/A</v>
      </c>
      <c r="DK52" t="e">
        <v>#N/A</v>
      </c>
      <c r="DL52" t="e">
        <v>#N/A</v>
      </c>
      <c r="DM52" t="e">
        <v>#N/A</v>
      </c>
      <c r="DN52" t="e">
        <v>#N/A</v>
      </c>
      <c r="DO52" t="e">
        <v>#N/A</v>
      </c>
      <c r="DP52" t="e">
        <v>#N/A</v>
      </c>
      <c r="DQ52" t="e">
        <v>#N/A</v>
      </c>
      <c r="DR52" t="e">
        <v>#N/A</v>
      </c>
      <c r="DS52" t="e">
        <v>#N/A</v>
      </c>
      <c r="DT52" t="e">
        <v>#N/A</v>
      </c>
      <c r="DU52" t="e">
        <v>#N/A</v>
      </c>
      <c r="DV52" t="e">
        <v>#N/A</v>
      </c>
      <c r="DW52" t="e">
        <v>#N/A</v>
      </c>
      <c r="DX52" t="e">
        <v>#N/A</v>
      </c>
      <c r="DY52" t="e">
        <v>#N/A</v>
      </c>
      <c r="DZ52" t="e">
        <v>#N/A</v>
      </c>
      <c r="EA52" t="e">
        <v>#N/A</v>
      </c>
      <c r="EB52" t="e">
        <v>#N/A</v>
      </c>
      <c r="EC52" t="e">
        <v>#N/A</v>
      </c>
      <c r="ED52" t="e">
        <v>#N/A</v>
      </c>
      <c r="EE52" t="e">
        <v>#N/A</v>
      </c>
      <c r="EF52" t="e">
        <v>#N/A</v>
      </c>
      <c r="EG52" t="e">
        <v>#N/A</v>
      </c>
      <c r="EH52" t="e">
        <v>#N/A</v>
      </c>
      <c r="EI52" t="e">
        <v>#N/A</v>
      </c>
      <c r="EJ52" t="e">
        <v>#N/A</v>
      </c>
      <c r="EK52" t="e">
        <v>#N/A</v>
      </c>
      <c r="EL52" t="e">
        <v>#N/A</v>
      </c>
      <c r="EM52" t="e">
        <v>#N/A</v>
      </c>
      <c r="EN52" t="e">
        <v>#N/A</v>
      </c>
      <c r="EO52" t="e">
        <v>#N/A</v>
      </c>
      <c r="EP52" t="e">
        <v>#N/A</v>
      </c>
      <c r="EQ52" t="e">
        <v>#N/A</v>
      </c>
      <c r="ER52" t="e">
        <v>#N/A</v>
      </c>
      <c r="ES52" t="e">
        <v>#N/A</v>
      </c>
      <c r="ET52" t="e">
        <v>#N/A</v>
      </c>
      <c r="EU52" t="e">
        <v>#N/A</v>
      </c>
      <c r="EV52" t="e">
        <v>#N/A</v>
      </c>
      <c r="EW52" t="e">
        <v>#N/A</v>
      </c>
      <c r="EX52" t="e">
        <v>#N/A</v>
      </c>
      <c r="EY52" t="e">
        <v>#N/A</v>
      </c>
      <c r="EZ52" t="e">
        <v>#N/A</v>
      </c>
      <c r="FA52" t="e">
        <v>#N/A</v>
      </c>
      <c r="FB52" t="e">
        <v>#N/A</v>
      </c>
      <c r="FC52" t="e">
        <v>#N/A</v>
      </c>
      <c r="FD52" t="e">
        <v>#N/A</v>
      </c>
      <c r="FE52" t="e">
        <v>#N/A</v>
      </c>
      <c r="FF52" t="e">
        <v>#N/A</v>
      </c>
    </row>
    <row r="53" spans="1:162" x14ac:dyDescent="0.35">
      <c r="A53" s="29" t="s">
        <v>222</v>
      </c>
      <c r="B53" s="30">
        <v>0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30">
        <v>0</v>
      </c>
      <c r="I53" s="30">
        <v>0</v>
      </c>
      <c r="J53" s="30">
        <v>0</v>
      </c>
      <c r="K53" s="30">
        <v>0</v>
      </c>
      <c r="L53" s="30">
        <v>0</v>
      </c>
      <c r="M53" s="30">
        <v>0</v>
      </c>
      <c r="N53" s="30">
        <v>0</v>
      </c>
      <c r="O53" s="30">
        <v>0</v>
      </c>
      <c r="P53" s="30">
        <v>0</v>
      </c>
      <c r="Q53" s="30">
        <v>0</v>
      </c>
      <c r="R53" s="30">
        <v>0</v>
      </c>
      <c r="S53" s="30">
        <v>0</v>
      </c>
      <c r="T53" s="30">
        <v>0</v>
      </c>
      <c r="U53" s="30">
        <v>0</v>
      </c>
      <c r="V53" s="30">
        <v>0</v>
      </c>
      <c r="W53" s="30">
        <v>0</v>
      </c>
      <c r="X53" s="30">
        <v>0</v>
      </c>
      <c r="Y53" s="30">
        <v>0</v>
      </c>
      <c r="Z53" s="30">
        <v>0</v>
      </c>
      <c r="AA53" s="30">
        <v>0</v>
      </c>
      <c r="AB53" s="30">
        <v>0</v>
      </c>
      <c r="AC53" s="30">
        <v>0</v>
      </c>
      <c r="AD53" s="30">
        <v>0</v>
      </c>
      <c r="AE53" s="30">
        <v>0</v>
      </c>
      <c r="AF53" s="30">
        <v>0</v>
      </c>
      <c r="AG53" s="30">
        <v>0</v>
      </c>
      <c r="AH53" s="30">
        <v>0</v>
      </c>
      <c r="AI53" s="30">
        <v>0</v>
      </c>
      <c r="AJ53" s="30">
        <v>0</v>
      </c>
      <c r="AK53" s="30">
        <v>0</v>
      </c>
      <c r="AL53" s="30">
        <v>0</v>
      </c>
      <c r="AM53" s="30">
        <v>0</v>
      </c>
      <c r="AN53" s="30">
        <v>0</v>
      </c>
      <c r="AO53" s="30">
        <v>0</v>
      </c>
      <c r="AP53" s="30">
        <v>0</v>
      </c>
      <c r="AQ53" s="30">
        <v>0</v>
      </c>
      <c r="AR53" s="30">
        <v>0</v>
      </c>
      <c r="AS53" s="30">
        <v>0</v>
      </c>
      <c r="AT53" s="30">
        <v>0</v>
      </c>
      <c r="AU53" s="30">
        <v>0</v>
      </c>
      <c r="AV53" s="30">
        <v>0</v>
      </c>
      <c r="AW53" s="30">
        <v>0</v>
      </c>
      <c r="AX53" s="30">
        <v>0</v>
      </c>
      <c r="AY53" s="30">
        <v>0</v>
      </c>
      <c r="AZ53" s="30">
        <v>0</v>
      </c>
      <c r="BA53" s="30">
        <v>0</v>
      </c>
      <c r="BB53" s="30">
        <v>0</v>
      </c>
      <c r="BC53" s="30">
        <v>0</v>
      </c>
      <c r="BD53" s="30">
        <v>0</v>
      </c>
      <c r="BE53" s="30">
        <v>0</v>
      </c>
      <c r="BF53" s="30">
        <v>0</v>
      </c>
      <c r="BG53" s="30">
        <v>0</v>
      </c>
      <c r="BH53" s="30">
        <v>0</v>
      </c>
      <c r="BI53" s="30">
        <v>0</v>
      </c>
      <c r="BJ53" s="30">
        <v>0</v>
      </c>
      <c r="BK53" s="30">
        <v>0</v>
      </c>
      <c r="BL53" s="30">
        <v>0</v>
      </c>
      <c r="BM53" s="30">
        <v>0</v>
      </c>
      <c r="BN53" s="30">
        <v>0</v>
      </c>
      <c r="BO53" s="30">
        <v>0</v>
      </c>
      <c r="BP53" s="30">
        <v>0</v>
      </c>
      <c r="BQ53" s="30">
        <v>0</v>
      </c>
      <c r="BR53" s="30">
        <v>0</v>
      </c>
      <c r="BS53" s="30">
        <v>0</v>
      </c>
      <c r="BT53" s="30">
        <v>0</v>
      </c>
      <c r="BU53" s="30">
        <v>0</v>
      </c>
      <c r="BV53" s="30">
        <v>0</v>
      </c>
      <c r="BW53" s="30">
        <v>0</v>
      </c>
      <c r="BX53" s="30">
        <v>0</v>
      </c>
      <c r="BY53" s="30">
        <v>0</v>
      </c>
      <c r="BZ53" s="30">
        <v>0</v>
      </c>
      <c r="CA53" s="30">
        <v>0</v>
      </c>
      <c r="CB53" s="30">
        <v>0</v>
      </c>
      <c r="CC53" s="30">
        <v>0</v>
      </c>
      <c r="CD53" s="30">
        <v>0</v>
      </c>
      <c r="CE53" s="30">
        <v>0</v>
      </c>
      <c r="CF53" s="30">
        <v>0</v>
      </c>
      <c r="CG53" s="30">
        <v>0</v>
      </c>
      <c r="CH53" s="30">
        <v>0</v>
      </c>
      <c r="CI53" s="30">
        <v>0</v>
      </c>
      <c r="CJ53" s="30">
        <v>0</v>
      </c>
      <c r="CK53" s="30">
        <v>0</v>
      </c>
      <c r="CL53" s="30">
        <v>0</v>
      </c>
      <c r="CM53" s="30">
        <v>0</v>
      </c>
      <c r="CN53" s="30">
        <v>0</v>
      </c>
      <c r="CO53" s="30">
        <v>0</v>
      </c>
      <c r="CP53" t="e">
        <v>#N/A</v>
      </c>
      <c r="CQ53" t="e">
        <v>#N/A</v>
      </c>
      <c r="CR53" t="e">
        <v>#N/A</v>
      </c>
      <c r="CS53" t="e">
        <v>#N/A</v>
      </c>
      <c r="CT53" t="e">
        <v>#N/A</v>
      </c>
      <c r="CU53" t="e">
        <v>#N/A</v>
      </c>
      <c r="CV53" t="e">
        <v>#N/A</v>
      </c>
      <c r="CW53" t="e">
        <v>#N/A</v>
      </c>
      <c r="CX53" t="e">
        <v>#N/A</v>
      </c>
      <c r="CY53" t="e">
        <v>#N/A</v>
      </c>
      <c r="CZ53" t="e">
        <v>#N/A</v>
      </c>
      <c r="DA53" t="e">
        <v>#N/A</v>
      </c>
      <c r="DB53" t="e">
        <v>#N/A</v>
      </c>
      <c r="DC53" t="e">
        <v>#N/A</v>
      </c>
      <c r="DD53" t="e">
        <v>#N/A</v>
      </c>
      <c r="DE53" t="e">
        <v>#N/A</v>
      </c>
      <c r="DF53" t="e">
        <v>#N/A</v>
      </c>
      <c r="DG53" t="e">
        <v>#N/A</v>
      </c>
      <c r="DH53" t="e">
        <v>#N/A</v>
      </c>
      <c r="DI53" t="e">
        <v>#N/A</v>
      </c>
      <c r="DJ53" t="e">
        <v>#N/A</v>
      </c>
      <c r="DK53" t="e">
        <v>#N/A</v>
      </c>
      <c r="DL53" t="e">
        <v>#N/A</v>
      </c>
      <c r="DM53" t="e">
        <v>#N/A</v>
      </c>
      <c r="DN53" t="e">
        <v>#N/A</v>
      </c>
      <c r="DO53" t="e">
        <v>#N/A</v>
      </c>
      <c r="DP53" t="e">
        <v>#N/A</v>
      </c>
      <c r="DQ53" t="e">
        <v>#N/A</v>
      </c>
      <c r="DR53" t="e">
        <v>#N/A</v>
      </c>
      <c r="DS53" t="e">
        <v>#N/A</v>
      </c>
      <c r="DT53" t="e">
        <v>#N/A</v>
      </c>
      <c r="DU53" t="e">
        <v>#N/A</v>
      </c>
      <c r="DV53" t="e">
        <v>#N/A</v>
      </c>
      <c r="DW53" t="e">
        <v>#N/A</v>
      </c>
      <c r="DX53" t="e">
        <v>#N/A</v>
      </c>
      <c r="DY53" t="e">
        <v>#N/A</v>
      </c>
      <c r="DZ53" t="e">
        <v>#N/A</v>
      </c>
      <c r="EA53" t="e">
        <v>#N/A</v>
      </c>
      <c r="EB53" t="e">
        <v>#N/A</v>
      </c>
      <c r="EC53" t="e">
        <v>#N/A</v>
      </c>
      <c r="ED53" t="e">
        <v>#N/A</v>
      </c>
      <c r="EE53" t="e">
        <v>#N/A</v>
      </c>
      <c r="EF53" t="e">
        <v>#N/A</v>
      </c>
      <c r="EG53" t="e">
        <v>#N/A</v>
      </c>
      <c r="EH53" t="e">
        <v>#N/A</v>
      </c>
      <c r="EI53" t="e">
        <v>#N/A</v>
      </c>
      <c r="EJ53" t="e">
        <v>#N/A</v>
      </c>
      <c r="EK53" t="e">
        <v>#N/A</v>
      </c>
      <c r="EL53" t="e">
        <v>#N/A</v>
      </c>
      <c r="EM53" t="e">
        <v>#N/A</v>
      </c>
      <c r="EN53" t="e">
        <v>#N/A</v>
      </c>
      <c r="EO53" t="e">
        <v>#N/A</v>
      </c>
      <c r="EP53" t="e">
        <v>#N/A</v>
      </c>
      <c r="EQ53" t="e">
        <v>#N/A</v>
      </c>
      <c r="ER53" t="e">
        <v>#N/A</v>
      </c>
      <c r="ES53" t="e">
        <v>#N/A</v>
      </c>
      <c r="ET53" t="e">
        <v>#N/A</v>
      </c>
      <c r="EU53" t="e">
        <v>#N/A</v>
      </c>
      <c r="EV53" t="e">
        <v>#N/A</v>
      </c>
      <c r="EW53" t="e">
        <v>#N/A</v>
      </c>
      <c r="EX53" t="e">
        <v>#N/A</v>
      </c>
      <c r="EY53" t="e">
        <v>#N/A</v>
      </c>
      <c r="EZ53" t="e">
        <v>#N/A</v>
      </c>
      <c r="FA53" t="e">
        <v>#N/A</v>
      </c>
      <c r="FB53" t="e">
        <v>#N/A</v>
      </c>
      <c r="FC53" t="e">
        <v>#N/A</v>
      </c>
      <c r="FD53" t="e">
        <v>#N/A</v>
      </c>
      <c r="FE53" t="e">
        <v>#N/A</v>
      </c>
      <c r="FF53" t="e">
        <v>#N/A</v>
      </c>
    </row>
    <row r="54" spans="1:162" x14ac:dyDescent="0.35">
      <c r="A54" s="29" t="s">
        <v>202</v>
      </c>
      <c r="B54" s="30">
        <v>0</v>
      </c>
      <c r="C54" s="30">
        <v>0</v>
      </c>
      <c r="D54" s="30">
        <v>0</v>
      </c>
      <c r="E54" s="30">
        <v>0</v>
      </c>
      <c r="F54" s="30">
        <v>0</v>
      </c>
      <c r="G54" s="30">
        <v>0</v>
      </c>
      <c r="H54" s="30">
        <v>0</v>
      </c>
      <c r="I54" s="30">
        <v>0</v>
      </c>
      <c r="J54" s="30">
        <v>0</v>
      </c>
      <c r="K54" s="30">
        <v>0</v>
      </c>
      <c r="L54" s="30">
        <v>0</v>
      </c>
      <c r="M54" s="30">
        <v>0</v>
      </c>
      <c r="N54" s="30">
        <v>0</v>
      </c>
      <c r="O54" s="30">
        <v>0</v>
      </c>
      <c r="P54" s="30">
        <v>0</v>
      </c>
      <c r="Q54" s="30">
        <v>0</v>
      </c>
      <c r="R54" s="30">
        <v>0</v>
      </c>
      <c r="S54" s="30">
        <v>0</v>
      </c>
      <c r="T54" s="30">
        <v>0</v>
      </c>
      <c r="U54" s="30">
        <v>0</v>
      </c>
      <c r="V54" s="30">
        <v>0</v>
      </c>
      <c r="W54" s="30">
        <v>0</v>
      </c>
      <c r="X54" s="30">
        <v>0</v>
      </c>
      <c r="Y54" s="30">
        <v>0</v>
      </c>
      <c r="Z54" s="30">
        <v>0</v>
      </c>
      <c r="AA54" s="30">
        <v>0</v>
      </c>
      <c r="AB54" s="30">
        <v>0</v>
      </c>
      <c r="AC54" s="30">
        <v>0</v>
      </c>
      <c r="AD54" s="30">
        <v>0</v>
      </c>
      <c r="AE54" s="30">
        <v>0</v>
      </c>
      <c r="AF54" s="30">
        <v>0</v>
      </c>
      <c r="AG54" s="30">
        <v>0</v>
      </c>
      <c r="AH54" s="30">
        <v>0</v>
      </c>
      <c r="AI54" s="30">
        <v>0</v>
      </c>
      <c r="AJ54" s="30">
        <v>0</v>
      </c>
      <c r="AK54" s="30">
        <v>0</v>
      </c>
      <c r="AL54" s="30">
        <v>0</v>
      </c>
      <c r="AM54" s="30">
        <v>0</v>
      </c>
      <c r="AN54" s="30">
        <v>0</v>
      </c>
      <c r="AO54" s="30">
        <v>0</v>
      </c>
      <c r="AP54" s="30">
        <v>0</v>
      </c>
      <c r="AQ54" s="30">
        <v>0</v>
      </c>
      <c r="AR54" s="30">
        <v>0</v>
      </c>
      <c r="AS54" s="30">
        <v>0</v>
      </c>
      <c r="AT54" s="30">
        <v>0</v>
      </c>
      <c r="AU54" s="30">
        <v>0</v>
      </c>
      <c r="AV54" s="30">
        <v>0</v>
      </c>
      <c r="AW54" s="30">
        <v>0</v>
      </c>
      <c r="AX54" s="30">
        <v>0</v>
      </c>
      <c r="AY54" s="30">
        <v>0</v>
      </c>
      <c r="AZ54" s="30">
        <v>0</v>
      </c>
      <c r="BA54" s="30">
        <v>0</v>
      </c>
      <c r="BB54" s="30">
        <v>0</v>
      </c>
      <c r="BC54" s="30">
        <v>0</v>
      </c>
      <c r="BD54" s="30">
        <v>0</v>
      </c>
      <c r="BE54" s="30">
        <v>1</v>
      </c>
      <c r="BF54" s="30">
        <v>1</v>
      </c>
      <c r="BG54" s="30">
        <v>2</v>
      </c>
      <c r="BH54" s="30">
        <v>2</v>
      </c>
      <c r="BI54" s="30">
        <v>2</v>
      </c>
      <c r="BJ54" s="30">
        <v>3</v>
      </c>
      <c r="BK54" s="30">
        <v>3</v>
      </c>
      <c r="BL54" s="30">
        <v>6</v>
      </c>
      <c r="BM54" s="30">
        <v>10</v>
      </c>
      <c r="BN54" s="30">
        <v>10</v>
      </c>
      <c r="BO54" s="30">
        <v>20</v>
      </c>
      <c r="BP54" s="30">
        <v>28</v>
      </c>
      <c r="BQ54" s="30">
        <v>39</v>
      </c>
      <c r="BR54" s="30">
        <v>42</v>
      </c>
      <c r="BS54" s="30">
        <v>51</v>
      </c>
      <c r="BT54" s="30">
        <v>57</v>
      </c>
      <c r="BU54" s="30">
        <v>60</v>
      </c>
      <c r="BV54" s="30">
        <v>68</v>
      </c>
      <c r="BW54" s="30">
        <v>68</v>
      </c>
      <c r="BX54" s="30">
        <v>82</v>
      </c>
      <c r="BY54" s="30">
        <v>86</v>
      </c>
      <c r="BZ54" s="30">
        <v>98</v>
      </c>
      <c r="CA54" s="30">
        <v>108</v>
      </c>
      <c r="CB54" s="30">
        <v>118</v>
      </c>
      <c r="CC54" s="30">
        <v>126</v>
      </c>
      <c r="CD54" s="30">
        <v>135</v>
      </c>
      <c r="CE54" s="30">
        <v>173</v>
      </c>
      <c r="CF54" s="30">
        <v>177</v>
      </c>
      <c r="CG54" s="30">
        <v>183</v>
      </c>
      <c r="CH54" s="30">
        <v>189</v>
      </c>
      <c r="CI54" s="30">
        <v>196</v>
      </c>
      <c r="CJ54" s="30">
        <v>200</v>
      </c>
      <c r="CK54" s="30">
        <v>217</v>
      </c>
      <c r="CL54" s="30">
        <v>226</v>
      </c>
      <c r="CM54" s="30">
        <v>235</v>
      </c>
      <c r="CN54" s="30">
        <v>245</v>
      </c>
      <c r="CO54" s="30">
        <v>260</v>
      </c>
      <c r="CP54" t="e">
        <v>#N/A</v>
      </c>
      <c r="CQ54" t="e">
        <v>#N/A</v>
      </c>
      <c r="CR54" t="e">
        <v>#N/A</v>
      </c>
      <c r="CS54" t="e">
        <v>#N/A</v>
      </c>
      <c r="CT54" t="e">
        <v>#N/A</v>
      </c>
      <c r="CU54" t="e">
        <v>#N/A</v>
      </c>
      <c r="CV54" t="e">
        <v>#N/A</v>
      </c>
      <c r="CW54" t="e">
        <v>#N/A</v>
      </c>
      <c r="CX54" t="e">
        <v>#N/A</v>
      </c>
      <c r="CY54" t="e">
        <v>#N/A</v>
      </c>
      <c r="CZ54" t="e">
        <v>#N/A</v>
      </c>
      <c r="DA54" t="e">
        <v>#N/A</v>
      </c>
      <c r="DB54" t="e">
        <v>#N/A</v>
      </c>
      <c r="DC54" t="e">
        <v>#N/A</v>
      </c>
      <c r="DD54" t="e">
        <v>#N/A</v>
      </c>
      <c r="DE54" t="e">
        <v>#N/A</v>
      </c>
      <c r="DF54" t="e">
        <v>#N/A</v>
      </c>
      <c r="DG54" t="e">
        <v>#N/A</v>
      </c>
      <c r="DH54" t="e">
        <v>#N/A</v>
      </c>
      <c r="DI54" t="e">
        <v>#N/A</v>
      </c>
      <c r="DJ54" t="e">
        <v>#N/A</v>
      </c>
      <c r="DK54" t="e">
        <v>#N/A</v>
      </c>
      <c r="DL54" t="e">
        <v>#N/A</v>
      </c>
      <c r="DM54" t="e">
        <v>#N/A</v>
      </c>
      <c r="DN54" t="e">
        <v>#N/A</v>
      </c>
      <c r="DO54" t="e">
        <v>#N/A</v>
      </c>
      <c r="DP54" t="e">
        <v>#N/A</v>
      </c>
      <c r="DQ54" t="e">
        <v>#N/A</v>
      </c>
      <c r="DR54" t="e">
        <v>#N/A</v>
      </c>
      <c r="DS54" t="e">
        <v>#N/A</v>
      </c>
      <c r="DT54" t="e">
        <v>#N/A</v>
      </c>
      <c r="DU54" t="e">
        <v>#N/A</v>
      </c>
      <c r="DV54" t="e">
        <v>#N/A</v>
      </c>
      <c r="DW54" t="e">
        <v>#N/A</v>
      </c>
      <c r="DX54" t="e">
        <v>#N/A</v>
      </c>
      <c r="DY54" t="e">
        <v>#N/A</v>
      </c>
      <c r="DZ54" t="e">
        <v>#N/A</v>
      </c>
      <c r="EA54" t="e">
        <v>#N/A</v>
      </c>
      <c r="EB54" t="e">
        <v>#N/A</v>
      </c>
      <c r="EC54" t="e">
        <v>#N/A</v>
      </c>
      <c r="ED54" t="e">
        <v>#N/A</v>
      </c>
      <c r="EE54" t="e">
        <v>#N/A</v>
      </c>
      <c r="EF54" t="e">
        <v>#N/A</v>
      </c>
      <c r="EG54" t="e">
        <v>#N/A</v>
      </c>
      <c r="EH54" t="e">
        <v>#N/A</v>
      </c>
      <c r="EI54" t="e">
        <v>#N/A</v>
      </c>
      <c r="EJ54" t="e">
        <v>#N/A</v>
      </c>
      <c r="EK54" t="e">
        <v>#N/A</v>
      </c>
      <c r="EL54" t="e">
        <v>#N/A</v>
      </c>
      <c r="EM54" t="e">
        <v>#N/A</v>
      </c>
      <c r="EN54" t="e">
        <v>#N/A</v>
      </c>
      <c r="EO54" t="e">
        <v>#N/A</v>
      </c>
      <c r="EP54" t="e">
        <v>#N/A</v>
      </c>
      <c r="EQ54" t="e">
        <v>#N/A</v>
      </c>
      <c r="ER54" t="e">
        <v>#N/A</v>
      </c>
      <c r="ES54" t="e">
        <v>#N/A</v>
      </c>
      <c r="ET54" t="e">
        <v>#N/A</v>
      </c>
      <c r="EU54" t="e">
        <v>#N/A</v>
      </c>
      <c r="EV54" t="e">
        <v>#N/A</v>
      </c>
      <c r="EW54" t="e">
        <v>#N/A</v>
      </c>
      <c r="EX54" t="e">
        <v>#N/A</v>
      </c>
      <c r="EY54" t="e">
        <v>#N/A</v>
      </c>
      <c r="EZ54" t="e">
        <v>#N/A</v>
      </c>
      <c r="FA54" t="e">
        <v>#N/A</v>
      </c>
      <c r="FB54" t="e">
        <v>#N/A</v>
      </c>
      <c r="FC54" t="e">
        <v>#N/A</v>
      </c>
      <c r="FD54" t="e">
        <v>#N/A</v>
      </c>
      <c r="FE54" t="e">
        <v>#N/A</v>
      </c>
      <c r="FF54" t="e">
        <v>#N/A</v>
      </c>
    </row>
    <row r="55" spans="1:162" x14ac:dyDescent="0.35">
      <c r="A55" s="29" t="s">
        <v>183</v>
      </c>
      <c r="B55" s="30">
        <v>0</v>
      </c>
      <c r="C55" s="30">
        <v>0</v>
      </c>
      <c r="D55" s="30">
        <v>0</v>
      </c>
      <c r="E55" s="30">
        <v>0</v>
      </c>
      <c r="F55" s="30">
        <v>0</v>
      </c>
      <c r="G55" s="30">
        <v>0</v>
      </c>
      <c r="H55" s="30">
        <v>0</v>
      </c>
      <c r="I55" s="30">
        <v>0</v>
      </c>
      <c r="J55" s="30">
        <v>0</v>
      </c>
      <c r="K55" s="30">
        <v>0</v>
      </c>
      <c r="L55" s="30">
        <v>0</v>
      </c>
      <c r="M55" s="30">
        <v>0</v>
      </c>
      <c r="N55" s="30">
        <v>0</v>
      </c>
      <c r="O55" s="30">
        <v>0</v>
      </c>
      <c r="P55" s="30">
        <v>0</v>
      </c>
      <c r="Q55" s="30">
        <v>0</v>
      </c>
      <c r="R55" s="30">
        <v>0</v>
      </c>
      <c r="S55" s="30">
        <v>0</v>
      </c>
      <c r="T55" s="30">
        <v>0</v>
      </c>
      <c r="U55" s="30">
        <v>0</v>
      </c>
      <c r="V55" s="30">
        <v>0</v>
      </c>
      <c r="W55" s="30">
        <v>0</v>
      </c>
      <c r="X55" s="30">
        <v>0</v>
      </c>
      <c r="Y55" s="30">
        <v>0</v>
      </c>
      <c r="Z55" s="30">
        <v>0</v>
      </c>
      <c r="AA55" s="30">
        <v>0</v>
      </c>
      <c r="AB55" s="30">
        <v>0</v>
      </c>
      <c r="AC55" s="30">
        <v>0</v>
      </c>
      <c r="AD55" s="30">
        <v>0</v>
      </c>
      <c r="AE55" s="30">
        <v>0</v>
      </c>
      <c r="AF55" s="30">
        <v>0</v>
      </c>
      <c r="AG55" s="30">
        <v>0</v>
      </c>
      <c r="AH55" s="30">
        <v>0</v>
      </c>
      <c r="AI55" s="30">
        <v>0</v>
      </c>
      <c r="AJ55" s="30">
        <v>0</v>
      </c>
      <c r="AK55" s="30">
        <v>0</v>
      </c>
      <c r="AL55" s="30">
        <v>0</v>
      </c>
      <c r="AM55" s="30">
        <v>0</v>
      </c>
      <c r="AN55" s="30">
        <v>0</v>
      </c>
      <c r="AO55" s="30">
        <v>0</v>
      </c>
      <c r="AP55" s="30">
        <v>0</v>
      </c>
      <c r="AQ55" s="30">
        <v>0</v>
      </c>
      <c r="AR55" s="30">
        <v>0</v>
      </c>
      <c r="AS55" s="30">
        <v>0</v>
      </c>
      <c r="AT55" s="30">
        <v>0</v>
      </c>
      <c r="AU55" s="30">
        <v>0</v>
      </c>
      <c r="AV55" s="30">
        <v>0</v>
      </c>
      <c r="AW55" s="30">
        <v>0</v>
      </c>
      <c r="AX55" s="30">
        <v>0</v>
      </c>
      <c r="AY55" s="30">
        <v>0</v>
      </c>
      <c r="AZ55" s="30">
        <v>0</v>
      </c>
      <c r="BA55" s="30">
        <v>0</v>
      </c>
      <c r="BB55" s="30">
        <v>2</v>
      </c>
      <c r="BC55" s="30">
        <v>2</v>
      </c>
      <c r="BD55" s="30">
        <v>2</v>
      </c>
      <c r="BE55" s="30">
        <v>2</v>
      </c>
      <c r="BF55" s="30">
        <v>2</v>
      </c>
      <c r="BG55" s="30">
        <v>3</v>
      </c>
      <c r="BH55" s="30">
        <v>5</v>
      </c>
      <c r="BI55" s="30">
        <v>7</v>
      </c>
      <c r="BJ55" s="30">
        <v>14</v>
      </c>
      <c r="BK55" s="30">
        <v>18</v>
      </c>
      <c r="BL55" s="30">
        <v>27</v>
      </c>
      <c r="BM55" s="30">
        <v>28</v>
      </c>
      <c r="BN55" s="30">
        <v>34</v>
      </c>
      <c r="BO55" s="30">
        <v>36</v>
      </c>
      <c r="BP55" s="30">
        <v>48</v>
      </c>
      <c r="BQ55" s="30">
        <v>58</v>
      </c>
      <c r="BR55" s="30">
        <v>60</v>
      </c>
      <c r="BS55" s="30">
        <v>75</v>
      </c>
      <c r="BT55" s="30">
        <v>93</v>
      </c>
      <c r="BU55" s="30">
        <v>120</v>
      </c>
      <c r="BV55" s="30">
        <v>145</v>
      </c>
      <c r="BW55" s="30">
        <v>172</v>
      </c>
      <c r="BX55" s="30">
        <v>180</v>
      </c>
      <c r="BY55" s="30">
        <v>191</v>
      </c>
      <c r="BZ55" s="30">
        <v>191</v>
      </c>
      <c r="CA55" s="30">
        <v>242</v>
      </c>
      <c r="CB55" s="30">
        <v>272</v>
      </c>
      <c r="CC55" s="30">
        <v>297</v>
      </c>
      <c r="CD55" s="30">
        <v>315</v>
      </c>
      <c r="CE55" s="30">
        <v>333</v>
      </c>
      <c r="CF55" s="30">
        <v>355</v>
      </c>
      <c r="CG55" s="30">
        <v>369</v>
      </c>
      <c r="CH55" s="30">
        <v>388</v>
      </c>
      <c r="CI55" s="30">
        <v>403</v>
      </c>
      <c r="CJ55" s="30">
        <v>421</v>
      </c>
      <c r="CK55" s="30">
        <v>456</v>
      </c>
      <c r="CL55" s="30">
        <v>474</v>
      </c>
      <c r="CM55" s="30">
        <v>507</v>
      </c>
      <c r="CN55" s="30">
        <v>520</v>
      </c>
      <c r="CO55" s="30">
        <v>537</v>
      </c>
      <c r="CP55" t="e">
        <v>#N/A</v>
      </c>
      <c r="CQ55" t="e">
        <v>#N/A</v>
      </c>
      <c r="CR55" t="e">
        <v>#N/A</v>
      </c>
      <c r="CS55" t="e">
        <v>#N/A</v>
      </c>
      <c r="CT55" t="e">
        <v>#N/A</v>
      </c>
      <c r="CU55" t="e">
        <v>#N/A</v>
      </c>
      <c r="CV55" t="e">
        <v>#N/A</v>
      </c>
      <c r="CW55" t="e">
        <v>#N/A</v>
      </c>
      <c r="CX55" t="e">
        <v>#N/A</v>
      </c>
      <c r="CY55" t="e">
        <v>#N/A</v>
      </c>
      <c r="CZ55" t="e">
        <v>#N/A</v>
      </c>
      <c r="DA55" t="e">
        <v>#N/A</v>
      </c>
      <c r="DB55" t="e">
        <v>#N/A</v>
      </c>
      <c r="DC55" t="e">
        <v>#N/A</v>
      </c>
      <c r="DD55" t="e">
        <v>#N/A</v>
      </c>
      <c r="DE55" t="e">
        <v>#N/A</v>
      </c>
      <c r="DF55" t="e">
        <v>#N/A</v>
      </c>
      <c r="DG55" t="e">
        <v>#N/A</v>
      </c>
      <c r="DH55" t="e">
        <v>#N/A</v>
      </c>
      <c r="DI55" t="e">
        <v>#N/A</v>
      </c>
      <c r="DJ55" t="e">
        <v>#N/A</v>
      </c>
      <c r="DK55" t="e">
        <v>#N/A</v>
      </c>
      <c r="DL55" t="e">
        <v>#N/A</v>
      </c>
      <c r="DM55" t="e">
        <v>#N/A</v>
      </c>
      <c r="DN55" t="e">
        <v>#N/A</v>
      </c>
      <c r="DO55" t="e">
        <v>#N/A</v>
      </c>
      <c r="DP55" t="e">
        <v>#N/A</v>
      </c>
      <c r="DQ55" t="e">
        <v>#N/A</v>
      </c>
      <c r="DR55" t="e">
        <v>#N/A</v>
      </c>
      <c r="DS55" t="e">
        <v>#N/A</v>
      </c>
      <c r="DT55" t="e">
        <v>#N/A</v>
      </c>
      <c r="DU55" t="e">
        <v>#N/A</v>
      </c>
      <c r="DV55" t="e">
        <v>#N/A</v>
      </c>
      <c r="DW55" t="e">
        <v>#N/A</v>
      </c>
      <c r="DX55" t="e">
        <v>#N/A</v>
      </c>
      <c r="DY55" t="e">
        <v>#N/A</v>
      </c>
      <c r="DZ55" t="e">
        <v>#N/A</v>
      </c>
      <c r="EA55" t="e">
        <v>#N/A</v>
      </c>
      <c r="EB55" t="e">
        <v>#N/A</v>
      </c>
      <c r="EC55" t="e">
        <v>#N/A</v>
      </c>
      <c r="ED55" t="e">
        <v>#N/A</v>
      </c>
      <c r="EE55" t="e">
        <v>#N/A</v>
      </c>
      <c r="EF55" t="e">
        <v>#N/A</v>
      </c>
      <c r="EG55" t="e">
        <v>#N/A</v>
      </c>
      <c r="EH55" t="e">
        <v>#N/A</v>
      </c>
      <c r="EI55" t="e">
        <v>#N/A</v>
      </c>
      <c r="EJ55" t="e">
        <v>#N/A</v>
      </c>
      <c r="EK55" t="e">
        <v>#N/A</v>
      </c>
      <c r="EL55" t="e">
        <v>#N/A</v>
      </c>
      <c r="EM55" t="e">
        <v>#N/A</v>
      </c>
      <c r="EN55" t="e">
        <v>#N/A</v>
      </c>
      <c r="EO55" t="e">
        <v>#N/A</v>
      </c>
      <c r="EP55" t="e">
        <v>#N/A</v>
      </c>
      <c r="EQ55" t="e">
        <v>#N/A</v>
      </c>
      <c r="ER55" t="e">
        <v>#N/A</v>
      </c>
      <c r="ES55" t="e">
        <v>#N/A</v>
      </c>
      <c r="ET55" t="e">
        <v>#N/A</v>
      </c>
      <c r="EU55" t="e">
        <v>#N/A</v>
      </c>
      <c r="EV55" t="e">
        <v>#N/A</v>
      </c>
      <c r="EW55" t="e">
        <v>#N/A</v>
      </c>
      <c r="EX55" t="e">
        <v>#N/A</v>
      </c>
      <c r="EY55" t="e">
        <v>#N/A</v>
      </c>
      <c r="EZ55" t="e">
        <v>#N/A</v>
      </c>
      <c r="FA55" t="e">
        <v>#N/A</v>
      </c>
      <c r="FB55" t="e">
        <v>#N/A</v>
      </c>
      <c r="FC55" t="e">
        <v>#N/A</v>
      </c>
      <c r="FD55" t="e">
        <v>#N/A</v>
      </c>
      <c r="FE55" t="e">
        <v>#N/A</v>
      </c>
      <c r="FF55" t="e">
        <v>#N/A</v>
      </c>
    </row>
    <row r="56" spans="1:162" x14ac:dyDescent="0.35">
      <c r="A56" s="29" t="s">
        <v>36</v>
      </c>
      <c r="B56" s="30">
        <v>0</v>
      </c>
      <c r="C56" s="30">
        <v>0</v>
      </c>
      <c r="D56" s="30">
        <v>0</v>
      </c>
      <c r="E56" s="30">
        <v>0</v>
      </c>
      <c r="F56" s="30">
        <v>0</v>
      </c>
      <c r="G56" s="30">
        <v>0</v>
      </c>
      <c r="H56" s="30">
        <v>0</v>
      </c>
      <c r="I56" s="30">
        <v>0</v>
      </c>
      <c r="J56" s="30">
        <v>0</v>
      </c>
      <c r="K56" s="30">
        <v>0</v>
      </c>
      <c r="L56" s="30">
        <v>0</v>
      </c>
      <c r="M56" s="30">
        <v>0</v>
      </c>
      <c r="N56" s="30">
        <v>0</v>
      </c>
      <c r="O56" s="30">
        <v>0</v>
      </c>
      <c r="P56" s="30">
        <v>0</v>
      </c>
      <c r="Q56" s="30">
        <v>0</v>
      </c>
      <c r="R56" s="30">
        <v>0</v>
      </c>
      <c r="S56" s="30">
        <v>0</v>
      </c>
      <c r="T56" s="30">
        <v>0</v>
      </c>
      <c r="U56" s="30">
        <v>0</v>
      </c>
      <c r="V56" s="30">
        <v>0</v>
      </c>
      <c r="W56" s="30">
        <v>0</v>
      </c>
      <c r="X56" s="30">
        <v>0</v>
      </c>
      <c r="Y56" s="30">
        <v>0</v>
      </c>
      <c r="Z56" s="30">
        <v>0</v>
      </c>
      <c r="AA56" s="30">
        <v>0</v>
      </c>
      <c r="AB56" s="30">
        <v>0</v>
      </c>
      <c r="AC56" s="30">
        <v>0</v>
      </c>
      <c r="AD56" s="30">
        <v>0</v>
      </c>
      <c r="AE56" s="30">
        <v>0</v>
      </c>
      <c r="AF56" s="30">
        <v>0</v>
      </c>
      <c r="AG56" s="30">
        <v>0</v>
      </c>
      <c r="AH56" s="30">
        <v>0</v>
      </c>
      <c r="AI56" s="30">
        <v>0</v>
      </c>
      <c r="AJ56" s="30">
        <v>0</v>
      </c>
      <c r="AK56" s="30">
        <v>0</v>
      </c>
      <c r="AL56" s="30">
        <v>0</v>
      </c>
      <c r="AM56" s="30">
        <v>0</v>
      </c>
      <c r="AN56" s="30">
        <v>0</v>
      </c>
      <c r="AO56" s="30">
        <v>0</v>
      </c>
      <c r="AP56" s="30">
        <v>0</v>
      </c>
      <c r="AQ56" s="30">
        <v>0</v>
      </c>
      <c r="AR56" s="30">
        <v>0</v>
      </c>
      <c r="AS56" s="30">
        <v>0</v>
      </c>
      <c r="AT56" s="30">
        <v>0</v>
      </c>
      <c r="AU56" s="30">
        <v>0</v>
      </c>
      <c r="AV56" s="30">
        <v>1</v>
      </c>
      <c r="AW56" s="30">
        <v>1</v>
      </c>
      <c r="AX56" s="30">
        <v>1</v>
      </c>
      <c r="AY56" s="30">
        <v>1</v>
      </c>
      <c r="AZ56" s="30">
        <v>1</v>
      </c>
      <c r="BA56" s="30">
        <v>2</v>
      </c>
      <c r="BB56" s="30">
        <v>2</v>
      </c>
      <c r="BC56" s="30">
        <v>2</v>
      </c>
      <c r="BD56" s="30">
        <v>2</v>
      </c>
      <c r="BE56" s="30">
        <v>4</v>
      </c>
      <c r="BF56" s="30">
        <v>6</v>
      </c>
      <c r="BG56" s="30">
        <v>6</v>
      </c>
      <c r="BH56" s="30">
        <v>8</v>
      </c>
      <c r="BI56" s="30">
        <v>10</v>
      </c>
      <c r="BJ56" s="30">
        <v>14</v>
      </c>
      <c r="BK56" s="30">
        <v>19</v>
      </c>
      <c r="BL56" s="30">
        <v>20</v>
      </c>
      <c r="BM56" s="30">
        <v>21</v>
      </c>
      <c r="BN56" s="30">
        <v>24</v>
      </c>
      <c r="BO56" s="30">
        <v>30</v>
      </c>
      <c r="BP56" s="30">
        <v>36</v>
      </c>
      <c r="BQ56" s="30">
        <v>40</v>
      </c>
      <c r="BR56" s="30">
        <v>41</v>
      </c>
      <c r="BS56" s="30">
        <v>46</v>
      </c>
      <c r="BT56" s="30">
        <v>52</v>
      </c>
      <c r="BU56" s="30">
        <v>58</v>
      </c>
      <c r="BV56" s="30">
        <v>66</v>
      </c>
      <c r="BW56" s="30">
        <v>71</v>
      </c>
      <c r="BX56" s="30">
        <v>78</v>
      </c>
      <c r="BY56" s="30">
        <v>85</v>
      </c>
      <c r="BZ56" s="30">
        <v>94</v>
      </c>
      <c r="CA56" s="30">
        <v>103</v>
      </c>
      <c r="CB56" s="30">
        <v>118</v>
      </c>
      <c r="CC56" s="30">
        <v>135</v>
      </c>
      <c r="CD56" s="30">
        <v>146</v>
      </c>
      <c r="CE56" s="30">
        <v>159</v>
      </c>
      <c r="CF56" s="30">
        <v>164</v>
      </c>
      <c r="CG56" s="30">
        <v>178</v>
      </c>
      <c r="CH56" s="30">
        <v>183</v>
      </c>
      <c r="CI56" s="30">
        <v>196</v>
      </c>
      <c r="CJ56" s="30">
        <v>205</v>
      </c>
      <c r="CK56" s="30">
        <v>224</v>
      </c>
      <c r="CL56" s="30">
        <v>239</v>
      </c>
      <c r="CM56" s="30">
        <v>250</v>
      </c>
      <c r="CN56" s="30">
        <v>264</v>
      </c>
      <c r="CO56" s="30">
        <v>276</v>
      </c>
      <c r="CP56" t="e">
        <v>#N/A</v>
      </c>
      <c r="CQ56" t="e">
        <v>#N/A</v>
      </c>
      <c r="CR56" t="e">
        <v>#N/A</v>
      </c>
      <c r="CS56" t="e">
        <v>#N/A</v>
      </c>
      <c r="CT56" t="e">
        <v>#N/A</v>
      </c>
      <c r="CU56" t="e">
        <v>#N/A</v>
      </c>
      <c r="CV56" t="e">
        <v>#N/A</v>
      </c>
      <c r="CW56" t="e">
        <v>#N/A</v>
      </c>
      <c r="CX56" t="e">
        <v>#N/A</v>
      </c>
      <c r="CY56" t="e">
        <v>#N/A</v>
      </c>
      <c r="CZ56" t="e">
        <v>#N/A</v>
      </c>
      <c r="DA56" t="e">
        <v>#N/A</v>
      </c>
      <c r="DB56" t="e">
        <v>#N/A</v>
      </c>
      <c r="DC56" t="e">
        <v>#N/A</v>
      </c>
      <c r="DD56" t="e">
        <v>#N/A</v>
      </c>
      <c r="DE56" t="e">
        <v>#N/A</v>
      </c>
      <c r="DF56" t="e">
        <v>#N/A</v>
      </c>
      <c r="DG56" t="e">
        <v>#N/A</v>
      </c>
      <c r="DH56" t="e">
        <v>#N/A</v>
      </c>
      <c r="DI56" t="e">
        <v>#N/A</v>
      </c>
      <c r="DJ56" t="e">
        <v>#N/A</v>
      </c>
      <c r="DK56" t="e">
        <v>#N/A</v>
      </c>
      <c r="DL56" t="e">
        <v>#N/A</v>
      </c>
      <c r="DM56" t="e">
        <v>#N/A</v>
      </c>
      <c r="DN56" t="e">
        <v>#N/A</v>
      </c>
      <c r="DO56" t="e">
        <v>#N/A</v>
      </c>
      <c r="DP56" t="e">
        <v>#N/A</v>
      </c>
      <c r="DQ56" t="e">
        <v>#N/A</v>
      </c>
      <c r="DR56" t="e">
        <v>#N/A</v>
      </c>
      <c r="DS56" t="e">
        <v>#N/A</v>
      </c>
      <c r="DT56" t="e">
        <v>#N/A</v>
      </c>
      <c r="DU56" t="e">
        <v>#N/A</v>
      </c>
      <c r="DV56" t="e">
        <v>#N/A</v>
      </c>
      <c r="DW56" t="e">
        <v>#N/A</v>
      </c>
      <c r="DX56" t="e">
        <v>#N/A</v>
      </c>
      <c r="DY56" t="e">
        <v>#N/A</v>
      </c>
      <c r="DZ56" t="e">
        <v>#N/A</v>
      </c>
      <c r="EA56" t="e">
        <v>#N/A</v>
      </c>
      <c r="EB56" t="e">
        <v>#N/A</v>
      </c>
      <c r="EC56" t="e">
        <v>#N/A</v>
      </c>
      <c r="ED56" t="e">
        <v>#N/A</v>
      </c>
      <c r="EE56" t="e">
        <v>#N/A</v>
      </c>
      <c r="EF56" t="e">
        <v>#N/A</v>
      </c>
      <c r="EG56" t="e">
        <v>#N/A</v>
      </c>
      <c r="EH56" t="e">
        <v>#N/A</v>
      </c>
      <c r="EI56" t="e">
        <v>#N/A</v>
      </c>
      <c r="EJ56" t="e">
        <v>#N/A</v>
      </c>
      <c r="EK56" t="e">
        <v>#N/A</v>
      </c>
      <c r="EL56" t="e">
        <v>#N/A</v>
      </c>
      <c r="EM56" t="e">
        <v>#N/A</v>
      </c>
      <c r="EN56" t="e">
        <v>#N/A</v>
      </c>
      <c r="EO56" t="e">
        <v>#N/A</v>
      </c>
      <c r="EP56" t="e">
        <v>#N/A</v>
      </c>
      <c r="EQ56" t="e">
        <v>#N/A</v>
      </c>
      <c r="ER56" t="e">
        <v>#N/A</v>
      </c>
      <c r="ES56" t="e">
        <v>#N/A</v>
      </c>
      <c r="ET56" t="e">
        <v>#N/A</v>
      </c>
      <c r="EU56" t="e">
        <v>#N/A</v>
      </c>
      <c r="EV56" t="e">
        <v>#N/A</v>
      </c>
      <c r="EW56" t="e">
        <v>#N/A</v>
      </c>
      <c r="EX56" t="e">
        <v>#N/A</v>
      </c>
      <c r="EY56" t="e">
        <v>#N/A</v>
      </c>
      <c r="EZ56" t="e">
        <v>#N/A</v>
      </c>
      <c r="FA56" t="e">
        <v>#N/A</v>
      </c>
      <c r="FB56" t="e">
        <v>#N/A</v>
      </c>
      <c r="FC56" t="e">
        <v>#N/A</v>
      </c>
      <c r="FD56" t="e">
        <v>#N/A</v>
      </c>
      <c r="FE56" t="e">
        <v>#N/A</v>
      </c>
      <c r="FF56" t="e">
        <v>#N/A</v>
      </c>
    </row>
    <row r="57" spans="1:162" x14ac:dyDescent="0.35">
      <c r="A57" s="29" t="s">
        <v>203</v>
      </c>
      <c r="B57" s="30">
        <v>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0">
        <v>0</v>
      </c>
      <c r="S57" s="30">
        <v>0</v>
      </c>
      <c r="T57" s="30">
        <v>0</v>
      </c>
      <c r="U57" s="30">
        <v>0</v>
      </c>
      <c r="V57" s="30">
        <v>0</v>
      </c>
      <c r="W57" s="30">
        <v>0</v>
      </c>
      <c r="X57" s="30">
        <v>0</v>
      </c>
      <c r="Y57" s="30">
        <v>0</v>
      </c>
      <c r="Z57" s="30">
        <v>0</v>
      </c>
      <c r="AA57" s="30">
        <v>0</v>
      </c>
      <c r="AB57" s="30">
        <v>0</v>
      </c>
      <c r="AC57" s="30">
        <v>0</v>
      </c>
      <c r="AD57" s="30">
        <v>0</v>
      </c>
      <c r="AE57" s="30">
        <v>0</v>
      </c>
      <c r="AF57" s="30">
        <v>0</v>
      </c>
      <c r="AG57" s="30">
        <v>0</v>
      </c>
      <c r="AH57" s="30">
        <v>0</v>
      </c>
      <c r="AI57" s="30">
        <v>0</v>
      </c>
      <c r="AJ57" s="30">
        <v>0</v>
      </c>
      <c r="AK57" s="30">
        <v>0</v>
      </c>
      <c r="AL57" s="30">
        <v>0</v>
      </c>
      <c r="AM57" s="30">
        <v>0</v>
      </c>
      <c r="AN57" s="30">
        <v>0</v>
      </c>
      <c r="AO57" s="30">
        <v>0</v>
      </c>
      <c r="AP57" s="30">
        <v>0</v>
      </c>
      <c r="AQ57" s="30">
        <v>0</v>
      </c>
      <c r="AR57" s="30">
        <v>0</v>
      </c>
      <c r="AS57" s="30">
        <v>0</v>
      </c>
      <c r="AT57" s="30">
        <v>0</v>
      </c>
      <c r="AU57" s="30">
        <v>0</v>
      </c>
      <c r="AV57" s="30">
        <v>0</v>
      </c>
      <c r="AW57" s="30">
        <v>0</v>
      </c>
      <c r="AX57" s="30">
        <v>0</v>
      </c>
      <c r="AY57" s="30">
        <v>0</v>
      </c>
      <c r="AZ57" s="30">
        <v>0</v>
      </c>
      <c r="BA57" s="30">
        <v>0</v>
      </c>
      <c r="BB57" s="30">
        <v>0</v>
      </c>
      <c r="BC57" s="30">
        <v>0</v>
      </c>
      <c r="BD57" s="30">
        <v>0</v>
      </c>
      <c r="BE57" s="30">
        <v>0</v>
      </c>
      <c r="BF57" s="30">
        <v>0</v>
      </c>
      <c r="BG57" s="30">
        <v>0</v>
      </c>
      <c r="BH57" s="30">
        <v>0</v>
      </c>
      <c r="BI57" s="30">
        <v>0</v>
      </c>
      <c r="BJ57" s="30">
        <v>0</v>
      </c>
      <c r="BK57" s="30">
        <v>0</v>
      </c>
      <c r="BL57" s="30">
        <v>0</v>
      </c>
      <c r="BM57" s="30">
        <v>0</v>
      </c>
      <c r="BN57" s="30">
        <v>0</v>
      </c>
      <c r="BO57" s="30">
        <v>0</v>
      </c>
      <c r="BP57" s="30">
        <v>0</v>
      </c>
      <c r="BQ57" s="30">
        <v>0</v>
      </c>
      <c r="BR57" s="30">
        <v>0</v>
      </c>
      <c r="BS57" s="30">
        <v>1</v>
      </c>
      <c r="BT57" s="30">
        <v>1</v>
      </c>
      <c r="BU57" s="30">
        <v>2</v>
      </c>
      <c r="BV57" s="30">
        <v>2</v>
      </c>
      <c r="BW57" s="30">
        <v>3</v>
      </c>
      <c r="BX57" s="30">
        <v>3</v>
      </c>
      <c r="BY57" s="30">
        <v>4</v>
      </c>
      <c r="BZ57" s="30">
        <v>4</v>
      </c>
      <c r="CA57" s="30">
        <v>5</v>
      </c>
      <c r="CB57" s="30">
        <v>6</v>
      </c>
      <c r="CC57" s="30">
        <v>6</v>
      </c>
      <c r="CD57" s="30">
        <v>6</v>
      </c>
      <c r="CE57" s="30">
        <v>6</v>
      </c>
      <c r="CF57" s="30">
        <v>6</v>
      </c>
      <c r="CG57" s="30">
        <v>6</v>
      </c>
      <c r="CH57" s="30">
        <v>6</v>
      </c>
      <c r="CI57" s="30">
        <v>6</v>
      </c>
      <c r="CJ57" s="30">
        <v>7</v>
      </c>
      <c r="CK57" s="30">
        <v>7</v>
      </c>
      <c r="CL57" s="30">
        <v>7</v>
      </c>
      <c r="CM57" s="30">
        <v>7</v>
      </c>
      <c r="CN57" s="30">
        <v>7</v>
      </c>
      <c r="CO57" s="30">
        <v>7</v>
      </c>
      <c r="CP57" t="e">
        <v>#N/A</v>
      </c>
      <c r="CQ57" t="e">
        <v>#N/A</v>
      </c>
      <c r="CR57" t="e">
        <v>#N/A</v>
      </c>
      <c r="CS57" t="e">
        <v>#N/A</v>
      </c>
      <c r="CT57" t="e">
        <v>#N/A</v>
      </c>
      <c r="CU57" t="e">
        <v>#N/A</v>
      </c>
      <c r="CV57" t="e">
        <v>#N/A</v>
      </c>
      <c r="CW57" t="e">
        <v>#N/A</v>
      </c>
      <c r="CX57" t="e">
        <v>#N/A</v>
      </c>
      <c r="CY57" t="e">
        <v>#N/A</v>
      </c>
      <c r="CZ57" t="e">
        <v>#N/A</v>
      </c>
      <c r="DA57" t="e">
        <v>#N/A</v>
      </c>
      <c r="DB57" t="e">
        <v>#N/A</v>
      </c>
      <c r="DC57" t="e">
        <v>#N/A</v>
      </c>
      <c r="DD57" t="e">
        <v>#N/A</v>
      </c>
      <c r="DE57" t="e">
        <v>#N/A</v>
      </c>
      <c r="DF57" t="e">
        <v>#N/A</v>
      </c>
      <c r="DG57" t="e">
        <v>#N/A</v>
      </c>
      <c r="DH57" t="e">
        <v>#N/A</v>
      </c>
      <c r="DI57" t="e">
        <v>#N/A</v>
      </c>
      <c r="DJ57" t="e">
        <v>#N/A</v>
      </c>
      <c r="DK57" t="e">
        <v>#N/A</v>
      </c>
      <c r="DL57" t="e">
        <v>#N/A</v>
      </c>
      <c r="DM57" t="e">
        <v>#N/A</v>
      </c>
      <c r="DN57" t="e">
        <v>#N/A</v>
      </c>
      <c r="DO57" t="e">
        <v>#N/A</v>
      </c>
      <c r="DP57" t="e">
        <v>#N/A</v>
      </c>
      <c r="DQ57" t="e">
        <v>#N/A</v>
      </c>
      <c r="DR57" t="e">
        <v>#N/A</v>
      </c>
      <c r="DS57" t="e">
        <v>#N/A</v>
      </c>
      <c r="DT57" t="e">
        <v>#N/A</v>
      </c>
      <c r="DU57" t="e">
        <v>#N/A</v>
      </c>
      <c r="DV57" t="e">
        <v>#N/A</v>
      </c>
      <c r="DW57" t="e">
        <v>#N/A</v>
      </c>
      <c r="DX57" t="e">
        <v>#N/A</v>
      </c>
      <c r="DY57" t="e">
        <v>#N/A</v>
      </c>
      <c r="DZ57" t="e">
        <v>#N/A</v>
      </c>
      <c r="EA57" t="e">
        <v>#N/A</v>
      </c>
      <c r="EB57" t="e">
        <v>#N/A</v>
      </c>
      <c r="EC57" t="e">
        <v>#N/A</v>
      </c>
      <c r="ED57" t="e">
        <v>#N/A</v>
      </c>
      <c r="EE57" t="e">
        <v>#N/A</v>
      </c>
      <c r="EF57" t="e">
        <v>#N/A</v>
      </c>
      <c r="EG57" t="e">
        <v>#N/A</v>
      </c>
      <c r="EH57" t="e">
        <v>#N/A</v>
      </c>
      <c r="EI57" t="e">
        <v>#N/A</v>
      </c>
      <c r="EJ57" t="e">
        <v>#N/A</v>
      </c>
      <c r="EK57" t="e">
        <v>#N/A</v>
      </c>
      <c r="EL57" t="e">
        <v>#N/A</v>
      </c>
      <c r="EM57" t="e">
        <v>#N/A</v>
      </c>
      <c r="EN57" t="e">
        <v>#N/A</v>
      </c>
      <c r="EO57" t="e">
        <v>#N/A</v>
      </c>
      <c r="EP57" t="e">
        <v>#N/A</v>
      </c>
      <c r="EQ57" t="e">
        <v>#N/A</v>
      </c>
      <c r="ER57" t="e">
        <v>#N/A</v>
      </c>
      <c r="ES57" t="e">
        <v>#N/A</v>
      </c>
      <c r="ET57" t="e">
        <v>#N/A</v>
      </c>
      <c r="EU57" t="e">
        <v>#N/A</v>
      </c>
      <c r="EV57" t="e">
        <v>#N/A</v>
      </c>
      <c r="EW57" t="e">
        <v>#N/A</v>
      </c>
      <c r="EX57" t="e">
        <v>#N/A</v>
      </c>
      <c r="EY57" t="e">
        <v>#N/A</v>
      </c>
      <c r="EZ57" t="e">
        <v>#N/A</v>
      </c>
      <c r="FA57" t="e">
        <v>#N/A</v>
      </c>
      <c r="FB57" t="e">
        <v>#N/A</v>
      </c>
      <c r="FC57" t="e">
        <v>#N/A</v>
      </c>
      <c r="FD57" t="e">
        <v>#N/A</v>
      </c>
      <c r="FE57" t="e">
        <v>#N/A</v>
      </c>
      <c r="FF57" t="e">
        <v>#N/A</v>
      </c>
    </row>
    <row r="58" spans="1:162" x14ac:dyDescent="0.35">
      <c r="A58" s="29" t="s">
        <v>27</v>
      </c>
      <c r="B58" s="30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30">
        <v>0</v>
      </c>
      <c r="Q58" s="30">
        <v>0</v>
      </c>
      <c r="R58" s="30">
        <v>0</v>
      </c>
      <c r="S58" s="30">
        <v>0</v>
      </c>
      <c r="T58" s="30">
        <v>0</v>
      </c>
      <c r="U58" s="30">
        <v>0</v>
      </c>
      <c r="V58" s="30">
        <v>0</v>
      </c>
      <c r="W58" s="30">
        <v>0</v>
      </c>
      <c r="X58" s="30">
        <v>0</v>
      </c>
      <c r="Y58" s="30">
        <v>0</v>
      </c>
      <c r="Z58" s="30">
        <v>0</v>
      </c>
      <c r="AA58" s="30">
        <v>0</v>
      </c>
      <c r="AB58" s="30">
        <v>0</v>
      </c>
      <c r="AC58" s="30">
        <v>0</v>
      </c>
      <c r="AD58" s="30">
        <v>0</v>
      </c>
      <c r="AE58" s="30">
        <v>0</v>
      </c>
      <c r="AF58" s="30">
        <v>0</v>
      </c>
      <c r="AG58" s="30">
        <v>0</v>
      </c>
      <c r="AH58" s="30">
        <v>0</v>
      </c>
      <c r="AI58" s="30">
        <v>0</v>
      </c>
      <c r="AJ58" s="30">
        <v>0</v>
      </c>
      <c r="AK58" s="30">
        <v>0</v>
      </c>
      <c r="AL58" s="30">
        <v>0</v>
      </c>
      <c r="AM58" s="30">
        <v>0</v>
      </c>
      <c r="AN58" s="30">
        <v>0</v>
      </c>
      <c r="AO58" s="30">
        <v>0</v>
      </c>
      <c r="AP58" s="30">
        <v>0</v>
      </c>
      <c r="AQ58" s="30">
        <v>0</v>
      </c>
      <c r="AR58" s="30">
        <v>0</v>
      </c>
      <c r="AS58" s="30">
        <v>0</v>
      </c>
      <c r="AT58" s="30">
        <v>0</v>
      </c>
      <c r="AU58" s="30">
        <v>0</v>
      </c>
      <c r="AV58" s="30">
        <v>0</v>
      </c>
      <c r="AW58" s="30">
        <v>0</v>
      </c>
      <c r="AX58" s="30">
        <v>0</v>
      </c>
      <c r="AY58" s="30">
        <v>0</v>
      </c>
      <c r="AZ58" s="30">
        <v>0</v>
      </c>
      <c r="BA58" s="30">
        <v>0</v>
      </c>
      <c r="BB58" s="30">
        <v>0</v>
      </c>
      <c r="BC58" s="30">
        <v>0</v>
      </c>
      <c r="BD58" s="30">
        <v>0</v>
      </c>
      <c r="BE58" s="30">
        <v>0</v>
      </c>
      <c r="BF58" s="30">
        <v>0</v>
      </c>
      <c r="BG58" s="30">
        <v>0</v>
      </c>
      <c r="BH58" s="30">
        <v>0</v>
      </c>
      <c r="BI58" s="30">
        <v>0</v>
      </c>
      <c r="BJ58" s="30">
        <v>0</v>
      </c>
      <c r="BK58" s="30">
        <v>0</v>
      </c>
      <c r="BL58" s="30">
        <v>0</v>
      </c>
      <c r="BM58" s="30">
        <v>0</v>
      </c>
      <c r="BN58" s="30">
        <v>0</v>
      </c>
      <c r="BO58" s="30">
        <v>0</v>
      </c>
      <c r="BP58" s="30">
        <v>0</v>
      </c>
      <c r="BQ58" s="30">
        <v>0</v>
      </c>
      <c r="BR58" s="30">
        <v>0</v>
      </c>
      <c r="BS58" s="30">
        <v>0</v>
      </c>
      <c r="BT58" s="30">
        <v>0</v>
      </c>
      <c r="BU58" s="30">
        <v>0</v>
      </c>
      <c r="BV58" s="30">
        <v>0</v>
      </c>
      <c r="BW58" s="30">
        <v>0</v>
      </c>
      <c r="BX58" s="30">
        <v>0</v>
      </c>
      <c r="BY58" s="30">
        <v>0</v>
      </c>
      <c r="BZ58" s="30">
        <v>0</v>
      </c>
      <c r="CA58" s="30">
        <v>0</v>
      </c>
      <c r="CB58" s="30">
        <v>0</v>
      </c>
      <c r="CC58" s="30">
        <v>0</v>
      </c>
      <c r="CD58" s="30">
        <v>0</v>
      </c>
      <c r="CE58" s="30">
        <v>0</v>
      </c>
      <c r="CF58" s="30">
        <v>0</v>
      </c>
      <c r="CG58" s="30">
        <v>0</v>
      </c>
      <c r="CH58" s="30">
        <v>0</v>
      </c>
      <c r="CI58" s="30">
        <v>0</v>
      </c>
      <c r="CJ58" s="30">
        <v>0</v>
      </c>
      <c r="CK58" s="30">
        <v>0</v>
      </c>
      <c r="CL58" s="30">
        <v>0</v>
      </c>
      <c r="CM58" s="30">
        <v>0</v>
      </c>
      <c r="CN58" s="30">
        <v>0</v>
      </c>
      <c r="CO58" s="30">
        <v>1</v>
      </c>
      <c r="CP58" t="e">
        <v>#N/A</v>
      </c>
      <c r="CQ58" t="e">
        <v>#N/A</v>
      </c>
      <c r="CR58" t="e">
        <v>#N/A</v>
      </c>
      <c r="CS58" t="e">
        <v>#N/A</v>
      </c>
      <c r="CT58" t="e">
        <v>#N/A</v>
      </c>
      <c r="CU58" t="e">
        <v>#N/A</v>
      </c>
      <c r="CV58" t="e">
        <v>#N/A</v>
      </c>
      <c r="CW58" t="e">
        <v>#N/A</v>
      </c>
      <c r="CX58" t="e">
        <v>#N/A</v>
      </c>
      <c r="CY58" t="e">
        <v>#N/A</v>
      </c>
      <c r="CZ58" t="e">
        <v>#N/A</v>
      </c>
      <c r="DA58" t="e">
        <v>#N/A</v>
      </c>
      <c r="DB58" t="e">
        <v>#N/A</v>
      </c>
      <c r="DC58" t="e">
        <v>#N/A</v>
      </c>
      <c r="DD58" t="e">
        <v>#N/A</v>
      </c>
      <c r="DE58" t="e">
        <v>#N/A</v>
      </c>
      <c r="DF58" t="e">
        <v>#N/A</v>
      </c>
      <c r="DG58" t="e">
        <v>#N/A</v>
      </c>
      <c r="DH58" t="e">
        <v>#N/A</v>
      </c>
      <c r="DI58" t="e">
        <v>#N/A</v>
      </c>
      <c r="DJ58" t="e">
        <v>#N/A</v>
      </c>
      <c r="DK58" t="e">
        <v>#N/A</v>
      </c>
      <c r="DL58" t="e">
        <v>#N/A</v>
      </c>
      <c r="DM58" t="e">
        <v>#N/A</v>
      </c>
      <c r="DN58" t="e">
        <v>#N/A</v>
      </c>
      <c r="DO58" t="e">
        <v>#N/A</v>
      </c>
      <c r="DP58" t="e">
        <v>#N/A</v>
      </c>
      <c r="DQ58" t="e">
        <v>#N/A</v>
      </c>
      <c r="DR58" t="e">
        <v>#N/A</v>
      </c>
      <c r="DS58" t="e">
        <v>#N/A</v>
      </c>
      <c r="DT58" t="e">
        <v>#N/A</v>
      </c>
      <c r="DU58" t="e">
        <v>#N/A</v>
      </c>
      <c r="DV58" t="e">
        <v>#N/A</v>
      </c>
      <c r="DW58" t="e">
        <v>#N/A</v>
      </c>
      <c r="DX58" t="e">
        <v>#N/A</v>
      </c>
      <c r="DY58" t="e">
        <v>#N/A</v>
      </c>
      <c r="DZ58" t="e">
        <v>#N/A</v>
      </c>
      <c r="EA58" t="e">
        <v>#N/A</v>
      </c>
      <c r="EB58" t="e">
        <v>#N/A</v>
      </c>
      <c r="EC58" t="e">
        <v>#N/A</v>
      </c>
      <c r="ED58" t="e">
        <v>#N/A</v>
      </c>
      <c r="EE58" t="e">
        <v>#N/A</v>
      </c>
      <c r="EF58" t="e">
        <v>#N/A</v>
      </c>
      <c r="EG58" t="e">
        <v>#N/A</v>
      </c>
      <c r="EH58" t="e">
        <v>#N/A</v>
      </c>
      <c r="EI58" t="e">
        <v>#N/A</v>
      </c>
      <c r="EJ58" t="e">
        <v>#N/A</v>
      </c>
      <c r="EK58" t="e">
        <v>#N/A</v>
      </c>
      <c r="EL58" t="e">
        <v>#N/A</v>
      </c>
      <c r="EM58" t="e">
        <v>#N/A</v>
      </c>
      <c r="EN58" t="e">
        <v>#N/A</v>
      </c>
      <c r="EO58" t="e">
        <v>#N/A</v>
      </c>
      <c r="EP58" t="e">
        <v>#N/A</v>
      </c>
      <c r="EQ58" t="e">
        <v>#N/A</v>
      </c>
      <c r="ER58" t="e">
        <v>#N/A</v>
      </c>
      <c r="ES58" t="e">
        <v>#N/A</v>
      </c>
      <c r="ET58" t="e">
        <v>#N/A</v>
      </c>
      <c r="EU58" t="e">
        <v>#N/A</v>
      </c>
      <c r="EV58" t="e">
        <v>#N/A</v>
      </c>
      <c r="EW58" t="e">
        <v>#N/A</v>
      </c>
      <c r="EX58" t="e">
        <v>#N/A</v>
      </c>
      <c r="EY58" t="e">
        <v>#N/A</v>
      </c>
      <c r="EZ58" t="e">
        <v>#N/A</v>
      </c>
      <c r="FA58" t="e">
        <v>#N/A</v>
      </c>
      <c r="FB58" t="e">
        <v>#N/A</v>
      </c>
      <c r="FC58" t="e">
        <v>#N/A</v>
      </c>
      <c r="FD58" t="e">
        <v>#N/A</v>
      </c>
      <c r="FE58" t="e">
        <v>#N/A</v>
      </c>
      <c r="FF58" t="e">
        <v>#N/A</v>
      </c>
    </row>
    <row r="59" spans="1:162" x14ac:dyDescent="0.35">
      <c r="A59" s="29" t="s">
        <v>204</v>
      </c>
      <c r="B59" s="30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0</v>
      </c>
      <c r="R59" s="30">
        <v>0</v>
      </c>
      <c r="S59" s="30">
        <v>0</v>
      </c>
      <c r="T59" s="30">
        <v>0</v>
      </c>
      <c r="U59" s="30">
        <v>0</v>
      </c>
      <c r="V59" s="30">
        <v>0</v>
      </c>
      <c r="W59" s="30">
        <v>0</v>
      </c>
      <c r="X59" s="30">
        <v>0</v>
      </c>
      <c r="Y59" s="30">
        <v>0</v>
      </c>
      <c r="Z59" s="30">
        <v>0</v>
      </c>
      <c r="AA59" s="30">
        <v>0</v>
      </c>
      <c r="AB59" s="30">
        <v>0</v>
      </c>
      <c r="AC59" s="30">
        <v>0</v>
      </c>
      <c r="AD59" s="30">
        <v>0</v>
      </c>
      <c r="AE59" s="30">
        <v>0</v>
      </c>
      <c r="AF59" s="30">
        <v>0</v>
      </c>
      <c r="AG59" s="30">
        <v>0</v>
      </c>
      <c r="AH59" s="30">
        <v>0</v>
      </c>
      <c r="AI59" s="30">
        <v>0</v>
      </c>
      <c r="AJ59" s="30">
        <v>0</v>
      </c>
      <c r="AK59" s="30">
        <v>0</v>
      </c>
      <c r="AL59" s="30">
        <v>0</v>
      </c>
      <c r="AM59" s="30">
        <v>0</v>
      </c>
      <c r="AN59" s="30">
        <v>0</v>
      </c>
      <c r="AO59" s="30">
        <v>0</v>
      </c>
      <c r="AP59" s="30">
        <v>0</v>
      </c>
      <c r="AQ59" s="30">
        <v>0</v>
      </c>
      <c r="AR59" s="30">
        <v>0</v>
      </c>
      <c r="AS59" s="30">
        <v>0</v>
      </c>
      <c r="AT59" s="30">
        <v>0</v>
      </c>
      <c r="AU59" s="30">
        <v>0</v>
      </c>
      <c r="AV59" s="30">
        <v>0</v>
      </c>
      <c r="AW59" s="30">
        <v>0</v>
      </c>
      <c r="AX59" s="30">
        <v>0</v>
      </c>
      <c r="AY59" s="30">
        <v>0</v>
      </c>
      <c r="AZ59" s="30">
        <v>0</v>
      </c>
      <c r="BA59" s="30">
        <v>0</v>
      </c>
      <c r="BB59" s="30">
        <v>0</v>
      </c>
      <c r="BC59" s="30">
        <v>0</v>
      </c>
      <c r="BD59" s="30">
        <v>0</v>
      </c>
      <c r="BE59" s="30">
        <v>0</v>
      </c>
      <c r="BF59" s="30">
        <v>0</v>
      </c>
      <c r="BG59" s="30">
        <v>0</v>
      </c>
      <c r="BH59" s="30">
        <v>0</v>
      </c>
      <c r="BI59" s="30">
        <v>0</v>
      </c>
      <c r="BJ59" s="30">
        <v>0</v>
      </c>
      <c r="BK59" s="30">
        <v>0</v>
      </c>
      <c r="BL59" s="30">
        <v>0</v>
      </c>
      <c r="BM59" s="30">
        <v>0</v>
      </c>
      <c r="BN59" s="30">
        <v>0</v>
      </c>
      <c r="BO59" s="30">
        <v>0</v>
      </c>
      <c r="BP59" s="30">
        <v>0</v>
      </c>
      <c r="BQ59" s="30">
        <v>0</v>
      </c>
      <c r="BR59" s="30">
        <v>0</v>
      </c>
      <c r="BS59" s="30">
        <v>0</v>
      </c>
      <c r="BT59" s="30">
        <v>0</v>
      </c>
      <c r="BU59" s="30">
        <v>0</v>
      </c>
      <c r="BV59" s="30">
        <v>0</v>
      </c>
      <c r="BW59" s="30">
        <v>0</v>
      </c>
      <c r="BX59" s="30">
        <v>0</v>
      </c>
      <c r="BY59" s="30">
        <v>0</v>
      </c>
      <c r="BZ59" s="30">
        <v>0</v>
      </c>
      <c r="CA59" s="30">
        <v>0</v>
      </c>
      <c r="CB59" s="30">
        <v>0</v>
      </c>
      <c r="CC59" s="30">
        <v>0</v>
      </c>
      <c r="CD59" s="30">
        <v>0</v>
      </c>
      <c r="CE59" s="30">
        <v>0</v>
      </c>
      <c r="CF59" s="30">
        <v>0</v>
      </c>
      <c r="CG59" s="30">
        <v>0</v>
      </c>
      <c r="CH59" s="30">
        <v>0</v>
      </c>
      <c r="CI59" s="30">
        <v>0</v>
      </c>
      <c r="CJ59" s="30">
        <v>0</v>
      </c>
      <c r="CK59" s="30">
        <v>0</v>
      </c>
      <c r="CL59" s="30">
        <v>0</v>
      </c>
      <c r="CM59" s="30">
        <v>0</v>
      </c>
      <c r="CN59" s="30">
        <v>0</v>
      </c>
      <c r="CO59" s="30">
        <v>0</v>
      </c>
      <c r="CP59" t="e">
        <v>#N/A</v>
      </c>
      <c r="CQ59" t="e">
        <v>#N/A</v>
      </c>
      <c r="CR59" t="e">
        <v>#N/A</v>
      </c>
      <c r="CS59" t="e">
        <v>#N/A</v>
      </c>
      <c r="CT59" t="e">
        <v>#N/A</v>
      </c>
      <c r="CU59" t="e">
        <v>#N/A</v>
      </c>
      <c r="CV59" t="e">
        <v>#N/A</v>
      </c>
      <c r="CW59" t="e">
        <v>#N/A</v>
      </c>
      <c r="CX59" t="e">
        <v>#N/A</v>
      </c>
      <c r="CY59" t="e">
        <v>#N/A</v>
      </c>
      <c r="CZ59" t="e">
        <v>#N/A</v>
      </c>
      <c r="DA59" t="e">
        <v>#N/A</v>
      </c>
      <c r="DB59" t="e">
        <v>#N/A</v>
      </c>
      <c r="DC59" t="e">
        <v>#N/A</v>
      </c>
      <c r="DD59" t="e">
        <v>#N/A</v>
      </c>
      <c r="DE59" t="e">
        <v>#N/A</v>
      </c>
      <c r="DF59" t="e">
        <v>#N/A</v>
      </c>
      <c r="DG59" t="e">
        <v>#N/A</v>
      </c>
      <c r="DH59" t="e">
        <v>#N/A</v>
      </c>
      <c r="DI59" t="e">
        <v>#N/A</v>
      </c>
      <c r="DJ59" t="e">
        <v>#N/A</v>
      </c>
      <c r="DK59" t="e">
        <v>#N/A</v>
      </c>
      <c r="DL59" t="e">
        <v>#N/A</v>
      </c>
      <c r="DM59" t="e">
        <v>#N/A</v>
      </c>
      <c r="DN59" t="e">
        <v>#N/A</v>
      </c>
      <c r="DO59" t="e">
        <v>#N/A</v>
      </c>
      <c r="DP59" t="e">
        <v>#N/A</v>
      </c>
      <c r="DQ59" t="e">
        <v>#N/A</v>
      </c>
      <c r="DR59" t="e">
        <v>#N/A</v>
      </c>
      <c r="DS59" t="e">
        <v>#N/A</v>
      </c>
      <c r="DT59" t="e">
        <v>#N/A</v>
      </c>
      <c r="DU59" t="e">
        <v>#N/A</v>
      </c>
      <c r="DV59" t="e">
        <v>#N/A</v>
      </c>
      <c r="DW59" t="e">
        <v>#N/A</v>
      </c>
      <c r="DX59" t="e">
        <v>#N/A</v>
      </c>
      <c r="DY59" t="e">
        <v>#N/A</v>
      </c>
      <c r="DZ59" t="e">
        <v>#N/A</v>
      </c>
      <c r="EA59" t="e">
        <v>#N/A</v>
      </c>
      <c r="EB59" t="e">
        <v>#N/A</v>
      </c>
      <c r="EC59" t="e">
        <v>#N/A</v>
      </c>
      <c r="ED59" t="e">
        <v>#N/A</v>
      </c>
      <c r="EE59" t="e">
        <v>#N/A</v>
      </c>
      <c r="EF59" t="e">
        <v>#N/A</v>
      </c>
      <c r="EG59" t="e">
        <v>#N/A</v>
      </c>
      <c r="EH59" t="e">
        <v>#N/A</v>
      </c>
      <c r="EI59" t="e">
        <v>#N/A</v>
      </c>
      <c r="EJ59" t="e">
        <v>#N/A</v>
      </c>
      <c r="EK59" t="e">
        <v>#N/A</v>
      </c>
      <c r="EL59" t="e">
        <v>#N/A</v>
      </c>
      <c r="EM59" t="e">
        <v>#N/A</v>
      </c>
      <c r="EN59" t="e">
        <v>#N/A</v>
      </c>
      <c r="EO59" t="e">
        <v>#N/A</v>
      </c>
      <c r="EP59" t="e">
        <v>#N/A</v>
      </c>
      <c r="EQ59" t="e">
        <v>#N/A</v>
      </c>
      <c r="ER59" t="e">
        <v>#N/A</v>
      </c>
      <c r="ES59" t="e">
        <v>#N/A</v>
      </c>
      <c r="ET59" t="e">
        <v>#N/A</v>
      </c>
      <c r="EU59" t="e">
        <v>#N/A</v>
      </c>
      <c r="EV59" t="e">
        <v>#N/A</v>
      </c>
      <c r="EW59" t="e">
        <v>#N/A</v>
      </c>
      <c r="EX59" t="e">
        <v>#N/A</v>
      </c>
      <c r="EY59" t="e">
        <v>#N/A</v>
      </c>
      <c r="EZ59" t="e">
        <v>#N/A</v>
      </c>
      <c r="FA59" t="e">
        <v>#N/A</v>
      </c>
      <c r="FB59" t="e">
        <v>#N/A</v>
      </c>
      <c r="FC59" t="e">
        <v>#N/A</v>
      </c>
      <c r="FD59" t="e">
        <v>#N/A</v>
      </c>
      <c r="FE59" t="e">
        <v>#N/A</v>
      </c>
      <c r="FF59" t="e">
        <v>#N/A</v>
      </c>
    </row>
    <row r="60" spans="1:162" x14ac:dyDescent="0.35">
      <c r="A60" s="29" t="s">
        <v>131</v>
      </c>
      <c r="B60" s="30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30">
        <v>0</v>
      </c>
      <c r="Q60" s="30">
        <v>0</v>
      </c>
      <c r="R60" s="30">
        <v>0</v>
      </c>
      <c r="S60" s="30">
        <v>0</v>
      </c>
      <c r="T60" s="30">
        <v>0</v>
      </c>
      <c r="U60" s="30">
        <v>0</v>
      </c>
      <c r="V60" s="30">
        <v>0</v>
      </c>
      <c r="W60" s="30">
        <v>0</v>
      </c>
      <c r="X60" s="30">
        <v>0</v>
      </c>
      <c r="Y60" s="30">
        <v>0</v>
      </c>
      <c r="Z60" s="30">
        <v>0</v>
      </c>
      <c r="AA60" s="30">
        <v>0</v>
      </c>
      <c r="AB60" s="30">
        <v>0</v>
      </c>
      <c r="AC60" s="30">
        <v>0</v>
      </c>
      <c r="AD60" s="30">
        <v>0</v>
      </c>
      <c r="AE60" s="30">
        <v>0</v>
      </c>
      <c r="AF60" s="30">
        <v>0</v>
      </c>
      <c r="AG60" s="30">
        <v>0</v>
      </c>
      <c r="AH60" s="30">
        <v>0</v>
      </c>
      <c r="AI60" s="30">
        <v>0</v>
      </c>
      <c r="AJ60" s="30">
        <v>0</v>
      </c>
      <c r="AK60" s="30">
        <v>0</v>
      </c>
      <c r="AL60" s="30">
        <v>0</v>
      </c>
      <c r="AM60" s="30">
        <v>0</v>
      </c>
      <c r="AN60" s="30">
        <v>0</v>
      </c>
      <c r="AO60" s="30">
        <v>0</v>
      </c>
      <c r="AP60" s="30">
        <v>0</v>
      </c>
      <c r="AQ60" s="30">
        <v>0</v>
      </c>
      <c r="AR60" s="30">
        <v>0</v>
      </c>
      <c r="AS60" s="30">
        <v>0</v>
      </c>
      <c r="AT60" s="30">
        <v>0</v>
      </c>
      <c r="AU60" s="30">
        <v>0</v>
      </c>
      <c r="AV60" s="30">
        <v>0</v>
      </c>
      <c r="AW60" s="30">
        <v>0</v>
      </c>
      <c r="AX60" s="30">
        <v>0</v>
      </c>
      <c r="AY60" s="30">
        <v>0</v>
      </c>
      <c r="AZ60" s="30">
        <v>0</v>
      </c>
      <c r="BA60" s="30">
        <v>0</v>
      </c>
      <c r="BB60" s="30">
        <v>0</v>
      </c>
      <c r="BC60" s="30">
        <v>0</v>
      </c>
      <c r="BD60" s="30">
        <v>0</v>
      </c>
      <c r="BE60" s="30">
        <v>0</v>
      </c>
      <c r="BF60" s="30">
        <v>0</v>
      </c>
      <c r="BG60" s="30">
        <v>0</v>
      </c>
      <c r="BH60" s="30">
        <v>0</v>
      </c>
      <c r="BI60" s="30">
        <v>0</v>
      </c>
      <c r="BJ60" s="30">
        <v>0</v>
      </c>
      <c r="BK60" s="30">
        <v>0</v>
      </c>
      <c r="BL60" s="30">
        <v>0</v>
      </c>
      <c r="BM60" s="30">
        <v>1</v>
      </c>
      <c r="BN60" s="30">
        <v>1</v>
      </c>
      <c r="BO60" s="30">
        <v>1</v>
      </c>
      <c r="BP60" s="30">
        <v>1</v>
      </c>
      <c r="BQ60" s="30">
        <v>3</v>
      </c>
      <c r="BR60" s="30">
        <v>3</v>
      </c>
      <c r="BS60" s="30">
        <v>4</v>
      </c>
      <c r="BT60" s="30">
        <v>5</v>
      </c>
      <c r="BU60" s="30">
        <v>11</v>
      </c>
      <c r="BV60" s="30">
        <v>12</v>
      </c>
      <c r="BW60" s="30">
        <v>13</v>
      </c>
      <c r="BX60" s="30">
        <v>15</v>
      </c>
      <c r="BY60" s="30">
        <v>19</v>
      </c>
      <c r="BZ60" s="30">
        <v>21</v>
      </c>
      <c r="CA60" s="30">
        <v>24</v>
      </c>
      <c r="CB60" s="30">
        <v>24</v>
      </c>
      <c r="CC60" s="30">
        <v>24</v>
      </c>
      <c r="CD60" s="30">
        <v>24</v>
      </c>
      <c r="CE60" s="30">
        <v>25</v>
      </c>
      <c r="CF60" s="30">
        <v>28</v>
      </c>
      <c r="CG60" s="30">
        <v>31</v>
      </c>
      <c r="CH60" s="30">
        <v>35</v>
      </c>
      <c r="CI60" s="30">
        <v>36</v>
      </c>
      <c r="CJ60" s="30">
        <v>38</v>
      </c>
      <c r="CK60" s="30">
        <v>38</v>
      </c>
      <c r="CL60" s="30">
        <v>40</v>
      </c>
      <c r="CM60" s="30">
        <v>40</v>
      </c>
      <c r="CN60" s="30">
        <v>43</v>
      </c>
      <c r="CO60" s="30">
        <v>44</v>
      </c>
      <c r="CP60" t="e">
        <v>#N/A</v>
      </c>
      <c r="CQ60" t="e">
        <v>#N/A</v>
      </c>
      <c r="CR60" t="e">
        <v>#N/A</v>
      </c>
      <c r="CS60" t="e">
        <v>#N/A</v>
      </c>
      <c r="CT60" t="e">
        <v>#N/A</v>
      </c>
      <c r="CU60" t="e">
        <v>#N/A</v>
      </c>
      <c r="CV60" t="e">
        <v>#N/A</v>
      </c>
      <c r="CW60" t="e">
        <v>#N/A</v>
      </c>
      <c r="CX60" t="e">
        <v>#N/A</v>
      </c>
      <c r="CY60" t="e">
        <v>#N/A</v>
      </c>
      <c r="CZ60" t="e">
        <v>#N/A</v>
      </c>
      <c r="DA60" t="e">
        <v>#N/A</v>
      </c>
      <c r="DB60" t="e">
        <v>#N/A</v>
      </c>
      <c r="DC60" t="e">
        <v>#N/A</v>
      </c>
      <c r="DD60" t="e">
        <v>#N/A</v>
      </c>
      <c r="DE60" t="e">
        <v>#N/A</v>
      </c>
      <c r="DF60" t="e">
        <v>#N/A</v>
      </c>
      <c r="DG60" t="e">
        <v>#N/A</v>
      </c>
      <c r="DH60" t="e">
        <v>#N/A</v>
      </c>
      <c r="DI60" t="e">
        <v>#N/A</v>
      </c>
      <c r="DJ60" t="e">
        <v>#N/A</v>
      </c>
      <c r="DK60" t="e">
        <v>#N/A</v>
      </c>
      <c r="DL60" t="e">
        <v>#N/A</v>
      </c>
      <c r="DM60" t="e">
        <v>#N/A</v>
      </c>
      <c r="DN60" t="e">
        <v>#N/A</v>
      </c>
      <c r="DO60" t="e">
        <v>#N/A</v>
      </c>
      <c r="DP60" t="e">
        <v>#N/A</v>
      </c>
      <c r="DQ60" t="e">
        <v>#N/A</v>
      </c>
      <c r="DR60" t="e">
        <v>#N/A</v>
      </c>
      <c r="DS60" t="e">
        <v>#N/A</v>
      </c>
      <c r="DT60" t="e">
        <v>#N/A</v>
      </c>
      <c r="DU60" t="e">
        <v>#N/A</v>
      </c>
      <c r="DV60" t="e">
        <v>#N/A</v>
      </c>
      <c r="DW60" t="e">
        <v>#N/A</v>
      </c>
      <c r="DX60" t="e">
        <v>#N/A</v>
      </c>
      <c r="DY60" t="e">
        <v>#N/A</v>
      </c>
      <c r="DZ60" t="e">
        <v>#N/A</v>
      </c>
      <c r="EA60" t="e">
        <v>#N/A</v>
      </c>
      <c r="EB60" t="e">
        <v>#N/A</v>
      </c>
      <c r="EC60" t="e">
        <v>#N/A</v>
      </c>
      <c r="ED60" t="e">
        <v>#N/A</v>
      </c>
      <c r="EE60" t="e">
        <v>#N/A</v>
      </c>
      <c r="EF60" t="e">
        <v>#N/A</v>
      </c>
      <c r="EG60" t="e">
        <v>#N/A</v>
      </c>
      <c r="EH60" t="e">
        <v>#N/A</v>
      </c>
      <c r="EI60" t="e">
        <v>#N/A</v>
      </c>
      <c r="EJ60" t="e">
        <v>#N/A</v>
      </c>
      <c r="EK60" t="e">
        <v>#N/A</v>
      </c>
      <c r="EL60" t="e">
        <v>#N/A</v>
      </c>
      <c r="EM60" t="e">
        <v>#N/A</v>
      </c>
      <c r="EN60" t="e">
        <v>#N/A</v>
      </c>
      <c r="EO60" t="e">
        <v>#N/A</v>
      </c>
      <c r="EP60" t="e">
        <v>#N/A</v>
      </c>
      <c r="EQ60" t="e">
        <v>#N/A</v>
      </c>
      <c r="ER60" t="e">
        <v>#N/A</v>
      </c>
      <c r="ES60" t="e">
        <v>#N/A</v>
      </c>
      <c r="ET60" t="e">
        <v>#N/A</v>
      </c>
      <c r="EU60" t="e">
        <v>#N/A</v>
      </c>
      <c r="EV60" t="e">
        <v>#N/A</v>
      </c>
      <c r="EW60" t="e">
        <v>#N/A</v>
      </c>
      <c r="EX60" t="e">
        <v>#N/A</v>
      </c>
      <c r="EY60" t="e">
        <v>#N/A</v>
      </c>
      <c r="EZ60" t="e">
        <v>#N/A</v>
      </c>
      <c r="FA60" t="e">
        <v>#N/A</v>
      </c>
      <c r="FB60" t="e">
        <v>#N/A</v>
      </c>
      <c r="FC60" t="e">
        <v>#N/A</v>
      </c>
      <c r="FD60" t="e">
        <v>#N/A</v>
      </c>
      <c r="FE60" t="e">
        <v>#N/A</v>
      </c>
      <c r="FF60" t="e">
        <v>#N/A</v>
      </c>
    </row>
    <row r="61" spans="1:162" x14ac:dyDescent="0.35">
      <c r="A61" s="29" t="s">
        <v>22</v>
      </c>
      <c r="B61" s="30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30">
        <v>0</v>
      </c>
      <c r="Q61" s="30">
        <v>0</v>
      </c>
      <c r="R61" s="30">
        <v>0</v>
      </c>
      <c r="S61" s="30">
        <v>0</v>
      </c>
      <c r="T61" s="30">
        <v>0</v>
      </c>
      <c r="U61" s="30">
        <v>0</v>
      </c>
      <c r="V61" s="30">
        <v>0</v>
      </c>
      <c r="W61" s="30">
        <v>0</v>
      </c>
      <c r="X61" s="30">
        <v>0</v>
      </c>
      <c r="Y61" s="30">
        <v>0</v>
      </c>
      <c r="Z61" s="30">
        <v>0</v>
      </c>
      <c r="AA61" s="30">
        <v>0</v>
      </c>
      <c r="AB61" s="30">
        <v>0</v>
      </c>
      <c r="AC61" s="30">
        <v>0</v>
      </c>
      <c r="AD61" s="30">
        <v>0</v>
      </c>
      <c r="AE61" s="30">
        <v>0</v>
      </c>
      <c r="AF61" s="30">
        <v>0</v>
      </c>
      <c r="AG61" s="30">
        <v>0</v>
      </c>
      <c r="AH61" s="30">
        <v>0</v>
      </c>
      <c r="AI61" s="30">
        <v>0</v>
      </c>
      <c r="AJ61" s="30">
        <v>0</v>
      </c>
      <c r="AK61" s="30">
        <v>0</v>
      </c>
      <c r="AL61" s="30">
        <v>0</v>
      </c>
      <c r="AM61" s="30">
        <v>0</v>
      </c>
      <c r="AN61" s="30">
        <v>0</v>
      </c>
      <c r="AO61" s="30">
        <v>0</v>
      </c>
      <c r="AP61" s="30">
        <v>0</v>
      </c>
      <c r="AQ61" s="30">
        <v>0</v>
      </c>
      <c r="AR61" s="30">
        <v>0</v>
      </c>
      <c r="AS61" s="30">
        <v>0</v>
      </c>
      <c r="AT61" s="30">
        <v>0</v>
      </c>
      <c r="AU61" s="30">
        <v>0</v>
      </c>
      <c r="AV61" s="30">
        <v>0</v>
      </c>
      <c r="AW61" s="30">
        <v>0</v>
      </c>
      <c r="AX61" s="30">
        <v>0</v>
      </c>
      <c r="AY61" s="30">
        <v>0</v>
      </c>
      <c r="AZ61" s="30">
        <v>0</v>
      </c>
      <c r="BA61" s="30">
        <v>0</v>
      </c>
      <c r="BB61" s="30">
        <v>0</v>
      </c>
      <c r="BC61" s="30">
        <v>0</v>
      </c>
      <c r="BD61" s="30">
        <v>0</v>
      </c>
      <c r="BE61" s="30">
        <v>0</v>
      </c>
      <c r="BF61" s="30">
        <v>0</v>
      </c>
      <c r="BG61" s="30">
        <v>0</v>
      </c>
      <c r="BH61" s="30">
        <v>0</v>
      </c>
      <c r="BI61" s="30">
        <v>0</v>
      </c>
      <c r="BJ61" s="30">
        <v>0</v>
      </c>
      <c r="BK61" s="30">
        <v>0</v>
      </c>
      <c r="BL61" s="30">
        <v>0</v>
      </c>
      <c r="BM61" s="30">
        <v>0</v>
      </c>
      <c r="BN61" s="30">
        <v>0</v>
      </c>
      <c r="BO61" s="30">
        <v>0</v>
      </c>
      <c r="BP61" s="30">
        <v>0</v>
      </c>
      <c r="BQ61" s="30">
        <v>0</v>
      </c>
      <c r="BR61" s="30">
        <v>0</v>
      </c>
      <c r="BS61" s="30">
        <v>0</v>
      </c>
      <c r="BT61" s="30">
        <v>0</v>
      </c>
      <c r="BU61" s="30">
        <v>0</v>
      </c>
      <c r="BV61" s="30">
        <v>0</v>
      </c>
      <c r="BW61" s="30">
        <v>0</v>
      </c>
      <c r="BX61" s="30">
        <v>0</v>
      </c>
      <c r="BY61" s="30">
        <v>0</v>
      </c>
      <c r="BZ61" s="30">
        <v>0</v>
      </c>
      <c r="CA61" s="30">
        <v>0</v>
      </c>
      <c r="CB61" s="30">
        <v>0</v>
      </c>
      <c r="CC61" s="30">
        <v>0</v>
      </c>
      <c r="CD61" s="30">
        <v>0</v>
      </c>
      <c r="CE61" s="30">
        <v>0</v>
      </c>
      <c r="CF61" s="30">
        <v>0</v>
      </c>
      <c r="CG61" s="30">
        <v>0</v>
      </c>
      <c r="CH61" s="30">
        <v>0</v>
      </c>
      <c r="CI61" s="30">
        <v>1</v>
      </c>
      <c r="CJ61" s="30">
        <v>1</v>
      </c>
      <c r="CK61" s="30">
        <v>1</v>
      </c>
      <c r="CL61" s="30">
        <v>1</v>
      </c>
      <c r="CM61" s="30">
        <v>1</v>
      </c>
      <c r="CN61" s="30">
        <v>1</v>
      </c>
      <c r="CO61" s="30">
        <v>1</v>
      </c>
      <c r="CP61" t="e">
        <v>#N/A</v>
      </c>
      <c r="CQ61" t="e">
        <v>#N/A</v>
      </c>
      <c r="CR61" t="e">
        <v>#N/A</v>
      </c>
      <c r="CS61" t="e">
        <v>#N/A</v>
      </c>
      <c r="CT61" t="e">
        <v>#N/A</v>
      </c>
      <c r="CU61" t="e">
        <v>#N/A</v>
      </c>
      <c r="CV61" t="e">
        <v>#N/A</v>
      </c>
      <c r="CW61" t="e">
        <v>#N/A</v>
      </c>
      <c r="CX61" t="e">
        <v>#N/A</v>
      </c>
      <c r="CY61" t="e">
        <v>#N/A</v>
      </c>
      <c r="CZ61" t="e">
        <v>#N/A</v>
      </c>
      <c r="DA61" t="e">
        <v>#N/A</v>
      </c>
      <c r="DB61" t="e">
        <v>#N/A</v>
      </c>
      <c r="DC61" t="e">
        <v>#N/A</v>
      </c>
      <c r="DD61" t="e">
        <v>#N/A</v>
      </c>
      <c r="DE61" t="e">
        <v>#N/A</v>
      </c>
      <c r="DF61" t="e">
        <v>#N/A</v>
      </c>
      <c r="DG61" t="e">
        <v>#N/A</v>
      </c>
      <c r="DH61" t="e">
        <v>#N/A</v>
      </c>
      <c r="DI61" t="e">
        <v>#N/A</v>
      </c>
      <c r="DJ61" t="e">
        <v>#N/A</v>
      </c>
      <c r="DK61" t="e">
        <v>#N/A</v>
      </c>
      <c r="DL61" t="e">
        <v>#N/A</v>
      </c>
      <c r="DM61" t="e">
        <v>#N/A</v>
      </c>
      <c r="DN61" t="e">
        <v>#N/A</v>
      </c>
      <c r="DO61" t="e">
        <v>#N/A</v>
      </c>
      <c r="DP61" t="e">
        <v>#N/A</v>
      </c>
      <c r="DQ61" t="e">
        <v>#N/A</v>
      </c>
      <c r="DR61" t="e">
        <v>#N/A</v>
      </c>
      <c r="DS61" t="e">
        <v>#N/A</v>
      </c>
      <c r="DT61" t="e">
        <v>#N/A</v>
      </c>
      <c r="DU61" t="e">
        <v>#N/A</v>
      </c>
      <c r="DV61" t="e">
        <v>#N/A</v>
      </c>
      <c r="DW61" t="e">
        <v>#N/A</v>
      </c>
      <c r="DX61" t="e">
        <v>#N/A</v>
      </c>
      <c r="DY61" t="e">
        <v>#N/A</v>
      </c>
      <c r="DZ61" t="e">
        <v>#N/A</v>
      </c>
      <c r="EA61" t="e">
        <v>#N/A</v>
      </c>
      <c r="EB61" t="e">
        <v>#N/A</v>
      </c>
      <c r="EC61" t="e">
        <v>#N/A</v>
      </c>
      <c r="ED61" t="e">
        <v>#N/A</v>
      </c>
      <c r="EE61" t="e">
        <v>#N/A</v>
      </c>
      <c r="EF61" t="e">
        <v>#N/A</v>
      </c>
      <c r="EG61" t="e">
        <v>#N/A</v>
      </c>
      <c r="EH61" t="e">
        <v>#N/A</v>
      </c>
      <c r="EI61" t="e">
        <v>#N/A</v>
      </c>
      <c r="EJ61" t="e">
        <v>#N/A</v>
      </c>
      <c r="EK61" t="e">
        <v>#N/A</v>
      </c>
      <c r="EL61" t="e">
        <v>#N/A</v>
      </c>
      <c r="EM61" t="e">
        <v>#N/A</v>
      </c>
      <c r="EN61" t="e">
        <v>#N/A</v>
      </c>
      <c r="EO61" t="e">
        <v>#N/A</v>
      </c>
      <c r="EP61" t="e">
        <v>#N/A</v>
      </c>
      <c r="EQ61" t="e">
        <v>#N/A</v>
      </c>
      <c r="ER61" t="e">
        <v>#N/A</v>
      </c>
      <c r="ES61" t="e">
        <v>#N/A</v>
      </c>
      <c r="ET61" t="e">
        <v>#N/A</v>
      </c>
      <c r="EU61" t="e">
        <v>#N/A</v>
      </c>
      <c r="EV61" t="e">
        <v>#N/A</v>
      </c>
      <c r="EW61" t="e">
        <v>#N/A</v>
      </c>
      <c r="EX61" t="e">
        <v>#N/A</v>
      </c>
      <c r="EY61" t="e">
        <v>#N/A</v>
      </c>
      <c r="EZ61" t="e">
        <v>#N/A</v>
      </c>
      <c r="FA61" t="e">
        <v>#N/A</v>
      </c>
      <c r="FB61" t="e">
        <v>#N/A</v>
      </c>
      <c r="FC61" t="e">
        <v>#N/A</v>
      </c>
      <c r="FD61" t="e">
        <v>#N/A</v>
      </c>
      <c r="FE61" t="e">
        <v>#N/A</v>
      </c>
      <c r="FF61" t="e">
        <v>#N/A</v>
      </c>
    </row>
    <row r="62" spans="1:162" x14ac:dyDescent="0.35">
      <c r="A62" s="29" t="s">
        <v>8</v>
      </c>
      <c r="B62" s="30">
        <v>0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30">
        <v>0</v>
      </c>
      <c r="Q62" s="30">
        <v>0</v>
      </c>
      <c r="R62" s="30">
        <v>0</v>
      </c>
      <c r="S62" s="30">
        <v>0</v>
      </c>
      <c r="T62" s="30">
        <v>0</v>
      </c>
      <c r="U62" s="30">
        <v>0</v>
      </c>
      <c r="V62" s="30">
        <v>0</v>
      </c>
      <c r="W62" s="30">
        <v>0</v>
      </c>
      <c r="X62" s="30">
        <v>0</v>
      </c>
      <c r="Y62" s="30">
        <v>0</v>
      </c>
      <c r="Z62" s="30">
        <v>0</v>
      </c>
      <c r="AA62" s="30">
        <v>0</v>
      </c>
      <c r="AB62" s="30">
        <v>0</v>
      </c>
      <c r="AC62" s="30">
        <v>0</v>
      </c>
      <c r="AD62" s="30">
        <v>0</v>
      </c>
      <c r="AE62" s="30">
        <v>0</v>
      </c>
      <c r="AF62" s="30">
        <v>0</v>
      </c>
      <c r="AG62" s="30">
        <v>0</v>
      </c>
      <c r="AH62" s="30">
        <v>0</v>
      </c>
      <c r="AI62" s="30">
        <v>0</v>
      </c>
      <c r="AJ62" s="30">
        <v>0</v>
      </c>
      <c r="AK62" s="30">
        <v>0</v>
      </c>
      <c r="AL62" s="30">
        <v>0</v>
      </c>
      <c r="AM62" s="30">
        <v>0</v>
      </c>
      <c r="AN62" s="30">
        <v>0</v>
      </c>
      <c r="AO62" s="30">
        <v>0</v>
      </c>
      <c r="AP62" s="30">
        <v>0</v>
      </c>
      <c r="AQ62" s="30">
        <v>0</v>
      </c>
      <c r="AR62" s="30">
        <v>0</v>
      </c>
      <c r="AS62" s="30">
        <v>0</v>
      </c>
      <c r="AT62" s="30">
        <v>0</v>
      </c>
      <c r="AU62" s="30">
        <v>0</v>
      </c>
      <c r="AV62" s="30">
        <v>0</v>
      </c>
      <c r="AW62" s="30">
        <v>0</v>
      </c>
      <c r="AX62" s="30">
        <v>0</v>
      </c>
      <c r="AY62" s="30">
        <v>0</v>
      </c>
      <c r="AZ62" s="30">
        <v>0</v>
      </c>
      <c r="BA62" s="30">
        <v>0</v>
      </c>
      <c r="BB62" s="30">
        <v>0</v>
      </c>
      <c r="BC62" s="30">
        <v>0</v>
      </c>
      <c r="BD62" s="30">
        <v>0</v>
      </c>
      <c r="BE62" s="30">
        <v>0</v>
      </c>
      <c r="BF62" s="30">
        <v>0</v>
      </c>
      <c r="BG62" s="30">
        <v>0</v>
      </c>
      <c r="BH62" s="30">
        <v>0</v>
      </c>
      <c r="BI62" s="30">
        <v>0</v>
      </c>
      <c r="BJ62" s="30">
        <v>0</v>
      </c>
      <c r="BK62" s="30">
        <v>0</v>
      </c>
      <c r="BL62" s="30">
        <v>0</v>
      </c>
      <c r="BM62" s="30">
        <v>0</v>
      </c>
      <c r="BN62" s="30">
        <v>0</v>
      </c>
      <c r="BO62" s="30">
        <v>0</v>
      </c>
      <c r="BP62" s="30">
        <v>0</v>
      </c>
      <c r="BQ62" s="30">
        <v>0</v>
      </c>
      <c r="BR62" s="30">
        <v>0</v>
      </c>
      <c r="BS62" s="30">
        <v>0</v>
      </c>
      <c r="BT62" s="30">
        <v>0</v>
      </c>
      <c r="BU62" s="30">
        <v>0</v>
      </c>
      <c r="BV62" s="30">
        <v>0</v>
      </c>
      <c r="BW62" s="30">
        <v>0</v>
      </c>
      <c r="BX62" s="30">
        <v>2</v>
      </c>
      <c r="BY62" s="30">
        <v>2</v>
      </c>
      <c r="BZ62" s="30">
        <v>2</v>
      </c>
      <c r="CA62" s="30">
        <v>2</v>
      </c>
      <c r="CB62" s="30">
        <v>2</v>
      </c>
      <c r="CC62" s="30">
        <v>3</v>
      </c>
      <c r="CD62" s="30">
        <v>3</v>
      </c>
      <c r="CE62" s="30">
        <v>3</v>
      </c>
      <c r="CF62" s="30">
        <v>3</v>
      </c>
      <c r="CG62" s="30">
        <v>3</v>
      </c>
      <c r="CH62" s="30">
        <v>3</v>
      </c>
      <c r="CI62" s="30">
        <v>3</v>
      </c>
      <c r="CJ62" s="30">
        <v>3</v>
      </c>
      <c r="CK62" s="30">
        <v>3</v>
      </c>
      <c r="CL62" s="30">
        <v>3</v>
      </c>
      <c r="CM62" s="30">
        <v>3</v>
      </c>
      <c r="CN62" s="30">
        <v>3</v>
      </c>
      <c r="CO62" s="30">
        <v>3</v>
      </c>
      <c r="CP62" t="e">
        <v>#N/A</v>
      </c>
      <c r="CQ62" t="e">
        <v>#N/A</v>
      </c>
      <c r="CR62" t="e">
        <v>#N/A</v>
      </c>
      <c r="CS62" t="e">
        <v>#N/A</v>
      </c>
      <c r="CT62" t="e">
        <v>#N/A</v>
      </c>
      <c r="CU62" t="e">
        <v>#N/A</v>
      </c>
      <c r="CV62" t="e">
        <v>#N/A</v>
      </c>
      <c r="CW62" t="e">
        <v>#N/A</v>
      </c>
      <c r="CX62" t="e">
        <v>#N/A</v>
      </c>
      <c r="CY62" t="e">
        <v>#N/A</v>
      </c>
      <c r="CZ62" t="e">
        <v>#N/A</v>
      </c>
      <c r="DA62" t="e">
        <v>#N/A</v>
      </c>
      <c r="DB62" t="e">
        <v>#N/A</v>
      </c>
      <c r="DC62" t="e">
        <v>#N/A</v>
      </c>
      <c r="DD62" t="e">
        <v>#N/A</v>
      </c>
      <c r="DE62" t="e">
        <v>#N/A</v>
      </c>
      <c r="DF62" t="e">
        <v>#N/A</v>
      </c>
      <c r="DG62" t="e">
        <v>#N/A</v>
      </c>
      <c r="DH62" t="e">
        <v>#N/A</v>
      </c>
      <c r="DI62" t="e">
        <v>#N/A</v>
      </c>
      <c r="DJ62" t="e">
        <v>#N/A</v>
      </c>
      <c r="DK62" t="e">
        <v>#N/A</v>
      </c>
      <c r="DL62" t="e">
        <v>#N/A</v>
      </c>
      <c r="DM62" t="e">
        <v>#N/A</v>
      </c>
      <c r="DN62" t="e">
        <v>#N/A</v>
      </c>
      <c r="DO62" t="e">
        <v>#N/A</v>
      </c>
      <c r="DP62" t="e">
        <v>#N/A</v>
      </c>
      <c r="DQ62" t="e">
        <v>#N/A</v>
      </c>
      <c r="DR62" t="e">
        <v>#N/A</v>
      </c>
      <c r="DS62" t="e">
        <v>#N/A</v>
      </c>
      <c r="DT62" t="e">
        <v>#N/A</v>
      </c>
      <c r="DU62" t="e">
        <v>#N/A</v>
      </c>
      <c r="DV62" t="e">
        <v>#N/A</v>
      </c>
      <c r="DW62" t="e">
        <v>#N/A</v>
      </c>
      <c r="DX62" t="e">
        <v>#N/A</v>
      </c>
      <c r="DY62" t="e">
        <v>#N/A</v>
      </c>
      <c r="DZ62" t="e">
        <v>#N/A</v>
      </c>
      <c r="EA62" t="e">
        <v>#N/A</v>
      </c>
      <c r="EB62" t="e">
        <v>#N/A</v>
      </c>
      <c r="EC62" t="e">
        <v>#N/A</v>
      </c>
      <c r="ED62" t="e">
        <v>#N/A</v>
      </c>
      <c r="EE62" t="e">
        <v>#N/A</v>
      </c>
      <c r="EF62" t="e">
        <v>#N/A</v>
      </c>
      <c r="EG62" t="e">
        <v>#N/A</v>
      </c>
      <c r="EH62" t="e">
        <v>#N/A</v>
      </c>
      <c r="EI62" t="e">
        <v>#N/A</v>
      </c>
      <c r="EJ62" t="e">
        <v>#N/A</v>
      </c>
      <c r="EK62" t="e">
        <v>#N/A</v>
      </c>
      <c r="EL62" t="e">
        <v>#N/A</v>
      </c>
      <c r="EM62" t="e">
        <v>#N/A</v>
      </c>
      <c r="EN62" t="e">
        <v>#N/A</v>
      </c>
      <c r="EO62" t="e">
        <v>#N/A</v>
      </c>
      <c r="EP62" t="e">
        <v>#N/A</v>
      </c>
      <c r="EQ62" t="e">
        <v>#N/A</v>
      </c>
      <c r="ER62" t="e">
        <v>#N/A</v>
      </c>
      <c r="ES62" t="e">
        <v>#N/A</v>
      </c>
      <c r="ET62" t="e">
        <v>#N/A</v>
      </c>
      <c r="EU62" t="e">
        <v>#N/A</v>
      </c>
      <c r="EV62" t="e">
        <v>#N/A</v>
      </c>
      <c r="EW62" t="e">
        <v>#N/A</v>
      </c>
      <c r="EX62" t="e">
        <v>#N/A</v>
      </c>
      <c r="EY62" t="e">
        <v>#N/A</v>
      </c>
      <c r="EZ62" t="e">
        <v>#N/A</v>
      </c>
      <c r="FA62" t="e">
        <v>#N/A</v>
      </c>
      <c r="FB62" t="e">
        <v>#N/A</v>
      </c>
      <c r="FC62" t="e">
        <v>#N/A</v>
      </c>
      <c r="FD62" t="e">
        <v>#N/A</v>
      </c>
      <c r="FE62" t="e">
        <v>#N/A</v>
      </c>
      <c r="FF62" t="e">
        <v>#N/A</v>
      </c>
    </row>
    <row r="63" spans="1:162" x14ac:dyDescent="0.35">
      <c r="A63" s="29" t="s">
        <v>205</v>
      </c>
      <c r="B63" s="30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>
        <v>0</v>
      </c>
      <c r="V63" s="30">
        <v>0</v>
      </c>
      <c r="W63" s="30">
        <v>0</v>
      </c>
      <c r="X63" s="30">
        <v>0</v>
      </c>
      <c r="Y63" s="30">
        <v>0</v>
      </c>
      <c r="Z63" s="30">
        <v>0</v>
      </c>
      <c r="AA63" s="30">
        <v>0</v>
      </c>
      <c r="AB63" s="30">
        <v>0</v>
      </c>
      <c r="AC63" s="30">
        <v>0</v>
      </c>
      <c r="AD63" s="30">
        <v>0</v>
      </c>
      <c r="AE63" s="30">
        <v>0</v>
      </c>
      <c r="AF63" s="30">
        <v>0</v>
      </c>
      <c r="AG63" s="30">
        <v>0</v>
      </c>
      <c r="AH63" s="30">
        <v>0</v>
      </c>
      <c r="AI63" s="30">
        <v>0</v>
      </c>
      <c r="AJ63" s="30">
        <v>0</v>
      </c>
      <c r="AK63" s="30">
        <v>0</v>
      </c>
      <c r="AL63" s="30">
        <v>0</v>
      </c>
      <c r="AM63" s="30">
        <v>0</v>
      </c>
      <c r="AN63" s="30">
        <v>0</v>
      </c>
      <c r="AO63" s="30">
        <v>0</v>
      </c>
      <c r="AP63" s="30">
        <v>0</v>
      </c>
      <c r="AQ63" s="30">
        <v>0</v>
      </c>
      <c r="AR63" s="30">
        <v>0</v>
      </c>
      <c r="AS63" s="30">
        <v>0</v>
      </c>
      <c r="AT63" s="30">
        <v>0</v>
      </c>
      <c r="AU63" s="30">
        <v>0</v>
      </c>
      <c r="AV63" s="30">
        <v>0</v>
      </c>
      <c r="AW63" s="30">
        <v>0</v>
      </c>
      <c r="AX63" s="30">
        <v>0</v>
      </c>
      <c r="AY63" s="30">
        <v>0</v>
      </c>
      <c r="AZ63" s="30">
        <v>0</v>
      </c>
      <c r="BA63" s="30">
        <v>0</v>
      </c>
      <c r="BB63" s="30">
        <v>0</v>
      </c>
      <c r="BC63" s="30">
        <v>0</v>
      </c>
      <c r="BD63" s="30">
        <v>0</v>
      </c>
      <c r="BE63" s="30">
        <v>0</v>
      </c>
      <c r="BF63" s="30">
        <v>0</v>
      </c>
      <c r="BG63" s="30">
        <v>0</v>
      </c>
      <c r="BH63" s="30">
        <v>0</v>
      </c>
      <c r="BI63" s="30">
        <v>0</v>
      </c>
      <c r="BJ63" s="30">
        <v>0</v>
      </c>
      <c r="BK63" s="30">
        <v>0</v>
      </c>
      <c r="BL63" s="30">
        <v>0</v>
      </c>
      <c r="BM63" s="30">
        <v>0</v>
      </c>
      <c r="BN63" s="30">
        <v>0</v>
      </c>
      <c r="BO63" s="30">
        <v>0</v>
      </c>
      <c r="BP63" s="30">
        <v>0</v>
      </c>
      <c r="BQ63" s="30">
        <v>0</v>
      </c>
      <c r="BR63" s="30">
        <v>0</v>
      </c>
      <c r="BS63" s="30">
        <v>0</v>
      </c>
      <c r="BT63" s="30">
        <v>0</v>
      </c>
      <c r="BU63" s="30">
        <v>0</v>
      </c>
      <c r="BV63" s="30">
        <v>0</v>
      </c>
      <c r="BW63" s="30">
        <v>0</v>
      </c>
      <c r="BX63" s="30">
        <v>0</v>
      </c>
      <c r="BY63" s="30">
        <v>0</v>
      </c>
      <c r="BZ63" s="30">
        <v>0</v>
      </c>
      <c r="CA63" s="30">
        <v>0</v>
      </c>
      <c r="CB63" s="30">
        <v>0</v>
      </c>
      <c r="CC63" s="30">
        <v>0</v>
      </c>
      <c r="CD63" s="30">
        <v>0</v>
      </c>
      <c r="CE63" s="30">
        <v>0</v>
      </c>
      <c r="CF63" s="30">
        <v>0</v>
      </c>
      <c r="CG63" s="30">
        <v>0</v>
      </c>
      <c r="CH63" s="30">
        <v>0</v>
      </c>
      <c r="CI63" s="30">
        <v>0</v>
      </c>
      <c r="CJ63" s="30">
        <v>0</v>
      </c>
      <c r="CK63" s="30">
        <v>0</v>
      </c>
      <c r="CL63" s="30">
        <v>0</v>
      </c>
      <c r="CM63" s="30">
        <v>0</v>
      </c>
      <c r="CN63" s="30">
        <v>0</v>
      </c>
      <c r="CO63" s="30">
        <v>0</v>
      </c>
      <c r="CP63" t="e">
        <v>#N/A</v>
      </c>
      <c r="CQ63" t="e">
        <v>#N/A</v>
      </c>
      <c r="CR63" t="e">
        <v>#N/A</v>
      </c>
      <c r="CS63" t="e">
        <v>#N/A</v>
      </c>
      <c r="CT63" t="e">
        <v>#N/A</v>
      </c>
      <c r="CU63" t="e">
        <v>#N/A</v>
      </c>
      <c r="CV63" t="e">
        <v>#N/A</v>
      </c>
      <c r="CW63" t="e">
        <v>#N/A</v>
      </c>
      <c r="CX63" t="e">
        <v>#N/A</v>
      </c>
      <c r="CY63" t="e">
        <v>#N/A</v>
      </c>
      <c r="CZ63" t="e">
        <v>#N/A</v>
      </c>
      <c r="DA63" t="e">
        <v>#N/A</v>
      </c>
      <c r="DB63" t="e">
        <v>#N/A</v>
      </c>
      <c r="DC63" t="e">
        <v>#N/A</v>
      </c>
      <c r="DD63" t="e">
        <v>#N/A</v>
      </c>
      <c r="DE63" t="e">
        <v>#N/A</v>
      </c>
      <c r="DF63" t="e">
        <v>#N/A</v>
      </c>
      <c r="DG63" t="e">
        <v>#N/A</v>
      </c>
      <c r="DH63" t="e">
        <v>#N/A</v>
      </c>
      <c r="DI63" t="e">
        <v>#N/A</v>
      </c>
      <c r="DJ63" t="e">
        <v>#N/A</v>
      </c>
      <c r="DK63" t="e">
        <v>#N/A</v>
      </c>
      <c r="DL63" t="e">
        <v>#N/A</v>
      </c>
      <c r="DM63" t="e">
        <v>#N/A</v>
      </c>
      <c r="DN63" t="e">
        <v>#N/A</v>
      </c>
      <c r="DO63" t="e">
        <v>#N/A</v>
      </c>
      <c r="DP63" t="e">
        <v>#N/A</v>
      </c>
      <c r="DQ63" t="e">
        <v>#N/A</v>
      </c>
      <c r="DR63" t="e">
        <v>#N/A</v>
      </c>
      <c r="DS63" t="e">
        <v>#N/A</v>
      </c>
      <c r="DT63" t="e">
        <v>#N/A</v>
      </c>
      <c r="DU63" t="e">
        <v>#N/A</v>
      </c>
      <c r="DV63" t="e">
        <v>#N/A</v>
      </c>
      <c r="DW63" t="e">
        <v>#N/A</v>
      </c>
      <c r="DX63" t="e">
        <v>#N/A</v>
      </c>
      <c r="DY63" t="e">
        <v>#N/A</v>
      </c>
      <c r="DZ63" t="e">
        <v>#N/A</v>
      </c>
      <c r="EA63" t="e">
        <v>#N/A</v>
      </c>
      <c r="EB63" t="e">
        <v>#N/A</v>
      </c>
      <c r="EC63" t="e">
        <v>#N/A</v>
      </c>
      <c r="ED63" t="e">
        <v>#N/A</v>
      </c>
      <c r="EE63" t="e">
        <v>#N/A</v>
      </c>
      <c r="EF63" t="e">
        <v>#N/A</v>
      </c>
      <c r="EG63" t="e">
        <v>#N/A</v>
      </c>
      <c r="EH63" t="e">
        <v>#N/A</v>
      </c>
      <c r="EI63" t="e">
        <v>#N/A</v>
      </c>
      <c r="EJ63" t="e">
        <v>#N/A</v>
      </c>
      <c r="EK63" t="e">
        <v>#N/A</v>
      </c>
      <c r="EL63" t="e">
        <v>#N/A</v>
      </c>
      <c r="EM63" t="e">
        <v>#N/A</v>
      </c>
      <c r="EN63" t="e">
        <v>#N/A</v>
      </c>
      <c r="EO63" t="e">
        <v>#N/A</v>
      </c>
      <c r="EP63" t="e">
        <v>#N/A</v>
      </c>
      <c r="EQ63" t="e">
        <v>#N/A</v>
      </c>
      <c r="ER63" t="e">
        <v>#N/A</v>
      </c>
      <c r="ES63" t="e">
        <v>#N/A</v>
      </c>
      <c r="ET63" t="e">
        <v>#N/A</v>
      </c>
      <c r="EU63" t="e">
        <v>#N/A</v>
      </c>
      <c r="EV63" t="e">
        <v>#N/A</v>
      </c>
      <c r="EW63" t="e">
        <v>#N/A</v>
      </c>
      <c r="EX63" t="e">
        <v>#N/A</v>
      </c>
      <c r="EY63" t="e">
        <v>#N/A</v>
      </c>
      <c r="EZ63" t="e">
        <v>#N/A</v>
      </c>
      <c r="FA63" t="e">
        <v>#N/A</v>
      </c>
      <c r="FB63" t="e">
        <v>#N/A</v>
      </c>
      <c r="FC63" t="e">
        <v>#N/A</v>
      </c>
      <c r="FD63" t="e">
        <v>#N/A</v>
      </c>
      <c r="FE63" t="e">
        <v>#N/A</v>
      </c>
      <c r="FF63" t="e">
        <v>#N/A</v>
      </c>
    </row>
    <row r="64" spans="1:162" x14ac:dyDescent="0.35">
      <c r="A64" s="29" t="s">
        <v>129</v>
      </c>
      <c r="B64" s="30">
        <v>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30">
        <v>0</v>
      </c>
      <c r="Q64" s="30">
        <v>0</v>
      </c>
      <c r="R64" s="30">
        <v>0</v>
      </c>
      <c r="S64" s="30">
        <v>0</v>
      </c>
      <c r="T64" s="30">
        <v>0</v>
      </c>
      <c r="U64" s="30">
        <v>0</v>
      </c>
      <c r="V64" s="30">
        <v>0</v>
      </c>
      <c r="W64" s="30">
        <v>0</v>
      </c>
      <c r="X64" s="30">
        <v>0</v>
      </c>
      <c r="Y64" s="30">
        <v>0</v>
      </c>
      <c r="Z64" s="30">
        <v>0</v>
      </c>
      <c r="AA64" s="30">
        <v>0</v>
      </c>
      <c r="AB64" s="30">
        <v>0</v>
      </c>
      <c r="AC64" s="30">
        <v>0</v>
      </c>
      <c r="AD64" s="30">
        <v>0</v>
      </c>
      <c r="AE64" s="30">
        <v>0</v>
      </c>
      <c r="AF64" s="30">
        <v>0</v>
      </c>
      <c r="AG64" s="30">
        <v>0</v>
      </c>
      <c r="AH64" s="30">
        <v>0</v>
      </c>
      <c r="AI64" s="30">
        <v>0</v>
      </c>
      <c r="AJ64" s="30">
        <v>0</v>
      </c>
      <c r="AK64" s="30">
        <v>0</v>
      </c>
      <c r="AL64" s="30">
        <v>0</v>
      </c>
      <c r="AM64" s="30">
        <v>0</v>
      </c>
      <c r="AN64" s="30">
        <v>0</v>
      </c>
      <c r="AO64" s="30">
        <v>0</v>
      </c>
      <c r="AP64" s="30">
        <v>0</v>
      </c>
      <c r="AQ64" s="30">
        <v>0</v>
      </c>
      <c r="AR64" s="30">
        <v>0</v>
      </c>
      <c r="AS64" s="30">
        <v>0</v>
      </c>
      <c r="AT64" s="30">
        <v>0</v>
      </c>
      <c r="AU64" s="30">
        <v>0</v>
      </c>
      <c r="AV64" s="30">
        <v>0</v>
      </c>
      <c r="AW64" s="30">
        <v>0</v>
      </c>
      <c r="AX64" s="30">
        <v>0</v>
      </c>
      <c r="AY64" s="30">
        <v>0</v>
      </c>
      <c r="AZ64" s="30">
        <v>0</v>
      </c>
      <c r="BA64" s="30">
        <v>0</v>
      </c>
      <c r="BB64" s="30">
        <v>0</v>
      </c>
      <c r="BC64" s="30">
        <v>0</v>
      </c>
      <c r="BD64" s="30">
        <v>0</v>
      </c>
      <c r="BE64" s="30">
        <v>0</v>
      </c>
      <c r="BF64" s="30">
        <v>0</v>
      </c>
      <c r="BG64" s="30">
        <v>0</v>
      </c>
      <c r="BH64" s="30">
        <v>0</v>
      </c>
      <c r="BI64" s="30">
        <v>1</v>
      </c>
      <c r="BJ64" s="30">
        <v>1</v>
      </c>
      <c r="BK64" s="30">
        <v>1</v>
      </c>
      <c r="BL64" s="30">
        <v>1</v>
      </c>
      <c r="BM64" s="30">
        <v>3</v>
      </c>
      <c r="BN64" s="30">
        <v>5</v>
      </c>
      <c r="BO64" s="30">
        <v>7</v>
      </c>
      <c r="BP64" s="30">
        <v>9</v>
      </c>
      <c r="BQ64" s="30">
        <v>11</v>
      </c>
      <c r="BR64" s="30">
        <v>13</v>
      </c>
      <c r="BS64" s="30">
        <v>17</v>
      </c>
      <c r="BT64" s="30">
        <v>17</v>
      </c>
      <c r="BU64" s="30">
        <v>19</v>
      </c>
      <c r="BV64" s="30">
        <v>20</v>
      </c>
      <c r="BW64" s="30">
        <v>25</v>
      </c>
      <c r="BX64" s="30">
        <v>28</v>
      </c>
      <c r="BY64" s="30">
        <v>27</v>
      </c>
      <c r="BZ64" s="30">
        <v>34</v>
      </c>
      <c r="CA64" s="30">
        <v>40</v>
      </c>
      <c r="CB64" s="30">
        <v>42</v>
      </c>
      <c r="CC64" s="30">
        <v>48</v>
      </c>
      <c r="CD64" s="30">
        <v>49</v>
      </c>
      <c r="CE64" s="30">
        <v>56</v>
      </c>
      <c r="CF64" s="30">
        <v>59</v>
      </c>
      <c r="CG64" s="30">
        <v>64</v>
      </c>
      <c r="CH64" s="30">
        <v>72</v>
      </c>
      <c r="CI64" s="30">
        <v>75</v>
      </c>
      <c r="CJ64" s="30">
        <v>82</v>
      </c>
      <c r="CK64" s="30">
        <v>90</v>
      </c>
      <c r="CL64" s="30">
        <v>94</v>
      </c>
      <c r="CM64" s="30">
        <v>98</v>
      </c>
      <c r="CN64" s="30">
        <v>141</v>
      </c>
      <c r="CO64" s="30">
        <v>149</v>
      </c>
      <c r="CP64" t="e">
        <v>#N/A</v>
      </c>
      <c r="CQ64" t="e">
        <v>#N/A</v>
      </c>
      <c r="CR64" t="e">
        <v>#N/A</v>
      </c>
      <c r="CS64" t="e">
        <v>#N/A</v>
      </c>
      <c r="CT64" t="e">
        <v>#N/A</v>
      </c>
      <c r="CU64" t="e">
        <v>#N/A</v>
      </c>
      <c r="CV64" t="e">
        <v>#N/A</v>
      </c>
      <c r="CW64" t="e">
        <v>#N/A</v>
      </c>
      <c r="CX64" t="e">
        <v>#N/A</v>
      </c>
      <c r="CY64" t="e">
        <v>#N/A</v>
      </c>
      <c r="CZ64" t="e">
        <v>#N/A</v>
      </c>
      <c r="DA64" t="e">
        <v>#N/A</v>
      </c>
      <c r="DB64" t="e">
        <v>#N/A</v>
      </c>
      <c r="DC64" t="e">
        <v>#N/A</v>
      </c>
      <c r="DD64" t="e">
        <v>#N/A</v>
      </c>
      <c r="DE64" t="e">
        <v>#N/A</v>
      </c>
      <c r="DF64" t="e">
        <v>#N/A</v>
      </c>
      <c r="DG64" t="e">
        <v>#N/A</v>
      </c>
      <c r="DH64" t="e">
        <v>#N/A</v>
      </c>
      <c r="DI64" t="e">
        <v>#N/A</v>
      </c>
      <c r="DJ64" t="e">
        <v>#N/A</v>
      </c>
      <c r="DK64" t="e">
        <v>#N/A</v>
      </c>
      <c r="DL64" t="e">
        <v>#N/A</v>
      </c>
      <c r="DM64" t="e">
        <v>#N/A</v>
      </c>
      <c r="DN64" t="e">
        <v>#N/A</v>
      </c>
      <c r="DO64" t="e">
        <v>#N/A</v>
      </c>
      <c r="DP64" t="e">
        <v>#N/A</v>
      </c>
      <c r="DQ64" t="e">
        <v>#N/A</v>
      </c>
      <c r="DR64" t="e">
        <v>#N/A</v>
      </c>
      <c r="DS64" t="e">
        <v>#N/A</v>
      </c>
      <c r="DT64" t="e">
        <v>#N/A</v>
      </c>
      <c r="DU64" t="e">
        <v>#N/A</v>
      </c>
      <c r="DV64" t="e">
        <v>#N/A</v>
      </c>
      <c r="DW64" t="e">
        <v>#N/A</v>
      </c>
      <c r="DX64" t="e">
        <v>#N/A</v>
      </c>
      <c r="DY64" t="e">
        <v>#N/A</v>
      </c>
      <c r="DZ64" t="e">
        <v>#N/A</v>
      </c>
      <c r="EA64" t="e">
        <v>#N/A</v>
      </c>
      <c r="EB64" t="e">
        <v>#N/A</v>
      </c>
      <c r="EC64" t="e">
        <v>#N/A</v>
      </c>
      <c r="ED64" t="e">
        <v>#N/A</v>
      </c>
      <c r="EE64" t="e">
        <v>#N/A</v>
      </c>
      <c r="EF64" t="e">
        <v>#N/A</v>
      </c>
      <c r="EG64" t="e">
        <v>#N/A</v>
      </c>
      <c r="EH64" t="e">
        <v>#N/A</v>
      </c>
      <c r="EI64" t="e">
        <v>#N/A</v>
      </c>
      <c r="EJ64" t="e">
        <v>#N/A</v>
      </c>
      <c r="EK64" t="e">
        <v>#N/A</v>
      </c>
      <c r="EL64" t="e">
        <v>#N/A</v>
      </c>
      <c r="EM64" t="e">
        <v>#N/A</v>
      </c>
      <c r="EN64" t="e">
        <v>#N/A</v>
      </c>
      <c r="EO64" t="e">
        <v>#N/A</v>
      </c>
      <c r="EP64" t="e">
        <v>#N/A</v>
      </c>
      <c r="EQ64" t="e">
        <v>#N/A</v>
      </c>
      <c r="ER64" t="e">
        <v>#N/A</v>
      </c>
      <c r="ES64" t="e">
        <v>#N/A</v>
      </c>
      <c r="ET64" t="e">
        <v>#N/A</v>
      </c>
      <c r="EU64" t="e">
        <v>#N/A</v>
      </c>
      <c r="EV64" t="e">
        <v>#N/A</v>
      </c>
      <c r="EW64" t="e">
        <v>#N/A</v>
      </c>
      <c r="EX64" t="e">
        <v>#N/A</v>
      </c>
      <c r="EY64" t="e">
        <v>#N/A</v>
      </c>
      <c r="EZ64" t="e">
        <v>#N/A</v>
      </c>
      <c r="FA64" t="e">
        <v>#N/A</v>
      </c>
      <c r="FB64" t="e">
        <v>#N/A</v>
      </c>
      <c r="FC64" t="e">
        <v>#N/A</v>
      </c>
      <c r="FD64" t="e">
        <v>#N/A</v>
      </c>
      <c r="FE64" t="e">
        <v>#N/A</v>
      </c>
      <c r="FF64" t="e">
        <v>#N/A</v>
      </c>
    </row>
    <row r="65" spans="1:162" x14ac:dyDescent="0.35">
      <c r="A65" s="29" t="s">
        <v>11</v>
      </c>
      <c r="B65" s="30">
        <v>0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  <c r="S65" s="30">
        <v>0</v>
      </c>
      <c r="T65" s="30">
        <v>0</v>
      </c>
      <c r="U65" s="30">
        <v>0</v>
      </c>
      <c r="V65" s="30">
        <v>0</v>
      </c>
      <c r="W65" s="30">
        <v>0</v>
      </c>
      <c r="X65" s="30">
        <v>0</v>
      </c>
      <c r="Y65" s="30">
        <v>0</v>
      </c>
      <c r="Z65" s="30">
        <v>1</v>
      </c>
      <c r="AA65" s="30">
        <v>1</v>
      </c>
      <c r="AB65" s="30">
        <v>1</v>
      </c>
      <c r="AC65" s="30">
        <v>1</v>
      </c>
      <c r="AD65" s="30">
        <v>1</v>
      </c>
      <c r="AE65" s="30">
        <v>1</v>
      </c>
      <c r="AF65" s="30">
        <v>1</v>
      </c>
      <c r="AG65" s="30">
        <v>1</v>
      </c>
      <c r="AH65" s="30">
        <v>1</v>
      </c>
      <c r="AI65" s="30">
        <v>1</v>
      </c>
      <c r="AJ65" s="30">
        <v>1</v>
      </c>
      <c r="AK65" s="30">
        <v>2</v>
      </c>
      <c r="AL65" s="30">
        <v>2</v>
      </c>
      <c r="AM65" s="30">
        <v>2</v>
      </c>
      <c r="AN65" s="30">
        <v>2</v>
      </c>
      <c r="AO65" s="30">
        <v>2</v>
      </c>
      <c r="AP65" s="30">
        <v>3</v>
      </c>
      <c r="AQ65" s="30">
        <v>4</v>
      </c>
      <c r="AR65" s="30">
        <v>4</v>
      </c>
      <c r="AS65" s="30">
        <v>6</v>
      </c>
      <c r="AT65" s="30">
        <v>9</v>
      </c>
      <c r="AU65" s="30">
        <v>11</v>
      </c>
      <c r="AV65" s="30">
        <v>19</v>
      </c>
      <c r="AW65" s="30">
        <v>19</v>
      </c>
      <c r="AX65" s="30">
        <v>33</v>
      </c>
      <c r="AY65" s="30">
        <v>48</v>
      </c>
      <c r="AZ65" s="30">
        <v>48</v>
      </c>
      <c r="BA65" s="30">
        <v>79</v>
      </c>
      <c r="BB65" s="30">
        <v>91</v>
      </c>
      <c r="BC65" s="30">
        <v>91</v>
      </c>
      <c r="BD65" s="30">
        <v>149</v>
      </c>
      <c r="BE65" s="30">
        <v>149</v>
      </c>
      <c r="BF65" s="30">
        <v>149</v>
      </c>
      <c r="BG65" s="30">
        <v>244</v>
      </c>
      <c r="BH65" s="30">
        <v>451</v>
      </c>
      <c r="BI65" s="30">
        <v>563</v>
      </c>
      <c r="BJ65" s="30">
        <v>676</v>
      </c>
      <c r="BK65" s="30">
        <v>862</v>
      </c>
      <c r="BL65" s="30">
        <v>1102</v>
      </c>
      <c r="BM65" s="30">
        <v>1333</v>
      </c>
      <c r="BN65" s="30">
        <v>1698</v>
      </c>
      <c r="BO65" s="30">
        <v>1997</v>
      </c>
      <c r="BP65" s="30">
        <v>2317</v>
      </c>
      <c r="BQ65" s="30">
        <v>2611</v>
      </c>
      <c r="BR65" s="30">
        <v>3030</v>
      </c>
      <c r="BS65" s="30">
        <v>3532</v>
      </c>
      <c r="BT65" s="30">
        <v>4414</v>
      </c>
      <c r="BU65" s="30">
        <v>5398</v>
      </c>
      <c r="BV65" s="30">
        <v>6520</v>
      </c>
      <c r="BW65" s="30">
        <v>7574</v>
      </c>
      <c r="BX65" s="30">
        <v>8093</v>
      </c>
      <c r="BY65" s="30">
        <v>8926</v>
      </c>
      <c r="BZ65" s="30">
        <v>10343</v>
      </c>
      <c r="CA65" s="30">
        <v>10887</v>
      </c>
      <c r="CB65" s="30">
        <v>12228</v>
      </c>
      <c r="CC65" s="30">
        <v>13215</v>
      </c>
      <c r="CD65" s="30">
        <v>13851</v>
      </c>
      <c r="CE65" s="30">
        <v>14412</v>
      </c>
      <c r="CF65" s="30">
        <v>14986</v>
      </c>
      <c r="CG65" s="30">
        <v>15748</v>
      </c>
      <c r="CH65" s="30">
        <v>17188</v>
      </c>
      <c r="CI65" s="30">
        <v>17941</v>
      </c>
      <c r="CJ65" s="30">
        <v>18703</v>
      </c>
      <c r="CK65" s="30">
        <v>19345</v>
      </c>
      <c r="CL65" s="30">
        <v>19744</v>
      </c>
      <c r="CM65" s="30">
        <v>20292</v>
      </c>
      <c r="CN65" s="30">
        <v>20829</v>
      </c>
      <c r="CO65" s="30">
        <v>21373</v>
      </c>
      <c r="CP65" t="e">
        <v>#N/A</v>
      </c>
      <c r="CQ65" t="e">
        <v>#N/A</v>
      </c>
      <c r="CR65" t="e">
        <v>#N/A</v>
      </c>
      <c r="CS65" t="e">
        <v>#N/A</v>
      </c>
      <c r="CT65" t="e">
        <v>#N/A</v>
      </c>
      <c r="CU65" t="e">
        <v>#N/A</v>
      </c>
      <c r="CV65" t="e">
        <v>#N/A</v>
      </c>
      <c r="CW65" t="e">
        <v>#N/A</v>
      </c>
      <c r="CX65" t="e">
        <v>#N/A</v>
      </c>
      <c r="CY65" t="e">
        <v>#N/A</v>
      </c>
      <c r="CZ65" t="e">
        <v>#N/A</v>
      </c>
      <c r="DA65" t="e">
        <v>#N/A</v>
      </c>
      <c r="DB65" t="e">
        <v>#N/A</v>
      </c>
      <c r="DC65" t="e">
        <v>#N/A</v>
      </c>
      <c r="DD65" t="e">
        <v>#N/A</v>
      </c>
      <c r="DE65" t="e">
        <v>#N/A</v>
      </c>
      <c r="DF65" t="e">
        <v>#N/A</v>
      </c>
      <c r="DG65" t="e">
        <v>#N/A</v>
      </c>
      <c r="DH65" t="e">
        <v>#N/A</v>
      </c>
      <c r="DI65" t="e">
        <v>#N/A</v>
      </c>
      <c r="DJ65" t="e">
        <v>#N/A</v>
      </c>
      <c r="DK65" t="e">
        <v>#N/A</v>
      </c>
      <c r="DL65" t="e">
        <v>#N/A</v>
      </c>
      <c r="DM65" t="e">
        <v>#N/A</v>
      </c>
      <c r="DN65" t="e">
        <v>#N/A</v>
      </c>
      <c r="DO65" t="e">
        <v>#N/A</v>
      </c>
      <c r="DP65" t="e">
        <v>#N/A</v>
      </c>
      <c r="DQ65" t="e">
        <v>#N/A</v>
      </c>
      <c r="DR65" t="e">
        <v>#N/A</v>
      </c>
      <c r="DS65" t="e">
        <v>#N/A</v>
      </c>
      <c r="DT65" t="e">
        <v>#N/A</v>
      </c>
      <c r="DU65" t="e">
        <v>#N/A</v>
      </c>
      <c r="DV65" t="e">
        <v>#N/A</v>
      </c>
      <c r="DW65" t="e">
        <v>#N/A</v>
      </c>
      <c r="DX65" t="e">
        <v>#N/A</v>
      </c>
      <c r="DY65" t="e">
        <v>#N/A</v>
      </c>
      <c r="DZ65" t="e">
        <v>#N/A</v>
      </c>
      <c r="EA65" t="e">
        <v>#N/A</v>
      </c>
      <c r="EB65" t="e">
        <v>#N/A</v>
      </c>
      <c r="EC65" t="e">
        <v>#N/A</v>
      </c>
      <c r="ED65" t="e">
        <v>#N/A</v>
      </c>
      <c r="EE65" t="e">
        <v>#N/A</v>
      </c>
      <c r="EF65" t="e">
        <v>#N/A</v>
      </c>
      <c r="EG65" t="e">
        <v>#N/A</v>
      </c>
      <c r="EH65" t="e">
        <v>#N/A</v>
      </c>
      <c r="EI65" t="e">
        <v>#N/A</v>
      </c>
      <c r="EJ65" t="e">
        <v>#N/A</v>
      </c>
      <c r="EK65" t="e">
        <v>#N/A</v>
      </c>
      <c r="EL65" t="e">
        <v>#N/A</v>
      </c>
      <c r="EM65" t="e">
        <v>#N/A</v>
      </c>
      <c r="EN65" t="e">
        <v>#N/A</v>
      </c>
      <c r="EO65" t="e">
        <v>#N/A</v>
      </c>
      <c r="EP65" t="e">
        <v>#N/A</v>
      </c>
      <c r="EQ65" t="e">
        <v>#N/A</v>
      </c>
      <c r="ER65" t="e">
        <v>#N/A</v>
      </c>
      <c r="ES65" t="e">
        <v>#N/A</v>
      </c>
      <c r="ET65" t="e">
        <v>#N/A</v>
      </c>
      <c r="EU65" t="e">
        <v>#N/A</v>
      </c>
      <c r="EV65" t="e">
        <v>#N/A</v>
      </c>
      <c r="EW65" t="e">
        <v>#N/A</v>
      </c>
      <c r="EX65" t="e">
        <v>#N/A</v>
      </c>
      <c r="EY65" t="e">
        <v>#N/A</v>
      </c>
      <c r="EZ65" t="e">
        <v>#N/A</v>
      </c>
      <c r="FA65" t="e">
        <v>#N/A</v>
      </c>
      <c r="FB65" t="e">
        <v>#N/A</v>
      </c>
      <c r="FC65" t="e">
        <v>#N/A</v>
      </c>
      <c r="FD65" t="e">
        <v>#N/A</v>
      </c>
      <c r="FE65" t="e">
        <v>#N/A</v>
      </c>
      <c r="FF65" t="e">
        <v>#N/A</v>
      </c>
    </row>
    <row r="66" spans="1:162" x14ac:dyDescent="0.35">
      <c r="A66" s="29" t="s">
        <v>23</v>
      </c>
      <c r="B66" s="30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A66" s="30">
        <v>0</v>
      </c>
      <c r="AB66" s="30">
        <v>0</v>
      </c>
      <c r="AC66" s="30">
        <v>0</v>
      </c>
      <c r="AD66" s="30">
        <v>0</v>
      </c>
      <c r="AE66" s="30">
        <v>0</v>
      </c>
      <c r="AF66" s="30">
        <v>0</v>
      </c>
      <c r="AG66" s="30">
        <v>0</v>
      </c>
      <c r="AH66" s="30">
        <v>0</v>
      </c>
      <c r="AI66" s="30">
        <v>0</v>
      </c>
      <c r="AJ66" s="30">
        <v>0</v>
      </c>
      <c r="AK66" s="30">
        <v>0</v>
      </c>
      <c r="AL66" s="30">
        <v>0</v>
      </c>
      <c r="AM66" s="30">
        <v>0</v>
      </c>
      <c r="AN66" s="30">
        <v>0</v>
      </c>
      <c r="AO66" s="30">
        <v>0</v>
      </c>
      <c r="AP66" s="30">
        <v>0</v>
      </c>
      <c r="AQ66" s="30">
        <v>0</v>
      </c>
      <c r="AR66" s="30">
        <v>0</v>
      </c>
      <c r="AS66" s="30">
        <v>0</v>
      </c>
      <c r="AT66" s="30">
        <v>0</v>
      </c>
      <c r="AU66" s="30">
        <v>0</v>
      </c>
      <c r="AV66" s="30">
        <v>0</v>
      </c>
      <c r="AW66" s="30">
        <v>0</v>
      </c>
      <c r="AX66" s="30">
        <v>0</v>
      </c>
      <c r="AY66" s="30">
        <v>0</v>
      </c>
      <c r="AZ66" s="30">
        <v>0</v>
      </c>
      <c r="BA66" s="30">
        <v>0</v>
      </c>
      <c r="BB66" s="30">
        <v>0</v>
      </c>
      <c r="BC66" s="30">
        <v>0</v>
      </c>
      <c r="BD66" s="30">
        <v>0</v>
      </c>
      <c r="BE66" s="30">
        <v>0</v>
      </c>
      <c r="BF66" s="30">
        <v>0</v>
      </c>
      <c r="BG66" s="30">
        <v>0</v>
      </c>
      <c r="BH66" s="30">
        <v>1</v>
      </c>
      <c r="BI66" s="30">
        <v>1</v>
      </c>
      <c r="BJ66" s="30">
        <v>1</v>
      </c>
      <c r="BK66" s="30">
        <v>1</v>
      </c>
      <c r="BL66" s="30">
        <v>1</v>
      </c>
      <c r="BM66" s="30">
        <v>1</v>
      </c>
      <c r="BN66" s="30">
        <v>1</v>
      </c>
      <c r="BO66" s="30">
        <v>1</v>
      </c>
      <c r="BP66" s="30">
        <v>1</v>
      </c>
      <c r="BQ66" s="30">
        <v>1</v>
      </c>
      <c r="BR66" s="30">
        <v>1</v>
      </c>
      <c r="BS66" s="30">
        <v>1</v>
      </c>
      <c r="BT66" s="30">
        <v>1</v>
      </c>
      <c r="BU66" s="30">
        <v>1</v>
      </c>
      <c r="BV66" s="30">
        <v>1</v>
      </c>
      <c r="BW66" s="30">
        <v>1</v>
      </c>
      <c r="BX66" s="30">
        <v>1</v>
      </c>
      <c r="BY66" s="30">
        <v>1</v>
      </c>
      <c r="BZ66" s="30">
        <v>1</v>
      </c>
      <c r="CA66" s="30">
        <v>1</v>
      </c>
      <c r="CB66" s="30">
        <v>1</v>
      </c>
      <c r="CC66" s="30">
        <v>1</v>
      </c>
      <c r="CD66" s="30">
        <v>1</v>
      </c>
      <c r="CE66" s="30">
        <v>1</v>
      </c>
      <c r="CF66" s="30">
        <v>1</v>
      </c>
      <c r="CG66" s="30">
        <v>1</v>
      </c>
      <c r="CH66" s="30">
        <v>1</v>
      </c>
      <c r="CI66" s="30">
        <v>1</v>
      </c>
      <c r="CJ66" s="30">
        <v>1</v>
      </c>
      <c r="CK66" s="30">
        <v>1</v>
      </c>
      <c r="CL66" s="30">
        <v>1</v>
      </c>
      <c r="CM66" s="30">
        <v>1</v>
      </c>
      <c r="CN66" s="30">
        <v>1</v>
      </c>
      <c r="CO66" s="30">
        <v>1</v>
      </c>
      <c r="CP66" t="e">
        <v>#N/A</v>
      </c>
      <c r="CQ66" t="e">
        <v>#N/A</v>
      </c>
      <c r="CR66" t="e">
        <v>#N/A</v>
      </c>
      <c r="CS66" t="e">
        <v>#N/A</v>
      </c>
      <c r="CT66" t="e">
        <v>#N/A</v>
      </c>
      <c r="CU66" t="e">
        <v>#N/A</v>
      </c>
      <c r="CV66" t="e">
        <v>#N/A</v>
      </c>
      <c r="CW66" t="e">
        <v>#N/A</v>
      </c>
      <c r="CX66" t="e">
        <v>#N/A</v>
      </c>
      <c r="CY66" t="e">
        <v>#N/A</v>
      </c>
      <c r="CZ66" t="e">
        <v>#N/A</v>
      </c>
      <c r="DA66" t="e">
        <v>#N/A</v>
      </c>
      <c r="DB66" t="e">
        <v>#N/A</v>
      </c>
      <c r="DC66" t="e">
        <v>#N/A</v>
      </c>
      <c r="DD66" t="e">
        <v>#N/A</v>
      </c>
      <c r="DE66" t="e">
        <v>#N/A</v>
      </c>
      <c r="DF66" t="e">
        <v>#N/A</v>
      </c>
      <c r="DG66" t="e">
        <v>#N/A</v>
      </c>
      <c r="DH66" t="e">
        <v>#N/A</v>
      </c>
      <c r="DI66" t="e">
        <v>#N/A</v>
      </c>
      <c r="DJ66" t="e">
        <v>#N/A</v>
      </c>
      <c r="DK66" t="e">
        <v>#N/A</v>
      </c>
      <c r="DL66" t="e">
        <v>#N/A</v>
      </c>
      <c r="DM66" t="e">
        <v>#N/A</v>
      </c>
      <c r="DN66" t="e">
        <v>#N/A</v>
      </c>
      <c r="DO66" t="e">
        <v>#N/A</v>
      </c>
      <c r="DP66" t="e">
        <v>#N/A</v>
      </c>
      <c r="DQ66" t="e">
        <v>#N/A</v>
      </c>
      <c r="DR66" t="e">
        <v>#N/A</v>
      </c>
      <c r="DS66" t="e">
        <v>#N/A</v>
      </c>
      <c r="DT66" t="e">
        <v>#N/A</v>
      </c>
      <c r="DU66" t="e">
        <v>#N/A</v>
      </c>
      <c r="DV66" t="e">
        <v>#N/A</v>
      </c>
      <c r="DW66" t="e">
        <v>#N/A</v>
      </c>
      <c r="DX66" t="e">
        <v>#N/A</v>
      </c>
      <c r="DY66" t="e">
        <v>#N/A</v>
      </c>
      <c r="DZ66" t="e">
        <v>#N/A</v>
      </c>
      <c r="EA66" t="e">
        <v>#N/A</v>
      </c>
      <c r="EB66" t="e">
        <v>#N/A</v>
      </c>
      <c r="EC66" t="e">
        <v>#N/A</v>
      </c>
      <c r="ED66" t="e">
        <v>#N/A</v>
      </c>
      <c r="EE66" t="e">
        <v>#N/A</v>
      </c>
      <c r="EF66" t="e">
        <v>#N/A</v>
      </c>
      <c r="EG66" t="e">
        <v>#N/A</v>
      </c>
      <c r="EH66" t="e">
        <v>#N/A</v>
      </c>
      <c r="EI66" t="e">
        <v>#N/A</v>
      </c>
      <c r="EJ66" t="e">
        <v>#N/A</v>
      </c>
      <c r="EK66" t="e">
        <v>#N/A</v>
      </c>
      <c r="EL66" t="e">
        <v>#N/A</v>
      </c>
      <c r="EM66" t="e">
        <v>#N/A</v>
      </c>
      <c r="EN66" t="e">
        <v>#N/A</v>
      </c>
      <c r="EO66" t="e">
        <v>#N/A</v>
      </c>
      <c r="EP66" t="e">
        <v>#N/A</v>
      </c>
      <c r="EQ66" t="e">
        <v>#N/A</v>
      </c>
      <c r="ER66" t="e">
        <v>#N/A</v>
      </c>
      <c r="ES66" t="e">
        <v>#N/A</v>
      </c>
      <c r="ET66" t="e">
        <v>#N/A</v>
      </c>
      <c r="EU66" t="e">
        <v>#N/A</v>
      </c>
      <c r="EV66" t="e">
        <v>#N/A</v>
      </c>
      <c r="EW66" t="e">
        <v>#N/A</v>
      </c>
      <c r="EX66" t="e">
        <v>#N/A</v>
      </c>
      <c r="EY66" t="e">
        <v>#N/A</v>
      </c>
      <c r="EZ66" t="e">
        <v>#N/A</v>
      </c>
      <c r="FA66" t="e">
        <v>#N/A</v>
      </c>
      <c r="FB66" t="e">
        <v>#N/A</v>
      </c>
      <c r="FC66" t="e">
        <v>#N/A</v>
      </c>
      <c r="FD66" t="e">
        <v>#N/A</v>
      </c>
      <c r="FE66" t="e">
        <v>#N/A</v>
      </c>
      <c r="FF66" t="e">
        <v>#N/A</v>
      </c>
    </row>
    <row r="67" spans="1:162" x14ac:dyDescent="0.35">
      <c r="A67" s="29" t="s">
        <v>206</v>
      </c>
      <c r="B67" s="30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30">
        <v>0</v>
      </c>
      <c r="Q67" s="30">
        <v>0</v>
      </c>
      <c r="R67" s="30">
        <v>0</v>
      </c>
      <c r="S67" s="30">
        <v>0</v>
      </c>
      <c r="T67" s="30">
        <v>0</v>
      </c>
      <c r="U67" s="30">
        <v>0</v>
      </c>
      <c r="V67" s="30">
        <v>0</v>
      </c>
      <c r="W67" s="30">
        <v>0</v>
      </c>
      <c r="X67" s="30">
        <v>0</v>
      </c>
      <c r="Y67" s="30">
        <v>0</v>
      </c>
      <c r="Z67" s="30">
        <v>0</v>
      </c>
      <c r="AA67" s="30">
        <v>0</v>
      </c>
      <c r="AB67" s="30">
        <v>0</v>
      </c>
      <c r="AC67" s="30">
        <v>0</v>
      </c>
      <c r="AD67" s="30">
        <v>0</v>
      </c>
      <c r="AE67" s="30">
        <v>0</v>
      </c>
      <c r="AF67" s="30">
        <v>0</v>
      </c>
      <c r="AG67" s="30">
        <v>0</v>
      </c>
      <c r="AH67" s="30">
        <v>0</v>
      </c>
      <c r="AI67" s="30">
        <v>0</v>
      </c>
      <c r="AJ67" s="30">
        <v>0</v>
      </c>
      <c r="AK67" s="30">
        <v>0</v>
      </c>
      <c r="AL67" s="30">
        <v>0</v>
      </c>
      <c r="AM67" s="30">
        <v>0</v>
      </c>
      <c r="AN67" s="30">
        <v>0</v>
      </c>
      <c r="AO67" s="30">
        <v>0</v>
      </c>
      <c r="AP67" s="30">
        <v>0</v>
      </c>
      <c r="AQ67" s="30">
        <v>0</v>
      </c>
      <c r="AR67" s="30">
        <v>0</v>
      </c>
      <c r="AS67" s="30">
        <v>0</v>
      </c>
      <c r="AT67" s="30">
        <v>0</v>
      </c>
      <c r="AU67" s="30">
        <v>0</v>
      </c>
      <c r="AV67" s="30">
        <v>0</v>
      </c>
      <c r="AW67" s="30">
        <v>0</v>
      </c>
      <c r="AX67" s="30">
        <v>0</v>
      </c>
      <c r="AY67" s="30">
        <v>0</v>
      </c>
      <c r="AZ67" s="30">
        <v>0</v>
      </c>
      <c r="BA67" s="30">
        <v>0</v>
      </c>
      <c r="BB67" s="30">
        <v>0</v>
      </c>
      <c r="BC67" s="30">
        <v>0</v>
      </c>
      <c r="BD67" s="30">
        <v>0</v>
      </c>
      <c r="BE67" s="30">
        <v>0</v>
      </c>
      <c r="BF67" s="30">
        <v>0</v>
      </c>
      <c r="BG67" s="30">
        <v>0</v>
      </c>
      <c r="BH67" s="30">
        <v>0</v>
      </c>
      <c r="BI67" s="30">
        <v>0</v>
      </c>
      <c r="BJ67" s="30">
        <v>0</v>
      </c>
      <c r="BK67" s="30">
        <v>1</v>
      </c>
      <c r="BL67" s="30">
        <v>1</v>
      </c>
      <c r="BM67" s="30">
        <v>1</v>
      </c>
      <c r="BN67" s="30">
        <v>1</v>
      </c>
      <c r="BO67" s="30">
        <v>1</v>
      </c>
      <c r="BP67" s="30">
        <v>1</v>
      </c>
      <c r="BQ67" s="30">
        <v>1</v>
      </c>
      <c r="BR67" s="30">
        <v>1</v>
      </c>
      <c r="BS67" s="30">
        <v>1</v>
      </c>
      <c r="BT67" s="30">
        <v>1</v>
      </c>
      <c r="BU67" s="30">
        <v>1</v>
      </c>
      <c r="BV67" s="30">
        <v>1</v>
      </c>
      <c r="BW67" s="30">
        <v>1</v>
      </c>
      <c r="BX67" s="30">
        <v>1</v>
      </c>
      <c r="BY67" s="30">
        <v>1</v>
      </c>
      <c r="BZ67" s="30">
        <v>1</v>
      </c>
      <c r="CA67" s="30">
        <v>1</v>
      </c>
      <c r="CB67" s="30">
        <v>1</v>
      </c>
      <c r="CC67" s="30">
        <v>1</v>
      </c>
      <c r="CD67" s="30">
        <v>1</v>
      </c>
      <c r="CE67" s="30">
        <v>1</v>
      </c>
      <c r="CF67" s="30">
        <v>1</v>
      </c>
      <c r="CG67" s="30">
        <v>1</v>
      </c>
      <c r="CH67" s="30">
        <v>1</v>
      </c>
      <c r="CI67" s="30">
        <v>1</v>
      </c>
      <c r="CJ67" s="30">
        <v>1</v>
      </c>
      <c r="CK67" s="30">
        <v>1</v>
      </c>
      <c r="CL67" s="30">
        <v>1</v>
      </c>
      <c r="CM67" s="30">
        <v>1</v>
      </c>
      <c r="CN67" s="30">
        <v>1</v>
      </c>
      <c r="CO67" s="30">
        <v>1</v>
      </c>
      <c r="CP67" t="e">
        <v>#N/A</v>
      </c>
      <c r="CQ67" t="e">
        <v>#N/A</v>
      </c>
      <c r="CR67" t="e">
        <v>#N/A</v>
      </c>
      <c r="CS67" t="e">
        <v>#N/A</v>
      </c>
      <c r="CT67" t="e">
        <v>#N/A</v>
      </c>
      <c r="CU67" t="e">
        <v>#N/A</v>
      </c>
      <c r="CV67" t="e">
        <v>#N/A</v>
      </c>
      <c r="CW67" t="e">
        <v>#N/A</v>
      </c>
      <c r="CX67" t="e">
        <v>#N/A</v>
      </c>
      <c r="CY67" t="e">
        <v>#N/A</v>
      </c>
      <c r="CZ67" t="e">
        <v>#N/A</v>
      </c>
      <c r="DA67" t="e">
        <v>#N/A</v>
      </c>
      <c r="DB67" t="e">
        <v>#N/A</v>
      </c>
      <c r="DC67" t="e">
        <v>#N/A</v>
      </c>
      <c r="DD67" t="e">
        <v>#N/A</v>
      </c>
      <c r="DE67" t="e">
        <v>#N/A</v>
      </c>
      <c r="DF67" t="e">
        <v>#N/A</v>
      </c>
      <c r="DG67" t="e">
        <v>#N/A</v>
      </c>
      <c r="DH67" t="e">
        <v>#N/A</v>
      </c>
      <c r="DI67" t="e">
        <v>#N/A</v>
      </c>
      <c r="DJ67" t="e">
        <v>#N/A</v>
      </c>
      <c r="DK67" t="e">
        <v>#N/A</v>
      </c>
      <c r="DL67" t="e">
        <v>#N/A</v>
      </c>
      <c r="DM67" t="e">
        <v>#N/A</v>
      </c>
      <c r="DN67" t="e">
        <v>#N/A</v>
      </c>
      <c r="DO67" t="e">
        <v>#N/A</v>
      </c>
      <c r="DP67" t="e">
        <v>#N/A</v>
      </c>
      <c r="DQ67" t="e">
        <v>#N/A</v>
      </c>
      <c r="DR67" t="e">
        <v>#N/A</v>
      </c>
      <c r="DS67" t="e">
        <v>#N/A</v>
      </c>
      <c r="DT67" t="e">
        <v>#N/A</v>
      </c>
      <c r="DU67" t="e">
        <v>#N/A</v>
      </c>
      <c r="DV67" t="e">
        <v>#N/A</v>
      </c>
      <c r="DW67" t="e">
        <v>#N/A</v>
      </c>
      <c r="DX67" t="e">
        <v>#N/A</v>
      </c>
      <c r="DY67" t="e">
        <v>#N/A</v>
      </c>
      <c r="DZ67" t="e">
        <v>#N/A</v>
      </c>
      <c r="EA67" t="e">
        <v>#N/A</v>
      </c>
      <c r="EB67" t="e">
        <v>#N/A</v>
      </c>
      <c r="EC67" t="e">
        <v>#N/A</v>
      </c>
      <c r="ED67" t="e">
        <v>#N/A</v>
      </c>
      <c r="EE67" t="e">
        <v>#N/A</v>
      </c>
      <c r="EF67" t="e">
        <v>#N/A</v>
      </c>
      <c r="EG67" t="e">
        <v>#N/A</v>
      </c>
      <c r="EH67" t="e">
        <v>#N/A</v>
      </c>
      <c r="EI67" t="e">
        <v>#N/A</v>
      </c>
      <c r="EJ67" t="e">
        <v>#N/A</v>
      </c>
      <c r="EK67" t="e">
        <v>#N/A</v>
      </c>
      <c r="EL67" t="e">
        <v>#N/A</v>
      </c>
      <c r="EM67" t="e">
        <v>#N/A</v>
      </c>
      <c r="EN67" t="e">
        <v>#N/A</v>
      </c>
      <c r="EO67" t="e">
        <v>#N/A</v>
      </c>
      <c r="EP67" t="e">
        <v>#N/A</v>
      </c>
      <c r="EQ67" t="e">
        <v>#N/A</v>
      </c>
      <c r="ER67" t="e">
        <v>#N/A</v>
      </c>
      <c r="ES67" t="e">
        <v>#N/A</v>
      </c>
      <c r="ET67" t="e">
        <v>#N/A</v>
      </c>
      <c r="EU67" t="e">
        <v>#N/A</v>
      </c>
      <c r="EV67" t="e">
        <v>#N/A</v>
      </c>
      <c r="EW67" t="e">
        <v>#N/A</v>
      </c>
      <c r="EX67" t="e">
        <v>#N/A</v>
      </c>
      <c r="EY67" t="e">
        <v>#N/A</v>
      </c>
      <c r="EZ67" t="e">
        <v>#N/A</v>
      </c>
      <c r="FA67" t="e">
        <v>#N/A</v>
      </c>
      <c r="FB67" t="e">
        <v>#N/A</v>
      </c>
      <c r="FC67" t="e">
        <v>#N/A</v>
      </c>
      <c r="FD67" t="e">
        <v>#N/A</v>
      </c>
      <c r="FE67" t="e">
        <v>#N/A</v>
      </c>
      <c r="FF67" t="e">
        <v>#N/A</v>
      </c>
    </row>
    <row r="68" spans="1:162" x14ac:dyDescent="0.35">
      <c r="A68" s="29" t="s">
        <v>147</v>
      </c>
      <c r="B68" s="30">
        <v>0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  <c r="Q68" s="30">
        <v>0</v>
      </c>
      <c r="R68" s="30">
        <v>0</v>
      </c>
      <c r="S68" s="30">
        <v>0</v>
      </c>
      <c r="T68" s="30">
        <v>0</v>
      </c>
      <c r="U68" s="30">
        <v>0</v>
      </c>
      <c r="V68" s="30">
        <v>0</v>
      </c>
      <c r="W68" s="30">
        <v>0</v>
      </c>
      <c r="X68" s="30">
        <v>0</v>
      </c>
      <c r="Y68" s="30">
        <v>0</v>
      </c>
      <c r="Z68" s="30">
        <v>0</v>
      </c>
      <c r="AA68" s="30">
        <v>0</v>
      </c>
      <c r="AB68" s="30">
        <v>0</v>
      </c>
      <c r="AC68" s="30">
        <v>0</v>
      </c>
      <c r="AD68" s="30">
        <v>0</v>
      </c>
      <c r="AE68" s="30">
        <v>0</v>
      </c>
      <c r="AF68" s="30">
        <v>0</v>
      </c>
      <c r="AG68" s="30">
        <v>0</v>
      </c>
      <c r="AH68" s="30">
        <v>0</v>
      </c>
      <c r="AI68" s="30">
        <v>0</v>
      </c>
      <c r="AJ68" s="30">
        <v>0</v>
      </c>
      <c r="AK68" s="30">
        <v>0</v>
      </c>
      <c r="AL68" s="30">
        <v>0</v>
      </c>
      <c r="AM68" s="30">
        <v>0</v>
      </c>
      <c r="AN68" s="30">
        <v>0</v>
      </c>
      <c r="AO68" s="30">
        <v>0</v>
      </c>
      <c r="AP68" s="30">
        <v>0</v>
      </c>
      <c r="AQ68" s="30">
        <v>0</v>
      </c>
      <c r="AR68" s="30">
        <v>0</v>
      </c>
      <c r="AS68" s="30">
        <v>0</v>
      </c>
      <c r="AT68" s="30">
        <v>0</v>
      </c>
      <c r="AU68" s="30">
        <v>0</v>
      </c>
      <c r="AV68" s="30">
        <v>0</v>
      </c>
      <c r="AW68" s="30">
        <v>0</v>
      </c>
      <c r="AX68" s="30">
        <v>0</v>
      </c>
      <c r="AY68" s="30">
        <v>0</v>
      </c>
      <c r="AZ68" s="30">
        <v>0</v>
      </c>
      <c r="BA68" s="30">
        <v>0</v>
      </c>
      <c r="BB68" s="30">
        <v>0</v>
      </c>
      <c r="BC68" s="30">
        <v>0</v>
      </c>
      <c r="BD68" s="30">
        <v>0</v>
      </c>
      <c r="BE68" s="30">
        <v>0</v>
      </c>
      <c r="BF68" s="30">
        <v>0</v>
      </c>
      <c r="BG68" s="30">
        <v>0</v>
      </c>
      <c r="BH68" s="30">
        <v>0</v>
      </c>
      <c r="BI68" s="30">
        <v>0</v>
      </c>
      <c r="BJ68" s="30">
        <v>0</v>
      </c>
      <c r="BK68" s="30">
        <v>0</v>
      </c>
      <c r="BL68" s="30">
        <v>0</v>
      </c>
      <c r="BM68" s="30">
        <v>0</v>
      </c>
      <c r="BN68" s="30">
        <v>0</v>
      </c>
      <c r="BO68" s="30">
        <v>0</v>
      </c>
      <c r="BP68" s="30">
        <v>0</v>
      </c>
      <c r="BQ68" s="30">
        <v>0</v>
      </c>
      <c r="BR68" s="30">
        <v>0</v>
      </c>
      <c r="BS68" s="30">
        <v>0</v>
      </c>
      <c r="BT68" s="30">
        <v>0</v>
      </c>
      <c r="BU68" s="30">
        <v>0</v>
      </c>
      <c r="BV68" s="30">
        <v>0</v>
      </c>
      <c r="BW68" s="30">
        <v>1</v>
      </c>
      <c r="BX68" s="30">
        <v>2</v>
      </c>
      <c r="BY68" s="30">
        <v>2</v>
      </c>
      <c r="BZ68" s="30">
        <v>3</v>
      </c>
      <c r="CA68" s="30">
        <v>3</v>
      </c>
      <c r="CB68" s="30">
        <v>3</v>
      </c>
      <c r="CC68" s="30">
        <v>3</v>
      </c>
      <c r="CD68" s="30">
        <v>3</v>
      </c>
      <c r="CE68" s="30">
        <v>3</v>
      </c>
      <c r="CF68" s="30">
        <v>3</v>
      </c>
      <c r="CG68" s="30">
        <v>3</v>
      </c>
      <c r="CH68" s="30">
        <v>3</v>
      </c>
      <c r="CI68" s="30">
        <v>3</v>
      </c>
      <c r="CJ68" s="30">
        <v>3</v>
      </c>
      <c r="CK68" s="30">
        <v>4</v>
      </c>
      <c r="CL68" s="30">
        <v>4</v>
      </c>
      <c r="CM68" s="30">
        <v>4</v>
      </c>
      <c r="CN68" s="30">
        <v>4</v>
      </c>
      <c r="CO68" s="30">
        <v>5</v>
      </c>
      <c r="CP68" t="e">
        <v>#N/A</v>
      </c>
      <c r="CQ68" t="e">
        <v>#N/A</v>
      </c>
      <c r="CR68" t="e">
        <v>#N/A</v>
      </c>
      <c r="CS68" t="e">
        <v>#N/A</v>
      </c>
      <c r="CT68" t="e">
        <v>#N/A</v>
      </c>
      <c r="CU68" t="e">
        <v>#N/A</v>
      </c>
      <c r="CV68" t="e">
        <v>#N/A</v>
      </c>
      <c r="CW68" t="e">
        <v>#N/A</v>
      </c>
      <c r="CX68" t="e">
        <v>#N/A</v>
      </c>
      <c r="CY68" t="e">
        <v>#N/A</v>
      </c>
      <c r="CZ68" t="e">
        <v>#N/A</v>
      </c>
      <c r="DA68" t="e">
        <v>#N/A</v>
      </c>
      <c r="DB68" t="e">
        <v>#N/A</v>
      </c>
      <c r="DC68" t="e">
        <v>#N/A</v>
      </c>
      <c r="DD68" t="e">
        <v>#N/A</v>
      </c>
      <c r="DE68" t="e">
        <v>#N/A</v>
      </c>
      <c r="DF68" t="e">
        <v>#N/A</v>
      </c>
      <c r="DG68" t="e">
        <v>#N/A</v>
      </c>
      <c r="DH68" t="e">
        <v>#N/A</v>
      </c>
      <c r="DI68" t="e">
        <v>#N/A</v>
      </c>
      <c r="DJ68" t="e">
        <v>#N/A</v>
      </c>
      <c r="DK68" t="e">
        <v>#N/A</v>
      </c>
      <c r="DL68" t="e">
        <v>#N/A</v>
      </c>
      <c r="DM68" t="e">
        <v>#N/A</v>
      </c>
      <c r="DN68" t="e">
        <v>#N/A</v>
      </c>
      <c r="DO68" t="e">
        <v>#N/A</v>
      </c>
      <c r="DP68" t="e">
        <v>#N/A</v>
      </c>
      <c r="DQ68" t="e">
        <v>#N/A</v>
      </c>
      <c r="DR68" t="e">
        <v>#N/A</v>
      </c>
      <c r="DS68" t="e">
        <v>#N/A</v>
      </c>
      <c r="DT68" t="e">
        <v>#N/A</v>
      </c>
      <c r="DU68" t="e">
        <v>#N/A</v>
      </c>
      <c r="DV68" t="e">
        <v>#N/A</v>
      </c>
      <c r="DW68" t="e">
        <v>#N/A</v>
      </c>
      <c r="DX68" t="e">
        <v>#N/A</v>
      </c>
      <c r="DY68" t="e">
        <v>#N/A</v>
      </c>
      <c r="DZ68" t="e">
        <v>#N/A</v>
      </c>
      <c r="EA68" t="e">
        <v>#N/A</v>
      </c>
      <c r="EB68" t="e">
        <v>#N/A</v>
      </c>
      <c r="EC68" t="e">
        <v>#N/A</v>
      </c>
      <c r="ED68" t="e">
        <v>#N/A</v>
      </c>
      <c r="EE68" t="e">
        <v>#N/A</v>
      </c>
      <c r="EF68" t="e">
        <v>#N/A</v>
      </c>
      <c r="EG68" t="e">
        <v>#N/A</v>
      </c>
      <c r="EH68" t="e">
        <v>#N/A</v>
      </c>
      <c r="EI68" t="e">
        <v>#N/A</v>
      </c>
      <c r="EJ68" t="e">
        <v>#N/A</v>
      </c>
      <c r="EK68" t="e">
        <v>#N/A</v>
      </c>
      <c r="EL68" t="e">
        <v>#N/A</v>
      </c>
      <c r="EM68" t="e">
        <v>#N/A</v>
      </c>
      <c r="EN68" t="e">
        <v>#N/A</v>
      </c>
      <c r="EO68" t="e">
        <v>#N/A</v>
      </c>
      <c r="EP68" t="e">
        <v>#N/A</v>
      </c>
      <c r="EQ68" t="e">
        <v>#N/A</v>
      </c>
      <c r="ER68" t="e">
        <v>#N/A</v>
      </c>
      <c r="ES68" t="e">
        <v>#N/A</v>
      </c>
      <c r="ET68" t="e">
        <v>#N/A</v>
      </c>
      <c r="EU68" t="e">
        <v>#N/A</v>
      </c>
      <c r="EV68" t="e">
        <v>#N/A</v>
      </c>
      <c r="EW68" t="e">
        <v>#N/A</v>
      </c>
      <c r="EX68" t="e">
        <v>#N/A</v>
      </c>
      <c r="EY68" t="e">
        <v>#N/A</v>
      </c>
      <c r="EZ68" t="e">
        <v>#N/A</v>
      </c>
      <c r="FA68" t="e">
        <v>#N/A</v>
      </c>
      <c r="FB68" t="e">
        <v>#N/A</v>
      </c>
      <c r="FC68" t="e">
        <v>#N/A</v>
      </c>
      <c r="FD68" t="e">
        <v>#N/A</v>
      </c>
      <c r="FE68" t="e">
        <v>#N/A</v>
      </c>
      <c r="FF68" t="e">
        <v>#N/A</v>
      </c>
    </row>
    <row r="69" spans="1:162" x14ac:dyDescent="0.35">
      <c r="A69" s="29" t="s">
        <v>117</v>
      </c>
      <c r="B69" s="30">
        <v>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  <c r="W69" s="30">
        <v>0</v>
      </c>
      <c r="X69" s="30">
        <v>0</v>
      </c>
      <c r="Y69" s="30">
        <v>0</v>
      </c>
      <c r="Z69" s="30">
        <v>0</v>
      </c>
      <c r="AA69" s="30">
        <v>0</v>
      </c>
      <c r="AB69" s="30">
        <v>0</v>
      </c>
      <c r="AC69" s="30">
        <v>0</v>
      </c>
      <c r="AD69" s="30">
        <v>0</v>
      </c>
      <c r="AE69" s="30">
        <v>0</v>
      </c>
      <c r="AF69" s="30">
        <v>0</v>
      </c>
      <c r="AG69" s="30">
        <v>0</v>
      </c>
      <c r="AH69" s="30">
        <v>0</v>
      </c>
      <c r="AI69" s="30">
        <v>0</v>
      </c>
      <c r="AJ69" s="30">
        <v>0</v>
      </c>
      <c r="AK69" s="30">
        <v>0</v>
      </c>
      <c r="AL69" s="30">
        <v>0</v>
      </c>
      <c r="AM69" s="30">
        <v>0</v>
      </c>
      <c r="AN69" s="30">
        <v>0</v>
      </c>
      <c r="AO69" s="30">
        <v>0</v>
      </c>
      <c r="AP69" s="30">
        <v>0</v>
      </c>
      <c r="AQ69" s="30">
        <v>0</v>
      </c>
      <c r="AR69" s="30">
        <v>0</v>
      </c>
      <c r="AS69" s="30">
        <v>0</v>
      </c>
      <c r="AT69" s="30">
        <v>0</v>
      </c>
      <c r="AU69" s="30">
        <v>0</v>
      </c>
      <c r="AV69" s="30">
        <v>0</v>
      </c>
      <c r="AW69" s="30">
        <v>2</v>
      </c>
      <c r="AX69" s="30">
        <v>2</v>
      </c>
      <c r="AY69" s="30">
        <v>3</v>
      </c>
      <c r="AZ69" s="30">
        <v>3</v>
      </c>
      <c r="BA69" s="30">
        <v>7</v>
      </c>
      <c r="BB69" s="30">
        <v>9</v>
      </c>
      <c r="BC69" s="30">
        <v>11</v>
      </c>
      <c r="BD69" s="30">
        <v>17</v>
      </c>
      <c r="BE69" s="30">
        <v>24</v>
      </c>
      <c r="BF69" s="30">
        <v>28</v>
      </c>
      <c r="BG69" s="30">
        <v>44</v>
      </c>
      <c r="BH69" s="30">
        <v>67</v>
      </c>
      <c r="BI69" s="30">
        <v>84</v>
      </c>
      <c r="BJ69" s="30">
        <v>94</v>
      </c>
      <c r="BK69" s="30">
        <v>123</v>
      </c>
      <c r="BL69" s="30">
        <v>157</v>
      </c>
      <c r="BM69" s="30">
        <v>206</v>
      </c>
      <c r="BN69" s="30">
        <v>267</v>
      </c>
      <c r="BO69" s="30">
        <v>342</v>
      </c>
      <c r="BP69" s="30">
        <v>433</v>
      </c>
      <c r="BQ69" s="30">
        <v>533</v>
      </c>
      <c r="BR69" s="30">
        <v>645</v>
      </c>
      <c r="BS69" s="30">
        <v>775</v>
      </c>
      <c r="BT69" s="30">
        <v>920</v>
      </c>
      <c r="BU69" s="30">
        <v>1107</v>
      </c>
      <c r="BV69" s="30">
        <v>1275</v>
      </c>
      <c r="BW69" s="30">
        <v>1444</v>
      </c>
      <c r="BX69" s="30">
        <v>1584</v>
      </c>
      <c r="BY69" s="30">
        <v>1810</v>
      </c>
      <c r="BZ69" s="30">
        <v>2016</v>
      </c>
      <c r="CA69" s="30">
        <v>2349</v>
      </c>
      <c r="CB69" s="30">
        <v>2607</v>
      </c>
      <c r="CC69" s="30">
        <v>2767</v>
      </c>
      <c r="CD69" s="30">
        <v>2736</v>
      </c>
      <c r="CE69" s="30">
        <v>3022</v>
      </c>
      <c r="CF69" s="30">
        <v>3194</v>
      </c>
      <c r="CG69" s="30">
        <v>3294</v>
      </c>
      <c r="CH69" s="30">
        <v>3804</v>
      </c>
      <c r="CI69" s="30">
        <v>4052</v>
      </c>
      <c r="CJ69" s="30">
        <v>4352</v>
      </c>
      <c r="CK69" s="30">
        <v>4459</v>
      </c>
      <c r="CL69" s="30">
        <v>4586</v>
      </c>
      <c r="CM69" s="30">
        <v>4862</v>
      </c>
      <c r="CN69" s="30">
        <v>5033</v>
      </c>
      <c r="CO69" s="30">
        <v>5279</v>
      </c>
      <c r="CP69" t="e">
        <v>#N/A</v>
      </c>
      <c r="CQ69" t="e">
        <v>#N/A</v>
      </c>
      <c r="CR69" t="e">
        <v>#N/A</v>
      </c>
      <c r="CS69" t="e">
        <v>#N/A</v>
      </c>
      <c r="CT69" t="e">
        <v>#N/A</v>
      </c>
      <c r="CU69" t="e">
        <v>#N/A</v>
      </c>
      <c r="CV69" t="e">
        <v>#N/A</v>
      </c>
      <c r="CW69" t="e">
        <v>#N/A</v>
      </c>
      <c r="CX69" t="e">
        <v>#N/A</v>
      </c>
      <c r="CY69" t="e">
        <v>#N/A</v>
      </c>
      <c r="CZ69" t="e">
        <v>#N/A</v>
      </c>
      <c r="DA69" t="e">
        <v>#N/A</v>
      </c>
      <c r="DB69" t="e">
        <v>#N/A</v>
      </c>
      <c r="DC69" t="e">
        <v>#N/A</v>
      </c>
      <c r="DD69" t="e">
        <v>#N/A</v>
      </c>
      <c r="DE69" t="e">
        <v>#N/A</v>
      </c>
      <c r="DF69" t="e">
        <v>#N/A</v>
      </c>
      <c r="DG69" t="e">
        <v>#N/A</v>
      </c>
      <c r="DH69" t="e">
        <v>#N/A</v>
      </c>
      <c r="DI69" t="e">
        <v>#N/A</v>
      </c>
      <c r="DJ69" t="e">
        <v>#N/A</v>
      </c>
      <c r="DK69" t="e">
        <v>#N/A</v>
      </c>
      <c r="DL69" t="e">
        <v>#N/A</v>
      </c>
      <c r="DM69" t="e">
        <v>#N/A</v>
      </c>
      <c r="DN69" t="e">
        <v>#N/A</v>
      </c>
      <c r="DO69" t="e">
        <v>#N/A</v>
      </c>
      <c r="DP69" t="e">
        <v>#N/A</v>
      </c>
      <c r="DQ69" t="e">
        <v>#N/A</v>
      </c>
      <c r="DR69" t="e">
        <v>#N/A</v>
      </c>
      <c r="DS69" t="e">
        <v>#N/A</v>
      </c>
      <c r="DT69" t="e">
        <v>#N/A</v>
      </c>
      <c r="DU69" t="e">
        <v>#N/A</v>
      </c>
      <c r="DV69" t="e">
        <v>#N/A</v>
      </c>
      <c r="DW69" t="e">
        <v>#N/A</v>
      </c>
      <c r="DX69" t="e">
        <v>#N/A</v>
      </c>
      <c r="DY69" t="e">
        <v>#N/A</v>
      </c>
      <c r="DZ69" t="e">
        <v>#N/A</v>
      </c>
      <c r="EA69" t="e">
        <v>#N/A</v>
      </c>
      <c r="EB69" t="e">
        <v>#N/A</v>
      </c>
      <c r="EC69" t="e">
        <v>#N/A</v>
      </c>
      <c r="ED69" t="e">
        <v>#N/A</v>
      </c>
      <c r="EE69" t="e">
        <v>#N/A</v>
      </c>
      <c r="EF69" t="e">
        <v>#N/A</v>
      </c>
      <c r="EG69" t="e">
        <v>#N/A</v>
      </c>
      <c r="EH69" t="e">
        <v>#N/A</v>
      </c>
      <c r="EI69" t="e">
        <v>#N/A</v>
      </c>
      <c r="EJ69" t="e">
        <v>#N/A</v>
      </c>
      <c r="EK69" t="e">
        <v>#N/A</v>
      </c>
      <c r="EL69" t="e">
        <v>#N/A</v>
      </c>
      <c r="EM69" t="e">
        <v>#N/A</v>
      </c>
      <c r="EN69" t="e">
        <v>#N/A</v>
      </c>
      <c r="EO69" t="e">
        <v>#N/A</v>
      </c>
      <c r="EP69" t="e">
        <v>#N/A</v>
      </c>
      <c r="EQ69" t="e">
        <v>#N/A</v>
      </c>
      <c r="ER69" t="e">
        <v>#N/A</v>
      </c>
      <c r="ES69" t="e">
        <v>#N/A</v>
      </c>
      <c r="ET69" t="e">
        <v>#N/A</v>
      </c>
      <c r="EU69" t="e">
        <v>#N/A</v>
      </c>
      <c r="EV69" t="e">
        <v>#N/A</v>
      </c>
      <c r="EW69" t="e">
        <v>#N/A</v>
      </c>
      <c r="EX69" t="e">
        <v>#N/A</v>
      </c>
      <c r="EY69" t="e">
        <v>#N/A</v>
      </c>
      <c r="EZ69" t="e">
        <v>#N/A</v>
      </c>
      <c r="FA69" t="e">
        <v>#N/A</v>
      </c>
      <c r="FB69" t="e">
        <v>#N/A</v>
      </c>
      <c r="FC69" t="e">
        <v>#N/A</v>
      </c>
      <c r="FD69" t="e">
        <v>#N/A</v>
      </c>
      <c r="FE69" t="e">
        <v>#N/A</v>
      </c>
      <c r="FF69" t="e">
        <v>#N/A</v>
      </c>
    </row>
    <row r="70" spans="1:162" x14ac:dyDescent="0.35">
      <c r="A70" s="29" t="s">
        <v>7</v>
      </c>
      <c r="B70" s="30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30">
        <v>0</v>
      </c>
      <c r="Q70" s="30">
        <v>0</v>
      </c>
      <c r="R70" s="30">
        <v>0</v>
      </c>
      <c r="S70" s="30">
        <v>0</v>
      </c>
      <c r="T70" s="30">
        <v>0</v>
      </c>
      <c r="U70" s="30">
        <v>0</v>
      </c>
      <c r="V70" s="30">
        <v>0</v>
      </c>
      <c r="W70" s="30">
        <v>0</v>
      </c>
      <c r="X70" s="30">
        <v>0</v>
      </c>
      <c r="Y70" s="30">
        <v>0</v>
      </c>
      <c r="Z70" s="30">
        <v>0</v>
      </c>
      <c r="AA70" s="30">
        <v>0</v>
      </c>
      <c r="AB70" s="30">
        <v>0</v>
      </c>
      <c r="AC70" s="30">
        <v>0</v>
      </c>
      <c r="AD70" s="30">
        <v>0</v>
      </c>
      <c r="AE70" s="30">
        <v>0</v>
      </c>
      <c r="AF70" s="30">
        <v>0</v>
      </c>
      <c r="AG70" s="30">
        <v>0</v>
      </c>
      <c r="AH70" s="30">
        <v>0</v>
      </c>
      <c r="AI70" s="30">
        <v>0</v>
      </c>
      <c r="AJ70" s="30">
        <v>0</v>
      </c>
      <c r="AK70" s="30">
        <v>0</v>
      </c>
      <c r="AL70" s="30">
        <v>0</v>
      </c>
      <c r="AM70" s="30">
        <v>0</v>
      </c>
      <c r="AN70" s="30">
        <v>0</v>
      </c>
      <c r="AO70" s="30">
        <v>0</v>
      </c>
      <c r="AP70" s="30">
        <v>0</v>
      </c>
      <c r="AQ70" s="30">
        <v>0</v>
      </c>
      <c r="AR70" s="30">
        <v>0</v>
      </c>
      <c r="AS70" s="30">
        <v>0</v>
      </c>
      <c r="AT70" s="30">
        <v>0</v>
      </c>
      <c r="AU70" s="30">
        <v>0</v>
      </c>
      <c r="AV70" s="30">
        <v>0</v>
      </c>
      <c r="AW70" s="30">
        <v>0</v>
      </c>
      <c r="AX70" s="30">
        <v>0</v>
      </c>
      <c r="AY70" s="30">
        <v>0</v>
      </c>
      <c r="AZ70" s="30">
        <v>0</v>
      </c>
      <c r="BA70" s="30">
        <v>0</v>
      </c>
      <c r="BB70" s="30">
        <v>0</v>
      </c>
      <c r="BC70" s="30">
        <v>0</v>
      </c>
      <c r="BD70" s="30">
        <v>0</v>
      </c>
      <c r="BE70" s="30">
        <v>0</v>
      </c>
      <c r="BF70" s="30">
        <v>0</v>
      </c>
      <c r="BG70" s="30">
        <v>0</v>
      </c>
      <c r="BH70" s="30">
        <v>0</v>
      </c>
      <c r="BI70" s="30">
        <v>1</v>
      </c>
      <c r="BJ70" s="30">
        <v>1</v>
      </c>
      <c r="BK70" s="30">
        <v>2</v>
      </c>
      <c r="BL70" s="30">
        <v>2</v>
      </c>
      <c r="BM70" s="30">
        <v>4</v>
      </c>
      <c r="BN70" s="30">
        <v>4</v>
      </c>
      <c r="BO70" s="30">
        <v>4</v>
      </c>
      <c r="BP70" s="30">
        <v>5</v>
      </c>
      <c r="BQ70" s="30">
        <v>5</v>
      </c>
      <c r="BR70" s="30">
        <v>5</v>
      </c>
      <c r="BS70" s="30">
        <v>5</v>
      </c>
      <c r="BT70" s="30">
        <v>5</v>
      </c>
      <c r="BU70" s="30">
        <v>5</v>
      </c>
      <c r="BV70" s="30">
        <v>5</v>
      </c>
      <c r="BW70" s="30">
        <v>5</v>
      </c>
      <c r="BX70" s="30">
        <v>5</v>
      </c>
      <c r="BY70" s="30">
        <v>5</v>
      </c>
      <c r="BZ70" s="30">
        <v>5</v>
      </c>
      <c r="CA70" s="30">
        <v>6</v>
      </c>
      <c r="CB70" s="30">
        <v>6</v>
      </c>
      <c r="CC70" s="30">
        <v>6</v>
      </c>
      <c r="CD70" s="30">
        <v>8</v>
      </c>
      <c r="CE70" s="30">
        <v>8</v>
      </c>
      <c r="CF70" s="30">
        <v>8</v>
      </c>
      <c r="CG70" s="30">
        <v>8</v>
      </c>
      <c r="CH70" s="30">
        <v>8</v>
      </c>
      <c r="CI70" s="30">
        <v>8</v>
      </c>
      <c r="CJ70" s="30">
        <v>8</v>
      </c>
      <c r="CK70" s="30">
        <v>9</v>
      </c>
      <c r="CL70" s="30">
        <v>9</v>
      </c>
      <c r="CM70" s="30">
        <v>9</v>
      </c>
      <c r="CN70" s="30">
        <v>9</v>
      </c>
      <c r="CO70" s="30">
        <v>9</v>
      </c>
      <c r="CP70" t="e">
        <v>#N/A</v>
      </c>
      <c r="CQ70" t="e">
        <v>#N/A</v>
      </c>
      <c r="CR70" t="e">
        <v>#N/A</v>
      </c>
      <c r="CS70" t="e">
        <v>#N/A</v>
      </c>
      <c r="CT70" t="e">
        <v>#N/A</v>
      </c>
      <c r="CU70" t="e">
        <v>#N/A</v>
      </c>
      <c r="CV70" t="e">
        <v>#N/A</v>
      </c>
      <c r="CW70" t="e">
        <v>#N/A</v>
      </c>
      <c r="CX70" t="e">
        <v>#N/A</v>
      </c>
      <c r="CY70" t="e">
        <v>#N/A</v>
      </c>
      <c r="CZ70" t="e">
        <v>#N/A</v>
      </c>
      <c r="DA70" t="e">
        <v>#N/A</v>
      </c>
      <c r="DB70" t="e">
        <v>#N/A</v>
      </c>
      <c r="DC70" t="e">
        <v>#N/A</v>
      </c>
      <c r="DD70" t="e">
        <v>#N/A</v>
      </c>
      <c r="DE70" t="e">
        <v>#N/A</v>
      </c>
      <c r="DF70" t="e">
        <v>#N/A</v>
      </c>
      <c r="DG70" t="e">
        <v>#N/A</v>
      </c>
      <c r="DH70" t="e">
        <v>#N/A</v>
      </c>
      <c r="DI70" t="e">
        <v>#N/A</v>
      </c>
      <c r="DJ70" t="e">
        <v>#N/A</v>
      </c>
      <c r="DK70" t="e">
        <v>#N/A</v>
      </c>
      <c r="DL70" t="e">
        <v>#N/A</v>
      </c>
      <c r="DM70" t="e">
        <v>#N/A</v>
      </c>
      <c r="DN70" t="e">
        <v>#N/A</v>
      </c>
      <c r="DO70" t="e">
        <v>#N/A</v>
      </c>
      <c r="DP70" t="e">
        <v>#N/A</v>
      </c>
      <c r="DQ70" t="e">
        <v>#N/A</v>
      </c>
      <c r="DR70" t="e">
        <v>#N/A</v>
      </c>
      <c r="DS70" t="e">
        <v>#N/A</v>
      </c>
      <c r="DT70" t="e">
        <v>#N/A</v>
      </c>
      <c r="DU70" t="e">
        <v>#N/A</v>
      </c>
      <c r="DV70" t="e">
        <v>#N/A</v>
      </c>
      <c r="DW70" t="e">
        <v>#N/A</v>
      </c>
      <c r="DX70" t="e">
        <v>#N/A</v>
      </c>
      <c r="DY70" t="e">
        <v>#N/A</v>
      </c>
      <c r="DZ70" t="e">
        <v>#N/A</v>
      </c>
      <c r="EA70" t="e">
        <v>#N/A</v>
      </c>
      <c r="EB70" t="e">
        <v>#N/A</v>
      </c>
      <c r="EC70" t="e">
        <v>#N/A</v>
      </c>
      <c r="ED70" t="e">
        <v>#N/A</v>
      </c>
      <c r="EE70" t="e">
        <v>#N/A</v>
      </c>
      <c r="EF70" t="e">
        <v>#N/A</v>
      </c>
      <c r="EG70" t="e">
        <v>#N/A</v>
      </c>
      <c r="EH70" t="e">
        <v>#N/A</v>
      </c>
      <c r="EI70" t="e">
        <v>#N/A</v>
      </c>
      <c r="EJ70" t="e">
        <v>#N/A</v>
      </c>
      <c r="EK70" t="e">
        <v>#N/A</v>
      </c>
      <c r="EL70" t="e">
        <v>#N/A</v>
      </c>
      <c r="EM70" t="e">
        <v>#N/A</v>
      </c>
      <c r="EN70" t="e">
        <v>#N/A</v>
      </c>
      <c r="EO70" t="e">
        <v>#N/A</v>
      </c>
      <c r="EP70" t="e">
        <v>#N/A</v>
      </c>
      <c r="EQ70" t="e">
        <v>#N/A</v>
      </c>
      <c r="ER70" t="e">
        <v>#N/A</v>
      </c>
      <c r="ES70" t="e">
        <v>#N/A</v>
      </c>
      <c r="ET70" t="e">
        <v>#N/A</v>
      </c>
      <c r="EU70" t="e">
        <v>#N/A</v>
      </c>
      <c r="EV70" t="e">
        <v>#N/A</v>
      </c>
      <c r="EW70" t="e">
        <v>#N/A</v>
      </c>
      <c r="EX70" t="e">
        <v>#N/A</v>
      </c>
      <c r="EY70" t="e">
        <v>#N/A</v>
      </c>
      <c r="EZ70" t="e">
        <v>#N/A</v>
      </c>
      <c r="FA70" t="e">
        <v>#N/A</v>
      </c>
      <c r="FB70" t="e">
        <v>#N/A</v>
      </c>
      <c r="FC70" t="e">
        <v>#N/A</v>
      </c>
      <c r="FD70" t="e">
        <v>#N/A</v>
      </c>
      <c r="FE70" t="e">
        <v>#N/A</v>
      </c>
      <c r="FF70" t="e">
        <v>#N/A</v>
      </c>
    </row>
    <row r="71" spans="1:162" x14ac:dyDescent="0.35">
      <c r="A71" s="29" t="s">
        <v>126</v>
      </c>
      <c r="B71" s="30">
        <v>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30">
        <v>0</v>
      </c>
      <c r="Q71" s="30">
        <v>0</v>
      </c>
      <c r="R71" s="30">
        <v>0</v>
      </c>
      <c r="S71" s="30">
        <v>0</v>
      </c>
      <c r="T71" s="30">
        <v>0</v>
      </c>
      <c r="U71" s="30">
        <v>0</v>
      </c>
      <c r="V71" s="30">
        <v>0</v>
      </c>
      <c r="W71" s="30">
        <v>0</v>
      </c>
      <c r="X71" s="30">
        <v>0</v>
      </c>
      <c r="Y71" s="30">
        <v>0</v>
      </c>
      <c r="Z71" s="30">
        <v>0</v>
      </c>
      <c r="AA71" s="30">
        <v>0</v>
      </c>
      <c r="AB71" s="30">
        <v>0</v>
      </c>
      <c r="AC71" s="30">
        <v>0</v>
      </c>
      <c r="AD71" s="30">
        <v>0</v>
      </c>
      <c r="AE71" s="30">
        <v>0</v>
      </c>
      <c r="AF71" s="30">
        <v>0</v>
      </c>
      <c r="AG71" s="30">
        <v>0</v>
      </c>
      <c r="AH71" s="30">
        <v>0</v>
      </c>
      <c r="AI71" s="30">
        <v>0</v>
      </c>
      <c r="AJ71" s="30">
        <v>0</v>
      </c>
      <c r="AK71" s="30">
        <v>0</v>
      </c>
      <c r="AL71" s="30">
        <v>0</v>
      </c>
      <c r="AM71" s="30">
        <v>0</v>
      </c>
      <c r="AN71" s="30">
        <v>0</v>
      </c>
      <c r="AO71" s="30">
        <v>0</v>
      </c>
      <c r="AP71" s="30">
        <v>0</v>
      </c>
      <c r="AQ71" s="30">
        <v>0</v>
      </c>
      <c r="AR71" s="30">
        <v>0</v>
      </c>
      <c r="AS71" s="30">
        <v>0</v>
      </c>
      <c r="AT71" s="30">
        <v>0</v>
      </c>
      <c r="AU71" s="30">
        <v>0</v>
      </c>
      <c r="AV71" s="30">
        <v>0</v>
      </c>
      <c r="AW71" s="30">
        <v>0</v>
      </c>
      <c r="AX71" s="30">
        <v>0</v>
      </c>
      <c r="AY71" s="30">
        <v>1</v>
      </c>
      <c r="AZ71" s="30">
        <v>1</v>
      </c>
      <c r="BA71" s="30">
        <v>1</v>
      </c>
      <c r="BB71" s="30">
        <v>3</v>
      </c>
      <c r="BC71" s="30">
        <v>4</v>
      </c>
      <c r="BD71" s="30">
        <v>4</v>
      </c>
      <c r="BE71" s="30">
        <v>5</v>
      </c>
      <c r="BF71" s="30">
        <v>5</v>
      </c>
      <c r="BG71" s="30">
        <v>6</v>
      </c>
      <c r="BH71" s="30">
        <v>6</v>
      </c>
      <c r="BI71" s="30">
        <v>13</v>
      </c>
      <c r="BJ71" s="30">
        <v>15</v>
      </c>
      <c r="BK71" s="30">
        <v>17</v>
      </c>
      <c r="BL71" s="30">
        <v>20</v>
      </c>
      <c r="BM71" s="30">
        <v>22</v>
      </c>
      <c r="BN71" s="30">
        <v>26</v>
      </c>
      <c r="BO71" s="30">
        <v>28</v>
      </c>
      <c r="BP71" s="30">
        <v>32</v>
      </c>
      <c r="BQ71" s="30">
        <v>38</v>
      </c>
      <c r="BR71" s="30">
        <v>43</v>
      </c>
      <c r="BS71" s="30">
        <v>49</v>
      </c>
      <c r="BT71" s="30">
        <v>50</v>
      </c>
      <c r="BU71" s="30">
        <v>53</v>
      </c>
      <c r="BV71" s="30">
        <v>63</v>
      </c>
      <c r="BW71" s="30">
        <v>68</v>
      </c>
      <c r="BX71" s="30">
        <v>73</v>
      </c>
      <c r="BY71" s="30">
        <v>79</v>
      </c>
      <c r="BZ71" s="30">
        <v>81</v>
      </c>
      <c r="CA71" s="30">
        <v>83</v>
      </c>
      <c r="CB71" s="30">
        <v>87</v>
      </c>
      <c r="CC71" s="30">
        <v>92</v>
      </c>
      <c r="CD71" s="30">
        <v>93</v>
      </c>
      <c r="CE71" s="30">
        <v>98</v>
      </c>
      <c r="CF71" s="30">
        <v>99</v>
      </c>
      <c r="CG71" s="30">
        <v>101</v>
      </c>
      <c r="CH71" s="30">
        <v>102</v>
      </c>
      <c r="CI71" s="30">
        <v>105</v>
      </c>
      <c r="CJ71" s="30">
        <v>108</v>
      </c>
      <c r="CK71" s="30">
        <v>110</v>
      </c>
      <c r="CL71" s="30">
        <v>113</v>
      </c>
      <c r="CM71" s="30">
        <v>116</v>
      </c>
      <c r="CN71" s="30">
        <v>121</v>
      </c>
      <c r="CO71" s="30">
        <v>121</v>
      </c>
      <c r="CP71" t="e">
        <v>#N/A</v>
      </c>
      <c r="CQ71" t="e">
        <v>#N/A</v>
      </c>
      <c r="CR71" t="e">
        <v>#N/A</v>
      </c>
      <c r="CS71" t="e">
        <v>#N/A</v>
      </c>
      <c r="CT71" t="e">
        <v>#N/A</v>
      </c>
      <c r="CU71" t="e">
        <v>#N/A</v>
      </c>
      <c r="CV71" t="e">
        <v>#N/A</v>
      </c>
      <c r="CW71" t="e">
        <v>#N/A</v>
      </c>
      <c r="CX71" t="e">
        <v>#N/A</v>
      </c>
      <c r="CY71" t="e">
        <v>#N/A</v>
      </c>
      <c r="CZ71" t="e">
        <v>#N/A</v>
      </c>
      <c r="DA71" t="e">
        <v>#N/A</v>
      </c>
      <c r="DB71" t="e">
        <v>#N/A</v>
      </c>
      <c r="DC71" t="e">
        <v>#N/A</v>
      </c>
      <c r="DD71" t="e">
        <v>#N/A</v>
      </c>
      <c r="DE71" t="e">
        <v>#N/A</v>
      </c>
      <c r="DF71" t="e">
        <v>#N/A</v>
      </c>
      <c r="DG71" t="e">
        <v>#N/A</v>
      </c>
      <c r="DH71" t="e">
        <v>#N/A</v>
      </c>
      <c r="DI71" t="e">
        <v>#N/A</v>
      </c>
      <c r="DJ71" t="e">
        <v>#N/A</v>
      </c>
      <c r="DK71" t="e">
        <v>#N/A</v>
      </c>
      <c r="DL71" t="e">
        <v>#N/A</v>
      </c>
      <c r="DM71" t="e">
        <v>#N/A</v>
      </c>
      <c r="DN71" t="e">
        <v>#N/A</v>
      </c>
      <c r="DO71" t="e">
        <v>#N/A</v>
      </c>
      <c r="DP71" t="e">
        <v>#N/A</v>
      </c>
      <c r="DQ71" t="e">
        <v>#N/A</v>
      </c>
      <c r="DR71" t="e">
        <v>#N/A</v>
      </c>
      <c r="DS71" t="e">
        <v>#N/A</v>
      </c>
      <c r="DT71" t="e">
        <v>#N/A</v>
      </c>
      <c r="DU71" t="e">
        <v>#N/A</v>
      </c>
      <c r="DV71" t="e">
        <v>#N/A</v>
      </c>
      <c r="DW71" t="e">
        <v>#N/A</v>
      </c>
      <c r="DX71" t="e">
        <v>#N/A</v>
      </c>
      <c r="DY71" t="e">
        <v>#N/A</v>
      </c>
      <c r="DZ71" t="e">
        <v>#N/A</v>
      </c>
      <c r="EA71" t="e">
        <v>#N/A</v>
      </c>
      <c r="EB71" t="e">
        <v>#N/A</v>
      </c>
      <c r="EC71" t="e">
        <v>#N/A</v>
      </c>
      <c r="ED71" t="e">
        <v>#N/A</v>
      </c>
      <c r="EE71" t="e">
        <v>#N/A</v>
      </c>
      <c r="EF71" t="e">
        <v>#N/A</v>
      </c>
      <c r="EG71" t="e">
        <v>#N/A</v>
      </c>
      <c r="EH71" t="e">
        <v>#N/A</v>
      </c>
      <c r="EI71" t="e">
        <v>#N/A</v>
      </c>
      <c r="EJ71" t="e">
        <v>#N/A</v>
      </c>
      <c r="EK71" t="e">
        <v>#N/A</v>
      </c>
      <c r="EL71" t="e">
        <v>#N/A</v>
      </c>
      <c r="EM71" t="e">
        <v>#N/A</v>
      </c>
      <c r="EN71" t="e">
        <v>#N/A</v>
      </c>
      <c r="EO71" t="e">
        <v>#N/A</v>
      </c>
      <c r="EP71" t="e">
        <v>#N/A</v>
      </c>
      <c r="EQ71" t="e">
        <v>#N/A</v>
      </c>
      <c r="ER71" t="e">
        <v>#N/A</v>
      </c>
      <c r="ES71" t="e">
        <v>#N/A</v>
      </c>
      <c r="ET71" t="e">
        <v>#N/A</v>
      </c>
      <c r="EU71" t="e">
        <v>#N/A</v>
      </c>
      <c r="EV71" t="e">
        <v>#N/A</v>
      </c>
      <c r="EW71" t="e">
        <v>#N/A</v>
      </c>
      <c r="EX71" t="e">
        <v>#N/A</v>
      </c>
      <c r="EY71" t="e">
        <v>#N/A</v>
      </c>
      <c r="EZ71" t="e">
        <v>#N/A</v>
      </c>
      <c r="FA71" t="e">
        <v>#N/A</v>
      </c>
      <c r="FB71" t="e">
        <v>#N/A</v>
      </c>
      <c r="FC71" t="e">
        <v>#N/A</v>
      </c>
      <c r="FD71" t="e">
        <v>#N/A</v>
      </c>
      <c r="FE71" t="e">
        <v>#N/A</v>
      </c>
      <c r="FF71" t="e">
        <v>#N/A</v>
      </c>
    </row>
    <row r="72" spans="1:162" x14ac:dyDescent="0.35">
      <c r="A72" s="29" t="s">
        <v>223</v>
      </c>
      <c r="B72" s="30">
        <v>0</v>
      </c>
      <c r="C72" s="30">
        <v>0</v>
      </c>
      <c r="D72" s="30">
        <v>0</v>
      </c>
      <c r="E72" s="30">
        <v>0</v>
      </c>
      <c r="F72" s="30">
        <v>0</v>
      </c>
      <c r="G72" s="30">
        <v>0</v>
      </c>
      <c r="H72" s="30">
        <v>0</v>
      </c>
      <c r="I72" s="30">
        <v>0</v>
      </c>
      <c r="J72" s="30">
        <v>0</v>
      </c>
      <c r="K72" s="30">
        <v>0</v>
      </c>
      <c r="L72" s="30">
        <v>0</v>
      </c>
      <c r="M72" s="30">
        <v>0</v>
      </c>
      <c r="N72" s="30">
        <v>0</v>
      </c>
      <c r="O72" s="30">
        <v>0</v>
      </c>
      <c r="P72" s="30">
        <v>0</v>
      </c>
      <c r="Q72" s="30">
        <v>0</v>
      </c>
      <c r="R72" s="30">
        <v>0</v>
      </c>
      <c r="S72" s="30">
        <v>0</v>
      </c>
      <c r="T72" s="30">
        <v>0</v>
      </c>
      <c r="U72" s="30">
        <v>0</v>
      </c>
      <c r="V72" s="30">
        <v>0</v>
      </c>
      <c r="W72" s="30">
        <v>0</v>
      </c>
      <c r="X72" s="30">
        <v>0</v>
      </c>
      <c r="Y72" s="30">
        <v>0</v>
      </c>
      <c r="Z72" s="30">
        <v>0</v>
      </c>
      <c r="AA72" s="30">
        <v>0</v>
      </c>
      <c r="AB72" s="30">
        <v>0</v>
      </c>
      <c r="AC72" s="30">
        <v>0</v>
      </c>
      <c r="AD72" s="30">
        <v>0</v>
      </c>
      <c r="AE72" s="30">
        <v>0</v>
      </c>
      <c r="AF72" s="30">
        <v>0</v>
      </c>
      <c r="AG72" s="30">
        <v>0</v>
      </c>
      <c r="AH72" s="30">
        <v>0</v>
      </c>
      <c r="AI72" s="30">
        <v>0</v>
      </c>
      <c r="AJ72" s="30">
        <v>0</v>
      </c>
      <c r="AK72" s="30">
        <v>0</v>
      </c>
      <c r="AL72" s="30">
        <v>0</v>
      </c>
      <c r="AM72" s="30">
        <v>0</v>
      </c>
      <c r="AN72" s="30">
        <v>0</v>
      </c>
      <c r="AO72" s="30">
        <v>0</v>
      </c>
      <c r="AP72" s="30">
        <v>0</v>
      </c>
      <c r="AQ72" s="30">
        <v>0</v>
      </c>
      <c r="AR72" s="30">
        <v>0</v>
      </c>
      <c r="AS72" s="30">
        <v>0</v>
      </c>
      <c r="AT72" s="30">
        <v>0</v>
      </c>
      <c r="AU72" s="30">
        <v>0</v>
      </c>
      <c r="AV72" s="30">
        <v>0</v>
      </c>
      <c r="AW72" s="30">
        <v>0</v>
      </c>
      <c r="AX72" s="30">
        <v>0</v>
      </c>
      <c r="AY72" s="30">
        <v>0</v>
      </c>
      <c r="AZ72" s="30">
        <v>0</v>
      </c>
      <c r="BA72" s="30">
        <v>0</v>
      </c>
      <c r="BB72" s="30">
        <v>0</v>
      </c>
      <c r="BC72" s="30">
        <v>0</v>
      </c>
      <c r="BD72" s="30">
        <v>0</v>
      </c>
      <c r="BE72" s="30">
        <v>0</v>
      </c>
      <c r="BF72" s="30">
        <v>0</v>
      </c>
      <c r="BG72" s="30">
        <v>0</v>
      </c>
      <c r="BH72" s="30">
        <v>0</v>
      </c>
      <c r="BI72" s="30">
        <v>0</v>
      </c>
      <c r="BJ72" s="30">
        <v>0</v>
      </c>
      <c r="BK72" s="30">
        <v>0</v>
      </c>
      <c r="BL72" s="30">
        <v>0</v>
      </c>
      <c r="BM72" s="30">
        <v>0</v>
      </c>
      <c r="BN72" s="30">
        <v>0</v>
      </c>
      <c r="BO72" s="30">
        <v>0</v>
      </c>
      <c r="BP72" s="30">
        <v>0</v>
      </c>
      <c r="BQ72" s="30">
        <v>0</v>
      </c>
      <c r="BR72" s="30">
        <v>0</v>
      </c>
      <c r="BS72" s="30">
        <v>0</v>
      </c>
      <c r="BT72" s="30">
        <v>0</v>
      </c>
      <c r="BU72" s="30">
        <v>0</v>
      </c>
      <c r="BV72" s="30">
        <v>0</v>
      </c>
      <c r="BW72" s="30">
        <v>0</v>
      </c>
      <c r="BX72" s="30">
        <v>0</v>
      </c>
      <c r="BY72" s="30">
        <v>0</v>
      </c>
      <c r="BZ72" s="30">
        <v>0</v>
      </c>
      <c r="CA72" s="30">
        <v>0</v>
      </c>
      <c r="CB72" s="30">
        <v>0</v>
      </c>
      <c r="CC72" s="30">
        <v>0</v>
      </c>
      <c r="CD72" s="30">
        <v>0</v>
      </c>
      <c r="CE72" s="30">
        <v>0</v>
      </c>
      <c r="CF72" s="30">
        <v>0</v>
      </c>
      <c r="CG72" s="30">
        <v>0</v>
      </c>
      <c r="CH72" s="30">
        <v>0</v>
      </c>
      <c r="CI72" s="30">
        <v>0</v>
      </c>
      <c r="CJ72" s="30">
        <v>0</v>
      </c>
      <c r="CK72" s="30">
        <v>0</v>
      </c>
      <c r="CL72" s="30">
        <v>0</v>
      </c>
      <c r="CM72" s="30">
        <v>0</v>
      </c>
      <c r="CN72" s="30">
        <v>0</v>
      </c>
      <c r="CO72" s="30">
        <v>0</v>
      </c>
      <c r="CP72" t="e">
        <v>#N/A</v>
      </c>
      <c r="CQ72" t="e">
        <v>#N/A</v>
      </c>
      <c r="CR72" t="e">
        <v>#N/A</v>
      </c>
      <c r="CS72" t="e">
        <v>#N/A</v>
      </c>
      <c r="CT72" t="e">
        <v>#N/A</v>
      </c>
      <c r="CU72" t="e">
        <v>#N/A</v>
      </c>
      <c r="CV72" t="e">
        <v>#N/A</v>
      </c>
      <c r="CW72" t="e">
        <v>#N/A</v>
      </c>
      <c r="CX72" t="e">
        <v>#N/A</v>
      </c>
      <c r="CY72" t="e">
        <v>#N/A</v>
      </c>
      <c r="CZ72" t="e">
        <v>#N/A</v>
      </c>
      <c r="DA72" t="e">
        <v>#N/A</v>
      </c>
      <c r="DB72" t="e">
        <v>#N/A</v>
      </c>
      <c r="DC72" t="e">
        <v>#N/A</v>
      </c>
      <c r="DD72" t="e">
        <v>#N/A</v>
      </c>
      <c r="DE72" t="e">
        <v>#N/A</v>
      </c>
      <c r="DF72" t="e">
        <v>#N/A</v>
      </c>
      <c r="DG72" t="e">
        <v>#N/A</v>
      </c>
      <c r="DH72" t="e">
        <v>#N/A</v>
      </c>
      <c r="DI72" t="e">
        <v>#N/A</v>
      </c>
      <c r="DJ72" t="e">
        <v>#N/A</v>
      </c>
      <c r="DK72" t="e">
        <v>#N/A</v>
      </c>
      <c r="DL72" t="e">
        <v>#N/A</v>
      </c>
      <c r="DM72" t="e">
        <v>#N/A</v>
      </c>
      <c r="DN72" t="e">
        <v>#N/A</v>
      </c>
      <c r="DO72" t="e">
        <v>#N/A</v>
      </c>
      <c r="DP72" t="e">
        <v>#N/A</v>
      </c>
      <c r="DQ72" t="e">
        <v>#N/A</v>
      </c>
      <c r="DR72" t="e">
        <v>#N/A</v>
      </c>
      <c r="DS72" t="e">
        <v>#N/A</v>
      </c>
      <c r="DT72" t="e">
        <v>#N/A</v>
      </c>
      <c r="DU72" t="e">
        <v>#N/A</v>
      </c>
      <c r="DV72" t="e">
        <v>#N/A</v>
      </c>
      <c r="DW72" t="e">
        <v>#N/A</v>
      </c>
      <c r="DX72" t="e">
        <v>#N/A</v>
      </c>
      <c r="DY72" t="e">
        <v>#N/A</v>
      </c>
      <c r="DZ72" t="e">
        <v>#N/A</v>
      </c>
      <c r="EA72" t="e">
        <v>#N/A</v>
      </c>
      <c r="EB72" t="e">
        <v>#N/A</v>
      </c>
      <c r="EC72" t="e">
        <v>#N/A</v>
      </c>
      <c r="ED72" t="e">
        <v>#N/A</v>
      </c>
      <c r="EE72" t="e">
        <v>#N/A</v>
      </c>
      <c r="EF72" t="e">
        <v>#N/A</v>
      </c>
      <c r="EG72" t="e">
        <v>#N/A</v>
      </c>
      <c r="EH72" t="e">
        <v>#N/A</v>
      </c>
      <c r="EI72" t="e">
        <v>#N/A</v>
      </c>
      <c r="EJ72" t="e">
        <v>#N/A</v>
      </c>
      <c r="EK72" t="e">
        <v>#N/A</v>
      </c>
      <c r="EL72" t="e">
        <v>#N/A</v>
      </c>
      <c r="EM72" t="e">
        <v>#N/A</v>
      </c>
      <c r="EN72" t="e">
        <v>#N/A</v>
      </c>
      <c r="EO72" t="e">
        <v>#N/A</v>
      </c>
      <c r="EP72" t="e">
        <v>#N/A</v>
      </c>
      <c r="EQ72" t="e">
        <v>#N/A</v>
      </c>
      <c r="ER72" t="e">
        <v>#N/A</v>
      </c>
      <c r="ES72" t="e">
        <v>#N/A</v>
      </c>
      <c r="ET72" t="e">
        <v>#N/A</v>
      </c>
      <c r="EU72" t="e">
        <v>#N/A</v>
      </c>
      <c r="EV72" t="e">
        <v>#N/A</v>
      </c>
      <c r="EW72" t="e">
        <v>#N/A</v>
      </c>
      <c r="EX72" t="e">
        <v>#N/A</v>
      </c>
      <c r="EY72" t="e">
        <v>#N/A</v>
      </c>
      <c r="EZ72" t="e">
        <v>#N/A</v>
      </c>
      <c r="FA72" t="e">
        <v>#N/A</v>
      </c>
      <c r="FB72" t="e">
        <v>#N/A</v>
      </c>
      <c r="FC72" t="e">
        <v>#N/A</v>
      </c>
      <c r="FD72" t="e">
        <v>#N/A</v>
      </c>
      <c r="FE72" t="e">
        <v>#N/A</v>
      </c>
      <c r="FF72" t="e">
        <v>#N/A</v>
      </c>
    </row>
    <row r="73" spans="1:162" x14ac:dyDescent="0.35">
      <c r="A73" s="29" t="s">
        <v>172</v>
      </c>
      <c r="B73" s="30">
        <v>0</v>
      </c>
      <c r="C73" s="30">
        <v>0</v>
      </c>
      <c r="D73" s="30">
        <v>0</v>
      </c>
      <c r="E73" s="30">
        <v>0</v>
      </c>
      <c r="F73" s="30">
        <v>0</v>
      </c>
      <c r="G73" s="30">
        <v>0</v>
      </c>
      <c r="H73" s="30">
        <v>0</v>
      </c>
      <c r="I73" s="30">
        <v>0</v>
      </c>
      <c r="J73" s="30">
        <v>0</v>
      </c>
      <c r="K73" s="30">
        <v>0</v>
      </c>
      <c r="L73" s="30">
        <v>0</v>
      </c>
      <c r="M73" s="30">
        <v>0</v>
      </c>
      <c r="N73" s="30">
        <v>0</v>
      </c>
      <c r="O73" s="30">
        <v>0</v>
      </c>
      <c r="P73" s="30">
        <v>0</v>
      </c>
      <c r="Q73" s="30">
        <v>0</v>
      </c>
      <c r="R73" s="30">
        <v>0</v>
      </c>
      <c r="S73" s="30">
        <v>0</v>
      </c>
      <c r="T73" s="30">
        <v>0</v>
      </c>
      <c r="U73" s="30">
        <v>0</v>
      </c>
      <c r="V73" s="30">
        <v>0</v>
      </c>
      <c r="W73" s="30">
        <v>0</v>
      </c>
      <c r="X73" s="30">
        <v>0</v>
      </c>
      <c r="Y73" s="30">
        <v>0</v>
      </c>
      <c r="Z73" s="30">
        <v>0</v>
      </c>
      <c r="AA73" s="30">
        <v>0</v>
      </c>
      <c r="AB73" s="30">
        <v>0</v>
      </c>
      <c r="AC73" s="30">
        <v>0</v>
      </c>
      <c r="AD73" s="30">
        <v>0</v>
      </c>
      <c r="AE73" s="30">
        <v>0</v>
      </c>
      <c r="AF73" s="30">
        <v>0</v>
      </c>
      <c r="AG73" s="30">
        <v>0</v>
      </c>
      <c r="AH73" s="30">
        <v>0</v>
      </c>
      <c r="AI73" s="30">
        <v>0</v>
      </c>
      <c r="AJ73" s="30">
        <v>0</v>
      </c>
      <c r="AK73" s="30">
        <v>0</v>
      </c>
      <c r="AL73" s="30">
        <v>0</v>
      </c>
      <c r="AM73" s="30">
        <v>0</v>
      </c>
      <c r="AN73" s="30">
        <v>0</v>
      </c>
      <c r="AO73" s="30">
        <v>0</v>
      </c>
      <c r="AP73" s="30">
        <v>0</v>
      </c>
      <c r="AQ73" s="30">
        <v>0</v>
      </c>
      <c r="AR73" s="30">
        <v>0</v>
      </c>
      <c r="AS73" s="30">
        <v>0</v>
      </c>
      <c r="AT73" s="30">
        <v>0</v>
      </c>
      <c r="AU73" s="30">
        <v>0</v>
      </c>
      <c r="AV73" s="30">
        <v>0</v>
      </c>
      <c r="AW73" s="30">
        <v>0</v>
      </c>
      <c r="AX73" s="30">
        <v>0</v>
      </c>
      <c r="AY73" s="30">
        <v>0</v>
      </c>
      <c r="AZ73" s="30">
        <v>0</v>
      </c>
      <c r="BA73" s="30">
        <v>0</v>
      </c>
      <c r="BB73" s="30">
        <v>0</v>
      </c>
      <c r="BC73" s="30">
        <v>0</v>
      </c>
      <c r="BD73" s="30">
        <v>1</v>
      </c>
      <c r="BE73" s="30">
        <v>1</v>
      </c>
      <c r="BF73" s="30">
        <v>1</v>
      </c>
      <c r="BG73" s="30">
        <v>1</v>
      </c>
      <c r="BH73" s="30">
        <v>1</v>
      </c>
      <c r="BI73" s="30">
        <v>1</v>
      </c>
      <c r="BJ73" s="30">
        <v>1</v>
      </c>
      <c r="BK73" s="30">
        <v>1</v>
      </c>
      <c r="BL73" s="30">
        <v>1</v>
      </c>
      <c r="BM73" s="30">
        <v>1</v>
      </c>
      <c r="BN73" s="30">
        <v>1</v>
      </c>
      <c r="BO73" s="30">
        <v>1</v>
      </c>
      <c r="BP73" s="30">
        <v>1</v>
      </c>
      <c r="BQ73" s="30">
        <v>1</v>
      </c>
      <c r="BR73" s="30">
        <v>1</v>
      </c>
      <c r="BS73" s="30">
        <v>1</v>
      </c>
      <c r="BT73" s="30">
        <v>1</v>
      </c>
      <c r="BU73" s="30">
        <v>1</v>
      </c>
      <c r="BV73" s="30">
        <v>1</v>
      </c>
      <c r="BW73" s="30">
        <v>2</v>
      </c>
      <c r="BX73" s="30">
        <v>2</v>
      </c>
      <c r="BY73" s="30">
        <v>3</v>
      </c>
      <c r="BZ73" s="30">
        <v>3</v>
      </c>
      <c r="CA73" s="30">
        <v>3</v>
      </c>
      <c r="CB73" s="30">
        <v>3</v>
      </c>
      <c r="CC73" s="30">
        <v>3</v>
      </c>
      <c r="CD73" s="30">
        <v>3</v>
      </c>
      <c r="CE73" s="30">
        <v>5</v>
      </c>
      <c r="CF73" s="30">
        <v>5</v>
      </c>
      <c r="CG73" s="30">
        <v>5</v>
      </c>
      <c r="CH73" s="30">
        <v>5</v>
      </c>
      <c r="CI73" s="30">
        <v>5</v>
      </c>
      <c r="CJ73" s="30">
        <v>7</v>
      </c>
      <c r="CK73" s="30">
        <v>7</v>
      </c>
      <c r="CL73" s="30">
        <v>7</v>
      </c>
      <c r="CM73" s="30">
        <v>7</v>
      </c>
      <c r="CN73" s="30">
        <v>7</v>
      </c>
      <c r="CO73" s="30">
        <v>8</v>
      </c>
      <c r="CP73" t="e">
        <v>#N/A</v>
      </c>
      <c r="CQ73" t="e">
        <v>#N/A</v>
      </c>
      <c r="CR73" t="e">
        <v>#N/A</v>
      </c>
      <c r="CS73" t="e">
        <v>#N/A</v>
      </c>
      <c r="CT73" t="e">
        <v>#N/A</v>
      </c>
      <c r="CU73" t="e">
        <v>#N/A</v>
      </c>
      <c r="CV73" t="e">
        <v>#N/A</v>
      </c>
      <c r="CW73" t="e">
        <v>#N/A</v>
      </c>
      <c r="CX73" t="e">
        <v>#N/A</v>
      </c>
      <c r="CY73" t="e">
        <v>#N/A</v>
      </c>
      <c r="CZ73" t="e">
        <v>#N/A</v>
      </c>
      <c r="DA73" t="e">
        <v>#N/A</v>
      </c>
      <c r="DB73" t="e">
        <v>#N/A</v>
      </c>
      <c r="DC73" t="e">
        <v>#N/A</v>
      </c>
      <c r="DD73" t="e">
        <v>#N/A</v>
      </c>
      <c r="DE73" t="e">
        <v>#N/A</v>
      </c>
      <c r="DF73" t="e">
        <v>#N/A</v>
      </c>
      <c r="DG73" t="e">
        <v>#N/A</v>
      </c>
      <c r="DH73" t="e">
        <v>#N/A</v>
      </c>
      <c r="DI73" t="e">
        <v>#N/A</v>
      </c>
      <c r="DJ73" t="e">
        <v>#N/A</v>
      </c>
      <c r="DK73" t="e">
        <v>#N/A</v>
      </c>
      <c r="DL73" t="e">
        <v>#N/A</v>
      </c>
      <c r="DM73" t="e">
        <v>#N/A</v>
      </c>
      <c r="DN73" t="e">
        <v>#N/A</v>
      </c>
      <c r="DO73" t="e">
        <v>#N/A</v>
      </c>
      <c r="DP73" t="e">
        <v>#N/A</v>
      </c>
      <c r="DQ73" t="e">
        <v>#N/A</v>
      </c>
      <c r="DR73" t="e">
        <v>#N/A</v>
      </c>
      <c r="DS73" t="e">
        <v>#N/A</v>
      </c>
      <c r="DT73" t="e">
        <v>#N/A</v>
      </c>
      <c r="DU73" t="e">
        <v>#N/A</v>
      </c>
      <c r="DV73" t="e">
        <v>#N/A</v>
      </c>
      <c r="DW73" t="e">
        <v>#N/A</v>
      </c>
      <c r="DX73" t="e">
        <v>#N/A</v>
      </c>
      <c r="DY73" t="e">
        <v>#N/A</v>
      </c>
      <c r="DZ73" t="e">
        <v>#N/A</v>
      </c>
      <c r="EA73" t="e">
        <v>#N/A</v>
      </c>
      <c r="EB73" t="e">
        <v>#N/A</v>
      </c>
      <c r="EC73" t="e">
        <v>#N/A</v>
      </c>
      <c r="ED73" t="e">
        <v>#N/A</v>
      </c>
      <c r="EE73" t="e">
        <v>#N/A</v>
      </c>
      <c r="EF73" t="e">
        <v>#N/A</v>
      </c>
      <c r="EG73" t="e">
        <v>#N/A</v>
      </c>
      <c r="EH73" t="e">
        <v>#N/A</v>
      </c>
      <c r="EI73" t="e">
        <v>#N/A</v>
      </c>
      <c r="EJ73" t="e">
        <v>#N/A</v>
      </c>
      <c r="EK73" t="e">
        <v>#N/A</v>
      </c>
      <c r="EL73" t="e">
        <v>#N/A</v>
      </c>
      <c r="EM73" t="e">
        <v>#N/A</v>
      </c>
      <c r="EN73" t="e">
        <v>#N/A</v>
      </c>
      <c r="EO73" t="e">
        <v>#N/A</v>
      </c>
      <c r="EP73" t="e">
        <v>#N/A</v>
      </c>
      <c r="EQ73" t="e">
        <v>#N/A</v>
      </c>
      <c r="ER73" t="e">
        <v>#N/A</v>
      </c>
      <c r="ES73" t="e">
        <v>#N/A</v>
      </c>
      <c r="ET73" t="e">
        <v>#N/A</v>
      </c>
      <c r="EU73" t="e">
        <v>#N/A</v>
      </c>
      <c r="EV73" t="e">
        <v>#N/A</v>
      </c>
      <c r="EW73" t="e">
        <v>#N/A</v>
      </c>
      <c r="EX73" t="e">
        <v>#N/A</v>
      </c>
      <c r="EY73" t="e">
        <v>#N/A</v>
      </c>
      <c r="EZ73" t="e">
        <v>#N/A</v>
      </c>
      <c r="FA73" t="e">
        <v>#N/A</v>
      </c>
      <c r="FB73" t="e">
        <v>#N/A</v>
      </c>
      <c r="FC73" t="e">
        <v>#N/A</v>
      </c>
      <c r="FD73" t="e">
        <v>#N/A</v>
      </c>
      <c r="FE73" t="e">
        <v>#N/A</v>
      </c>
      <c r="FF73" t="e">
        <v>#N/A</v>
      </c>
    </row>
    <row r="74" spans="1:162" x14ac:dyDescent="0.35">
      <c r="A74" s="29" t="s">
        <v>192</v>
      </c>
      <c r="B74" s="30">
        <v>0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30">
        <v>0</v>
      </c>
      <c r="Q74" s="30">
        <v>0</v>
      </c>
      <c r="R74" s="30">
        <v>0</v>
      </c>
      <c r="S74" s="30">
        <v>0</v>
      </c>
      <c r="T74" s="30">
        <v>0</v>
      </c>
      <c r="U74" s="30">
        <v>0</v>
      </c>
      <c r="V74" s="30">
        <v>0</v>
      </c>
      <c r="W74" s="30">
        <v>0</v>
      </c>
      <c r="X74" s="30">
        <v>0</v>
      </c>
      <c r="Y74" s="30">
        <v>0</v>
      </c>
      <c r="Z74" s="30">
        <v>0</v>
      </c>
      <c r="AA74" s="30">
        <v>0</v>
      </c>
      <c r="AB74" s="30">
        <v>0</v>
      </c>
      <c r="AC74" s="30">
        <v>0</v>
      </c>
      <c r="AD74" s="30">
        <v>0</v>
      </c>
      <c r="AE74" s="30">
        <v>0</v>
      </c>
      <c r="AF74" s="30">
        <v>0</v>
      </c>
      <c r="AG74" s="30">
        <v>0</v>
      </c>
      <c r="AH74" s="30">
        <v>0</v>
      </c>
      <c r="AI74" s="30">
        <v>0</v>
      </c>
      <c r="AJ74" s="30">
        <v>0</v>
      </c>
      <c r="AK74" s="30">
        <v>0</v>
      </c>
      <c r="AL74" s="30">
        <v>0</v>
      </c>
      <c r="AM74" s="30">
        <v>0</v>
      </c>
      <c r="AN74" s="30">
        <v>0</v>
      </c>
      <c r="AO74" s="30">
        <v>0</v>
      </c>
      <c r="AP74" s="30">
        <v>0</v>
      </c>
      <c r="AQ74" s="30">
        <v>0</v>
      </c>
      <c r="AR74" s="30">
        <v>0</v>
      </c>
      <c r="AS74" s="30">
        <v>0</v>
      </c>
      <c r="AT74" s="30">
        <v>0</v>
      </c>
      <c r="AU74" s="30">
        <v>0</v>
      </c>
      <c r="AV74" s="30">
        <v>0</v>
      </c>
      <c r="AW74" s="30">
        <v>0</v>
      </c>
      <c r="AX74" s="30">
        <v>0</v>
      </c>
      <c r="AY74" s="30">
        <v>0</v>
      </c>
      <c r="AZ74" s="30">
        <v>0</v>
      </c>
      <c r="BA74" s="30">
        <v>0</v>
      </c>
      <c r="BB74" s="30">
        <v>0</v>
      </c>
      <c r="BC74" s="30">
        <v>0</v>
      </c>
      <c r="BD74" s="30">
        <v>0</v>
      </c>
      <c r="BE74" s="30">
        <v>0</v>
      </c>
      <c r="BF74" s="30">
        <v>0</v>
      </c>
      <c r="BG74" s="30">
        <v>0</v>
      </c>
      <c r="BH74" s="30">
        <v>0</v>
      </c>
      <c r="BI74" s="30">
        <v>0</v>
      </c>
      <c r="BJ74" s="30">
        <v>0</v>
      </c>
      <c r="BK74" s="30">
        <v>0</v>
      </c>
      <c r="BL74" s="30">
        <v>0</v>
      </c>
      <c r="BM74" s="30">
        <v>0</v>
      </c>
      <c r="BN74" s="30">
        <v>0</v>
      </c>
      <c r="BO74" s="30">
        <v>0</v>
      </c>
      <c r="BP74" s="30">
        <v>0</v>
      </c>
      <c r="BQ74" s="30">
        <v>0</v>
      </c>
      <c r="BR74" s="30">
        <v>0</v>
      </c>
      <c r="BS74" s="30">
        <v>0</v>
      </c>
      <c r="BT74" s="30">
        <v>0</v>
      </c>
      <c r="BU74" s="30">
        <v>0</v>
      </c>
      <c r="BV74" s="30">
        <v>0</v>
      </c>
      <c r="BW74" s="30">
        <v>0</v>
      </c>
      <c r="BX74" s="30">
        <v>0</v>
      </c>
      <c r="BY74" s="30">
        <v>0</v>
      </c>
      <c r="BZ74" s="30">
        <v>0</v>
      </c>
      <c r="CA74" s="30">
        <v>0</v>
      </c>
      <c r="CB74" s="30">
        <v>0</v>
      </c>
      <c r="CC74" s="30">
        <v>0</v>
      </c>
      <c r="CD74" s="30">
        <v>0</v>
      </c>
      <c r="CE74" s="30">
        <v>0</v>
      </c>
      <c r="CF74" s="30">
        <v>0</v>
      </c>
      <c r="CG74" s="30">
        <v>0</v>
      </c>
      <c r="CH74" s="30">
        <v>1</v>
      </c>
      <c r="CI74" s="30">
        <v>1</v>
      </c>
      <c r="CJ74" s="30">
        <v>3</v>
      </c>
      <c r="CK74" s="30">
        <v>3</v>
      </c>
      <c r="CL74" s="30">
        <v>5</v>
      </c>
      <c r="CM74" s="30">
        <v>5</v>
      </c>
      <c r="CN74" s="30">
        <v>6</v>
      </c>
      <c r="CO74" s="30">
        <v>6</v>
      </c>
      <c r="CP74" t="e">
        <v>#N/A</v>
      </c>
      <c r="CQ74" t="e">
        <v>#N/A</v>
      </c>
      <c r="CR74" t="e">
        <v>#N/A</v>
      </c>
      <c r="CS74" t="e">
        <v>#N/A</v>
      </c>
      <c r="CT74" t="e">
        <v>#N/A</v>
      </c>
      <c r="CU74" t="e">
        <v>#N/A</v>
      </c>
      <c r="CV74" t="e">
        <v>#N/A</v>
      </c>
      <c r="CW74" t="e">
        <v>#N/A</v>
      </c>
      <c r="CX74" t="e">
        <v>#N/A</v>
      </c>
      <c r="CY74" t="e">
        <v>#N/A</v>
      </c>
      <c r="CZ74" t="e">
        <v>#N/A</v>
      </c>
      <c r="DA74" t="e">
        <v>#N/A</v>
      </c>
      <c r="DB74" t="e">
        <v>#N/A</v>
      </c>
      <c r="DC74" t="e">
        <v>#N/A</v>
      </c>
      <c r="DD74" t="e">
        <v>#N/A</v>
      </c>
      <c r="DE74" t="e">
        <v>#N/A</v>
      </c>
      <c r="DF74" t="e">
        <v>#N/A</v>
      </c>
      <c r="DG74" t="e">
        <v>#N/A</v>
      </c>
      <c r="DH74" t="e">
        <v>#N/A</v>
      </c>
      <c r="DI74" t="e">
        <v>#N/A</v>
      </c>
      <c r="DJ74" t="e">
        <v>#N/A</v>
      </c>
      <c r="DK74" t="e">
        <v>#N/A</v>
      </c>
      <c r="DL74" t="e">
        <v>#N/A</v>
      </c>
      <c r="DM74" t="e">
        <v>#N/A</v>
      </c>
      <c r="DN74" t="e">
        <v>#N/A</v>
      </c>
      <c r="DO74" t="e">
        <v>#N/A</v>
      </c>
      <c r="DP74" t="e">
        <v>#N/A</v>
      </c>
      <c r="DQ74" t="e">
        <v>#N/A</v>
      </c>
      <c r="DR74" t="e">
        <v>#N/A</v>
      </c>
      <c r="DS74" t="e">
        <v>#N/A</v>
      </c>
      <c r="DT74" t="e">
        <v>#N/A</v>
      </c>
      <c r="DU74" t="e">
        <v>#N/A</v>
      </c>
      <c r="DV74" t="e">
        <v>#N/A</v>
      </c>
      <c r="DW74" t="e">
        <v>#N/A</v>
      </c>
      <c r="DX74" t="e">
        <v>#N/A</v>
      </c>
      <c r="DY74" t="e">
        <v>#N/A</v>
      </c>
      <c r="DZ74" t="e">
        <v>#N/A</v>
      </c>
      <c r="EA74" t="e">
        <v>#N/A</v>
      </c>
      <c r="EB74" t="e">
        <v>#N/A</v>
      </c>
      <c r="EC74" t="e">
        <v>#N/A</v>
      </c>
      <c r="ED74" t="e">
        <v>#N/A</v>
      </c>
      <c r="EE74" t="e">
        <v>#N/A</v>
      </c>
      <c r="EF74" t="e">
        <v>#N/A</v>
      </c>
      <c r="EG74" t="e">
        <v>#N/A</v>
      </c>
      <c r="EH74" t="e">
        <v>#N/A</v>
      </c>
      <c r="EI74" t="e">
        <v>#N/A</v>
      </c>
      <c r="EJ74" t="e">
        <v>#N/A</v>
      </c>
      <c r="EK74" t="e">
        <v>#N/A</v>
      </c>
      <c r="EL74" t="e">
        <v>#N/A</v>
      </c>
      <c r="EM74" t="e">
        <v>#N/A</v>
      </c>
      <c r="EN74" t="e">
        <v>#N/A</v>
      </c>
      <c r="EO74" t="e">
        <v>#N/A</v>
      </c>
      <c r="EP74" t="e">
        <v>#N/A</v>
      </c>
      <c r="EQ74" t="e">
        <v>#N/A</v>
      </c>
      <c r="ER74" t="e">
        <v>#N/A</v>
      </c>
      <c r="ES74" t="e">
        <v>#N/A</v>
      </c>
      <c r="ET74" t="e">
        <v>#N/A</v>
      </c>
      <c r="EU74" t="e">
        <v>#N/A</v>
      </c>
      <c r="EV74" t="e">
        <v>#N/A</v>
      </c>
      <c r="EW74" t="e">
        <v>#N/A</v>
      </c>
      <c r="EX74" t="e">
        <v>#N/A</v>
      </c>
      <c r="EY74" t="e">
        <v>#N/A</v>
      </c>
      <c r="EZ74" t="e">
        <v>#N/A</v>
      </c>
      <c r="FA74" t="e">
        <v>#N/A</v>
      </c>
      <c r="FB74" t="e">
        <v>#N/A</v>
      </c>
      <c r="FC74" t="e">
        <v>#N/A</v>
      </c>
      <c r="FD74" t="e">
        <v>#N/A</v>
      </c>
      <c r="FE74" t="e">
        <v>#N/A</v>
      </c>
      <c r="FF74" t="e">
        <v>#N/A</v>
      </c>
    </row>
    <row r="75" spans="1:162" x14ac:dyDescent="0.35">
      <c r="A75" s="29" t="s">
        <v>231</v>
      </c>
      <c r="B75" s="30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30">
        <v>0</v>
      </c>
      <c r="Q75" s="30">
        <v>0</v>
      </c>
      <c r="R75" s="30">
        <v>0</v>
      </c>
      <c r="S75" s="30">
        <v>0</v>
      </c>
      <c r="T75" s="30">
        <v>0</v>
      </c>
      <c r="U75" s="30">
        <v>0</v>
      </c>
      <c r="V75" s="30">
        <v>0</v>
      </c>
      <c r="W75" s="30">
        <v>0</v>
      </c>
      <c r="X75" s="30">
        <v>0</v>
      </c>
      <c r="Y75" s="30">
        <v>0</v>
      </c>
      <c r="Z75" s="30">
        <v>0</v>
      </c>
      <c r="AA75" s="30">
        <v>0</v>
      </c>
      <c r="AB75" s="30">
        <v>0</v>
      </c>
      <c r="AC75" s="30">
        <v>0</v>
      </c>
      <c r="AD75" s="30">
        <v>0</v>
      </c>
      <c r="AE75" s="30">
        <v>0</v>
      </c>
      <c r="AF75" s="30">
        <v>0</v>
      </c>
      <c r="AG75" s="30">
        <v>0</v>
      </c>
      <c r="AH75" s="30">
        <v>0</v>
      </c>
      <c r="AI75" s="30">
        <v>0</v>
      </c>
      <c r="AJ75" s="30">
        <v>0</v>
      </c>
      <c r="AK75" s="30">
        <v>0</v>
      </c>
      <c r="AL75" s="30">
        <v>0</v>
      </c>
      <c r="AM75" s="30">
        <v>0</v>
      </c>
      <c r="AN75" s="30">
        <v>0</v>
      </c>
      <c r="AO75" s="30">
        <v>0</v>
      </c>
      <c r="AP75" s="30">
        <v>0</v>
      </c>
      <c r="AQ75" s="30">
        <v>0</v>
      </c>
      <c r="AR75" s="30">
        <v>0</v>
      </c>
      <c r="AS75" s="30">
        <v>0</v>
      </c>
      <c r="AT75" s="30">
        <v>0</v>
      </c>
      <c r="AU75" s="30">
        <v>0</v>
      </c>
      <c r="AV75" s="30">
        <v>0</v>
      </c>
      <c r="AW75" s="30">
        <v>0</v>
      </c>
      <c r="AX75" s="30">
        <v>0</v>
      </c>
      <c r="AY75" s="30">
        <v>0</v>
      </c>
      <c r="AZ75" s="30">
        <v>0</v>
      </c>
      <c r="BA75" s="30">
        <v>0</v>
      </c>
      <c r="BB75" s="30">
        <v>0</v>
      </c>
      <c r="BC75" s="30">
        <v>0</v>
      </c>
      <c r="BD75" s="30">
        <v>0</v>
      </c>
      <c r="BE75" s="30">
        <v>0</v>
      </c>
      <c r="BF75" s="30">
        <v>0</v>
      </c>
      <c r="BG75" s="30">
        <v>0</v>
      </c>
      <c r="BH75" s="30">
        <v>0</v>
      </c>
      <c r="BI75" s="30">
        <v>0</v>
      </c>
      <c r="BJ75" s="30">
        <v>0</v>
      </c>
      <c r="BK75" s="30">
        <v>0</v>
      </c>
      <c r="BL75" s="30">
        <v>0</v>
      </c>
      <c r="BM75" s="30">
        <v>0</v>
      </c>
      <c r="BN75" s="30">
        <v>0</v>
      </c>
      <c r="BO75" s="30">
        <v>0</v>
      </c>
      <c r="BP75" s="30">
        <v>0</v>
      </c>
      <c r="BQ75" s="30">
        <v>0</v>
      </c>
      <c r="BR75" s="30">
        <v>0</v>
      </c>
      <c r="BS75" s="30">
        <v>0</v>
      </c>
      <c r="BT75" s="30">
        <v>0</v>
      </c>
      <c r="BU75" s="30">
        <v>0</v>
      </c>
      <c r="BV75" s="30">
        <v>0</v>
      </c>
      <c r="BW75" s="30">
        <v>0</v>
      </c>
      <c r="BX75" s="30">
        <v>0</v>
      </c>
      <c r="BY75" s="30">
        <v>0</v>
      </c>
      <c r="BZ75" s="30">
        <v>0</v>
      </c>
      <c r="CA75" s="30">
        <v>0</v>
      </c>
      <c r="CB75" s="30">
        <v>0</v>
      </c>
      <c r="CC75" s="30">
        <v>0</v>
      </c>
      <c r="CD75" s="30">
        <v>0</v>
      </c>
      <c r="CE75" s="30">
        <v>0</v>
      </c>
      <c r="CF75" s="30">
        <v>0</v>
      </c>
      <c r="CG75" s="30">
        <v>0</v>
      </c>
      <c r="CH75" s="30">
        <v>0</v>
      </c>
      <c r="CI75" s="30">
        <v>0</v>
      </c>
      <c r="CJ75" s="30">
        <v>0</v>
      </c>
      <c r="CK75" s="30">
        <v>0</v>
      </c>
      <c r="CL75" s="30">
        <v>0</v>
      </c>
      <c r="CM75" s="30">
        <v>0</v>
      </c>
      <c r="CN75" s="30">
        <v>0</v>
      </c>
      <c r="CO75" s="30">
        <v>0</v>
      </c>
      <c r="CP75" t="e">
        <v>#N/A</v>
      </c>
      <c r="CQ75" t="e">
        <v>#N/A</v>
      </c>
      <c r="CR75" t="e">
        <v>#N/A</v>
      </c>
      <c r="CS75" t="e">
        <v>#N/A</v>
      </c>
      <c r="CT75" t="e">
        <v>#N/A</v>
      </c>
      <c r="CU75" t="e">
        <v>#N/A</v>
      </c>
      <c r="CV75" t="e">
        <v>#N/A</v>
      </c>
      <c r="CW75" t="e">
        <v>#N/A</v>
      </c>
      <c r="CX75" t="e">
        <v>#N/A</v>
      </c>
      <c r="CY75" t="e">
        <v>#N/A</v>
      </c>
      <c r="CZ75" t="e">
        <v>#N/A</v>
      </c>
      <c r="DA75" t="e">
        <v>#N/A</v>
      </c>
      <c r="DB75" t="e">
        <v>#N/A</v>
      </c>
      <c r="DC75" t="e">
        <v>#N/A</v>
      </c>
      <c r="DD75" t="e">
        <v>#N/A</v>
      </c>
      <c r="DE75" t="e">
        <v>#N/A</v>
      </c>
      <c r="DF75" t="e">
        <v>#N/A</v>
      </c>
      <c r="DG75" t="e">
        <v>#N/A</v>
      </c>
      <c r="DH75" t="e">
        <v>#N/A</v>
      </c>
      <c r="DI75" t="e">
        <v>#N/A</v>
      </c>
      <c r="DJ75" t="e">
        <v>#N/A</v>
      </c>
      <c r="DK75" t="e">
        <v>#N/A</v>
      </c>
      <c r="DL75" t="e">
        <v>#N/A</v>
      </c>
      <c r="DM75" t="e">
        <v>#N/A</v>
      </c>
      <c r="DN75" t="e">
        <v>#N/A</v>
      </c>
      <c r="DO75" t="e">
        <v>#N/A</v>
      </c>
      <c r="DP75" t="e">
        <v>#N/A</v>
      </c>
      <c r="DQ75" t="e">
        <v>#N/A</v>
      </c>
      <c r="DR75" t="e">
        <v>#N/A</v>
      </c>
      <c r="DS75" t="e">
        <v>#N/A</v>
      </c>
      <c r="DT75" t="e">
        <v>#N/A</v>
      </c>
      <c r="DU75" t="e">
        <v>#N/A</v>
      </c>
      <c r="DV75" t="e">
        <v>#N/A</v>
      </c>
      <c r="DW75" t="e">
        <v>#N/A</v>
      </c>
      <c r="DX75" t="e">
        <v>#N/A</v>
      </c>
      <c r="DY75" t="e">
        <v>#N/A</v>
      </c>
      <c r="DZ75" t="e">
        <v>#N/A</v>
      </c>
      <c r="EA75" t="e">
        <v>#N/A</v>
      </c>
      <c r="EB75" t="e">
        <v>#N/A</v>
      </c>
      <c r="EC75" t="e">
        <v>#N/A</v>
      </c>
      <c r="ED75" t="e">
        <v>#N/A</v>
      </c>
      <c r="EE75" t="e">
        <v>#N/A</v>
      </c>
      <c r="EF75" t="e">
        <v>#N/A</v>
      </c>
      <c r="EG75" t="e">
        <v>#N/A</v>
      </c>
      <c r="EH75" t="e">
        <v>#N/A</v>
      </c>
      <c r="EI75" t="e">
        <v>#N/A</v>
      </c>
      <c r="EJ75" t="e">
        <v>#N/A</v>
      </c>
      <c r="EK75" t="e">
        <v>#N/A</v>
      </c>
      <c r="EL75" t="e">
        <v>#N/A</v>
      </c>
      <c r="EM75" t="e">
        <v>#N/A</v>
      </c>
      <c r="EN75" t="e">
        <v>#N/A</v>
      </c>
      <c r="EO75" t="e">
        <v>#N/A</v>
      </c>
      <c r="EP75" t="e">
        <v>#N/A</v>
      </c>
      <c r="EQ75" t="e">
        <v>#N/A</v>
      </c>
      <c r="ER75" t="e">
        <v>#N/A</v>
      </c>
      <c r="ES75" t="e">
        <v>#N/A</v>
      </c>
      <c r="ET75" t="e">
        <v>#N/A</v>
      </c>
      <c r="EU75" t="e">
        <v>#N/A</v>
      </c>
      <c r="EV75" t="e">
        <v>#N/A</v>
      </c>
      <c r="EW75" t="e">
        <v>#N/A</v>
      </c>
      <c r="EX75" t="e">
        <v>#N/A</v>
      </c>
      <c r="EY75" t="e">
        <v>#N/A</v>
      </c>
      <c r="EZ75" t="e">
        <v>#N/A</v>
      </c>
      <c r="FA75" t="e">
        <v>#N/A</v>
      </c>
      <c r="FB75" t="e">
        <v>#N/A</v>
      </c>
      <c r="FC75" t="e">
        <v>#N/A</v>
      </c>
      <c r="FD75" t="e">
        <v>#N/A</v>
      </c>
      <c r="FE75" t="e">
        <v>#N/A</v>
      </c>
      <c r="FF75" t="e">
        <v>#N/A</v>
      </c>
    </row>
    <row r="76" spans="1:162" x14ac:dyDescent="0.35">
      <c r="A76" s="29" t="s">
        <v>190</v>
      </c>
      <c r="B76" s="30">
        <v>0</v>
      </c>
      <c r="C76" s="30">
        <v>0</v>
      </c>
      <c r="D76" s="30">
        <v>0</v>
      </c>
      <c r="E76" s="30">
        <v>0</v>
      </c>
      <c r="F76" s="30">
        <v>0</v>
      </c>
      <c r="G76" s="30">
        <v>0</v>
      </c>
      <c r="H76" s="30">
        <v>0</v>
      </c>
      <c r="I76" s="30">
        <v>0</v>
      </c>
      <c r="J76" s="30">
        <v>0</v>
      </c>
      <c r="K76" s="30">
        <v>0</v>
      </c>
      <c r="L76" s="30">
        <v>0</v>
      </c>
      <c r="M76" s="30">
        <v>0</v>
      </c>
      <c r="N76" s="30">
        <v>0</v>
      </c>
      <c r="O76" s="30">
        <v>0</v>
      </c>
      <c r="P76" s="30">
        <v>0</v>
      </c>
      <c r="Q76" s="30">
        <v>0</v>
      </c>
      <c r="R76" s="30">
        <v>0</v>
      </c>
      <c r="S76" s="30">
        <v>0</v>
      </c>
      <c r="T76" s="30">
        <v>0</v>
      </c>
      <c r="U76" s="30">
        <v>0</v>
      </c>
      <c r="V76" s="30">
        <v>0</v>
      </c>
      <c r="W76" s="30">
        <v>0</v>
      </c>
      <c r="X76" s="30">
        <v>0</v>
      </c>
      <c r="Y76" s="30">
        <v>0</v>
      </c>
      <c r="Z76" s="30">
        <v>0</v>
      </c>
      <c r="AA76" s="30">
        <v>0</v>
      </c>
      <c r="AB76" s="30">
        <v>0</v>
      </c>
      <c r="AC76" s="30">
        <v>0</v>
      </c>
      <c r="AD76" s="30">
        <v>0</v>
      </c>
      <c r="AE76" s="30">
        <v>0</v>
      </c>
      <c r="AF76" s="30">
        <v>0</v>
      </c>
      <c r="AG76" s="30">
        <v>0</v>
      </c>
      <c r="AH76" s="30">
        <v>0</v>
      </c>
      <c r="AI76" s="30">
        <v>0</v>
      </c>
      <c r="AJ76" s="30">
        <v>0</v>
      </c>
      <c r="AK76" s="30">
        <v>0</v>
      </c>
      <c r="AL76" s="30">
        <v>0</v>
      </c>
      <c r="AM76" s="30">
        <v>0</v>
      </c>
      <c r="AN76" s="30">
        <v>0</v>
      </c>
      <c r="AO76" s="30">
        <v>0</v>
      </c>
      <c r="AP76" s="30">
        <v>0</v>
      </c>
      <c r="AQ76" s="30">
        <v>0</v>
      </c>
      <c r="AR76" s="30">
        <v>0</v>
      </c>
      <c r="AS76" s="30">
        <v>0</v>
      </c>
      <c r="AT76" s="30">
        <v>0</v>
      </c>
      <c r="AU76" s="30">
        <v>0</v>
      </c>
      <c r="AV76" s="30">
        <v>0</v>
      </c>
      <c r="AW76" s="30">
        <v>0</v>
      </c>
      <c r="AX76" s="30">
        <v>0</v>
      </c>
      <c r="AY76" s="30">
        <v>0</v>
      </c>
      <c r="AZ76" s="30">
        <v>1</v>
      </c>
      <c r="BA76" s="30">
        <v>1</v>
      </c>
      <c r="BB76" s="30">
        <v>1</v>
      </c>
      <c r="BC76" s="30">
        <v>1</v>
      </c>
      <c r="BD76" s="30">
        <v>1</v>
      </c>
      <c r="BE76" s="30">
        <v>1</v>
      </c>
      <c r="BF76" s="30">
        <v>1</v>
      </c>
      <c r="BG76" s="30">
        <v>1</v>
      </c>
      <c r="BH76" s="30">
        <v>1</v>
      </c>
      <c r="BI76" s="30">
        <v>1</v>
      </c>
      <c r="BJ76" s="30">
        <v>1</v>
      </c>
      <c r="BK76" s="30">
        <v>1</v>
      </c>
      <c r="BL76" s="30">
        <v>1</v>
      </c>
      <c r="BM76" s="30">
        <v>1</v>
      </c>
      <c r="BN76" s="30">
        <v>1</v>
      </c>
      <c r="BO76" s="30">
        <v>1</v>
      </c>
      <c r="BP76" s="30">
        <v>1</v>
      </c>
      <c r="BQ76" s="30">
        <v>1</v>
      </c>
      <c r="BR76" s="30">
        <v>1</v>
      </c>
      <c r="BS76" s="30">
        <v>2</v>
      </c>
      <c r="BT76" s="30">
        <v>2</v>
      </c>
      <c r="BU76" s="30">
        <v>4</v>
      </c>
      <c r="BV76" s="30">
        <v>4</v>
      </c>
      <c r="BW76" s="30">
        <v>4</v>
      </c>
      <c r="BX76" s="30">
        <v>4</v>
      </c>
      <c r="BY76" s="30">
        <v>4</v>
      </c>
      <c r="BZ76" s="30">
        <v>5</v>
      </c>
      <c r="CA76" s="30">
        <v>6</v>
      </c>
      <c r="CB76" s="30">
        <v>6</v>
      </c>
      <c r="CC76" s="30">
        <v>6</v>
      </c>
      <c r="CD76" s="30">
        <v>6</v>
      </c>
      <c r="CE76" s="30">
        <v>6</v>
      </c>
      <c r="CF76" s="30">
        <v>6</v>
      </c>
      <c r="CG76" s="30">
        <v>6</v>
      </c>
      <c r="CH76" s="30">
        <v>6</v>
      </c>
      <c r="CI76" s="30">
        <v>6</v>
      </c>
      <c r="CJ76" s="30">
        <v>6</v>
      </c>
      <c r="CK76" s="30">
        <v>6</v>
      </c>
      <c r="CL76" s="30">
        <v>7</v>
      </c>
      <c r="CM76" s="30">
        <v>7</v>
      </c>
      <c r="CN76" s="30">
        <v>7</v>
      </c>
      <c r="CO76" s="30">
        <v>7</v>
      </c>
      <c r="CP76" t="e">
        <v>#N/A</v>
      </c>
      <c r="CQ76" t="e">
        <v>#N/A</v>
      </c>
      <c r="CR76" t="e">
        <v>#N/A</v>
      </c>
      <c r="CS76" t="e">
        <v>#N/A</v>
      </c>
      <c r="CT76" t="e">
        <v>#N/A</v>
      </c>
      <c r="CU76" t="e">
        <v>#N/A</v>
      </c>
      <c r="CV76" t="e">
        <v>#N/A</v>
      </c>
      <c r="CW76" t="e">
        <v>#N/A</v>
      </c>
      <c r="CX76" t="e">
        <v>#N/A</v>
      </c>
      <c r="CY76" t="e">
        <v>#N/A</v>
      </c>
      <c r="CZ76" t="e">
        <v>#N/A</v>
      </c>
      <c r="DA76" t="e">
        <v>#N/A</v>
      </c>
      <c r="DB76" t="e">
        <v>#N/A</v>
      </c>
      <c r="DC76" t="e">
        <v>#N/A</v>
      </c>
      <c r="DD76" t="e">
        <v>#N/A</v>
      </c>
      <c r="DE76" t="e">
        <v>#N/A</v>
      </c>
      <c r="DF76" t="e">
        <v>#N/A</v>
      </c>
      <c r="DG76" t="e">
        <v>#N/A</v>
      </c>
      <c r="DH76" t="e">
        <v>#N/A</v>
      </c>
      <c r="DI76" t="e">
        <v>#N/A</v>
      </c>
      <c r="DJ76" t="e">
        <v>#N/A</v>
      </c>
      <c r="DK76" t="e">
        <v>#N/A</v>
      </c>
      <c r="DL76" t="e">
        <v>#N/A</v>
      </c>
      <c r="DM76" t="e">
        <v>#N/A</v>
      </c>
      <c r="DN76" t="e">
        <v>#N/A</v>
      </c>
      <c r="DO76" t="e">
        <v>#N/A</v>
      </c>
      <c r="DP76" t="e">
        <v>#N/A</v>
      </c>
      <c r="DQ76" t="e">
        <v>#N/A</v>
      </c>
      <c r="DR76" t="e">
        <v>#N/A</v>
      </c>
      <c r="DS76" t="e">
        <v>#N/A</v>
      </c>
      <c r="DT76" t="e">
        <v>#N/A</v>
      </c>
      <c r="DU76" t="e">
        <v>#N/A</v>
      </c>
      <c r="DV76" t="e">
        <v>#N/A</v>
      </c>
      <c r="DW76" t="e">
        <v>#N/A</v>
      </c>
      <c r="DX76" t="e">
        <v>#N/A</v>
      </c>
      <c r="DY76" t="e">
        <v>#N/A</v>
      </c>
      <c r="DZ76" t="e">
        <v>#N/A</v>
      </c>
      <c r="EA76" t="e">
        <v>#N/A</v>
      </c>
      <c r="EB76" t="e">
        <v>#N/A</v>
      </c>
      <c r="EC76" t="e">
        <v>#N/A</v>
      </c>
      <c r="ED76" t="e">
        <v>#N/A</v>
      </c>
      <c r="EE76" t="e">
        <v>#N/A</v>
      </c>
      <c r="EF76" t="e">
        <v>#N/A</v>
      </c>
      <c r="EG76" t="e">
        <v>#N/A</v>
      </c>
      <c r="EH76" t="e">
        <v>#N/A</v>
      </c>
      <c r="EI76" t="e">
        <v>#N/A</v>
      </c>
      <c r="EJ76" t="e">
        <v>#N/A</v>
      </c>
      <c r="EK76" t="e">
        <v>#N/A</v>
      </c>
      <c r="EL76" t="e">
        <v>#N/A</v>
      </c>
      <c r="EM76" t="e">
        <v>#N/A</v>
      </c>
      <c r="EN76" t="e">
        <v>#N/A</v>
      </c>
      <c r="EO76" t="e">
        <v>#N/A</v>
      </c>
      <c r="EP76" t="e">
        <v>#N/A</v>
      </c>
      <c r="EQ76" t="e">
        <v>#N/A</v>
      </c>
      <c r="ER76" t="e">
        <v>#N/A</v>
      </c>
      <c r="ES76" t="e">
        <v>#N/A</v>
      </c>
      <c r="ET76" t="e">
        <v>#N/A</v>
      </c>
      <c r="EU76" t="e">
        <v>#N/A</v>
      </c>
      <c r="EV76" t="e">
        <v>#N/A</v>
      </c>
      <c r="EW76" t="e">
        <v>#N/A</v>
      </c>
      <c r="EX76" t="e">
        <v>#N/A</v>
      </c>
      <c r="EY76" t="e">
        <v>#N/A</v>
      </c>
      <c r="EZ76" t="e">
        <v>#N/A</v>
      </c>
      <c r="FA76" t="e">
        <v>#N/A</v>
      </c>
      <c r="FB76" t="e">
        <v>#N/A</v>
      </c>
      <c r="FC76" t="e">
        <v>#N/A</v>
      </c>
      <c r="FD76" t="e">
        <v>#N/A</v>
      </c>
      <c r="FE76" t="e">
        <v>#N/A</v>
      </c>
      <c r="FF76" t="e">
        <v>#N/A</v>
      </c>
    </row>
    <row r="77" spans="1:162" x14ac:dyDescent="0.35">
      <c r="A77" s="29" t="s">
        <v>207</v>
      </c>
      <c r="B77" s="30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30">
        <v>0</v>
      </c>
      <c r="Q77" s="30">
        <v>0</v>
      </c>
      <c r="R77" s="30">
        <v>0</v>
      </c>
      <c r="S77" s="30">
        <v>0</v>
      </c>
      <c r="T77" s="30">
        <v>0</v>
      </c>
      <c r="U77" s="30">
        <v>0</v>
      </c>
      <c r="V77" s="30">
        <v>0</v>
      </c>
      <c r="W77" s="30">
        <v>0</v>
      </c>
      <c r="X77" s="30">
        <v>0</v>
      </c>
      <c r="Y77" s="30">
        <v>0</v>
      </c>
      <c r="Z77" s="30">
        <v>0</v>
      </c>
      <c r="AA77" s="30">
        <v>0</v>
      </c>
      <c r="AB77" s="30">
        <v>0</v>
      </c>
      <c r="AC77" s="30">
        <v>0</v>
      </c>
      <c r="AD77" s="30">
        <v>0</v>
      </c>
      <c r="AE77" s="30">
        <v>0</v>
      </c>
      <c r="AF77" s="30">
        <v>0</v>
      </c>
      <c r="AG77" s="30">
        <v>0</v>
      </c>
      <c r="AH77" s="30">
        <v>0</v>
      </c>
      <c r="AI77" s="30">
        <v>0</v>
      </c>
      <c r="AJ77" s="30">
        <v>0</v>
      </c>
      <c r="AK77" s="30">
        <v>0</v>
      </c>
      <c r="AL77" s="30">
        <v>0</v>
      </c>
      <c r="AM77" s="30">
        <v>0</v>
      </c>
      <c r="AN77" s="30">
        <v>0</v>
      </c>
      <c r="AO77" s="30">
        <v>0</v>
      </c>
      <c r="AP77" s="30">
        <v>0</v>
      </c>
      <c r="AQ77" s="30">
        <v>0</v>
      </c>
      <c r="AR77" s="30">
        <v>0</v>
      </c>
      <c r="AS77" s="30">
        <v>0</v>
      </c>
      <c r="AT77" s="30">
        <v>0</v>
      </c>
      <c r="AU77" s="30">
        <v>0</v>
      </c>
      <c r="AV77" s="30">
        <v>0</v>
      </c>
      <c r="AW77" s="30">
        <v>0</v>
      </c>
      <c r="AX77" s="30">
        <v>0</v>
      </c>
      <c r="AY77" s="30">
        <v>0</v>
      </c>
      <c r="AZ77" s="30">
        <v>0</v>
      </c>
      <c r="BA77" s="30">
        <v>0</v>
      </c>
      <c r="BB77" s="30">
        <v>0</v>
      </c>
      <c r="BC77" s="30">
        <v>0</v>
      </c>
      <c r="BD77" s="30">
        <v>0</v>
      </c>
      <c r="BE77" s="30">
        <v>0</v>
      </c>
      <c r="BF77" s="30">
        <v>0</v>
      </c>
      <c r="BG77" s="30">
        <v>0</v>
      </c>
      <c r="BH77" s="30">
        <v>0</v>
      </c>
      <c r="BI77" s="30">
        <v>0</v>
      </c>
      <c r="BJ77" s="30">
        <v>0</v>
      </c>
      <c r="BK77" s="30">
        <v>0</v>
      </c>
      <c r="BL77" s="30">
        <v>0</v>
      </c>
      <c r="BM77" s="30">
        <v>0</v>
      </c>
      <c r="BN77" s="30">
        <v>0</v>
      </c>
      <c r="BO77" s="30">
        <v>0</v>
      </c>
      <c r="BP77" s="30">
        <v>0</v>
      </c>
      <c r="BQ77" s="30">
        <v>0</v>
      </c>
      <c r="BR77" s="30">
        <v>0</v>
      </c>
      <c r="BS77" s="30">
        <v>0</v>
      </c>
      <c r="BT77" s="30">
        <v>0</v>
      </c>
      <c r="BU77" s="30">
        <v>0</v>
      </c>
      <c r="BV77" s="30">
        <v>0</v>
      </c>
      <c r="BW77" s="30">
        <v>0</v>
      </c>
      <c r="BX77" s="30">
        <v>1</v>
      </c>
      <c r="BY77" s="30">
        <v>1</v>
      </c>
      <c r="BZ77" s="30">
        <v>1</v>
      </c>
      <c r="CA77" s="30">
        <v>1</v>
      </c>
      <c r="CB77" s="30">
        <v>2</v>
      </c>
      <c r="CC77" s="30">
        <v>2</v>
      </c>
      <c r="CD77" s="30">
        <v>2</v>
      </c>
      <c r="CE77" s="30">
        <v>3</v>
      </c>
      <c r="CF77" s="30">
        <v>3</v>
      </c>
      <c r="CG77" s="30">
        <v>3</v>
      </c>
      <c r="CH77" s="30">
        <v>3</v>
      </c>
      <c r="CI77" s="30">
        <v>3</v>
      </c>
      <c r="CJ77" s="30">
        <v>3</v>
      </c>
      <c r="CK77" s="30">
        <v>3</v>
      </c>
      <c r="CL77" s="30">
        <v>3</v>
      </c>
      <c r="CM77" s="30">
        <v>3</v>
      </c>
      <c r="CN77" s="30">
        <v>3</v>
      </c>
      <c r="CO77" s="30">
        <v>4</v>
      </c>
      <c r="CP77" t="e">
        <v>#N/A</v>
      </c>
      <c r="CQ77" t="e">
        <v>#N/A</v>
      </c>
      <c r="CR77" t="e">
        <v>#N/A</v>
      </c>
      <c r="CS77" t="e">
        <v>#N/A</v>
      </c>
      <c r="CT77" t="e">
        <v>#N/A</v>
      </c>
      <c r="CU77" t="e">
        <v>#N/A</v>
      </c>
      <c r="CV77" t="e">
        <v>#N/A</v>
      </c>
      <c r="CW77" t="e">
        <v>#N/A</v>
      </c>
      <c r="CX77" t="e">
        <v>#N/A</v>
      </c>
      <c r="CY77" t="e">
        <v>#N/A</v>
      </c>
      <c r="CZ77" t="e">
        <v>#N/A</v>
      </c>
      <c r="DA77" t="e">
        <v>#N/A</v>
      </c>
      <c r="DB77" t="e">
        <v>#N/A</v>
      </c>
      <c r="DC77" t="e">
        <v>#N/A</v>
      </c>
      <c r="DD77" t="e">
        <v>#N/A</v>
      </c>
      <c r="DE77" t="e">
        <v>#N/A</v>
      </c>
      <c r="DF77" t="e">
        <v>#N/A</v>
      </c>
      <c r="DG77" t="e">
        <v>#N/A</v>
      </c>
      <c r="DH77" t="e">
        <v>#N/A</v>
      </c>
      <c r="DI77" t="e">
        <v>#N/A</v>
      </c>
      <c r="DJ77" t="e">
        <v>#N/A</v>
      </c>
      <c r="DK77" t="e">
        <v>#N/A</v>
      </c>
      <c r="DL77" t="e">
        <v>#N/A</v>
      </c>
      <c r="DM77" t="e">
        <v>#N/A</v>
      </c>
      <c r="DN77" t="e">
        <v>#N/A</v>
      </c>
      <c r="DO77" t="e">
        <v>#N/A</v>
      </c>
      <c r="DP77" t="e">
        <v>#N/A</v>
      </c>
      <c r="DQ77" t="e">
        <v>#N/A</v>
      </c>
      <c r="DR77" t="e">
        <v>#N/A</v>
      </c>
      <c r="DS77" t="e">
        <v>#N/A</v>
      </c>
      <c r="DT77" t="e">
        <v>#N/A</v>
      </c>
      <c r="DU77" t="e">
        <v>#N/A</v>
      </c>
      <c r="DV77" t="e">
        <v>#N/A</v>
      </c>
      <c r="DW77" t="e">
        <v>#N/A</v>
      </c>
      <c r="DX77" t="e">
        <v>#N/A</v>
      </c>
      <c r="DY77" t="e">
        <v>#N/A</v>
      </c>
      <c r="DZ77" t="e">
        <v>#N/A</v>
      </c>
      <c r="EA77" t="e">
        <v>#N/A</v>
      </c>
      <c r="EB77" t="e">
        <v>#N/A</v>
      </c>
      <c r="EC77" t="e">
        <v>#N/A</v>
      </c>
      <c r="ED77" t="e">
        <v>#N/A</v>
      </c>
      <c r="EE77" t="e">
        <v>#N/A</v>
      </c>
      <c r="EF77" t="e">
        <v>#N/A</v>
      </c>
      <c r="EG77" t="e">
        <v>#N/A</v>
      </c>
      <c r="EH77" t="e">
        <v>#N/A</v>
      </c>
      <c r="EI77" t="e">
        <v>#N/A</v>
      </c>
      <c r="EJ77" t="e">
        <v>#N/A</v>
      </c>
      <c r="EK77" t="e">
        <v>#N/A</v>
      </c>
      <c r="EL77" t="e">
        <v>#N/A</v>
      </c>
      <c r="EM77" t="e">
        <v>#N/A</v>
      </c>
      <c r="EN77" t="e">
        <v>#N/A</v>
      </c>
      <c r="EO77" t="e">
        <v>#N/A</v>
      </c>
      <c r="EP77" t="e">
        <v>#N/A</v>
      </c>
      <c r="EQ77" t="e">
        <v>#N/A</v>
      </c>
      <c r="ER77" t="e">
        <v>#N/A</v>
      </c>
      <c r="ES77" t="e">
        <v>#N/A</v>
      </c>
      <c r="ET77" t="e">
        <v>#N/A</v>
      </c>
      <c r="EU77" t="e">
        <v>#N/A</v>
      </c>
      <c r="EV77" t="e">
        <v>#N/A</v>
      </c>
      <c r="EW77" t="e">
        <v>#N/A</v>
      </c>
      <c r="EX77" t="e">
        <v>#N/A</v>
      </c>
      <c r="EY77" t="e">
        <v>#N/A</v>
      </c>
      <c r="EZ77" t="e">
        <v>#N/A</v>
      </c>
      <c r="FA77" t="e">
        <v>#N/A</v>
      </c>
      <c r="FB77" t="e">
        <v>#N/A</v>
      </c>
      <c r="FC77" t="e">
        <v>#N/A</v>
      </c>
      <c r="FD77" t="e">
        <v>#N/A</v>
      </c>
      <c r="FE77" t="e">
        <v>#N/A</v>
      </c>
      <c r="FF77" t="e">
        <v>#N/A</v>
      </c>
    </row>
    <row r="78" spans="1:162" x14ac:dyDescent="0.35">
      <c r="A78" s="29" t="s">
        <v>208</v>
      </c>
      <c r="B78" s="30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30">
        <v>0</v>
      </c>
      <c r="Q78" s="30">
        <v>0</v>
      </c>
      <c r="R78" s="30">
        <v>0</v>
      </c>
      <c r="S78" s="30">
        <v>0</v>
      </c>
      <c r="T78" s="30">
        <v>0</v>
      </c>
      <c r="U78" s="30">
        <v>0</v>
      </c>
      <c r="V78" s="30">
        <v>0</v>
      </c>
      <c r="W78" s="30">
        <v>0</v>
      </c>
      <c r="X78" s="30">
        <v>0</v>
      </c>
      <c r="Y78" s="30">
        <v>0</v>
      </c>
      <c r="Z78" s="30">
        <v>0</v>
      </c>
      <c r="AA78" s="30">
        <v>0</v>
      </c>
      <c r="AB78" s="30">
        <v>0</v>
      </c>
      <c r="AC78" s="30">
        <v>0</v>
      </c>
      <c r="AD78" s="30">
        <v>0</v>
      </c>
      <c r="AE78" s="30">
        <v>0</v>
      </c>
      <c r="AF78" s="30">
        <v>0</v>
      </c>
      <c r="AG78" s="30">
        <v>0</v>
      </c>
      <c r="AH78" s="30">
        <v>0</v>
      </c>
      <c r="AI78" s="30">
        <v>0</v>
      </c>
      <c r="AJ78" s="30">
        <v>0</v>
      </c>
      <c r="AK78" s="30">
        <v>0</v>
      </c>
      <c r="AL78" s="30">
        <v>0</v>
      </c>
      <c r="AM78" s="30">
        <v>0</v>
      </c>
      <c r="AN78" s="30">
        <v>0</v>
      </c>
      <c r="AO78" s="30">
        <v>0</v>
      </c>
      <c r="AP78" s="30">
        <v>0</v>
      </c>
      <c r="AQ78" s="30">
        <v>0</v>
      </c>
      <c r="AR78" s="30">
        <v>0</v>
      </c>
      <c r="AS78" s="30">
        <v>0</v>
      </c>
      <c r="AT78" s="30">
        <v>0</v>
      </c>
      <c r="AU78" s="30">
        <v>0</v>
      </c>
      <c r="AV78" s="30">
        <v>0</v>
      </c>
      <c r="AW78" s="30">
        <v>0</v>
      </c>
      <c r="AX78" s="30">
        <v>0</v>
      </c>
      <c r="AY78" s="30">
        <v>0</v>
      </c>
      <c r="AZ78" s="30">
        <v>0</v>
      </c>
      <c r="BA78" s="30">
        <v>0</v>
      </c>
      <c r="BB78" s="30">
        <v>0</v>
      </c>
      <c r="BC78" s="30">
        <v>0</v>
      </c>
      <c r="BD78" s="30">
        <v>0</v>
      </c>
      <c r="BE78" s="30">
        <v>0</v>
      </c>
      <c r="BF78" s="30">
        <v>0</v>
      </c>
      <c r="BG78" s="30">
        <v>0</v>
      </c>
      <c r="BH78" s="30">
        <v>0</v>
      </c>
      <c r="BI78" s="30">
        <v>0</v>
      </c>
      <c r="BJ78" s="30">
        <v>0</v>
      </c>
      <c r="BK78" s="30">
        <v>0</v>
      </c>
      <c r="BL78" s="30">
        <v>0</v>
      </c>
      <c r="BM78" s="30">
        <v>0</v>
      </c>
      <c r="BN78" s="30">
        <v>0</v>
      </c>
      <c r="BO78" s="30">
        <v>0</v>
      </c>
      <c r="BP78" s="30">
        <v>0</v>
      </c>
      <c r="BQ78" s="30">
        <v>0</v>
      </c>
      <c r="BR78" s="30">
        <v>0</v>
      </c>
      <c r="BS78" s="30">
        <v>0</v>
      </c>
      <c r="BT78" s="30">
        <v>0</v>
      </c>
      <c r="BU78" s="30">
        <v>0</v>
      </c>
      <c r="BV78" s="30">
        <v>0</v>
      </c>
      <c r="BW78" s="30">
        <v>0</v>
      </c>
      <c r="BX78" s="30">
        <v>0</v>
      </c>
      <c r="BY78" s="30">
        <v>0</v>
      </c>
      <c r="BZ78" s="30">
        <v>0</v>
      </c>
      <c r="CA78" s="30">
        <v>0</v>
      </c>
      <c r="CB78" s="30">
        <v>0</v>
      </c>
      <c r="CC78" s="30">
        <v>0</v>
      </c>
      <c r="CD78" s="30">
        <v>0</v>
      </c>
      <c r="CE78" s="30">
        <v>0</v>
      </c>
      <c r="CF78" s="30">
        <v>0</v>
      </c>
      <c r="CG78" s="30">
        <v>0</v>
      </c>
      <c r="CH78" s="30">
        <v>0</v>
      </c>
      <c r="CI78" s="30">
        <v>0</v>
      </c>
      <c r="CJ78" s="30">
        <v>0</v>
      </c>
      <c r="CK78" s="30">
        <v>0</v>
      </c>
      <c r="CL78" s="30">
        <v>0</v>
      </c>
      <c r="CM78" s="30">
        <v>0</v>
      </c>
      <c r="CN78" s="30">
        <v>0</v>
      </c>
      <c r="CO78" s="30">
        <v>0</v>
      </c>
      <c r="CP78" t="e">
        <v>#N/A</v>
      </c>
      <c r="CQ78" t="e">
        <v>#N/A</v>
      </c>
      <c r="CR78" t="e">
        <v>#N/A</v>
      </c>
      <c r="CS78" t="e">
        <v>#N/A</v>
      </c>
      <c r="CT78" t="e">
        <v>#N/A</v>
      </c>
      <c r="CU78" t="e">
        <v>#N/A</v>
      </c>
      <c r="CV78" t="e">
        <v>#N/A</v>
      </c>
      <c r="CW78" t="e">
        <v>#N/A</v>
      </c>
      <c r="CX78" t="e">
        <v>#N/A</v>
      </c>
      <c r="CY78" t="e">
        <v>#N/A</v>
      </c>
      <c r="CZ78" t="e">
        <v>#N/A</v>
      </c>
      <c r="DA78" t="e">
        <v>#N/A</v>
      </c>
      <c r="DB78" t="e">
        <v>#N/A</v>
      </c>
      <c r="DC78" t="e">
        <v>#N/A</v>
      </c>
      <c r="DD78" t="e">
        <v>#N/A</v>
      </c>
      <c r="DE78" t="e">
        <v>#N/A</v>
      </c>
      <c r="DF78" t="e">
        <v>#N/A</v>
      </c>
      <c r="DG78" t="e">
        <v>#N/A</v>
      </c>
      <c r="DH78" t="e">
        <v>#N/A</v>
      </c>
      <c r="DI78" t="e">
        <v>#N/A</v>
      </c>
      <c r="DJ78" t="e">
        <v>#N/A</v>
      </c>
      <c r="DK78" t="e">
        <v>#N/A</v>
      </c>
      <c r="DL78" t="e">
        <v>#N/A</v>
      </c>
      <c r="DM78" t="e">
        <v>#N/A</v>
      </c>
      <c r="DN78" t="e">
        <v>#N/A</v>
      </c>
      <c r="DO78" t="e">
        <v>#N/A</v>
      </c>
      <c r="DP78" t="e">
        <v>#N/A</v>
      </c>
      <c r="DQ78" t="e">
        <v>#N/A</v>
      </c>
      <c r="DR78" t="e">
        <v>#N/A</v>
      </c>
      <c r="DS78" t="e">
        <v>#N/A</v>
      </c>
      <c r="DT78" t="e">
        <v>#N/A</v>
      </c>
      <c r="DU78" t="e">
        <v>#N/A</v>
      </c>
      <c r="DV78" t="e">
        <v>#N/A</v>
      </c>
      <c r="DW78" t="e">
        <v>#N/A</v>
      </c>
      <c r="DX78" t="e">
        <v>#N/A</v>
      </c>
      <c r="DY78" t="e">
        <v>#N/A</v>
      </c>
      <c r="DZ78" t="e">
        <v>#N/A</v>
      </c>
      <c r="EA78" t="e">
        <v>#N/A</v>
      </c>
      <c r="EB78" t="e">
        <v>#N/A</v>
      </c>
      <c r="EC78" t="e">
        <v>#N/A</v>
      </c>
      <c r="ED78" t="e">
        <v>#N/A</v>
      </c>
      <c r="EE78" t="e">
        <v>#N/A</v>
      </c>
      <c r="EF78" t="e">
        <v>#N/A</v>
      </c>
      <c r="EG78" t="e">
        <v>#N/A</v>
      </c>
      <c r="EH78" t="e">
        <v>#N/A</v>
      </c>
      <c r="EI78" t="e">
        <v>#N/A</v>
      </c>
      <c r="EJ78" t="e">
        <v>#N/A</v>
      </c>
      <c r="EK78" t="e">
        <v>#N/A</v>
      </c>
      <c r="EL78" t="e">
        <v>#N/A</v>
      </c>
      <c r="EM78" t="e">
        <v>#N/A</v>
      </c>
      <c r="EN78" t="e">
        <v>#N/A</v>
      </c>
      <c r="EO78" t="e">
        <v>#N/A</v>
      </c>
      <c r="EP78" t="e">
        <v>#N/A</v>
      </c>
      <c r="EQ78" t="e">
        <v>#N/A</v>
      </c>
      <c r="ER78" t="e">
        <v>#N/A</v>
      </c>
      <c r="ES78" t="e">
        <v>#N/A</v>
      </c>
      <c r="ET78" t="e">
        <v>#N/A</v>
      </c>
      <c r="EU78" t="e">
        <v>#N/A</v>
      </c>
      <c r="EV78" t="e">
        <v>#N/A</v>
      </c>
      <c r="EW78" t="e">
        <v>#N/A</v>
      </c>
      <c r="EX78" t="e">
        <v>#N/A</v>
      </c>
      <c r="EY78" t="e">
        <v>#N/A</v>
      </c>
      <c r="EZ78" t="e">
        <v>#N/A</v>
      </c>
      <c r="FA78" t="e">
        <v>#N/A</v>
      </c>
      <c r="FB78" t="e">
        <v>#N/A</v>
      </c>
      <c r="FC78" t="e">
        <v>#N/A</v>
      </c>
      <c r="FD78" t="e">
        <v>#N/A</v>
      </c>
      <c r="FE78" t="e">
        <v>#N/A</v>
      </c>
      <c r="FF78" t="e">
        <v>#N/A</v>
      </c>
    </row>
    <row r="79" spans="1:162" x14ac:dyDescent="0.35">
      <c r="A79" s="29" t="s">
        <v>209</v>
      </c>
      <c r="B79" s="30">
        <v>0</v>
      </c>
      <c r="C79" s="30">
        <v>0</v>
      </c>
      <c r="D79" s="30">
        <v>0</v>
      </c>
      <c r="E79" s="30">
        <v>0</v>
      </c>
      <c r="F79" s="30">
        <v>0</v>
      </c>
      <c r="G79" s="30">
        <v>0</v>
      </c>
      <c r="H79" s="30">
        <v>0</v>
      </c>
      <c r="I79" s="30">
        <v>0</v>
      </c>
      <c r="J79" s="30">
        <v>0</v>
      </c>
      <c r="K79" s="30">
        <v>0</v>
      </c>
      <c r="L79" s="30">
        <v>0</v>
      </c>
      <c r="M79" s="30">
        <v>0</v>
      </c>
      <c r="N79" s="30">
        <v>0</v>
      </c>
      <c r="O79" s="30">
        <v>0</v>
      </c>
      <c r="P79" s="30">
        <v>0</v>
      </c>
      <c r="Q79" s="30">
        <v>0</v>
      </c>
      <c r="R79" s="30">
        <v>0</v>
      </c>
      <c r="S79" s="30">
        <v>0</v>
      </c>
      <c r="T79" s="30">
        <v>0</v>
      </c>
      <c r="U79" s="30">
        <v>0</v>
      </c>
      <c r="V79" s="30">
        <v>0</v>
      </c>
      <c r="W79" s="30">
        <v>0</v>
      </c>
      <c r="X79" s="30">
        <v>0</v>
      </c>
      <c r="Y79" s="30">
        <v>0</v>
      </c>
      <c r="Z79" s="30">
        <v>0</v>
      </c>
      <c r="AA79" s="30">
        <v>0</v>
      </c>
      <c r="AB79" s="30">
        <v>0</v>
      </c>
      <c r="AC79" s="30">
        <v>0</v>
      </c>
      <c r="AD79" s="30">
        <v>0</v>
      </c>
      <c r="AE79" s="30">
        <v>0</v>
      </c>
      <c r="AF79" s="30">
        <v>0</v>
      </c>
      <c r="AG79" s="30">
        <v>0</v>
      </c>
      <c r="AH79" s="30">
        <v>0</v>
      </c>
      <c r="AI79" s="30">
        <v>0</v>
      </c>
      <c r="AJ79" s="30">
        <v>0</v>
      </c>
      <c r="AK79" s="30">
        <v>0</v>
      </c>
      <c r="AL79" s="30">
        <v>0</v>
      </c>
      <c r="AM79" s="30">
        <v>0</v>
      </c>
      <c r="AN79" s="30">
        <v>0</v>
      </c>
      <c r="AO79" s="30">
        <v>0</v>
      </c>
      <c r="AP79" s="30">
        <v>0</v>
      </c>
      <c r="AQ79" s="30">
        <v>0</v>
      </c>
      <c r="AR79" s="30">
        <v>0</v>
      </c>
      <c r="AS79" s="30">
        <v>0</v>
      </c>
      <c r="AT79" s="30">
        <v>0</v>
      </c>
      <c r="AU79" s="30">
        <v>0</v>
      </c>
      <c r="AV79" s="30">
        <v>0</v>
      </c>
      <c r="AW79" s="30">
        <v>0</v>
      </c>
      <c r="AX79" s="30">
        <v>0</v>
      </c>
      <c r="AY79" s="30">
        <v>0</v>
      </c>
      <c r="AZ79" s="30">
        <v>0</v>
      </c>
      <c r="BA79" s="30">
        <v>0</v>
      </c>
      <c r="BB79" s="30">
        <v>0</v>
      </c>
      <c r="BC79" s="30">
        <v>0</v>
      </c>
      <c r="BD79" s="30">
        <v>0</v>
      </c>
      <c r="BE79" s="30">
        <v>0</v>
      </c>
      <c r="BF79" s="30">
        <v>0</v>
      </c>
      <c r="BG79" s="30">
        <v>0</v>
      </c>
      <c r="BH79" s="30">
        <v>0</v>
      </c>
      <c r="BI79" s="30">
        <v>0</v>
      </c>
      <c r="BJ79" s="30">
        <v>0</v>
      </c>
      <c r="BK79" s="30">
        <v>0</v>
      </c>
      <c r="BL79" s="30">
        <v>0</v>
      </c>
      <c r="BM79" s="30">
        <v>0</v>
      </c>
      <c r="BN79" s="30">
        <v>1</v>
      </c>
      <c r="BO79" s="30">
        <v>1</v>
      </c>
      <c r="BP79" s="30">
        <v>1</v>
      </c>
      <c r="BQ79" s="30">
        <v>3</v>
      </c>
      <c r="BR79" s="30">
        <v>7</v>
      </c>
      <c r="BS79" s="30">
        <v>7</v>
      </c>
      <c r="BT79" s="30">
        <v>10</v>
      </c>
      <c r="BU79" s="30">
        <v>14</v>
      </c>
      <c r="BV79" s="30">
        <v>15</v>
      </c>
      <c r="BW79" s="30">
        <v>15</v>
      </c>
      <c r="BX79" s="30">
        <v>22</v>
      </c>
      <c r="BY79" s="30">
        <v>22</v>
      </c>
      <c r="BZ79" s="30">
        <v>22</v>
      </c>
      <c r="CA79" s="30">
        <v>22</v>
      </c>
      <c r="CB79" s="30">
        <v>23</v>
      </c>
      <c r="CC79" s="30">
        <v>23</v>
      </c>
      <c r="CD79" s="30">
        <v>24</v>
      </c>
      <c r="CE79" s="30">
        <v>25</v>
      </c>
      <c r="CF79" s="30">
        <v>25</v>
      </c>
      <c r="CG79" s="30">
        <v>26</v>
      </c>
      <c r="CH79" s="30">
        <v>31</v>
      </c>
      <c r="CI79" s="30">
        <v>35</v>
      </c>
      <c r="CJ79" s="30">
        <v>41</v>
      </c>
      <c r="CK79" s="30">
        <v>46</v>
      </c>
      <c r="CL79" s="30">
        <v>46</v>
      </c>
      <c r="CM79" s="30">
        <v>46</v>
      </c>
      <c r="CN79" s="30">
        <v>46</v>
      </c>
      <c r="CO79" s="30">
        <v>46</v>
      </c>
      <c r="CP79" t="e">
        <v>#N/A</v>
      </c>
      <c r="CQ79" t="e">
        <v>#N/A</v>
      </c>
      <c r="CR79" t="e">
        <v>#N/A</v>
      </c>
      <c r="CS79" t="e">
        <v>#N/A</v>
      </c>
      <c r="CT79" t="e">
        <v>#N/A</v>
      </c>
      <c r="CU79" t="e">
        <v>#N/A</v>
      </c>
      <c r="CV79" t="e">
        <v>#N/A</v>
      </c>
      <c r="CW79" t="e">
        <v>#N/A</v>
      </c>
      <c r="CX79" t="e">
        <v>#N/A</v>
      </c>
      <c r="CY79" t="e">
        <v>#N/A</v>
      </c>
      <c r="CZ79" t="e">
        <v>#N/A</v>
      </c>
      <c r="DA79" t="e">
        <v>#N/A</v>
      </c>
      <c r="DB79" t="e">
        <v>#N/A</v>
      </c>
      <c r="DC79" t="e">
        <v>#N/A</v>
      </c>
      <c r="DD79" t="e">
        <v>#N/A</v>
      </c>
      <c r="DE79" t="e">
        <v>#N/A</v>
      </c>
      <c r="DF79" t="e">
        <v>#N/A</v>
      </c>
      <c r="DG79" t="e">
        <v>#N/A</v>
      </c>
      <c r="DH79" t="e">
        <v>#N/A</v>
      </c>
      <c r="DI79" t="e">
        <v>#N/A</v>
      </c>
      <c r="DJ79" t="e">
        <v>#N/A</v>
      </c>
      <c r="DK79" t="e">
        <v>#N/A</v>
      </c>
      <c r="DL79" t="e">
        <v>#N/A</v>
      </c>
      <c r="DM79" t="e">
        <v>#N/A</v>
      </c>
      <c r="DN79" t="e">
        <v>#N/A</v>
      </c>
      <c r="DO79" t="e">
        <v>#N/A</v>
      </c>
      <c r="DP79" t="e">
        <v>#N/A</v>
      </c>
      <c r="DQ79" t="e">
        <v>#N/A</v>
      </c>
      <c r="DR79" t="e">
        <v>#N/A</v>
      </c>
      <c r="DS79" t="e">
        <v>#N/A</v>
      </c>
      <c r="DT79" t="e">
        <v>#N/A</v>
      </c>
      <c r="DU79" t="e">
        <v>#N/A</v>
      </c>
      <c r="DV79" t="e">
        <v>#N/A</v>
      </c>
      <c r="DW79" t="e">
        <v>#N/A</v>
      </c>
      <c r="DX79" t="e">
        <v>#N/A</v>
      </c>
      <c r="DY79" t="e">
        <v>#N/A</v>
      </c>
      <c r="DZ79" t="e">
        <v>#N/A</v>
      </c>
      <c r="EA79" t="e">
        <v>#N/A</v>
      </c>
      <c r="EB79" t="e">
        <v>#N/A</v>
      </c>
      <c r="EC79" t="e">
        <v>#N/A</v>
      </c>
      <c r="ED79" t="e">
        <v>#N/A</v>
      </c>
      <c r="EE79" t="e">
        <v>#N/A</v>
      </c>
      <c r="EF79" t="e">
        <v>#N/A</v>
      </c>
      <c r="EG79" t="e">
        <v>#N/A</v>
      </c>
      <c r="EH79" t="e">
        <v>#N/A</v>
      </c>
      <c r="EI79" t="e">
        <v>#N/A</v>
      </c>
      <c r="EJ79" t="e">
        <v>#N/A</v>
      </c>
      <c r="EK79" t="e">
        <v>#N/A</v>
      </c>
      <c r="EL79" t="e">
        <v>#N/A</v>
      </c>
      <c r="EM79" t="e">
        <v>#N/A</v>
      </c>
      <c r="EN79" t="e">
        <v>#N/A</v>
      </c>
      <c r="EO79" t="e">
        <v>#N/A</v>
      </c>
      <c r="EP79" t="e">
        <v>#N/A</v>
      </c>
      <c r="EQ79" t="e">
        <v>#N/A</v>
      </c>
      <c r="ER79" t="e">
        <v>#N/A</v>
      </c>
      <c r="ES79" t="e">
        <v>#N/A</v>
      </c>
      <c r="ET79" t="e">
        <v>#N/A</v>
      </c>
      <c r="EU79" t="e">
        <v>#N/A</v>
      </c>
      <c r="EV79" t="e">
        <v>#N/A</v>
      </c>
      <c r="EW79" t="e">
        <v>#N/A</v>
      </c>
      <c r="EX79" t="e">
        <v>#N/A</v>
      </c>
      <c r="EY79" t="e">
        <v>#N/A</v>
      </c>
      <c r="EZ79" t="e">
        <v>#N/A</v>
      </c>
      <c r="FA79" t="e">
        <v>#N/A</v>
      </c>
      <c r="FB79" t="e">
        <v>#N/A</v>
      </c>
      <c r="FC79" t="e">
        <v>#N/A</v>
      </c>
      <c r="FD79" t="e">
        <v>#N/A</v>
      </c>
      <c r="FE79" t="e">
        <v>#N/A</v>
      </c>
      <c r="FF79" t="e">
        <v>#N/A</v>
      </c>
    </row>
    <row r="80" spans="1:162" x14ac:dyDescent="0.35">
      <c r="A80" s="29" t="s">
        <v>144</v>
      </c>
      <c r="B80" s="30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30">
        <v>0</v>
      </c>
      <c r="Q80" s="30">
        <v>0</v>
      </c>
      <c r="R80" s="30">
        <v>0</v>
      </c>
      <c r="S80" s="30">
        <v>0</v>
      </c>
      <c r="T80" s="30">
        <v>0</v>
      </c>
      <c r="U80" s="30">
        <v>0</v>
      </c>
      <c r="V80" s="30">
        <v>0</v>
      </c>
      <c r="W80" s="30">
        <v>0</v>
      </c>
      <c r="X80" s="30">
        <v>0</v>
      </c>
      <c r="Y80" s="30">
        <v>0</v>
      </c>
      <c r="Z80" s="30">
        <v>0</v>
      </c>
      <c r="AA80" s="30">
        <v>0</v>
      </c>
      <c r="AB80" s="30">
        <v>0</v>
      </c>
      <c r="AC80" s="30">
        <v>0</v>
      </c>
      <c r="AD80" s="30">
        <v>0</v>
      </c>
      <c r="AE80" s="30">
        <v>0</v>
      </c>
      <c r="AF80" s="30">
        <v>0</v>
      </c>
      <c r="AG80" s="30">
        <v>0</v>
      </c>
      <c r="AH80" s="30">
        <v>0</v>
      </c>
      <c r="AI80" s="30">
        <v>0</v>
      </c>
      <c r="AJ80" s="30">
        <v>0</v>
      </c>
      <c r="AK80" s="30">
        <v>0</v>
      </c>
      <c r="AL80" s="30">
        <v>0</v>
      </c>
      <c r="AM80" s="30">
        <v>0</v>
      </c>
      <c r="AN80" s="30">
        <v>0</v>
      </c>
      <c r="AO80" s="30">
        <v>0</v>
      </c>
      <c r="AP80" s="30">
        <v>0</v>
      </c>
      <c r="AQ80" s="30">
        <v>0</v>
      </c>
      <c r="AR80" s="30">
        <v>0</v>
      </c>
      <c r="AS80" s="30">
        <v>0</v>
      </c>
      <c r="AT80" s="30">
        <v>0</v>
      </c>
      <c r="AU80" s="30">
        <v>0</v>
      </c>
      <c r="AV80" s="30">
        <v>0</v>
      </c>
      <c r="AW80" s="30">
        <v>0</v>
      </c>
      <c r="AX80" s="30">
        <v>0</v>
      </c>
      <c r="AY80" s="30">
        <v>0</v>
      </c>
      <c r="AZ80" s="30">
        <v>0</v>
      </c>
      <c r="BA80" s="30">
        <v>0</v>
      </c>
      <c r="BB80" s="30">
        <v>0</v>
      </c>
      <c r="BC80" s="30">
        <v>1</v>
      </c>
      <c r="BD80" s="30">
        <v>1</v>
      </c>
      <c r="BE80" s="30">
        <v>1</v>
      </c>
      <c r="BF80" s="30">
        <v>1</v>
      </c>
      <c r="BG80" s="30">
        <v>1</v>
      </c>
      <c r="BH80" s="30">
        <v>3</v>
      </c>
      <c r="BI80" s="30">
        <v>4</v>
      </c>
      <c r="BJ80" s="30">
        <v>6</v>
      </c>
      <c r="BK80" s="30">
        <v>7</v>
      </c>
      <c r="BL80" s="30">
        <v>9</v>
      </c>
      <c r="BM80" s="30">
        <v>10</v>
      </c>
      <c r="BN80" s="30">
        <v>10</v>
      </c>
      <c r="BO80" s="30">
        <v>10</v>
      </c>
      <c r="BP80" s="30">
        <v>11</v>
      </c>
      <c r="BQ80" s="30">
        <v>13</v>
      </c>
      <c r="BR80" s="30">
        <v>15</v>
      </c>
      <c r="BS80" s="30">
        <v>16</v>
      </c>
      <c r="BT80" s="30">
        <v>20</v>
      </c>
      <c r="BU80" s="30">
        <v>21</v>
      </c>
      <c r="BV80" s="30">
        <v>26</v>
      </c>
      <c r="BW80" s="30">
        <v>32</v>
      </c>
      <c r="BX80" s="30">
        <v>34</v>
      </c>
      <c r="BY80" s="30">
        <v>38</v>
      </c>
      <c r="BZ80" s="30">
        <v>47</v>
      </c>
      <c r="CA80" s="30">
        <v>58</v>
      </c>
      <c r="CB80" s="30">
        <v>66</v>
      </c>
      <c r="CC80" s="30">
        <v>77</v>
      </c>
      <c r="CD80" s="30">
        <v>85</v>
      </c>
      <c r="CE80" s="30">
        <v>99</v>
      </c>
      <c r="CF80" s="30">
        <v>109</v>
      </c>
      <c r="CG80" s="30">
        <v>122</v>
      </c>
      <c r="CH80" s="30">
        <v>134</v>
      </c>
      <c r="CI80" s="30">
        <v>142</v>
      </c>
      <c r="CJ80" s="30">
        <v>156</v>
      </c>
      <c r="CK80" s="30">
        <v>172</v>
      </c>
      <c r="CL80" s="30">
        <v>189</v>
      </c>
      <c r="CM80" s="30">
        <v>199</v>
      </c>
      <c r="CN80" s="30">
        <v>213</v>
      </c>
      <c r="CO80" s="30">
        <v>225</v>
      </c>
      <c r="CP80" t="e">
        <v>#N/A</v>
      </c>
      <c r="CQ80" t="e">
        <v>#N/A</v>
      </c>
      <c r="CR80" t="e">
        <v>#N/A</v>
      </c>
      <c r="CS80" t="e">
        <v>#N/A</v>
      </c>
      <c r="CT80" t="e">
        <v>#N/A</v>
      </c>
      <c r="CU80" t="e">
        <v>#N/A</v>
      </c>
      <c r="CV80" t="e">
        <v>#N/A</v>
      </c>
      <c r="CW80" t="e">
        <v>#N/A</v>
      </c>
      <c r="CX80" t="e">
        <v>#N/A</v>
      </c>
      <c r="CY80" t="e">
        <v>#N/A</v>
      </c>
      <c r="CZ80" t="e">
        <v>#N/A</v>
      </c>
      <c r="DA80" t="e">
        <v>#N/A</v>
      </c>
      <c r="DB80" t="e">
        <v>#N/A</v>
      </c>
      <c r="DC80" t="e">
        <v>#N/A</v>
      </c>
      <c r="DD80" t="e">
        <v>#N/A</v>
      </c>
      <c r="DE80" t="e">
        <v>#N/A</v>
      </c>
      <c r="DF80" t="e">
        <v>#N/A</v>
      </c>
      <c r="DG80" t="e">
        <v>#N/A</v>
      </c>
      <c r="DH80" t="e">
        <v>#N/A</v>
      </c>
      <c r="DI80" t="e">
        <v>#N/A</v>
      </c>
      <c r="DJ80" t="e">
        <v>#N/A</v>
      </c>
      <c r="DK80" t="e">
        <v>#N/A</v>
      </c>
      <c r="DL80" t="e">
        <v>#N/A</v>
      </c>
      <c r="DM80" t="e">
        <v>#N/A</v>
      </c>
      <c r="DN80" t="e">
        <v>#N/A</v>
      </c>
      <c r="DO80" t="e">
        <v>#N/A</v>
      </c>
      <c r="DP80" t="e">
        <v>#N/A</v>
      </c>
      <c r="DQ80" t="e">
        <v>#N/A</v>
      </c>
      <c r="DR80" t="e">
        <v>#N/A</v>
      </c>
      <c r="DS80" t="e">
        <v>#N/A</v>
      </c>
      <c r="DT80" t="e">
        <v>#N/A</v>
      </c>
      <c r="DU80" t="e">
        <v>#N/A</v>
      </c>
      <c r="DV80" t="e">
        <v>#N/A</v>
      </c>
      <c r="DW80" t="e">
        <v>#N/A</v>
      </c>
      <c r="DX80" t="e">
        <v>#N/A</v>
      </c>
      <c r="DY80" t="e">
        <v>#N/A</v>
      </c>
      <c r="DZ80" t="e">
        <v>#N/A</v>
      </c>
      <c r="EA80" t="e">
        <v>#N/A</v>
      </c>
      <c r="EB80" t="e">
        <v>#N/A</v>
      </c>
      <c r="EC80" t="e">
        <v>#N/A</v>
      </c>
      <c r="ED80" t="e">
        <v>#N/A</v>
      </c>
      <c r="EE80" t="e">
        <v>#N/A</v>
      </c>
      <c r="EF80" t="e">
        <v>#N/A</v>
      </c>
      <c r="EG80" t="e">
        <v>#N/A</v>
      </c>
      <c r="EH80" t="e">
        <v>#N/A</v>
      </c>
      <c r="EI80" t="e">
        <v>#N/A</v>
      </c>
      <c r="EJ80" t="e">
        <v>#N/A</v>
      </c>
      <c r="EK80" t="e">
        <v>#N/A</v>
      </c>
      <c r="EL80" t="e">
        <v>#N/A</v>
      </c>
      <c r="EM80" t="e">
        <v>#N/A</v>
      </c>
      <c r="EN80" t="e">
        <v>#N/A</v>
      </c>
      <c r="EO80" t="e">
        <v>#N/A</v>
      </c>
      <c r="EP80" t="e">
        <v>#N/A</v>
      </c>
      <c r="EQ80" t="e">
        <v>#N/A</v>
      </c>
      <c r="ER80" t="e">
        <v>#N/A</v>
      </c>
      <c r="ES80" t="e">
        <v>#N/A</v>
      </c>
      <c r="ET80" t="e">
        <v>#N/A</v>
      </c>
      <c r="EU80" t="e">
        <v>#N/A</v>
      </c>
      <c r="EV80" t="e">
        <v>#N/A</v>
      </c>
      <c r="EW80" t="e">
        <v>#N/A</v>
      </c>
      <c r="EX80" t="e">
        <v>#N/A</v>
      </c>
      <c r="EY80" t="e">
        <v>#N/A</v>
      </c>
      <c r="EZ80" t="e">
        <v>#N/A</v>
      </c>
      <c r="FA80" t="e">
        <v>#N/A</v>
      </c>
      <c r="FB80" t="e">
        <v>#N/A</v>
      </c>
      <c r="FC80" t="e">
        <v>#N/A</v>
      </c>
      <c r="FD80" t="e">
        <v>#N/A</v>
      </c>
      <c r="FE80" t="e">
        <v>#N/A</v>
      </c>
      <c r="FF80" t="e">
        <v>#N/A</v>
      </c>
    </row>
    <row r="81" spans="1:162" x14ac:dyDescent="0.35">
      <c r="A81" s="29" t="s">
        <v>132</v>
      </c>
      <c r="B81" s="30">
        <v>0</v>
      </c>
      <c r="C81" s="30">
        <v>0</v>
      </c>
      <c r="D81" s="30">
        <v>0</v>
      </c>
      <c r="E81" s="30">
        <v>0</v>
      </c>
      <c r="F81" s="30">
        <v>0</v>
      </c>
      <c r="G81" s="30">
        <v>0</v>
      </c>
      <c r="H81" s="30">
        <v>0</v>
      </c>
      <c r="I81" s="30">
        <v>0</v>
      </c>
      <c r="J81" s="30">
        <v>0</v>
      </c>
      <c r="K81" s="30">
        <v>0</v>
      </c>
      <c r="L81" s="30">
        <v>0</v>
      </c>
      <c r="M81" s="30">
        <v>0</v>
      </c>
      <c r="N81" s="30">
        <v>0</v>
      </c>
      <c r="O81" s="30">
        <v>0</v>
      </c>
      <c r="P81" s="30">
        <v>0</v>
      </c>
      <c r="Q81" s="30">
        <v>0</v>
      </c>
      <c r="R81" s="30">
        <v>0</v>
      </c>
      <c r="S81" s="30">
        <v>0</v>
      </c>
      <c r="T81" s="30">
        <v>0</v>
      </c>
      <c r="U81" s="30">
        <v>0</v>
      </c>
      <c r="V81" s="30">
        <v>0</v>
      </c>
      <c r="W81" s="30">
        <v>0</v>
      </c>
      <c r="X81" s="30">
        <v>0</v>
      </c>
      <c r="Y81" s="30">
        <v>0</v>
      </c>
      <c r="Z81" s="30">
        <v>0</v>
      </c>
      <c r="AA81" s="30">
        <v>0</v>
      </c>
      <c r="AB81" s="30">
        <v>0</v>
      </c>
      <c r="AC81" s="30">
        <v>0</v>
      </c>
      <c r="AD81" s="30">
        <v>0</v>
      </c>
      <c r="AE81" s="30">
        <v>0</v>
      </c>
      <c r="AF81" s="30">
        <v>0</v>
      </c>
      <c r="AG81" s="30">
        <v>0</v>
      </c>
      <c r="AH81" s="30">
        <v>0</v>
      </c>
      <c r="AI81" s="30">
        <v>0</v>
      </c>
      <c r="AJ81" s="30">
        <v>0</v>
      </c>
      <c r="AK81" s="30">
        <v>0</v>
      </c>
      <c r="AL81" s="30">
        <v>0</v>
      </c>
      <c r="AM81" s="30">
        <v>0</v>
      </c>
      <c r="AN81" s="30">
        <v>0</v>
      </c>
      <c r="AO81" s="30">
        <v>0</v>
      </c>
      <c r="AP81" s="30">
        <v>0</v>
      </c>
      <c r="AQ81" s="30">
        <v>0</v>
      </c>
      <c r="AR81" s="30">
        <v>0</v>
      </c>
      <c r="AS81" s="30">
        <v>0</v>
      </c>
      <c r="AT81" s="30">
        <v>0</v>
      </c>
      <c r="AU81" s="30">
        <v>0</v>
      </c>
      <c r="AV81" s="30">
        <v>0</v>
      </c>
      <c r="AW81" s="30">
        <v>0</v>
      </c>
      <c r="AX81" s="30">
        <v>0</v>
      </c>
      <c r="AY81" s="30">
        <v>0</v>
      </c>
      <c r="AZ81" s="30">
        <v>0</v>
      </c>
      <c r="BA81" s="30">
        <v>0</v>
      </c>
      <c r="BB81" s="30">
        <v>0</v>
      </c>
      <c r="BC81" s="30">
        <v>5</v>
      </c>
      <c r="BD81" s="30">
        <v>0</v>
      </c>
      <c r="BE81" s="30">
        <v>1</v>
      </c>
      <c r="BF81" s="30">
        <v>1</v>
      </c>
      <c r="BG81" s="30">
        <v>1</v>
      </c>
      <c r="BH81" s="30">
        <v>0</v>
      </c>
      <c r="BI81" s="30">
        <v>1</v>
      </c>
      <c r="BJ81" s="30">
        <v>1</v>
      </c>
      <c r="BK81" s="30">
        <v>1</v>
      </c>
      <c r="BL81" s="30">
        <v>2</v>
      </c>
      <c r="BM81" s="30">
        <v>2</v>
      </c>
      <c r="BN81" s="30">
        <v>2</v>
      </c>
      <c r="BO81" s="30">
        <v>2</v>
      </c>
      <c r="BP81" s="30">
        <v>2</v>
      </c>
      <c r="BQ81" s="30">
        <v>2</v>
      </c>
      <c r="BR81" s="30">
        <v>2</v>
      </c>
      <c r="BS81" s="30">
        <v>2</v>
      </c>
      <c r="BT81" s="30">
        <v>2</v>
      </c>
      <c r="BU81" s="30">
        <v>4</v>
      </c>
      <c r="BV81" s="30">
        <v>4</v>
      </c>
      <c r="BW81" s="30">
        <v>4</v>
      </c>
      <c r="BX81" s="30">
        <v>4</v>
      </c>
      <c r="BY81" s="30">
        <v>6</v>
      </c>
      <c r="BZ81" s="30">
        <v>6</v>
      </c>
      <c r="CA81" s="30">
        <v>6</v>
      </c>
      <c r="CB81" s="30">
        <v>6</v>
      </c>
      <c r="CC81" s="30">
        <v>7</v>
      </c>
      <c r="CD81" s="30">
        <v>8</v>
      </c>
      <c r="CE81" s="30">
        <v>8</v>
      </c>
      <c r="CF81" s="30">
        <v>8</v>
      </c>
      <c r="CG81" s="30">
        <v>8</v>
      </c>
      <c r="CH81" s="30">
        <v>8</v>
      </c>
      <c r="CI81" s="30">
        <v>8</v>
      </c>
      <c r="CJ81" s="30">
        <v>9</v>
      </c>
      <c r="CK81" s="30">
        <v>9</v>
      </c>
      <c r="CL81" s="30">
        <v>9</v>
      </c>
      <c r="CM81" s="30">
        <v>10</v>
      </c>
      <c r="CN81" s="30">
        <v>10</v>
      </c>
      <c r="CO81" s="30">
        <v>10</v>
      </c>
      <c r="CP81" t="e">
        <v>#N/A</v>
      </c>
      <c r="CQ81" t="e">
        <v>#N/A</v>
      </c>
      <c r="CR81" t="e">
        <v>#N/A</v>
      </c>
      <c r="CS81" t="e">
        <v>#N/A</v>
      </c>
      <c r="CT81" t="e">
        <v>#N/A</v>
      </c>
      <c r="CU81" t="e">
        <v>#N/A</v>
      </c>
      <c r="CV81" t="e">
        <v>#N/A</v>
      </c>
      <c r="CW81" t="e">
        <v>#N/A</v>
      </c>
      <c r="CX81" t="e">
        <v>#N/A</v>
      </c>
      <c r="CY81" t="e">
        <v>#N/A</v>
      </c>
      <c r="CZ81" t="e">
        <v>#N/A</v>
      </c>
      <c r="DA81" t="e">
        <v>#N/A</v>
      </c>
      <c r="DB81" t="e">
        <v>#N/A</v>
      </c>
      <c r="DC81" t="e">
        <v>#N/A</v>
      </c>
      <c r="DD81" t="e">
        <v>#N/A</v>
      </c>
      <c r="DE81" t="e">
        <v>#N/A</v>
      </c>
      <c r="DF81" t="e">
        <v>#N/A</v>
      </c>
      <c r="DG81" t="e">
        <v>#N/A</v>
      </c>
      <c r="DH81" t="e">
        <v>#N/A</v>
      </c>
      <c r="DI81" t="e">
        <v>#N/A</v>
      </c>
      <c r="DJ81" t="e">
        <v>#N/A</v>
      </c>
      <c r="DK81" t="e">
        <v>#N/A</v>
      </c>
      <c r="DL81" t="e">
        <v>#N/A</v>
      </c>
      <c r="DM81" t="e">
        <v>#N/A</v>
      </c>
      <c r="DN81" t="e">
        <v>#N/A</v>
      </c>
      <c r="DO81" t="e">
        <v>#N/A</v>
      </c>
      <c r="DP81" t="e">
        <v>#N/A</v>
      </c>
      <c r="DQ81" t="e">
        <v>#N/A</v>
      </c>
      <c r="DR81" t="e">
        <v>#N/A</v>
      </c>
      <c r="DS81" t="e">
        <v>#N/A</v>
      </c>
      <c r="DT81" t="e">
        <v>#N/A</v>
      </c>
      <c r="DU81" t="e">
        <v>#N/A</v>
      </c>
      <c r="DV81" t="e">
        <v>#N/A</v>
      </c>
      <c r="DW81" t="e">
        <v>#N/A</v>
      </c>
      <c r="DX81" t="e">
        <v>#N/A</v>
      </c>
      <c r="DY81" t="e">
        <v>#N/A</v>
      </c>
      <c r="DZ81" t="e">
        <v>#N/A</v>
      </c>
      <c r="EA81" t="e">
        <v>#N/A</v>
      </c>
      <c r="EB81" t="e">
        <v>#N/A</v>
      </c>
      <c r="EC81" t="e">
        <v>#N/A</v>
      </c>
      <c r="ED81" t="e">
        <v>#N/A</v>
      </c>
      <c r="EE81" t="e">
        <v>#N/A</v>
      </c>
      <c r="EF81" t="e">
        <v>#N/A</v>
      </c>
      <c r="EG81" t="e">
        <v>#N/A</v>
      </c>
      <c r="EH81" t="e">
        <v>#N/A</v>
      </c>
      <c r="EI81" t="e">
        <v>#N/A</v>
      </c>
      <c r="EJ81" t="e">
        <v>#N/A</v>
      </c>
      <c r="EK81" t="e">
        <v>#N/A</v>
      </c>
      <c r="EL81" t="e">
        <v>#N/A</v>
      </c>
      <c r="EM81" t="e">
        <v>#N/A</v>
      </c>
      <c r="EN81" t="e">
        <v>#N/A</v>
      </c>
      <c r="EO81" t="e">
        <v>#N/A</v>
      </c>
      <c r="EP81" t="e">
        <v>#N/A</v>
      </c>
      <c r="EQ81" t="e">
        <v>#N/A</v>
      </c>
      <c r="ER81" t="e">
        <v>#N/A</v>
      </c>
      <c r="ES81" t="e">
        <v>#N/A</v>
      </c>
      <c r="ET81" t="e">
        <v>#N/A</v>
      </c>
      <c r="EU81" t="e">
        <v>#N/A</v>
      </c>
      <c r="EV81" t="e">
        <v>#N/A</v>
      </c>
      <c r="EW81" t="e">
        <v>#N/A</v>
      </c>
      <c r="EX81" t="e">
        <v>#N/A</v>
      </c>
      <c r="EY81" t="e">
        <v>#N/A</v>
      </c>
      <c r="EZ81" t="e">
        <v>#N/A</v>
      </c>
      <c r="FA81" t="e">
        <v>#N/A</v>
      </c>
      <c r="FB81" t="e">
        <v>#N/A</v>
      </c>
      <c r="FC81" t="e">
        <v>#N/A</v>
      </c>
      <c r="FD81" t="e">
        <v>#N/A</v>
      </c>
      <c r="FE81" t="e">
        <v>#N/A</v>
      </c>
      <c r="FF81" t="e">
        <v>#N/A</v>
      </c>
    </row>
    <row r="82" spans="1:162" x14ac:dyDescent="0.35">
      <c r="A82" s="29" t="s">
        <v>54</v>
      </c>
      <c r="B82" s="30">
        <v>0</v>
      </c>
      <c r="C82" s="30">
        <v>0</v>
      </c>
      <c r="D82" s="30">
        <v>0</v>
      </c>
      <c r="E82" s="30">
        <v>0</v>
      </c>
      <c r="F82" s="30">
        <v>0</v>
      </c>
      <c r="G82" s="30">
        <v>0</v>
      </c>
      <c r="H82" s="30">
        <v>0</v>
      </c>
      <c r="I82" s="30">
        <v>0</v>
      </c>
      <c r="J82" s="30">
        <v>0</v>
      </c>
      <c r="K82" s="30">
        <v>0</v>
      </c>
      <c r="L82" s="30">
        <v>0</v>
      </c>
      <c r="M82" s="30">
        <v>0</v>
      </c>
      <c r="N82" s="30">
        <v>0</v>
      </c>
      <c r="O82" s="30">
        <v>0</v>
      </c>
      <c r="P82" s="30">
        <v>0</v>
      </c>
      <c r="Q82" s="30">
        <v>0</v>
      </c>
      <c r="R82" s="30">
        <v>0</v>
      </c>
      <c r="S82" s="30">
        <v>0</v>
      </c>
      <c r="T82" s="30">
        <v>0</v>
      </c>
      <c r="U82" s="30">
        <v>0</v>
      </c>
      <c r="V82" s="30">
        <v>0</v>
      </c>
      <c r="W82" s="30">
        <v>0</v>
      </c>
      <c r="X82" s="30">
        <v>0</v>
      </c>
      <c r="Y82" s="30">
        <v>0</v>
      </c>
      <c r="Z82" s="30">
        <v>0</v>
      </c>
      <c r="AA82" s="30">
        <v>0</v>
      </c>
      <c r="AB82" s="30">
        <v>0</v>
      </c>
      <c r="AC82" s="30">
        <v>0</v>
      </c>
      <c r="AD82" s="30">
        <v>0</v>
      </c>
      <c r="AE82" s="30">
        <v>0</v>
      </c>
      <c r="AF82" s="30">
        <v>0</v>
      </c>
      <c r="AG82" s="30">
        <v>0</v>
      </c>
      <c r="AH82" s="30">
        <v>0</v>
      </c>
      <c r="AI82" s="30">
        <v>0</v>
      </c>
      <c r="AJ82" s="30">
        <v>0</v>
      </c>
      <c r="AK82" s="30">
        <v>0</v>
      </c>
      <c r="AL82" s="30">
        <v>0</v>
      </c>
      <c r="AM82" s="30">
        <v>0</v>
      </c>
      <c r="AN82" s="30">
        <v>0</v>
      </c>
      <c r="AO82" s="30">
        <v>0</v>
      </c>
      <c r="AP82" s="30">
        <v>0</v>
      </c>
      <c r="AQ82" s="30">
        <v>0</v>
      </c>
      <c r="AR82" s="30">
        <v>0</v>
      </c>
      <c r="AS82" s="30">
        <v>0</v>
      </c>
      <c r="AT82" s="30">
        <v>0</v>
      </c>
      <c r="AU82" s="30">
        <v>0</v>
      </c>
      <c r="AV82" s="30">
        <v>0</v>
      </c>
      <c r="AW82" s="30">
        <v>0</v>
      </c>
      <c r="AX82" s="30">
        <v>0</v>
      </c>
      <c r="AY82" s="30">
        <v>1</v>
      </c>
      <c r="AZ82" s="30">
        <v>1</v>
      </c>
      <c r="BA82" s="30">
        <v>2</v>
      </c>
      <c r="BB82" s="30">
        <v>2</v>
      </c>
      <c r="BC82" s="30">
        <v>2</v>
      </c>
      <c r="BD82" s="30">
        <v>2</v>
      </c>
      <c r="BE82" s="30">
        <v>3</v>
      </c>
      <c r="BF82" s="30">
        <v>3</v>
      </c>
      <c r="BG82" s="30">
        <v>4</v>
      </c>
      <c r="BH82" s="30">
        <v>5</v>
      </c>
      <c r="BI82" s="30">
        <v>4</v>
      </c>
      <c r="BJ82" s="30">
        <v>7</v>
      </c>
      <c r="BK82" s="30">
        <v>10</v>
      </c>
      <c r="BL82" s="30">
        <v>10</v>
      </c>
      <c r="BM82" s="30">
        <v>12</v>
      </c>
      <c r="BN82" s="30">
        <v>20</v>
      </c>
      <c r="BO82" s="30">
        <v>20</v>
      </c>
      <c r="BP82" s="30">
        <v>24</v>
      </c>
      <c r="BQ82" s="30">
        <v>27</v>
      </c>
      <c r="BR82" s="30">
        <v>32</v>
      </c>
      <c r="BS82" s="30">
        <v>35</v>
      </c>
      <c r="BT82" s="30">
        <v>58</v>
      </c>
      <c r="BU82" s="30">
        <v>72</v>
      </c>
      <c r="BV82" s="30">
        <v>72</v>
      </c>
      <c r="BW82" s="30">
        <v>86</v>
      </c>
      <c r="BX82" s="30">
        <v>99</v>
      </c>
      <c r="BY82" s="30">
        <v>136</v>
      </c>
      <c r="BZ82" s="30">
        <v>150</v>
      </c>
      <c r="CA82" s="30">
        <v>178</v>
      </c>
      <c r="CB82" s="30">
        <v>226</v>
      </c>
      <c r="CC82" s="30">
        <v>246</v>
      </c>
      <c r="CD82" s="30">
        <v>288</v>
      </c>
      <c r="CE82" s="30">
        <v>331</v>
      </c>
      <c r="CF82" s="30">
        <v>358</v>
      </c>
      <c r="CG82" s="30">
        <v>393</v>
      </c>
      <c r="CH82" s="30">
        <v>405</v>
      </c>
      <c r="CI82" s="30">
        <v>448</v>
      </c>
      <c r="CJ82" s="30">
        <v>486</v>
      </c>
      <c r="CK82" s="30">
        <v>521</v>
      </c>
      <c r="CL82" s="30">
        <v>559</v>
      </c>
      <c r="CM82" s="30">
        <v>592</v>
      </c>
      <c r="CN82" s="30">
        <v>645</v>
      </c>
      <c r="CO82" s="30">
        <v>681</v>
      </c>
      <c r="CP82" t="e">
        <v>#N/A</v>
      </c>
      <c r="CQ82" t="e">
        <v>#N/A</v>
      </c>
      <c r="CR82" t="e">
        <v>#N/A</v>
      </c>
      <c r="CS82" t="e">
        <v>#N/A</v>
      </c>
      <c r="CT82" t="e">
        <v>#N/A</v>
      </c>
      <c r="CU82" t="e">
        <v>#N/A</v>
      </c>
      <c r="CV82" t="e">
        <v>#N/A</v>
      </c>
      <c r="CW82" t="e">
        <v>#N/A</v>
      </c>
      <c r="CX82" t="e">
        <v>#N/A</v>
      </c>
      <c r="CY82" t="e">
        <v>#N/A</v>
      </c>
      <c r="CZ82" t="e">
        <v>#N/A</v>
      </c>
      <c r="DA82" t="e">
        <v>#N/A</v>
      </c>
      <c r="DB82" t="e">
        <v>#N/A</v>
      </c>
      <c r="DC82" t="e">
        <v>#N/A</v>
      </c>
      <c r="DD82" t="e">
        <v>#N/A</v>
      </c>
      <c r="DE82" t="e">
        <v>#N/A</v>
      </c>
      <c r="DF82" t="e">
        <v>#N/A</v>
      </c>
      <c r="DG82" t="e">
        <v>#N/A</v>
      </c>
      <c r="DH82" t="e">
        <v>#N/A</v>
      </c>
      <c r="DI82" t="e">
        <v>#N/A</v>
      </c>
      <c r="DJ82" t="e">
        <v>#N/A</v>
      </c>
      <c r="DK82" t="e">
        <v>#N/A</v>
      </c>
      <c r="DL82" t="e">
        <v>#N/A</v>
      </c>
      <c r="DM82" t="e">
        <v>#N/A</v>
      </c>
      <c r="DN82" t="e">
        <v>#N/A</v>
      </c>
      <c r="DO82" t="e">
        <v>#N/A</v>
      </c>
      <c r="DP82" t="e">
        <v>#N/A</v>
      </c>
      <c r="DQ82" t="e">
        <v>#N/A</v>
      </c>
      <c r="DR82" t="e">
        <v>#N/A</v>
      </c>
      <c r="DS82" t="e">
        <v>#N/A</v>
      </c>
      <c r="DT82" t="e">
        <v>#N/A</v>
      </c>
      <c r="DU82" t="e">
        <v>#N/A</v>
      </c>
      <c r="DV82" t="e">
        <v>#N/A</v>
      </c>
      <c r="DW82" t="e">
        <v>#N/A</v>
      </c>
      <c r="DX82" t="e">
        <v>#N/A</v>
      </c>
      <c r="DY82" t="e">
        <v>#N/A</v>
      </c>
      <c r="DZ82" t="e">
        <v>#N/A</v>
      </c>
      <c r="EA82" t="e">
        <v>#N/A</v>
      </c>
      <c r="EB82" t="e">
        <v>#N/A</v>
      </c>
      <c r="EC82" t="e">
        <v>#N/A</v>
      </c>
      <c r="ED82" t="e">
        <v>#N/A</v>
      </c>
      <c r="EE82" t="e">
        <v>#N/A</v>
      </c>
      <c r="EF82" t="e">
        <v>#N/A</v>
      </c>
      <c r="EG82" t="e">
        <v>#N/A</v>
      </c>
      <c r="EH82" t="e">
        <v>#N/A</v>
      </c>
      <c r="EI82" t="e">
        <v>#N/A</v>
      </c>
      <c r="EJ82" t="e">
        <v>#N/A</v>
      </c>
      <c r="EK82" t="e">
        <v>#N/A</v>
      </c>
      <c r="EL82" t="e">
        <v>#N/A</v>
      </c>
      <c r="EM82" t="e">
        <v>#N/A</v>
      </c>
      <c r="EN82" t="e">
        <v>#N/A</v>
      </c>
      <c r="EO82" t="e">
        <v>#N/A</v>
      </c>
      <c r="EP82" t="e">
        <v>#N/A</v>
      </c>
      <c r="EQ82" t="e">
        <v>#N/A</v>
      </c>
      <c r="ER82" t="e">
        <v>#N/A</v>
      </c>
      <c r="ES82" t="e">
        <v>#N/A</v>
      </c>
      <c r="ET82" t="e">
        <v>#N/A</v>
      </c>
      <c r="EU82" t="e">
        <v>#N/A</v>
      </c>
      <c r="EV82" t="e">
        <v>#N/A</v>
      </c>
      <c r="EW82" t="e">
        <v>#N/A</v>
      </c>
      <c r="EX82" t="e">
        <v>#N/A</v>
      </c>
      <c r="EY82" t="e">
        <v>#N/A</v>
      </c>
      <c r="EZ82" t="e">
        <v>#N/A</v>
      </c>
      <c r="FA82" t="e">
        <v>#N/A</v>
      </c>
      <c r="FB82" t="e">
        <v>#N/A</v>
      </c>
      <c r="FC82" t="e">
        <v>#N/A</v>
      </c>
      <c r="FD82" t="e">
        <v>#N/A</v>
      </c>
      <c r="FE82" t="e">
        <v>#N/A</v>
      </c>
      <c r="FF82" t="e">
        <v>#N/A</v>
      </c>
    </row>
    <row r="83" spans="1:162" x14ac:dyDescent="0.35">
      <c r="A83" s="29" t="s">
        <v>53</v>
      </c>
      <c r="B83" s="30">
        <v>0</v>
      </c>
      <c r="C83" s="30">
        <v>0</v>
      </c>
      <c r="D83" s="30">
        <v>0</v>
      </c>
      <c r="E83" s="30">
        <v>0</v>
      </c>
      <c r="F83" s="30">
        <v>0</v>
      </c>
      <c r="G83" s="30">
        <v>0</v>
      </c>
      <c r="H83" s="30">
        <v>0</v>
      </c>
      <c r="I83" s="30">
        <v>0</v>
      </c>
      <c r="J83" s="30">
        <v>0</v>
      </c>
      <c r="K83" s="30">
        <v>0</v>
      </c>
      <c r="L83" s="30">
        <v>0</v>
      </c>
      <c r="M83" s="30">
        <v>0</v>
      </c>
      <c r="N83" s="30">
        <v>0</v>
      </c>
      <c r="O83" s="30">
        <v>0</v>
      </c>
      <c r="P83" s="30">
        <v>0</v>
      </c>
      <c r="Q83" s="30">
        <v>0</v>
      </c>
      <c r="R83" s="30">
        <v>0</v>
      </c>
      <c r="S83" s="30">
        <v>0</v>
      </c>
      <c r="T83" s="30">
        <v>0</v>
      </c>
      <c r="U83" s="30">
        <v>0</v>
      </c>
      <c r="V83" s="30">
        <v>0</v>
      </c>
      <c r="W83" s="30">
        <v>0</v>
      </c>
      <c r="X83" s="30">
        <v>0</v>
      </c>
      <c r="Y83" s="30">
        <v>0</v>
      </c>
      <c r="Z83" s="30">
        <v>0</v>
      </c>
      <c r="AA83" s="30">
        <v>0</v>
      </c>
      <c r="AB83" s="30">
        <v>0</v>
      </c>
      <c r="AC83" s="30">
        <v>0</v>
      </c>
      <c r="AD83" s="30">
        <v>0</v>
      </c>
      <c r="AE83" s="30">
        <v>0</v>
      </c>
      <c r="AF83" s="30">
        <v>0</v>
      </c>
      <c r="AG83" s="30">
        <v>0</v>
      </c>
      <c r="AH83" s="30">
        <v>0</v>
      </c>
      <c r="AI83" s="30">
        <v>0</v>
      </c>
      <c r="AJ83" s="30">
        <v>0</v>
      </c>
      <c r="AK83" s="30">
        <v>0</v>
      </c>
      <c r="AL83" s="30">
        <v>0</v>
      </c>
      <c r="AM83" s="30">
        <v>0</v>
      </c>
      <c r="AN83" s="30">
        <v>0</v>
      </c>
      <c r="AO83" s="30">
        <v>0</v>
      </c>
      <c r="AP83" s="30">
        <v>0</v>
      </c>
      <c r="AQ83" s="30">
        <v>0</v>
      </c>
      <c r="AR83" s="30">
        <v>0</v>
      </c>
      <c r="AS83" s="30">
        <v>0</v>
      </c>
      <c r="AT83" s="30">
        <v>0</v>
      </c>
      <c r="AU83" s="30">
        <v>0</v>
      </c>
      <c r="AV83" s="30">
        <v>0</v>
      </c>
      <c r="AW83" s="30">
        <v>0</v>
      </c>
      <c r="AX83" s="30">
        <v>0</v>
      </c>
      <c r="AY83" s="30">
        <v>1</v>
      </c>
      <c r="AZ83" s="30">
        <v>1</v>
      </c>
      <c r="BA83" s="30">
        <v>4</v>
      </c>
      <c r="BB83" s="30">
        <v>5</v>
      </c>
      <c r="BC83" s="30">
        <v>5</v>
      </c>
      <c r="BD83" s="30">
        <v>5</v>
      </c>
      <c r="BE83" s="30">
        <v>5</v>
      </c>
      <c r="BF83" s="30">
        <v>19</v>
      </c>
      <c r="BG83" s="30">
        <v>25</v>
      </c>
      <c r="BH83" s="30">
        <v>32</v>
      </c>
      <c r="BI83" s="30">
        <v>38</v>
      </c>
      <c r="BJ83" s="30">
        <v>48</v>
      </c>
      <c r="BK83" s="30">
        <v>49</v>
      </c>
      <c r="BL83" s="30">
        <v>55</v>
      </c>
      <c r="BM83" s="30">
        <v>58</v>
      </c>
      <c r="BN83" s="30">
        <v>78</v>
      </c>
      <c r="BO83" s="30">
        <v>87</v>
      </c>
      <c r="BP83" s="30">
        <v>102</v>
      </c>
      <c r="BQ83" s="30">
        <v>114</v>
      </c>
      <c r="BR83" s="30">
        <v>122</v>
      </c>
      <c r="BS83" s="30">
        <v>136</v>
      </c>
      <c r="BT83" s="30">
        <v>157</v>
      </c>
      <c r="BU83" s="30">
        <v>170</v>
      </c>
      <c r="BV83" s="30">
        <v>181</v>
      </c>
      <c r="BW83" s="30">
        <v>191</v>
      </c>
      <c r="BX83" s="30">
        <v>198</v>
      </c>
      <c r="BY83" s="30">
        <v>209</v>
      </c>
      <c r="BZ83" s="30">
        <v>221</v>
      </c>
      <c r="CA83" s="30">
        <v>240</v>
      </c>
      <c r="CB83" s="30">
        <v>280</v>
      </c>
      <c r="CC83" s="30">
        <v>306</v>
      </c>
      <c r="CD83" s="30">
        <v>327</v>
      </c>
      <c r="CE83" s="30">
        <v>373</v>
      </c>
      <c r="CF83" s="30">
        <v>399</v>
      </c>
      <c r="CG83" s="30">
        <v>459</v>
      </c>
      <c r="CH83" s="30">
        <v>469</v>
      </c>
      <c r="CI83" s="30">
        <v>496</v>
      </c>
      <c r="CJ83" s="30">
        <v>520</v>
      </c>
      <c r="CK83" s="30">
        <v>535</v>
      </c>
      <c r="CL83" s="30">
        <v>582</v>
      </c>
      <c r="CM83" s="30">
        <v>590</v>
      </c>
      <c r="CN83" s="30">
        <v>616</v>
      </c>
      <c r="CO83" s="30">
        <v>635</v>
      </c>
      <c r="CP83" t="e">
        <v>#N/A</v>
      </c>
      <c r="CQ83" t="e">
        <v>#N/A</v>
      </c>
      <c r="CR83" t="e">
        <v>#N/A</v>
      </c>
      <c r="CS83" t="e">
        <v>#N/A</v>
      </c>
      <c r="CT83" t="e">
        <v>#N/A</v>
      </c>
      <c r="CU83" t="e">
        <v>#N/A</v>
      </c>
      <c r="CV83" t="e">
        <v>#N/A</v>
      </c>
      <c r="CW83" t="e">
        <v>#N/A</v>
      </c>
      <c r="CX83" t="e">
        <v>#N/A</v>
      </c>
      <c r="CY83" t="e">
        <v>#N/A</v>
      </c>
      <c r="CZ83" t="e">
        <v>#N/A</v>
      </c>
      <c r="DA83" t="e">
        <v>#N/A</v>
      </c>
      <c r="DB83" t="e">
        <v>#N/A</v>
      </c>
      <c r="DC83" t="e">
        <v>#N/A</v>
      </c>
      <c r="DD83" t="e">
        <v>#N/A</v>
      </c>
      <c r="DE83" t="e">
        <v>#N/A</v>
      </c>
      <c r="DF83" t="e">
        <v>#N/A</v>
      </c>
      <c r="DG83" t="e">
        <v>#N/A</v>
      </c>
      <c r="DH83" t="e">
        <v>#N/A</v>
      </c>
      <c r="DI83" t="e">
        <v>#N/A</v>
      </c>
      <c r="DJ83" t="e">
        <v>#N/A</v>
      </c>
      <c r="DK83" t="e">
        <v>#N/A</v>
      </c>
      <c r="DL83" t="e">
        <v>#N/A</v>
      </c>
      <c r="DM83" t="e">
        <v>#N/A</v>
      </c>
      <c r="DN83" t="e">
        <v>#N/A</v>
      </c>
      <c r="DO83" t="e">
        <v>#N/A</v>
      </c>
      <c r="DP83" t="e">
        <v>#N/A</v>
      </c>
      <c r="DQ83" t="e">
        <v>#N/A</v>
      </c>
      <c r="DR83" t="e">
        <v>#N/A</v>
      </c>
      <c r="DS83" t="e">
        <v>#N/A</v>
      </c>
      <c r="DT83" t="e">
        <v>#N/A</v>
      </c>
      <c r="DU83" t="e">
        <v>#N/A</v>
      </c>
      <c r="DV83" t="e">
        <v>#N/A</v>
      </c>
      <c r="DW83" t="e">
        <v>#N/A</v>
      </c>
      <c r="DX83" t="e">
        <v>#N/A</v>
      </c>
      <c r="DY83" t="e">
        <v>#N/A</v>
      </c>
      <c r="DZ83" t="e">
        <v>#N/A</v>
      </c>
      <c r="EA83" t="e">
        <v>#N/A</v>
      </c>
      <c r="EB83" t="e">
        <v>#N/A</v>
      </c>
      <c r="EC83" t="e">
        <v>#N/A</v>
      </c>
      <c r="ED83" t="e">
        <v>#N/A</v>
      </c>
      <c r="EE83" t="e">
        <v>#N/A</v>
      </c>
      <c r="EF83" t="e">
        <v>#N/A</v>
      </c>
      <c r="EG83" t="e">
        <v>#N/A</v>
      </c>
      <c r="EH83" t="e">
        <v>#N/A</v>
      </c>
      <c r="EI83" t="e">
        <v>#N/A</v>
      </c>
      <c r="EJ83" t="e">
        <v>#N/A</v>
      </c>
      <c r="EK83" t="e">
        <v>#N/A</v>
      </c>
      <c r="EL83" t="e">
        <v>#N/A</v>
      </c>
      <c r="EM83" t="e">
        <v>#N/A</v>
      </c>
      <c r="EN83" t="e">
        <v>#N/A</v>
      </c>
      <c r="EO83" t="e">
        <v>#N/A</v>
      </c>
      <c r="EP83" t="e">
        <v>#N/A</v>
      </c>
      <c r="EQ83" t="e">
        <v>#N/A</v>
      </c>
      <c r="ER83" t="e">
        <v>#N/A</v>
      </c>
      <c r="ES83" t="e">
        <v>#N/A</v>
      </c>
      <c r="ET83" t="e">
        <v>#N/A</v>
      </c>
      <c r="EU83" t="e">
        <v>#N/A</v>
      </c>
      <c r="EV83" t="e">
        <v>#N/A</v>
      </c>
      <c r="EW83" t="e">
        <v>#N/A</v>
      </c>
      <c r="EX83" t="e">
        <v>#N/A</v>
      </c>
      <c r="EY83" t="e">
        <v>#N/A</v>
      </c>
      <c r="EZ83" t="e">
        <v>#N/A</v>
      </c>
      <c r="FA83" t="e">
        <v>#N/A</v>
      </c>
      <c r="FB83" t="e">
        <v>#N/A</v>
      </c>
      <c r="FC83" t="e">
        <v>#N/A</v>
      </c>
      <c r="FD83" t="e">
        <v>#N/A</v>
      </c>
      <c r="FE83" t="e">
        <v>#N/A</v>
      </c>
      <c r="FF83" t="e">
        <v>#N/A</v>
      </c>
    </row>
    <row r="84" spans="1:162" x14ac:dyDescent="0.35">
      <c r="A84" s="29" t="s">
        <v>32</v>
      </c>
      <c r="B84" s="30">
        <v>0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0</v>
      </c>
      <c r="O84" s="30">
        <v>0</v>
      </c>
      <c r="P84" s="30">
        <v>0</v>
      </c>
      <c r="Q84" s="30">
        <v>0</v>
      </c>
      <c r="R84" s="30">
        <v>0</v>
      </c>
      <c r="S84" s="30">
        <v>0</v>
      </c>
      <c r="T84" s="30">
        <v>0</v>
      </c>
      <c r="U84" s="30">
        <v>0</v>
      </c>
      <c r="V84" s="30">
        <v>0</v>
      </c>
      <c r="W84" s="30">
        <v>0</v>
      </c>
      <c r="X84" s="30">
        <v>0</v>
      </c>
      <c r="Y84" s="30">
        <v>0</v>
      </c>
      <c r="Z84" s="30">
        <v>0</v>
      </c>
      <c r="AA84" s="30">
        <v>0</v>
      </c>
      <c r="AB84" s="30">
        <v>0</v>
      </c>
      <c r="AC84" s="30">
        <v>0</v>
      </c>
      <c r="AD84" s="30">
        <v>2</v>
      </c>
      <c r="AE84" s="30">
        <v>2</v>
      </c>
      <c r="AF84" s="30">
        <v>4</v>
      </c>
      <c r="AG84" s="30">
        <v>5</v>
      </c>
      <c r="AH84" s="30">
        <v>8</v>
      </c>
      <c r="AI84" s="30">
        <v>12</v>
      </c>
      <c r="AJ84" s="30">
        <v>16</v>
      </c>
      <c r="AK84" s="30">
        <v>19</v>
      </c>
      <c r="AL84" s="30">
        <v>26</v>
      </c>
      <c r="AM84" s="30">
        <v>34</v>
      </c>
      <c r="AN84" s="30">
        <v>43</v>
      </c>
      <c r="AO84" s="30">
        <v>54</v>
      </c>
      <c r="AP84" s="30">
        <v>66</v>
      </c>
      <c r="AQ84" s="30">
        <v>77</v>
      </c>
      <c r="AR84" s="30">
        <v>92</v>
      </c>
      <c r="AS84" s="30">
        <v>107</v>
      </c>
      <c r="AT84" s="30">
        <v>124</v>
      </c>
      <c r="AU84" s="30">
        <v>145</v>
      </c>
      <c r="AV84" s="30">
        <v>194</v>
      </c>
      <c r="AW84" s="30">
        <v>237</v>
      </c>
      <c r="AX84" s="30">
        <v>291</v>
      </c>
      <c r="AY84" s="30">
        <v>354</v>
      </c>
      <c r="AZ84" s="30">
        <v>429</v>
      </c>
      <c r="BA84" s="30">
        <v>514</v>
      </c>
      <c r="BB84" s="30">
        <v>611</v>
      </c>
      <c r="BC84" s="30">
        <v>724</v>
      </c>
      <c r="BD84" s="30">
        <v>853</v>
      </c>
      <c r="BE84" s="30">
        <v>988</v>
      </c>
      <c r="BF84" s="30">
        <v>1135</v>
      </c>
      <c r="BG84" s="30">
        <v>1284</v>
      </c>
      <c r="BH84" s="30">
        <v>1433</v>
      </c>
      <c r="BI84" s="30">
        <v>1556</v>
      </c>
      <c r="BJ84" s="30">
        <v>1685</v>
      </c>
      <c r="BK84" s="30">
        <v>1812</v>
      </c>
      <c r="BL84" s="30">
        <v>1934</v>
      </c>
      <c r="BM84" s="30">
        <v>2077</v>
      </c>
      <c r="BN84" s="30">
        <v>2234</v>
      </c>
      <c r="BO84" s="30">
        <v>2378</v>
      </c>
      <c r="BP84" s="30">
        <v>2517</v>
      </c>
      <c r="BQ84" s="30">
        <v>2640</v>
      </c>
      <c r="BR84" s="30">
        <v>2757</v>
      </c>
      <c r="BS84" s="30">
        <v>2898</v>
      </c>
      <c r="BT84" s="30">
        <v>3036</v>
      </c>
      <c r="BU84" s="30">
        <v>3160</v>
      </c>
      <c r="BV84" s="30">
        <v>3294</v>
      </c>
      <c r="BW84" s="30">
        <v>3452</v>
      </c>
      <c r="BX84" s="30">
        <v>3603</v>
      </c>
      <c r="BY84" s="30">
        <v>3739</v>
      </c>
      <c r="BZ84" s="30">
        <v>3872</v>
      </c>
      <c r="CA84" s="30">
        <v>3993</v>
      </c>
      <c r="CB84" s="30">
        <v>4110</v>
      </c>
      <c r="CC84" s="30">
        <v>4232</v>
      </c>
      <c r="CD84" s="30">
        <v>4357</v>
      </c>
      <c r="CE84" s="30">
        <v>4474</v>
      </c>
      <c r="CF84" s="30">
        <v>4585</v>
      </c>
      <c r="CG84" s="30">
        <v>4683</v>
      </c>
      <c r="CH84" s="30">
        <v>4777</v>
      </c>
      <c r="CI84" s="30">
        <v>4869</v>
      </c>
      <c r="CJ84" s="30">
        <v>4958</v>
      </c>
      <c r="CK84" s="30">
        <v>5031</v>
      </c>
      <c r="CL84" s="30">
        <v>5118</v>
      </c>
      <c r="CM84" s="30">
        <v>5209</v>
      </c>
      <c r="CN84" s="30">
        <v>5297</v>
      </c>
      <c r="CO84" s="30">
        <v>5391</v>
      </c>
      <c r="CP84" t="e">
        <v>#N/A</v>
      </c>
      <c r="CQ84" t="e">
        <v>#N/A</v>
      </c>
      <c r="CR84" t="e">
        <v>#N/A</v>
      </c>
      <c r="CS84" t="e">
        <v>#N/A</v>
      </c>
      <c r="CT84" t="e">
        <v>#N/A</v>
      </c>
      <c r="CU84" t="e">
        <v>#N/A</v>
      </c>
      <c r="CV84" t="e">
        <v>#N/A</v>
      </c>
      <c r="CW84" t="e">
        <v>#N/A</v>
      </c>
      <c r="CX84" t="e">
        <v>#N/A</v>
      </c>
      <c r="CY84" t="e">
        <v>#N/A</v>
      </c>
      <c r="CZ84" t="e">
        <v>#N/A</v>
      </c>
      <c r="DA84" t="e">
        <v>#N/A</v>
      </c>
      <c r="DB84" t="e">
        <v>#N/A</v>
      </c>
      <c r="DC84" t="e">
        <v>#N/A</v>
      </c>
      <c r="DD84" t="e">
        <v>#N/A</v>
      </c>
      <c r="DE84" t="e">
        <v>#N/A</v>
      </c>
      <c r="DF84" t="e">
        <v>#N/A</v>
      </c>
      <c r="DG84" t="e">
        <v>#N/A</v>
      </c>
      <c r="DH84" t="e">
        <v>#N/A</v>
      </c>
      <c r="DI84" t="e">
        <v>#N/A</v>
      </c>
      <c r="DJ84" t="e">
        <v>#N/A</v>
      </c>
      <c r="DK84" t="e">
        <v>#N/A</v>
      </c>
      <c r="DL84" t="e">
        <v>#N/A</v>
      </c>
      <c r="DM84" t="e">
        <v>#N/A</v>
      </c>
      <c r="DN84" t="e">
        <v>#N/A</v>
      </c>
      <c r="DO84" t="e">
        <v>#N/A</v>
      </c>
      <c r="DP84" t="e">
        <v>#N/A</v>
      </c>
      <c r="DQ84" t="e">
        <v>#N/A</v>
      </c>
      <c r="DR84" t="e">
        <v>#N/A</v>
      </c>
      <c r="DS84" t="e">
        <v>#N/A</v>
      </c>
      <c r="DT84" t="e">
        <v>#N/A</v>
      </c>
      <c r="DU84" t="e">
        <v>#N/A</v>
      </c>
      <c r="DV84" t="e">
        <v>#N/A</v>
      </c>
      <c r="DW84" t="e">
        <v>#N/A</v>
      </c>
      <c r="DX84" t="e">
        <v>#N/A</v>
      </c>
      <c r="DY84" t="e">
        <v>#N/A</v>
      </c>
      <c r="DZ84" t="e">
        <v>#N/A</v>
      </c>
      <c r="EA84" t="e">
        <v>#N/A</v>
      </c>
      <c r="EB84" t="e">
        <v>#N/A</v>
      </c>
      <c r="EC84" t="e">
        <v>#N/A</v>
      </c>
      <c r="ED84" t="e">
        <v>#N/A</v>
      </c>
      <c r="EE84" t="e">
        <v>#N/A</v>
      </c>
      <c r="EF84" t="e">
        <v>#N/A</v>
      </c>
      <c r="EG84" t="e">
        <v>#N/A</v>
      </c>
      <c r="EH84" t="e">
        <v>#N/A</v>
      </c>
      <c r="EI84" t="e">
        <v>#N/A</v>
      </c>
      <c r="EJ84" t="e">
        <v>#N/A</v>
      </c>
      <c r="EK84" t="e">
        <v>#N/A</v>
      </c>
      <c r="EL84" t="e">
        <v>#N/A</v>
      </c>
      <c r="EM84" t="e">
        <v>#N/A</v>
      </c>
      <c r="EN84" t="e">
        <v>#N/A</v>
      </c>
      <c r="EO84" t="e">
        <v>#N/A</v>
      </c>
      <c r="EP84" t="e">
        <v>#N/A</v>
      </c>
      <c r="EQ84" t="e">
        <v>#N/A</v>
      </c>
      <c r="ER84" t="e">
        <v>#N/A</v>
      </c>
      <c r="ES84" t="e">
        <v>#N/A</v>
      </c>
      <c r="ET84" t="e">
        <v>#N/A</v>
      </c>
      <c r="EU84" t="e">
        <v>#N/A</v>
      </c>
      <c r="EV84" t="e">
        <v>#N/A</v>
      </c>
      <c r="EW84" t="e">
        <v>#N/A</v>
      </c>
      <c r="EX84" t="e">
        <v>#N/A</v>
      </c>
      <c r="EY84" t="e">
        <v>#N/A</v>
      </c>
      <c r="EZ84" t="e">
        <v>#N/A</v>
      </c>
      <c r="FA84" t="e">
        <v>#N/A</v>
      </c>
      <c r="FB84" t="e">
        <v>#N/A</v>
      </c>
      <c r="FC84" t="e">
        <v>#N/A</v>
      </c>
      <c r="FD84" t="e">
        <v>#N/A</v>
      </c>
      <c r="FE84" t="e">
        <v>#N/A</v>
      </c>
      <c r="FF84" t="e">
        <v>#N/A</v>
      </c>
    </row>
    <row r="85" spans="1:162" x14ac:dyDescent="0.35">
      <c r="A85" s="29" t="s">
        <v>37</v>
      </c>
      <c r="B85" s="30">
        <v>0</v>
      </c>
      <c r="C85" s="30">
        <v>0</v>
      </c>
      <c r="D85" s="30">
        <v>0</v>
      </c>
      <c r="E85" s="30">
        <v>0</v>
      </c>
      <c r="F85" s="30">
        <v>0</v>
      </c>
      <c r="G85" s="30">
        <v>0</v>
      </c>
      <c r="H85" s="30">
        <v>0</v>
      </c>
      <c r="I85" s="30">
        <v>0</v>
      </c>
      <c r="J85" s="30">
        <v>0</v>
      </c>
      <c r="K85" s="30">
        <v>0</v>
      </c>
      <c r="L85" s="30">
        <v>0</v>
      </c>
      <c r="M85" s="30">
        <v>0</v>
      </c>
      <c r="N85" s="30">
        <v>0</v>
      </c>
      <c r="O85" s="30">
        <v>0</v>
      </c>
      <c r="P85" s="30">
        <v>0</v>
      </c>
      <c r="Q85" s="30">
        <v>0</v>
      </c>
      <c r="R85" s="30">
        <v>0</v>
      </c>
      <c r="S85" s="30">
        <v>0</v>
      </c>
      <c r="T85" s="30">
        <v>0</v>
      </c>
      <c r="U85" s="30">
        <v>0</v>
      </c>
      <c r="V85" s="30">
        <v>0</v>
      </c>
      <c r="W85" s="30">
        <v>0</v>
      </c>
      <c r="X85" s="30">
        <v>0</v>
      </c>
      <c r="Y85" s="30">
        <v>0</v>
      </c>
      <c r="Z85" s="30">
        <v>0</v>
      </c>
      <c r="AA85" s="30">
        <v>0</v>
      </c>
      <c r="AB85" s="30">
        <v>0</v>
      </c>
      <c r="AC85" s="30">
        <v>0</v>
      </c>
      <c r="AD85" s="30">
        <v>0</v>
      </c>
      <c r="AE85" s="30">
        <v>0</v>
      </c>
      <c r="AF85" s="30">
        <v>0</v>
      </c>
      <c r="AG85" s="30">
        <v>0</v>
      </c>
      <c r="AH85" s="30">
        <v>0</v>
      </c>
      <c r="AI85" s="30">
        <v>0</v>
      </c>
      <c r="AJ85" s="30">
        <v>0</v>
      </c>
      <c r="AK85" s="30">
        <v>0</v>
      </c>
      <c r="AL85" s="30">
        <v>0</v>
      </c>
      <c r="AM85" s="30">
        <v>0</v>
      </c>
      <c r="AN85" s="30">
        <v>0</v>
      </c>
      <c r="AO85" s="30">
        <v>0</v>
      </c>
      <c r="AP85" s="30">
        <v>0</v>
      </c>
      <c r="AQ85" s="30">
        <v>0</v>
      </c>
      <c r="AR85" s="30">
        <v>2</v>
      </c>
      <c r="AS85" s="30">
        <v>2</v>
      </c>
      <c r="AT85" s="30">
        <v>3</v>
      </c>
      <c r="AU85" s="30">
        <v>4</v>
      </c>
      <c r="AV85" s="30">
        <v>6</v>
      </c>
      <c r="AW85" s="30">
        <v>6</v>
      </c>
      <c r="AX85" s="30">
        <v>7</v>
      </c>
      <c r="AY85" s="30">
        <v>7</v>
      </c>
      <c r="AZ85" s="30">
        <v>8</v>
      </c>
      <c r="BA85" s="30">
        <v>9</v>
      </c>
      <c r="BB85" s="30">
        <v>10</v>
      </c>
      <c r="BC85" s="30">
        <v>10</v>
      </c>
      <c r="BD85" s="30">
        <v>10</v>
      </c>
      <c r="BE85" s="30">
        <v>11</v>
      </c>
      <c r="BF85" s="30">
        <v>12</v>
      </c>
      <c r="BG85" s="30">
        <v>13</v>
      </c>
      <c r="BH85" s="30">
        <v>17</v>
      </c>
      <c r="BI85" s="30">
        <v>17</v>
      </c>
      <c r="BJ85" s="30">
        <v>20</v>
      </c>
      <c r="BK85" s="30">
        <v>23</v>
      </c>
      <c r="BL85" s="30">
        <v>27</v>
      </c>
      <c r="BM85" s="30">
        <v>29</v>
      </c>
      <c r="BN85" s="30">
        <v>36</v>
      </c>
      <c r="BO85" s="30">
        <v>40</v>
      </c>
      <c r="BP85" s="30">
        <v>42</v>
      </c>
      <c r="BQ85" s="30">
        <v>42</v>
      </c>
      <c r="BR85" s="30">
        <v>46</v>
      </c>
      <c r="BS85" s="30">
        <v>50</v>
      </c>
      <c r="BT85" s="30">
        <v>52</v>
      </c>
      <c r="BU85" s="30">
        <v>54</v>
      </c>
      <c r="BV85" s="30">
        <v>54</v>
      </c>
      <c r="BW85" s="30">
        <v>56</v>
      </c>
      <c r="BX85" s="30">
        <v>61</v>
      </c>
      <c r="BY85" s="30">
        <v>64</v>
      </c>
      <c r="BZ85" s="30">
        <v>65</v>
      </c>
      <c r="CA85" s="30">
        <v>69</v>
      </c>
      <c r="CB85" s="30">
        <v>69</v>
      </c>
      <c r="CC85" s="30">
        <v>70</v>
      </c>
      <c r="CD85" s="30">
        <v>72</v>
      </c>
      <c r="CE85" s="30">
        <v>76</v>
      </c>
      <c r="CF85" s="30">
        <v>78</v>
      </c>
      <c r="CG85" s="30">
        <v>78</v>
      </c>
      <c r="CH85" s="30">
        <v>79</v>
      </c>
      <c r="CI85" s="30">
        <v>80</v>
      </c>
      <c r="CJ85" s="30">
        <v>81</v>
      </c>
      <c r="CK85" s="30">
        <v>82</v>
      </c>
      <c r="CL85" s="30">
        <v>82</v>
      </c>
      <c r="CM85" s="30">
        <v>82</v>
      </c>
      <c r="CN85" s="30">
        <v>83</v>
      </c>
      <c r="CO85" s="30">
        <v>83</v>
      </c>
      <c r="CP85" t="e">
        <v>#N/A</v>
      </c>
      <c r="CQ85" t="e">
        <v>#N/A</v>
      </c>
      <c r="CR85" t="e">
        <v>#N/A</v>
      </c>
      <c r="CS85" t="e">
        <v>#N/A</v>
      </c>
      <c r="CT85" t="e">
        <v>#N/A</v>
      </c>
      <c r="CU85" t="e">
        <v>#N/A</v>
      </c>
      <c r="CV85" t="e">
        <v>#N/A</v>
      </c>
      <c r="CW85" t="e">
        <v>#N/A</v>
      </c>
      <c r="CX85" t="e">
        <v>#N/A</v>
      </c>
      <c r="CY85" t="e">
        <v>#N/A</v>
      </c>
      <c r="CZ85" t="e">
        <v>#N/A</v>
      </c>
      <c r="DA85" t="e">
        <v>#N/A</v>
      </c>
      <c r="DB85" t="e">
        <v>#N/A</v>
      </c>
      <c r="DC85" t="e">
        <v>#N/A</v>
      </c>
      <c r="DD85" t="e">
        <v>#N/A</v>
      </c>
      <c r="DE85" t="e">
        <v>#N/A</v>
      </c>
      <c r="DF85" t="e">
        <v>#N/A</v>
      </c>
      <c r="DG85" t="e">
        <v>#N/A</v>
      </c>
      <c r="DH85" t="e">
        <v>#N/A</v>
      </c>
      <c r="DI85" t="e">
        <v>#N/A</v>
      </c>
      <c r="DJ85" t="e">
        <v>#N/A</v>
      </c>
      <c r="DK85" t="e">
        <v>#N/A</v>
      </c>
      <c r="DL85" t="e">
        <v>#N/A</v>
      </c>
      <c r="DM85" t="e">
        <v>#N/A</v>
      </c>
      <c r="DN85" t="e">
        <v>#N/A</v>
      </c>
      <c r="DO85" t="e">
        <v>#N/A</v>
      </c>
      <c r="DP85" t="e">
        <v>#N/A</v>
      </c>
      <c r="DQ85" t="e">
        <v>#N/A</v>
      </c>
      <c r="DR85" t="e">
        <v>#N/A</v>
      </c>
      <c r="DS85" t="e">
        <v>#N/A</v>
      </c>
      <c r="DT85" t="e">
        <v>#N/A</v>
      </c>
      <c r="DU85" t="e">
        <v>#N/A</v>
      </c>
      <c r="DV85" t="e">
        <v>#N/A</v>
      </c>
      <c r="DW85" t="e">
        <v>#N/A</v>
      </c>
      <c r="DX85" t="e">
        <v>#N/A</v>
      </c>
      <c r="DY85" t="e">
        <v>#N/A</v>
      </c>
      <c r="DZ85" t="e">
        <v>#N/A</v>
      </c>
      <c r="EA85" t="e">
        <v>#N/A</v>
      </c>
      <c r="EB85" t="e">
        <v>#N/A</v>
      </c>
      <c r="EC85" t="e">
        <v>#N/A</v>
      </c>
      <c r="ED85" t="e">
        <v>#N/A</v>
      </c>
      <c r="EE85" t="e">
        <v>#N/A</v>
      </c>
      <c r="EF85" t="e">
        <v>#N/A</v>
      </c>
      <c r="EG85" t="e">
        <v>#N/A</v>
      </c>
      <c r="EH85" t="e">
        <v>#N/A</v>
      </c>
      <c r="EI85" t="e">
        <v>#N/A</v>
      </c>
      <c r="EJ85" t="e">
        <v>#N/A</v>
      </c>
      <c r="EK85" t="e">
        <v>#N/A</v>
      </c>
      <c r="EL85" t="e">
        <v>#N/A</v>
      </c>
      <c r="EM85" t="e">
        <v>#N/A</v>
      </c>
      <c r="EN85" t="e">
        <v>#N/A</v>
      </c>
      <c r="EO85" t="e">
        <v>#N/A</v>
      </c>
      <c r="EP85" t="e">
        <v>#N/A</v>
      </c>
      <c r="EQ85" t="e">
        <v>#N/A</v>
      </c>
      <c r="ER85" t="e">
        <v>#N/A</v>
      </c>
      <c r="ES85" t="e">
        <v>#N/A</v>
      </c>
      <c r="ET85" t="e">
        <v>#N/A</v>
      </c>
      <c r="EU85" t="e">
        <v>#N/A</v>
      </c>
      <c r="EV85" t="e">
        <v>#N/A</v>
      </c>
      <c r="EW85" t="e">
        <v>#N/A</v>
      </c>
      <c r="EX85" t="e">
        <v>#N/A</v>
      </c>
      <c r="EY85" t="e">
        <v>#N/A</v>
      </c>
      <c r="EZ85" t="e">
        <v>#N/A</v>
      </c>
      <c r="FA85" t="e">
        <v>#N/A</v>
      </c>
      <c r="FB85" t="e">
        <v>#N/A</v>
      </c>
      <c r="FC85" t="e">
        <v>#N/A</v>
      </c>
      <c r="FD85" t="e">
        <v>#N/A</v>
      </c>
      <c r="FE85" t="e">
        <v>#N/A</v>
      </c>
      <c r="FF85" t="e">
        <v>#N/A</v>
      </c>
    </row>
    <row r="86" spans="1:162" x14ac:dyDescent="0.35">
      <c r="A86" s="29" t="s">
        <v>134</v>
      </c>
      <c r="B86" s="30">
        <v>0</v>
      </c>
      <c r="C86" s="30">
        <v>0</v>
      </c>
      <c r="D86" s="30">
        <v>0</v>
      </c>
      <c r="E86" s="30">
        <v>0</v>
      </c>
      <c r="F86" s="30">
        <v>0</v>
      </c>
      <c r="G86" s="30">
        <v>0</v>
      </c>
      <c r="H86" s="30">
        <v>0</v>
      </c>
      <c r="I86" s="30">
        <v>0</v>
      </c>
      <c r="J86" s="30">
        <v>0</v>
      </c>
      <c r="K86" s="30">
        <v>0</v>
      </c>
      <c r="L86" s="30">
        <v>0</v>
      </c>
      <c r="M86" s="30">
        <v>0</v>
      </c>
      <c r="N86" s="30">
        <v>0</v>
      </c>
      <c r="O86" s="30">
        <v>0</v>
      </c>
      <c r="P86" s="30">
        <v>0</v>
      </c>
      <c r="Q86" s="30">
        <v>0</v>
      </c>
      <c r="R86" s="30">
        <v>0</v>
      </c>
      <c r="S86" s="30">
        <v>0</v>
      </c>
      <c r="T86" s="30">
        <v>0</v>
      </c>
      <c r="U86" s="30">
        <v>0</v>
      </c>
      <c r="V86" s="30">
        <v>0</v>
      </c>
      <c r="W86" s="30">
        <v>0</v>
      </c>
      <c r="X86" s="30">
        <v>0</v>
      </c>
      <c r="Y86" s="30">
        <v>0</v>
      </c>
      <c r="Z86" s="30">
        <v>0</v>
      </c>
      <c r="AA86" s="30">
        <v>0</v>
      </c>
      <c r="AB86" s="30">
        <v>0</v>
      </c>
      <c r="AC86" s="30">
        <v>0</v>
      </c>
      <c r="AD86" s="30">
        <v>0</v>
      </c>
      <c r="AE86" s="30">
        <v>0</v>
      </c>
      <c r="AF86" s="30">
        <v>0</v>
      </c>
      <c r="AG86" s="30">
        <v>0</v>
      </c>
      <c r="AH86" s="30">
        <v>0</v>
      </c>
      <c r="AI86" s="30">
        <v>0</v>
      </c>
      <c r="AJ86" s="30">
        <v>0</v>
      </c>
      <c r="AK86" s="30">
        <v>0</v>
      </c>
      <c r="AL86" s="30">
        <v>0</v>
      </c>
      <c r="AM86" s="30">
        <v>0</v>
      </c>
      <c r="AN86" s="30">
        <v>0</v>
      </c>
      <c r="AO86" s="30">
        <v>0</v>
      </c>
      <c r="AP86" s="30">
        <v>0</v>
      </c>
      <c r="AQ86" s="30">
        <v>0</v>
      </c>
      <c r="AR86" s="30">
        <v>0</v>
      </c>
      <c r="AS86" s="30">
        <v>0</v>
      </c>
      <c r="AT86" s="30">
        <v>0</v>
      </c>
      <c r="AU86" s="30">
        <v>0</v>
      </c>
      <c r="AV86" s="30">
        <v>0</v>
      </c>
      <c r="AW86" s="30">
        <v>0</v>
      </c>
      <c r="AX86" s="30">
        <v>0</v>
      </c>
      <c r="AY86" s="30">
        <v>1</v>
      </c>
      <c r="AZ86" s="30">
        <v>1</v>
      </c>
      <c r="BA86" s="30">
        <v>1</v>
      </c>
      <c r="BB86" s="30">
        <v>2</v>
      </c>
      <c r="BC86" s="30">
        <v>2</v>
      </c>
      <c r="BD86" s="30">
        <v>2</v>
      </c>
      <c r="BE86" s="30">
        <v>2</v>
      </c>
      <c r="BF86" s="30">
        <v>2</v>
      </c>
      <c r="BG86" s="30">
        <v>3</v>
      </c>
      <c r="BH86" s="30">
        <v>3</v>
      </c>
      <c r="BI86" s="30">
        <v>3</v>
      </c>
      <c r="BJ86" s="30">
        <v>4</v>
      </c>
      <c r="BK86" s="30">
        <v>6</v>
      </c>
      <c r="BL86" s="30">
        <v>7</v>
      </c>
      <c r="BM86" s="30">
        <v>9</v>
      </c>
      <c r="BN86" s="30">
        <v>19</v>
      </c>
      <c r="BO86" s="30">
        <v>22</v>
      </c>
      <c r="BP86" s="30">
        <v>36</v>
      </c>
      <c r="BQ86" s="30">
        <v>46</v>
      </c>
      <c r="BR86" s="30">
        <v>54</v>
      </c>
      <c r="BS86" s="30">
        <v>71</v>
      </c>
      <c r="BT86" s="30">
        <v>85</v>
      </c>
      <c r="BU86" s="30">
        <v>98</v>
      </c>
      <c r="BV86" s="30">
        <v>120</v>
      </c>
      <c r="BW86" s="30">
        <v>137</v>
      </c>
      <c r="BX86" s="30">
        <v>158</v>
      </c>
      <c r="BY86" s="30">
        <v>174</v>
      </c>
      <c r="BZ86" s="30">
        <v>210</v>
      </c>
      <c r="CA86" s="30">
        <v>235</v>
      </c>
      <c r="CB86" s="30">
        <v>263</v>
      </c>
      <c r="CC86" s="30">
        <v>287</v>
      </c>
      <c r="CD86" s="30">
        <v>320</v>
      </c>
      <c r="CE86" s="30">
        <v>334</v>
      </c>
      <c r="CF86" s="30">
        <v>365</v>
      </c>
      <c r="CG86" s="30">
        <v>406</v>
      </c>
      <c r="CH86" s="30">
        <v>444</v>
      </c>
      <c r="CI86" s="30">
        <v>486</v>
      </c>
      <c r="CJ86" s="30">
        <v>530</v>
      </c>
      <c r="CK86" s="30">
        <v>571</v>
      </c>
      <c r="CL86" s="30">
        <v>610</v>
      </c>
      <c r="CM86" s="30">
        <v>687</v>
      </c>
      <c r="CN86" s="30">
        <v>730</v>
      </c>
      <c r="CO86" s="30">
        <v>769</v>
      </c>
      <c r="CP86" t="e">
        <v>#N/A</v>
      </c>
      <c r="CQ86" t="e">
        <v>#N/A</v>
      </c>
      <c r="CR86" t="e">
        <v>#N/A</v>
      </c>
      <c r="CS86" t="e">
        <v>#N/A</v>
      </c>
      <c r="CT86" t="e">
        <v>#N/A</v>
      </c>
      <c r="CU86" t="e">
        <v>#N/A</v>
      </c>
      <c r="CV86" t="e">
        <v>#N/A</v>
      </c>
      <c r="CW86" t="e">
        <v>#N/A</v>
      </c>
      <c r="CX86" t="e">
        <v>#N/A</v>
      </c>
      <c r="CY86" t="e">
        <v>#N/A</v>
      </c>
      <c r="CZ86" t="e">
        <v>#N/A</v>
      </c>
      <c r="DA86" t="e">
        <v>#N/A</v>
      </c>
      <c r="DB86" t="e">
        <v>#N/A</v>
      </c>
      <c r="DC86" t="e">
        <v>#N/A</v>
      </c>
      <c r="DD86" t="e">
        <v>#N/A</v>
      </c>
      <c r="DE86" t="e">
        <v>#N/A</v>
      </c>
      <c r="DF86" t="e">
        <v>#N/A</v>
      </c>
      <c r="DG86" t="e">
        <v>#N/A</v>
      </c>
      <c r="DH86" t="e">
        <v>#N/A</v>
      </c>
      <c r="DI86" t="e">
        <v>#N/A</v>
      </c>
      <c r="DJ86" t="e">
        <v>#N/A</v>
      </c>
      <c r="DK86" t="e">
        <v>#N/A</v>
      </c>
      <c r="DL86" t="e">
        <v>#N/A</v>
      </c>
      <c r="DM86" t="e">
        <v>#N/A</v>
      </c>
      <c r="DN86" t="e">
        <v>#N/A</v>
      </c>
      <c r="DO86" t="e">
        <v>#N/A</v>
      </c>
      <c r="DP86" t="e">
        <v>#N/A</v>
      </c>
      <c r="DQ86" t="e">
        <v>#N/A</v>
      </c>
      <c r="DR86" t="e">
        <v>#N/A</v>
      </c>
      <c r="DS86" t="e">
        <v>#N/A</v>
      </c>
      <c r="DT86" t="e">
        <v>#N/A</v>
      </c>
      <c r="DU86" t="e">
        <v>#N/A</v>
      </c>
      <c r="DV86" t="e">
        <v>#N/A</v>
      </c>
      <c r="DW86" t="e">
        <v>#N/A</v>
      </c>
      <c r="DX86" t="e">
        <v>#N/A</v>
      </c>
      <c r="DY86" t="e">
        <v>#N/A</v>
      </c>
      <c r="DZ86" t="e">
        <v>#N/A</v>
      </c>
      <c r="EA86" t="e">
        <v>#N/A</v>
      </c>
      <c r="EB86" t="e">
        <v>#N/A</v>
      </c>
      <c r="EC86" t="e">
        <v>#N/A</v>
      </c>
      <c r="ED86" t="e">
        <v>#N/A</v>
      </c>
      <c r="EE86" t="e">
        <v>#N/A</v>
      </c>
      <c r="EF86" t="e">
        <v>#N/A</v>
      </c>
      <c r="EG86" t="e">
        <v>#N/A</v>
      </c>
      <c r="EH86" t="e">
        <v>#N/A</v>
      </c>
      <c r="EI86" t="e">
        <v>#N/A</v>
      </c>
      <c r="EJ86" t="e">
        <v>#N/A</v>
      </c>
      <c r="EK86" t="e">
        <v>#N/A</v>
      </c>
      <c r="EL86" t="e">
        <v>#N/A</v>
      </c>
      <c r="EM86" t="e">
        <v>#N/A</v>
      </c>
      <c r="EN86" t="e">
        <v>#N/A</v>
      </c>
      <c r="EO86" t="e">
        <v>#N/A</v>
      </c>
      <c r="EP86" t="e">
        <v>#N/A</v>
      </c>
      <c r="EQ86" t="e">
        <v>#N/A</v>
      </c>
      <c r="ER86" t="e">
        <v>#N/A</v>
      </c>
      <c r="ES86" t="e">
        <v>#N/A</v>
      </c>
      <c r="ET86" t="e">
        <v>#N/A</v>
      </c>
      <c r="EU86" t="e">
        <v>#N/A</v>
      </c>
      <c r="EV86" t="e">
        <v>#N/A</v>
      </c>
      <c r="EW86" t="e">
        <v>#N/A</v>
      </c>
      <c r="EX86" t="e">
        <v>#N/A</v>
      </c>
      <c r="EY86" t="e">
        <v>#N/A</v>
      </c>
      <c r="EZ86" t="e">
        <v>#N/A</v>
      </c>
      <c r="FA86" t="e">
        <v>#N/A</v>
      </c>
      <c r="FB86" t="e">
        <v>#N/A</v>
      </c>
      <c r="FC86" t="e">
        <v>#N/A</v>
      </c>
      <c r="FD86" t="e">
        <v>#N/A</v>
      </c>
      <c r="FE86" t="e">
        <v>#N/A</v>
      </c>
      <c r="FF86" t="e">
        <v>#N/A</v>
      </c>
    </row>
    <row r="87" spans="1:162" x14ac:dyDescent="0.35">
      <c r="A87" s="29" t="s">
        <v>34</v>
      </c>
      <c r="B87" s="30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30">
        <v>0</v>
      </c>
      <c r="Q87" s="30">
        <v>0</v>
      </c>
      <c r="R87" s="30">
        <v>0</v>
      </c>
      <c r="S87" s="30">
        <v>0</v>
      </c>
      <c r="T87" s="30">
        <v>0</v>
      </c>
      <c r="U87" s="30">
        <v>0</v>
      </c>
      <c r="V87" s="30">
        <v>0</v>
      </c>
      <c r="W87" s="30">
        <v>0</v>
      </c>
      <c r="X87" s="30">
        <v>0</v>
      </c>
      <c r="Y87" s="30">
        <v>0</v>
      </c>
      <c r="Z87" s="30">
        <v>0</v>
      </c>
      <c r="AA87" s="30">
        <v>0</v>
      </c>
      <c r="AB87" s="30">
        <v>0</v>
      </c>
      <c r="AC87" s="30">
        <v>0</v>
      </c>
      <c r="AD87" s="30">
        <v>0</v>
      </c>
      <c r="AE87" s="30">
        <v>0</v>
      </c>
      <c r="AF87" s="30">
        <v>0</v>
      </c>
      <c r="AG87" s="30">
        <v>0</v>
      </c>
      <c r="AH87" s="30">
        <v>0</v>
      </c>
      <c r="AI87" s="30">
        <v>0</v>
      </c>
      <c r="AJ87" s="30">
        <v>0</v>
      </c>
      <c r="AK87" s="30">
        <v>0</v>
      </c>
      <c r="AL87" s="30">
        <v>0</v>
      </c>
      <c r="AM87" s="30">
        <v>0</v>
      </c>
      <c r="AN87" s="30">
        <v>0</v>
      </c>
      <c r="AO87" s="30">
        <v>0</v>
      </c>
      <c r="AP87" s="30">
        <v>0</v>
      </c>
      <c r="AQ87" s="30">
        <v>0</v>
      </c>
      <c r="AR87" s="30">
        <v>0</v>
      </c>
      <c r="AS87" s="30">
        <v>0</v>
      </c>
      <c r="AT87" s="30">
        <v>0</v>
      </c>
      <c r="AU87" s="30">
        <v>0</v>
      </c>
      <c r="AV87" s="30">
        <v>0</v>
      </c>
      <c r="AW87" s="30">
        <v>0</v>
      </c>
      <c r="AX87" s="30">
        <v>0</v>
      </c>
      <c r="AY87" s="30">
        <v>0</v>
      </c>
      <c r="AZ87" s="30">
        <v>0</v>
      </c>
      <c r="BA87" s="30">
        <v>0</v>
      </c>
      <c r="BB87" s="30">
        <v>0</v>
      </c>
      <c r="BC87" s="30">
        <v>0</v>
      </c>
      <c r="BD87" s="30">
        <v>0</v>
      </c>
      <c r="BE87" s="30">
        <v>0</v>
      </c>
      <c r="BF87" s="30">
        <v>0</v>
      </c>
      <c r="BG87" s="30">
        <v>0</v>
      </c>
      <c r="BH87" s="30">
        <v>0</v>
      </c>
      <c r="BI87" s="30">
        <v>1</v>
      </c>
      <c r="BJ87" s="30">
        <v>1</v>
      </c>
      <c r="BK87" s="30">
        <v>1</v>
      </c>
      <c r="BL87" s="30">
        <v>3</v>
      </c>
      <c r="BM87" s="30">
        <v>5</v>
      </c>
      <c r="BN87" s="30">
        <v>8</v>
      </c>
      <c r="BO87" s="30">
        <v>12</v>
      </c>
      <c r="BP87" s="30">
        <v>12</v>
      </c>
      <c r="BQ87" s="30">
        <v>15</v>
      </c>
      <c r="BR87" s="30">
        <v>16</v>
      </c>
      <c r="BS87" s="30">
        <v>20</v>
      </c>
      <c r="BT87" s="30">
        <v>26</v>
      </c>
      <c r="BU87" s="30">
        <v>36</v>
      </c>
      <c r="BV87" s="30">
        <v>40</v>
      </c>
      <c r="BW87" s="30">
        <v>44</v>
      </c>
      <c r="BX87" s="30">
        <v>49</v>
      </c>
      <c r="BY87" s="30">
        <v>57</v>
      </c>
      <c r="BZ87" s="30">
        <v>65</v>
      </c>
      <c r="CA87" s="30">
        <v>73</v>
      </c>
      <c r="CB87" s="30">
        <v>86</v>
      </c>
      <c r="CC87" s="30">
        <v>95</v>
      </c>
      <c r="CD87" s="30">
        <v>101</v>
      </c>
      <c r="CE87" s="30">
        <v>103</v>
      </c>
      <c r="CF87" s="30">
        <v>116</v>
      </c>
      <c r="CG87" s="30">
        <v>123</v>
      </c>
      <c r="CH87" s="30">
        <v>130</v>
      </c>
      <c r="CI87" s="30">
        <v>142</v>
      </c>
      <c r="CJ87" s="30">
        <v>151</v>
      </c>
      <c r="CK87" s="30">
        <v>164</v>
      </c>
      <c r="CL87" s="30">
        <v>172</v>
      </c>
      <c r="CM87" s="30">
        <v>177</v>
      </c>
      <c r="CN87" s="30">
        <v>184</v>
      </c>
      <c r="CO87" s="30">
        <v>189</v>
      </c>
      <c r="CP87" t="e">
        <v>#N/A</v>
      </c>
      <c r="CQ87" t="e">
        <v>#N/A</v>
      </c>
      <c r="CR87" t="e">
        <v>#N/A</v>
      </c>
      <c r="CS87" t="e">
        <v>#N/A</v>
      </c>
      <c r="CT87" t="e">
        <v>#N/A</v>
      </c>
      <c r="CU87" t="e">
        <v>#N/A</v>
      </c>
      <c r="CV87" t="e">
        <v>#N/A</v>
      </c>
      <c r="CW87" t="e">
        <v>#N/A</v>
      </c>
      <c r="CX87" t="e">
        <v>#N/A</v>
      </c>
      <c r="CY87" t="e">
        <v>#N/A</v>
      </c>
      <c r="CZ87" t="e">
        <v>#N/A</v>
      </c>
      <c r="DA87" t="e">
        <v>#N/A</v>
      </c>
      <c r="DB87" t="e">
        <v>#N/A</v>
      </c>
      <c r="DC87" t="e">
        <v>#N/A</v>
      </c>
      <c r="DD87" t="e">
        <v>#N/A</v>
      </c>
      <c r="DE87" t="e">
        <v>#N/A</v>
      </c>
      <c r="DF87" t="e">
        <v>#N/A</v>
      </c>
      <c r="DG87" t="e">
        <v>#N/A</v>
      </c>
      <c r="DH87" t="e">
        <v>#N/A</v>
      </c>
      <c r="DI87" t="e">
        <v>#N/A</v>
      </c>
      <c r="DJ87" t="e">
        <v>#N/A</v>
      </c>
      <c r="DK87" t="e">
        <v>#N/A</v>
      </c>
      <c r="DL87" t="e">
        <v>#N/A</v>
      </c>
      <c r="DM87" t="e">
        <v>#N/A</v>
      </c>
      <c r="DN87" t="e">
        <v>#N/A</v>
      </c>
      <c r="DO87" t="e">
        <v>#N/A</v>
      </c>
      <c r="DP87" t="e">
        <v>#N/A</v>
      </c>
      <c r="DQ87" t="e">
        <v>#N/A</v>
      </c>
      <c r="DR87" t="e">
        <v>#N/A</v>
      </c>
      <c r="DS87" t="e">
        <v>#N/A</v>
      </c>
      <c r="DT87" t="e">
        <v>#N/A</v>
      </c>
      <c r="DU87" t="e">
        <v>#N/A</v>
      </c>
      <c r="DV87" t="e">
        <v>#N/A</v>
      </c>
      <c r="DW87" t="e">
        <v>#N/A</v>
      </c>
      <c r="DX87" t="e">
        <v>#N/A</v>
      </c>
      <c r="DY87" t="e">
        <v>#N/A</v>
      </c>
      <c r="DZ87" t="e">
        <v>#N/A</v>
      </c>
      <c r="EA87" t="e">
        <v>#N/A</v>
      </c>
      <c r="EB87" t="e">
        <v>#N/A</v>
      </c>
      <c r="EC87" t="e">
        <v>#N/A</v>
      </c>
      <c r="ED87" t="e">
        <v>#N/A</v>
      </c>
      <c r="EE87" t="e">
        <v>#N/A</v>
      </c>
      <c r="EF87" t="e">
        <v>#N/A</v>
      </c>
      <c r="EG87" t="e">
        <v>#N/A</v>
      </c>
      <c r="EH87" t="e">
        <v>#N/A</v>
      </c>
      <c r="EI87" t="e">
        <v>#N/A</v>
      </c>
      <c r="EJ87" t="e">
        <v>#N/A</v>
      </c>
      <c r="EK87" t="e">
        <v>#N/A</v>
      </c>
      <c r="EL87" t="e">
        <v>#N/A</v>
      </c>
      <c r="EM87" t="e">
        <v>#N/A</v>
      </c>
      <c r="EN87" t="e">
        <v>#N/A</v>
      </c>
      <c r="EO87" t="e">
        <v>#N/A</v>
      </c>
      <c r="EP87" t="e">
        <v>#N/A</v>
      </c>
      <c r="EQ87" t="e">
        <v>#N/A</v>
      </c>
      <c r="ER87" t="e">
        <v>#N/A</v>
      </c>
      <c r="ES87" t="e">
        <v>#N/A</v>
      </c>
      <c r="ET87" t="e">
        <v>#N/A</v>
      </c>
      <c r="EU87" t="e">
        <v>#N/A</v>
      </c>
      <c r="EV87" t="e">
        <v>#N/A</v>
      </c>
      <c r="EW87" t="e">
        <v>#N/A</v>
      </c>
      <c r="EX87" t="e">
        <v>#N/A</v>
      </c>
      <c r="EY87" t="e">
        <v>#N/A</v>
      </c>
      <c r="EZ87" t="e">
        <v>#N/A</v>
      </c>
      <c r="FA87" t="e">
        <v>#N/A</v>
      </c>
      <c r="FB87" t="e">
        <v>#N/A</v>
      </c>
      <c r="FC87" t="e">
        <v>#N/A</v>
      </c>
      <c r="FD87" t="e">
        <v>#N/A</v>
      </c>
      <c r="FE87" t="e">
        <v>#N/A</v>
      </c>
      <c r="FF87" t="e">
        <v>#N/A</v>
      </c>
    </row>
    <row r="88" spans="1:162" x14ac:dyDescent="0.35">
      <c r="A88" s="29" t="s">
        <v>115</v>
      </c>
      <c r="B88" s="30">
        <v>0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30">
        <v>0</v>
      </c>
      <c r="I88" s="30">
        <v>0</v>
      </c>
      <c r="J88" s="30">
        <v>0</v>
      </c>
      <c r="K88" s="30">
        <v>0</v>
      </c>
      <c r="L88" s="30">
        <v>0</v>
      </c>
      <c r="M88" s="30">
        <v>0</v>
      </c>
      <c r="N88" s="30">
        <v>0</v>
      </c>
      <c r="O88" s="30">
        <v>0</v>
      </c>
      <c r="P88" s="30">
        <v>0</v>
      </c>
      <c r="Q88" s="30">
        <v>0</v>
      </c>
      <c r="R88" s="30">
        <v>0</v>
      </c>
      <c r="S88" s="30">
        <v>0</v>
      </c>
      <c r="T88" s="30">
        <v>0</v>
      </c>
      <c r="U88" s="30">
        <v>0</v>
      </c>
      <c r="V88" s="30">
        <v>0</v>
      </c>
      <c r="W88" s="30">
        <v>0</v>
      </c>
      <c r="X88" s="30">
        <v>0</v>
      </c>
      <c r="Y88" s="30">
        <v>0</v>
      </c>
      <c r="Z88" s="30">
        <v>0</v>
      </c>
      <c r="AA88" s="30">
        <v>0</v>
      </c>
      <c r="AB88" s="30">
        <v>0</v>
      </c>
      <c r="AC88" s="30">
        <v>0</v>
      </c>
      <c r="AD88" s="30">
        <v>0</v>
      </c>
      <c r="AE88" s="30">
        <v>0</v>
      </c>
      <c r="AF88" s="30">
        <v>1</v>
      </c>
      <c r="AG88" s="30">
        <v>2</v>
      </c>
      <c r="AH88" s="30">
        <v>3</v>
      </c>
      <c r="AI88" s="30">
        <v>7</v>
      </c>
      <c r="AJ88" s="30">
        <v>10</v>
      </c>
      <c r="AK88" s="30">
        <v>12</v>
      </c>
      <c r="AL88" s="30">
        <v>17</v>
      </c>
      <c r="AM88" s="30">
        <v>21</v>
      </c>
      <c r="AN88" s="30">
        <v>29</v>
      </c>
      <c r="AO88" s="30">
        <v>34</v>
      </c>
      <c r="AP88" s="30">
        <v>52</v>
      </c>
      <c r="AQ88" s="30">
        <v>79</v>
      </c>
      <c r="AR88" s="30">
        <v>107</v>
      </c>
      <c r="AS88" s="30">
        <v>148</v>
      </c>
      <c r="AT88" s="30">
        <v>197</v>
      </c>
      <c r="AU88" s="30">
        <v>233</v>
      </c>
      <c r="AV88" s="30">
        <v>366</v>
      </c>
      <c r="AW88" s="30">
        <v>463</v>
      </c>
      <c r="AX88" s="30">
        <v>631</v>
      </c>
      <c r="AY88" s="30">
        <v>827</v>
      </c>
      <c r="AZ88" s="30">
        <v>827</v>
      </c>
      <c r="BA88" s="30">
        <v>1266</v>
      </c>
      <c r="BB88" s="30">
        <v>1441</v>
      </c>
      <c r="BC88" s="30">
        <v>1809</v>
      </c>
      <c r="BD88" s="30">
        <v>2158</v>
      </c>
      <c r="BE88" s="30">
        <v>2503</v>
      </c>
      <c r="BF88" s="30">
        <v>2978</v>
      </c>
      <c r="BG88" s="30">
        <v>3405</v>
      </c>
      <c r="BH88" s="30">
        <v>4032</v>
      </c>
      <c r="BI88" s="30">
        <v>4825</v>
      </c>
      <c r="BJ88" s="30">
        <v>5476</v>
      </c>
      <c r="BK88" s="30">
        <v>6077</v>
      </c>
      <c r="BL88" s="30">
        <v>6820</v>
      </c>
      <c r="BM88" s="30">
        <v>7503</v>
      </c>
      <c r="BN88" s="30">
        <v>8215</v>
      </c>
      <c r="BO88" s="30">
        <v>9134</v>
      </c>
      <c r="BP88" s="30">
        <v>10023</v>
      </c>
      <c r="BQ88" s="30">
        <v>10779</v>
      </c>
      <c r="BR88" s="30">
        <v>11591</v>
      </c>
      <c r="BS88" s="30">
        <v>12428</v>
      </c>
      <c r="BT88" s="30">
        <v>13155</v>
      </c>
      <c r="BU88" s="30">
        <v>13915</v>
      </c>
      <c r="BV88" s="30">
        <v>14681</v>
      </c>
      <c r="BW88" s="30">
        <v>15362</v>
      </c>
      <c r="BX88" s="30">
        <v>15887</v>
      </c>
      <c r="BY88" s="30">
        <v>16523</v>
      </c>
      <c r="BZ88" s="30">
        <v>17127</v>
      </c>
      <c r="CA88" s="30">
        <v>17669</v>
      </c>
      <c r="CB88" s="30">
        <v>18279</v>
      </c>
      <c r="CC88" s="30">
        <v>18849</v>
      </c>
      <c r="CD88" s="30">
        <v>19468</v>
      </c>
      <c r="CE88" s="30">
        <v>19899</v>
      </c>
      <c r="CF88" s="30">
        <v>20465</v>
      </c>
      <c r="CG88" s="30">
        <v>21067</v>
      </c>
      <c r="CH88" s="30">
        <v>21645</v>
      </c>
      <c r="CI88" s="30">
        <v>22170</v>
      </c>
      <c r="CJ88" s="30">
        <v>22745</v>
      </c>
      <c r="CK88" s="30">
        <v>23227</v>
      </c>
      <c r="CL88" s="30">
        <v>23660</v>
      </c>
      <c r="CM88" s="30">
        <v>24114</v>
      </c>
      <c r="CN88" s="30">
        <v>24648</v>
      </c>
      <c r="CO88" s="30">
        <v>25085</v>
      </c>
      <c r="CP88" t="e">
        <v>#N/A</v>
      </c>
      <c r="CQ88" t="e">
        <v>#N/A</v>
      </c>
      <c r="CR88" t="e">
        <v>#N/A</v>
      </c>
      <c r="CS88" t="e">
        <v>#N/A</v>
      </c>
      <c r="CT88" t="e">
        <v>#N/A</v>
      </c>
      <c r="CU88" t="e">
        <v>#N/A</v>
      </c>
      <c r="CV88" t="e">
        <v>#N/A</v>
      </c>
      <c r="CW88" t="e">
        <v>#N/A</v>
      </c>
      <c r="CX88" t="e">
        <v>#N/A</v>
      </c>
      <c r="CY88" t="e">
        <v>#N/A</v>
      </c>
      <c r="CZ88" t="e">
        <v>#N/A</v>
      </c>
      <c r="DA88" t="e">
        <v>#N/A</v>
      </c>
      <c r="DB88" t="e">
        <v>#N/A</v>
      </c>
      <c r="DC88" t="e">
        <v>#N/A</v>
      </c>
      <c r="DD88" t="e">
        <v>#N/A</v>
      </c>
      <c r="DE88" t="e">
        <v>#N/A</v>
      </c>
      <c r="DF88" t="e">
        <v>#N/A</v>
      </c>
      <c r="DG88" t="e">
        <v>#N/A</v>
      </c>
      <c r="DH88" t="e">
        <v>#N/A</v>
      </c>
      <c r="DI88" t="e">
        <v>#N/A</v>
      </c>
      <c r="DJ88" t="e">
        <v>#N/A</v>
      </c>
      <c r="DK88" t="e">
        <v>#N/A</v>
      </c>
      <c r="DL88" t="e">
        <v>#N/A</v>
      </c>
      <c r="DM88" t="e">
        <v>#N/A</v>
      </c>
      <c r="DN88" t="e">
        <v>#N/A</v>
      </c>
      <c r="DO88" t="e">
        <v>#N/A</v>
      </c>
      <c r="DP88" t="e">
        <v>#N/A</v>
      </c>
      <c r="DQ88" t="e">
        <v>#N/A</v>
      </c>
      <c r="DR88" t="e">
        <v>#N/A</v>
      </c>
      <c r="DS88" t="e">
        <v>#N/A</v>
      </c>
      <c r="DT88" t="e">
        <v>#N/A</v>
      </c>
      <c r="DU88" t="e">
        <v>#N/A</v>
      </c>
      <c r="DV88" t="e">
        <v>#N/A</v>
      </c>
      <c r="DW88" t="e">
        <v>#N/A</v>
      </c>
      <c r="DX88" t="e">
        <v>#N/A</v>
      </c>
      <c r="DY88" t="e">
        <v>#N/A</v>
      </c>
      <c r="DZ88" t="e">
        <v>#N/A</v>
      </c>
      <c r="EA88" t="e">
        <v>#N/A</v>
      </c>
      <c r="EB88" t="e">
        <v>#N/A</v>
      </c>
      <c r="EC88" t="e">
        <v>#N/A</v>
      </c>
      <c r="ED88" t="e">
        <v>#N/A</v>
      </c>
      <c r="EE88" t="e">
        <v>#N/A</v>
      </c>
      <c r="EF88" t="e">
        <v>#N/A</v>
      </c>
      <c r="EG88" t="e">
        <v>#N/A</v>
      </c>
      <c r="EH88" t="e">
        <v>#N/A</v>
      </c>
      <c r="EI88" t="e">
        <v>#N/A</v>
      </c>
      <c r="EJ88" t="e">
        <v>#N/A</v>
      </c>
      <c r="EK88" t="e">
        <v>#N/A</v>
      </c>
      <c r="EL88" t="e">
        <v>#N/A</v>
      </c>
      <c r="EM88" t="e">
        <v>#N/A</v>
      </c>
      <c r="EN88" t="e">
        <v>#N/A</v>
      </c>
      <c r="EO88" t="e">
        <v>#N/A</v>
      </c>
      <c r="EP88" t="e">
        <v>#N/A</v>
      </c>
      <c r="EQ88" t="e">
        <v>#N/A</v>
      </c>
      <c r="ER88" t="e">
        <v>#N/A</v>
      </c>
      <c r="ES88" t="e">
        <v>#N/A</v>
      </c>
      <c r="ET88" t="e">
        <v>#N/A</v>
      </c>
      <c r="EU88" t="e">
        <v>#N/A</v>
      </c>
      <c r="EV88" t="e">
        <v>#N/A</v>
      </c>
      <c r="EW88" t="e">
        <v>#N/A</v>
      </c>
      <c r="EX88" t="e">
        <v>#N/A</v>
      </c>
      <c r="EY88" t="e">
        <v>#N/A</v>
      </c>
      <c r="EZ88" t="e">
        <v>#N/A</v>
      </c>
      <c r="FA88" t="e">
        <v>#N/A</v>
      </c>
      <c r="FB88" t="e">
        <v>#N/A</v>
      </c>
      <c r="FC88" t="e">
        <v>#N/A</v>
      </c>
      <c r="FD88" t="e">
        <v>#N/A</v>
      </c>
      <c r="FE88" t="e">
        <v>#N/A</v>
      </c>
      <c r="FF88" t="e">
        <v>#N/A</v>
      </c>
    </row>
    <row r="89" spans="1:162" x14ac:dyDescent="0.35">
      <c r="A89" s="29" t="s">
        <v>210</v>
      </c>
      <c r="B89" s="30">
        <v>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30">
        <v>0</v>
      </c>
      <c r="Q89" s="30">
        <v>0</v>
      </c>
      <c r="R89" s="30">
        <v>0</v>
      </c>
      <c r="S89" s="30">
        <v>0</v>
      </c>
      <c r="T89" s="30">
        <v>0</v>
      </c>
      <c r="U89" s="30">
        <v>0</v>
      </c>
      <c r="V89" s="30">
        <v>0</v>
      </c>
      <c r="W89" s="30">
        <v>0</v>
      </c>
      <c r="X89" s="30">
        <v>0</v>
      </c>
      <c r="Y89" s="30">
        <v>0</v>
      </c>
      <c r="Z89" s="30">
        <v>0</v>
      </c>
      <c r="AA89" s="30">
        <v>0</v>
      </c>
      <c r="AB89" s="30">
        <v>0</v>
      </c>
      <c r="AC89" s="30">
        <v>0</v>
      </c>
      <c r="AD89" s="30">
        <v>0</v>
      </c>
      <c r="AE89" s="30">
        <v>0</v>
      </c>
      <c r="AF89" s="30">
        <v>0</v>
      </c>
      <c r="AG89" s="30">
        <v>0</v>
      </c>
      <c r="AH89" s="30">
        <v>0</v>
      </c>
      <c r="AI89" s="30">
        <v>0</v>
      </c>
      <c r="AJ89" s="30">
        <v>0</v>
      </c>
      <c r="AK89" s="30">
        <v>0</v>
      </c>
      <c r="AL89" s="30">
        <v>0</v>
      </c>
      <c r="AM89" s="30">
        <v>0</v>
      </c>
      <c r="AN89" s="30">
        <v>0</v>
      </c>
      <c r="AO89" s="30">
        <v>0</v>
      </c>
      <c r="AP89" s="30">
        <v>0</v>
      </c>
      <c r="AQ89" s="30">
        <v>0</v>
      </c>
      <c r="AR89" s="30">
        <v>0</v>
      </c>
      <c r="AS89" s="30">
        <v>0</v>
      </c>
      <c r="AT89" s="30">
        <v>0</v>
      </c>
      <c r="AU89" s="30">
        <v>0</v>
      </c>
      <c r="AV89" s="30">
        <v>0</v>
      </c>
      <c r="AW89" s="30">
        <v>0</v>
      </c>
      <c r="AX89" s="30">
        <v>0</v>
      </c>
      <c r="AY89" s="30">
        <v>0</v>
      </c>
      <c r="AZ89" s="30">
        <v>0</v>
      </c>
      <c r="BA89" s="30">
        <v>0</v>
      </c>
      <c r="BB89" s="30">
        <v>0</v>
      </c>
      <c r="BC89" s="30">
        <v>0</v>
      </c>
      <c r="BD89" s="30">
        <v>0</v>
      </c>
      <c r="BE89" s="30">
        <v>0</v>
      </c>
      <c r="BF89" s="30">
        <v>0</v>
      </c>
      <c r="BG89" s="30">
        <v>1</v>
      </c>
      <c r="BH89" s="30">
        <v>1</v>
      </c>
      <c r="BI89" s="30">
        <v>1</v>
      </c>
      <c r="BJ89" s="30">
        <v>1</v>
      </c>
      <c r="BK89" s="30">
        <v>1</v>
      </c>
      <c r="BL89" s="30">
        <v>1</v>
      </c>
      <c r="BM89" s="30">
        <v>1</v>
      </c>
      <c r="BN89" s="30">
        <v>1</v>
      </c>
      <c r="BO89" s="30">
        <v>1</v>
      </c>
      <c r="BP89" s="30">
        <v>1</v>
      </c>
      <c r="BQ89" s="30">
        <v>1</v>
      </c>
      <c r="BR89" s="30">
        <v>1</v>
      </c>
      <c r="BS89" s="30">
        <v>1</v>
      </c>
      <c r="BT89" s="30">
        <v>3</v>
      </c>
      <c r="BU89" s="30">
        <v>3</v>
      </c>
      <c r="BV89" s="30">
        <v>3</v>
      </c>
      <c r="BW89" s="30">
        <v>3</v>
      </c>
      <c r="BX89" s="30">
        <v>3</v>
      </c>
      <c r="BY89" s="30">
        <v>3</v>
      </c>
      <c r="BZ89" s="30">
        <v>3</v>
      </c>
      <c r="CA89" s="30">
        <v>4</v>
      </c>
      <c r="CB89" s="30">
        <v>4</v>
      </c>
      <c r="CC89" s="30">
        <v>4</v>
      </c>
      <c r="CD89" s="30">
        <v>4</v>
      </c>
      <c r="CE89" s="30">
        <v>4</v>
      </c>
      <c r="CF89" s="30">
        <v>4</v>
      </c>
      <c r="CG89" s="30">
        <v>4</v>
      </c>
      <c r="CH89" s="30">
        <v>5</v>
      </c>
      <c r="CI89" s="30">
        <v>5</v>
      </c>
      <c r="CJ89" s="30">
        <v>5</v>
      </c>
      <c r="CK89" s="30">
        <v>5</v>
      </c>
      <c r="CL89" s="30">
        <v>5</v>
      </c>
      <c r="CM89" s="30">
        <v>5</v>
      </c>
      <c r="CN89" s="30">
        <v>6</v>
      </c>
      <c r="CO89" s="30">
        <v>6</v>
      </c>
      <c r="CP89" t="e">
        <v>#N/A</v>
      </c>
      <c r="CQ89" t="e">
        <v>#N/A</v>
      </c>
      <c r="CR89" t="e">
        <v>#N/A</v>
      </c>
      <c r="CS89" t="e">
        <v>#N/A</v>
      </c>
      <c r="CT89" t="e">
        <v>#N/A</v>
      </c>
      <c r="CU89" t="e">
        <v>#N/A</v>
      </c>
      <c r="CV89" t="e">
        <v>#N/A</v>
      </c>
      <c r="CW89" t="e">
        <v>#N/A</v>
      </c>
      <c r="CX89" t="e">
        <v>#N/A</v>
      </c>
      <c r="CY89" t="e">
        <v>#N/A</v>
      </c>
      <c r="CZ89" t="e">
        <v>#N/A</v>
      </c>
      <c r="DA89" t="e">
        <v>#N/A</v>
      </c>
      <c r="DB89" t="e">
        <v>#N/A</v>
      </c>
      <c r="DC89" t="e">
        <v>#N/A</v>
      </c>
      <c r="DD89" t="e">
        <v>#N/A</v>
      </c>
      <c r="DE89" t="e">
        <v>#N/A</v>
      </c>
      <c r="DF89" t="e">
        <v>#N/A</v>
      </c>
      <c r="DG89" t="e">
        <v>#N/A</v>
      </c>
      <c r="DH89" t="e">
        <v>#N/A</v>
      </c>
      <c r="DI89" t="e">
        <v>#N/A</v>
      </c>
      <c r="DJ89" t="e">
        <v>#N/A</v>
      </c>
      <c r="DK89" t="e">
        <v>#N/A</v>
      </c>
      <c r="DL89" t="e">
        <v>#N/A</v>
      </c>
      <c r="DM89" t="e">
        <v>#N/A</v>
      </c>
      <c r="DN89" t="e">
        <v>#N/A</v>
      </c>
      <c r="DO89" t="e">
        <v>#N/A</v>
      </c>
      <c r="DP89" t="e">
        <v>#N/A</v>
      </c>
      <c r="DQ89" t="e">
        <v>#N/A</v>
      </c>
      <c r="DR89" t="e">
        <v>#N/A</v>
      </c>
      <c r="DS89" t="e">
        <v>#N/A</v>
      </c>
      <c r="DT89" t="e">
        <v>#N/A</v>
      </c>
      <c r="DU89" t="e">
        <v>#N/A</v>
      </c>
      <c r="DV89" t="e">
        <v>#N/A</v>
      </c>
      <c r="DW89" t="e">
        <v>#N/A</v>
      </c>
      <c r="DX89" t="e">
        <v>#N/A</v>
      </c>
      <c r="DY89" t="e">
        <v>#N/A</v>
      </c>
      <c r="DZ89" t="e">
        <v>#N/A</v>
      </c>
      <c r="EA89" t="e">
        <v>#N/A</v>
      </c>
      <c r="EB89" t="e">
        <v>#N/A</v>
      </c>
      <c r="EC89" t="e">
        <v>#N/A</v>
      </c>
      <c r="ED89" t="e">
        <v>#N/A</v>
      </c>
      <c r="EE89" t="e">
        <v>#N/A</v>
      </c>
      <c r="EF89" t="e">
        <v>#N/A</v>
      </c>
      <c r="EG89" t="e">
        <v>#N/A</v>
      </c>
      <c r="EH89" t="e">
        <v>#N/A</v>
      </c>
      <c r="EI89" t="e">
        <v>#N/A</v>
      </c>
      <c r="EJ89" t="e">
        <v>#N/A</v>
      </c>
      <c r="EK89" t="e">
        <v>#N/A</v>
      </c>
      <c r="EL89" t="e">
        <v>#N/A</v>
      </c>
      <c r="EM89" t="e">
        <v>#N/A</v>
      </c>
      <c r="EN89" t="e">
        <v>#N/A</v>
      </c>
      <c r="EO89" t="e">
        <v>#N/A</v>
      </c>
      <c r="EP89" t="e">
        <v>#N/A</v>
      </c>
      <c r="EQ89" t="e">
        <v>#N/A</v>
      </c>
      <c r="ER89" t="e">
        <v>#N/A</v>
      </c>
      <c r="ES89" t="e">
        <v>#N/A</v>
      </c>
      <c r="ET89" t="e">
        <v>#N/A</v>
      </c>
      <c r="EU89" t="e">
        <v>#N/A</v>
      </c>
      <c r="EV89" t="e">
        <v>#N/A</v>
      </c>
      <c r="EW89" t="e">
        <v>#N/A</v>
      </c>
      <c r="EX89" t="e">
        <v>#N/A</v>
      </c>
      <c r="EY89" t="e">
        <v>#N/A</v>
      </c>
      <c r="EZ89" t="e">
        <v>#N/A</v>
      </c>
      <c r="FA89" t="e">
        <v>#N/A</v>
      </c>
      <c r="FB89" t="e">
        <v>#N/A</v>
      </c>
      <c r="FC89" t="e">
        <v>#N/A</v>
      </c>
      <c r="FD89" t="e">
        <v>#N/A</v>
      </c>
      <c r="FE89" t="e">
        <v>#N/A</v>
      </c>
      <c r="FF89" t="e">
        <v>#N/A</v>
      </c>
    </row>
    <row r="90" spans="1:162" x14ac:dyDescent="0.35">
      <c r="A90" s="29" t="s">
        <v>47</v>
      </c>
      <c r="B90" s="30">
        <v>0</v>
      </c>
      <c r="C90" s="30">
        <v>0</v>
      </c>
      <c r="D90" s="30">
        <v>0</v>
      </c>
      <c r="E90" s="30">
        <v>0</v>
      </c>
      <c r="F90" s="30">
        <v>0</v>
      </c>
      <c r="G90" s="30">
        <v>0</v>
      </c>
      <c r="H90" s="30">
        <v>0</v>
      </c>
      <c r="I90" s="30">
        <v>0</v>
      </c>
      <c r="J90" s="30">
        <v>0</v>
      </c>
      <c r="K90" s="30">
        <v>0</v>
      </c>
      <c r="L90" s="30">
        <v>0</v>
      </c>
      <c r="M90" s="30">
        <v>0</v>
      </c>
      <c r="N90" s="30">
        <v>0</v>
      </c>
      <c r="O90" s="30">
        <v>0</v>
      </c>
      <c r="P90" s="30">
        <v>0</v>
      </c>
      <c r="Q90" s="30">
        <v>0</v>
      </c>
      <c r="R90" s="30">
        <v>0</v>
      </c>
      <c r="S90" s="30">
        <v>0</v>
      </c>
      <c r="T90" s="30">
        <v>0</v>
      </c>
      <c r="U90" s="30">
        <v>0</v>
      </c>
      <c r="V90" s="30">
        <v>0</v>
      </c>
      <c r="W90" s="30">
        <v>0</v>
      </c>
      <c r="X90" s="30">
        <v>1</v>
      </c>
      <c r="Y90" s="30">
        <v>1</v>
      </c>
      <c r="Z90" s="30">
        <v>1</v>
      </c>
      <c r="AA90" s="30">
        <v>1</v>
      </c>
      <c r="AB90" s="30">
        <v>1</v>
      </c>
      <c r="AC90" s="30">
        <v>1</v>
      </c>
      <c r="AD90" s="30">
        <v>1</v>
      </c>
      <c r="AE90" s="30">
        <v>1</v>
      </c>
      <c r="AF90" s="30">
        <v>1</v>
      </c>
      <c r="AG90" s="30">
        <v>1</v>
      </c>
      <c r="AH90" s="30">
        <v>1</v>
      </c>
      <c r="AI90" s="30">
        <v>1</v>
      </c>
      <c r="AJ90" s="30">
        <v>1</v>
      </c>
      <c r="AK90" s="30">
        <v>2</v>
      </c>
      <c r="AL90" s="30">
        <v>4</v>
      </c>
      <c r="AM90" s="30">
        <v>4</v>
      </c>
      <c r="AN90" s="30">
        <v>5</v>
      </c>
      <c r="AO90" s="30">
        <v>6</v>
      </c>
      <c r="AP90" s="30">
        <v>6</v>
      </c>
      <c r="AQ90" s="30">
        <v>6</v>
      </c>
      <c r="AR90" s="30">
        <v>6</v>
      </c>
      <c r="AS90" s="30">
        <v>6</v>
      </c>
      <c r="AT90" s="30">
        <v>6</v>
      </c>
      <c r="AU90" s="30">
        <v>6</v>
      </c>
      <c r="AV90" s="30">
        <v>6</v>
      </c>
      <c r="AW90" s="30">
        <v>10</v>
      </c>
      <c r="AX90" s="30">
        <v>10</v>
      </c>
      <c r="AY90" s="30">
        <v>15</v>
      </c>
      <c r="AZ90" s="30">
        <v>16</v>
      </c>
      <c r="BA90" s="30">
        <v>19</v>
      </c>
      <c r="BB90" s="30">
        <v>22</v>
      </c>
      <c r="BC90" s="30">
        <v>22</v>
      </c>
      <c r="BD90" s="30">
        <v>27</v>
      </c>
      <c r="BE90" s="30">
        <v>29</v>
      </c>
      <c r="BF90" s="30">
        <v>29</v>
      </c>
      <c r="BG90" s="30">
        <v>29</v>
      </c>
      <c r="BH90" s="30">
        <v>33</v>
      </c>
      <c r="BI90" s="30">
        <v>35</v>
      </c>
      <c r="BJ90" s="30">
        <v>41</v>
      </c>
      <c r="BK90" s="30">
        <v>42</v>
      </c>
      <c r="BL90" s="30">
        <v>43</v>
      </c>
      <c r="BM90" s="30">
        <v>45</v>
      </c>
      <c r="BN90" s="30">
        <v>47</v>
      </c>
      <c r="BO90" s="30">
        <v>49</v>
      </c>
      <c r="BP90" s="30">
        <v>52</v>
      </c>
      <c r="BQ90" s="30">
        <v>54</v>
      </c>
      <c r="BR90" s="30">
        <v>54</v>
      </c>
      <c r="BS90" s="30">
        <v>56</v>
      </c>
      <c r="BT90" s="30">
        <v>57</v>
      </c>
      <c r="BU90" s="30">
        <v>62</v>
      </c>
      <c r="BV90" s="30">
        <v>63</v>
      </c>
      <c r="BW90" s="30">
        <v>77</v>
      </c>
      <c r="BX90" s="30">
        <v>77</v>
      </c>
      <c r="BY90" s="30">
        <v>85</v>
      </c>
      <c r="BZ90" s="30">
        <v>92</v>
      </c>
      <c r="CA90" s="30">
        <v>93</v>
      </c>
      <c r="CB90" s="30">
        <v>94</v>
      </c>
      <c r="CC90" s="30">
        <v>99</v>
      </c>
      <c r="CD90" s="30">
        <v>99</v>
      </c>
      <c r="CE90" s="30">
        <v>108</v>
      </c>
      <c r="CF90" s="30">
        <v>123</v>
      </c>
      <c r="CG90" s="30">
        <v>143</v>
      </c>
      <c r="CH90" s="30">
        <v>146</v>
      </c>
      <c r="CI90" s="30">
        <v>178</v>
      </c>
      <c r="CJ90" s="30">
        <v>190</v>
      </c>
      <c r="CK90" s="30">
        <v>222</v>
      </c>
      <c r="CL90" s="30">
        <v>236</v>
      </c>
      <c r="CM90" s="30">
        <v>236</v>
      </c>
      <c r="CN90" s="30">
        <v>263</v>
      </c>
      <c r="CO90" s="30">
        <v>281</v>
      </c>
      <c r="CP90" t="e">
        <v>#N/A</v>
      </c>
      <c r="CQ90" t="e">
        <v>#N/A</v>
      </c>
      <c r="CR90" t="e">
        <v>#N/A</v>
      </c>
      <c r="CS90" t="e">
        <v>#N/A</v>
      </c>
      <c r="CT90" t="e">
        <v>#N/A</v>
      </c>
      <c r="CU90" t="e">
        <v>#N/A</v>
      </c>
      <c r="CV90" t="e">
        <v>#N/A</v>
      </c>
      <c r="CW90" t="e">
        <v>#N/A</v>
      </c>
      <c r="CX90" t="e">
        <v>#N/A</v>
      </c>
      <c r="CY90" t="e">
        <v>#N/A</v>
      </c>
      <c r="CZ90" t="e">
        <v>#N/A</v>
      </c>
      <c r="DA90" t="e">
        <v>#N/A</v>
      </c>
      <c r="DB90" t="e">
        <v>#N/A</v>
      </c>
      <c r="DC90" t="e">
        <v>#N/A</v>
      </c>
      <c r="DD90" t="e">
        <v>#N/A</v>
      </c>
      <c r="DE90" t="e">
        <v>#N/A</v>
      </c>
      <c r="DF90" t="e">
        <v>#N/A</v>
      </c>
      <c r="DG90" t="e">
        <v>#N/A</v>
      </c>
      <c r="DH90" t="e">
        <v>#N/A</v>
      </c>
      <c r="DI90" t="e">
        <v>#N/A</v>
      </c>
      <c r="DJ90" t="e">
        <v>#N/A</v>
      </c>
      <c r="DK90" t="e">
        <v>#N/A</v>
      </c>
      <c r="DL90" t="e">
        <v>#N/A</v>
      </c>
      <c r="DM90" t="e">
        <v>#N/A</v>
      </c>
      <c r="DN90" t="e">
        <v>#N/A</v>
      </c>
      <c r="DO90" t="e">
        <v>#N/A</v>
      </c>
      <c r="DP90" t="e">
        <v>#N/A</v>
      </c>
      <c r="DQ90" t="e">
        <v>#N/A</v>
      </c>
      <c r="DR90" t="e">
        <v>#N/A</v>
      </c>
      <c r="DS90" t="e">
        <v>#N/A</v>
      </c>
      <c r="DT90" t="e">
        <v>#N/A</v>
      </c>
      <c r="DU90" t="e">
        <v>#N/A</v>
      </c>
      <c r="DV90" t="e">
        <v>#N/A</v>
      </c>
      <c r="DW90" t="e">
        <v>#N/A</v>
      </c>
      <c r="DX90" t="e">
        <v>#N/A</v>
      </c>
      <c r="DY90" t="e">
        <v>#N/A</v>
      </c>
      <c r="DZ90" t="e">
        <v>#N/A</v>
      </c>
      <c r="EA90" t="e">
        <v>#N/A</v>
      </c>
      <c r="EB90" t="e">
        <v>#N/A</v>
      </c>
      <c r="EC90" t="e">
        <v>#N/A</v>
      </c>
      <c r="ED90" t="e">
        <v>#N/A</v>
      </c>
      <c r="EE90" t="e">
        <v>#N/A</v>
      </c>
      <c r="EF90" t="e">
        <v>#N/A</v>
      </c>
      <c r="EG90" t="e">
        <v>#N/A</v>
      </c>
      <c r="EH90" t="e">
        <v>#N/A</v>
      </c>
      <c r="EI90" t="e">
        <v>#N/A</v>
      </c>
      <c r="EJ90" t="e">
        <v>#N/A</v>
      </c>
      <c r="EK90" t="e">
        <v>#N/A</v>
      </c>
      <c r="EL90" t="e">
        <v>#N/A</v>
      </c>
      <c r="EM90" t="e">
        <v>#N/A</v>
      </c>
      <c r="EN90" t="e">
        <v>#N/A</v>
      </c>
      <c r="EO90" t="e">
        <v>#N/A</v>
      </c>
      <c r="EP90" t="e">
        <v>#N/A</v>
      </c>
      <c r="EQ90" t="e">
        <v>#N/A</v>
      </c>
      <c r="ER90" t="e">
        <v>#N/A</v>
      </c>
      <c r="ES90" t="e">
        <v>#N/A</v>
      </c>
      <c r="ET90" t="e">
        <v>#N/A</v>
      </c>
      <c r="EU90" t="e">
        <v>#N/A</v>
      </c>
      <c r="EV90" t="e">
        <v>#N/A</v>
      </c>
      <c r="EW90" t="e">
        <v>#N/A</v>
      </c>
      <c r="EX90" t="e">
        <v>#N/A</v>
      </c>
      <c r="EY90" t="e">
        <v>#N/A</v>
      </c>
      <c r="EZ90" t="e">
        <v>#N/A</v>
      </c>
      <c r="FA90" t="e">
        <v>#N/A</v>
      </c>
      <c r="FB90" t="e">
        <v>#N/A</v>
      </c>
      <c r="FC90" t="e">
        <v>#N/A</v>
      </c>
      <c r="FD90" t="e">
        <v>#N/A</v>
      </c>
      <c r="FE90" t="e">
        <v>#N/A</v>
      </c>
      <c r="FF90" t="e">
        <v>#N/A</v>
      </c>
    </row>
    <row r="91" spans="1:162" x14ac:dyDescent="0.35">
      <c r="A91" s="29" t="s">
        <v>45</v>
      </c>
      <c r="B91" s="30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30">
        <v>0</v>
      </c>
      <c r="Q91" s="30">
        <v>0</v>
      </c>
      <c r="R91" s="30">
        <v>0</v>
      </c>
      <c r="S91" s="30">
        <v>0</v>
      </c>
      <c r="T91" s="30">
        <v>0</v>
      </c>
      <c r="U91" s="30">
        <v>0</v>
      </c>
      <c r="V91" s="30">
        <v>0</v>
      </c>
      <c r="W91" s="30">
        <v>0</v>
      </c>
      <c r="X91" s="30">
        <v>0</v>
      </c>
      <c r="Y91" s="30">
        <v>0</v>
      </c>
      <c r="Z91" s="30">
        <v>0</v>
      </c>
      <c r="AA91" s="30">
        <v>0</v>
      </c>
      <c r="AB91" s="30">
        <v>0</v>
      </c>
      <c r="AC91" s="30">
        <v>0</v>
      </c>
      <c r="AD91" s="30">
        <v>0</v>
      </c>
      <c r="AE91" s="30">
        <v>0</v>
      </c>
      <c r="AF91" s="30">
        <v>0</v>
      </c>
      <c r="AG91" s="30">
        <v>0</v>
      </c>
      <c r="AH91" s="30">
        <v>0</v>
      </c>
      <c r="AI91" s="30">
        <v>0</v>
      </c>
      <c r="AJ91" s="30">
        <v>0</v>
      </c>
      <c r="AK91" s="30">
        <v>0</v>
      </c>
      <c r="AL91" s="30">
        <v>0</v>
      </c>
      <c r="AM91" s="30">
        <v>0</v>
      </c>
      <c r="AN91" s="30">
        <v>0</v>
      </c>
      <c r="AO91" s="30">
        <v>0</v>
      </c>
      <c r="AP91" s="30">
        <v>0</v>
      </c>
      <c r="AQ91" s="30">
        <v>0</v>
      </c>
      <c r="AR91" s="30">
        <v>0</v>
      </c>
      <c r="AS91" s="30">
        <v>0</v>
      </c>
      <c r="AT91" s="30">
        <v>0</v>
      </c>
      <c r="AU91" s="30">
        <v>0</v>
      </c>
      <c r="AV91" s="30">
        <v>0</v>
      </c>
      <c r="AW91" s="30">
        <v>0</v>
      </c>
      <c r="AX91" s="30">
        <v>0</v>
      </c>
      <c r="AY91" s="30">
        <v>0</v>
      </c>
      <c r="AZ91" s="30">
        <v>0</v>
      </c>
      <c r="BA91" s="30">
        <v>0</v>
      </c>
      <c r="BB91" s="30">
        <v>0</v>
      </c>
      <c r="BC91" s="30">
        <v>0</v>
      </c>
      <c r="BD91" s="30">
        <v>0</v>
      </c>
      <c r="BE91" s="30">
        <v>0</v>
      </c>
      <c r="BF91" s="30">
        <v>0</v>
      </c>
      <c r="BG91" s="30">
        <v>0</v>
      </c>
      <c r="BH91" s="30">
        <v>0</v>
      </c>
      <c r="BI91" s="30">
        <v>0</v>
      </c>
      <c r="BJ91" s="30">
        <v>0</v>
      </c>
      <c r="BK91" s="30">
        <v>0</v>
      </c>
      <c r="BL91" s="30">
        <v>0</v>
      </c>
      <c r="BM91" s="30">
        <v>0</v>
      </c>
      <c r="BN91" s="30">
        <v>0</v>
      </c>
      <c r="BO91" s="30">
        <v>1</v>
      </c>
      <c r="BP91" s="30">
        <v>1</v>
      </c>
      <c r="BQ91" s="30">
        <v>3</v>
      </c>
      <c r="BR91" s="30">
        <v>5</v>
      </c>
      <c r="BS91" s="30">
        <v>5</v>
      </c>
      <c r="BT91" s="30">
        <v>5</v>
      </c>
      <c r="BU91" s="30">
        <v>5</v>
      </c>
      <c r="BV91" s="30">
        <v>5</v>
      </c>
      <c r="BW91" s="30">
        <v>5</v>
      </c>
      <c r="BX91" s="30">
        <v>5</v>
      </c>
      <c r="BY91" s="30">
        <v>6</v>
      </c>
      <c r="BZ91" s="30">
        <v>6</v>
      </c>
      <c r="CA91" s="30">
        <v>6</v>
      </c>
      <c r="CB91" s="30">
        <v>7</v>
      </c>
      <c r="CC91" s="30">
        <v>7</v>
      </c>
      <c r="CD91" s="30">
        <v>7</v>
      </c>
      <c r="CE91" s="30">
        <v>7</v>
      </c>
      <c r="CF91" s="30">
        <v>7</v>
      </c>
      <c r="CG91" s="30">
        <v>7</v>
      </c>
      <c r="CH91" s="30">
        <v>7</v>
      </c>
      <c r="CI91" s="30">
        <v>7</v>
      </c>
      <c r="CJ91" s="30">
        <v>7</v>
      </c>
      <c r="CK91" s="30">
        <v>7</v>
      </c>
      <c r="CL91" s="30">
        <v>7</v>
      </c>
      <c r="CM91" s="30">
        <v>7</v>
      </c>
      <c r="CN91" s="30">
        <v>7</v>
      </c>
      <c r="CO91" s="30">
        <v>7</v>
      </c>
      <c r="CP91" t="e">
        <v>#N/A</v>
      </c>
      <c r="CQ91" t="e">
        <v>#N/A</v>
      </c>
      <c r="CR91" t="e">
        <v>#N/A</v>
      </c>
      <c r="CS91" t="e">
        <v>#N/A</v>
      </c>
      <c r="CT91" t="e">
        <v>#N/A</v>
      </c>
      <c r="CU91" t="e">
        <v>#N/A</v>
      </c>
      <c r="CV91" t="e">
        <v>#N/A</v>
      </c>
      <c r="CW91" t="e">
        <v>#N/A</v>
      </c>
      <c r="CX91" t="e">
        <v>#N/A</v>
      </c>
      <c r="CY91" t="e">
        <v>#N/A</v>
      </c>
      <c r="CZ91" t="e">
        <v>#N/A</v>
      </c>
      <c r="DA91" t="e">
        <v>#N/A</v>
      </c>
      <c r="DB91" t="e">
        <v>#N/A</v>
      </c>
      <c r="DC91" t="e">
        <v>#N/A</v>
      </c>
      <c r="DD91" t="e">
        <v>#N/A</v>
      </c>
      <c r="DE91" t="e">
        <v>#N/A</v>
      </c>
      <c r="DF91" t="e">
        <v>#N/A</v>
      </c>
      <c r="DG91" t="e">
        <v>#N/A</v>
      </c>
      <c r="DH91" t="e">
        <v>#N/A</v>
      </c>
      <c r="DI91" t="e">
        <v>#N/A</v>
      </c>
      <c r="DJ91" t="e">
        <v>#N/A</v>
      </c>
      <c r="DK91" t="e">
        <v>#N/A</v>
      </c>
      <c r="DL91" t="e">
        <v>#N/A</v>
      </c>
      <c r="DM91" t="e">
        <v>#N/A</v>
      </c>
      <c r="DN91" t="e">
        <v>#N/A</v>
      </c>
      <c r="DO91" t="e">
        <v>#N/A</v>
      </c>
      <c r="DP91" t="e">
        <v>#N/A</v>
      </c>
      <c r="DQ91" t="e">
        <v>#N/A</v>
      </c>
      <c r="DR91" t="e">
        <v>#N/A</v>
      </c>
      <c r="DS91" t="e">
        <v>#N/A</v>
      </c>
      <c r="DT91" t="e">
        <v>#N/A</v>
      </c>
      <c r="DU91" t="e">
        <v>#N/A</v>
      </c>
      <c r="DV91" t="e">
        <v>#N/A</v>
      </c>
      <c r="DW91" t="e">
        <v>#N/A</v>
      </c>
      <c r="DX91" t="e">
        <v>#N/A</v>
      </c>
      <c r="DY91" t="e">
        <v>#N/A</v>
      </c>
      <c r="DZ91" t="e">
        <v>#N/A</v>
      </c>
      <c r="EA91" t="e">
        <v>#N/A</v>
      </c>
      <c r="EB91" t="e">
        <v>#N/A</v>
      </c>
      <c r="EC91" t="e">
        <v>#N/A</v>
      </c>
      <c r="ED91" t="e">
        <v>#N/A</v>
      </c>
      <c r="EE91" t="e">
        <v>#N/A</v>
      </c>
      <c r="EF91" t="e">
        <v>#N/A</v>
      </c>
      <c r="EG91" t="e">
        <v>#N/A</v>
      </c>
      <c r="EH91" t="e">
        <v>#N/A</v>
      </c>
      <c r="EI91" t="e">
        <v>#N/A</v>
      </c>
      <c r="EJ91" t="e">
        <v>#N/A</v>
      </c>
      <c r="EK91" t="e">
        <v>#N/A</v>
      </c>
      <c r="EL91" t="e">
        <v>#N/A</v>
      </c>
      <c r="EM91" t="e">
        <v>#N/A</v>
      </c>
      <c r="EN91" t="e">
        <v>#N/A</v>
      </c>
      <c r="EO91" t="e">
        <v>#N/A</v>
      </c>
      <c r="EP91" t="e">
        <v>#N/A</v>
      </c>
      <c r="EQ91" t="e">
        <v>#N/A</v>
      </c>
      <c r="ER91" t="e">
        <v>#N/A</v>
      </c>
      <c r="ES91" t="e">
        <v>#N/A</v>
      </c>
      <c r="ET91" t="e">
        <v>#N/A</v>
      </c>
      <c r="EU91" t="e">
        <v>#N/A</v>
      </c>
      <c r="EV91" t="e">
        <v>#N/A</v>
      </c>
      <c r="EW91" t="e">
        <v>#N/A</v>
      </c>
      <c r="EX91" t="e">
        <v>#N/A</v>
      </c>
      <c r="EY91" t="e">
        <v>#N/A</v>
      </c>
      <c r="EZ91" t="e">
        <v>#N/A</v>
      </c>
      <c r="FA91" t="e">
        <v>#N/A</v>
      </c>
      <c r="FB91" t="e">
        <v>#N/A</v>
      </c>
      <c r="FC91" t="e">
        <v>#N/A</v>
      </c>
      <c r="FD91" t="e">
        <v>#N/A</v>
      </c>
      <c r="FE91" t="e">
        <v>#N/A</v>
      </c>
      <c r="FF91" t="e">
        <v>#N/A</v>
      </c>
    </row>
    <row r="92" spans="1:162" x14ac:dyDescent="0.35">
      <c r="A92" s="29" t="s">
        <v>63</v>
      </c>
      <c r="B92" s="30">
        <v>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30">
        <v>0</v>
      </c>
      <c r="Q92" s="30">
        <v>0</v>
      </c>
      <c r="R92" s="30">
        <v>0</v>
      </c>
      <c r="S92" s="30">
        <v>0</v>
      </c>
      <c r="T92" s="30">
        <v>0</v>
      </c>
      <c r="U92" s="30">
        <v>0</v>
      </c>
      <c r="V92" s="30">
        <v>0</v>
      </c>
      <c r="W92" s="30">
        <v>0</v>
      </c>
      <c r="X92" s="30">
        <v>0</v>
      </c>
      <c r="Y92" s="30">
        <v>0</v>
      </c>
      <c r="Z92" s="30">
        <v>0</v>
      </c>
      <c r="AA92" s="30">
        <v>0</v>
      </c>
      <c r="AB92" s="30">
        <v>0</v>
      </c>
      <c r="AC92" s="30">
        <v>0</v>
      </c>
      <c r="AD92" s="30">
        <v>0</v>
      </c>
      <c r="AE92" s="30">
        <v>0</v>
      </c>
      <c r="AF92" s="30">
        <v>0</v>
      </c>
      <c r="AG92" s="30">
        <v>0</v>
      </c>
      <c r="AH92" s="30">
        <v>0</v>
      </c>
      <c r="AI92" s="30">
        <v>0</v>
      </c>
      <c r="AJ92" s="30">
        <v>0</v>
      </c>
      <c r="AK92" s="30">
        <v>0</v>
      </c>
      <c r="AL92" s="30">
        <v>0</v>
      </c>
      <c r="AM92" s="30">
        <v>0</v>
      </c>
      <c r="AN92" s="30">
        <v>0</v>
      </c>
      <c r="AO92" s="30">
        <v>0</v>
      </c>
      <c r="AP92" s="30">
        <v>0</v>
      </c>
      <c r="AQ92" s="30">
        <v>0</v>
      </c>
      <c r="AR92" s="30">
        <v>0</v>
      </c>
      <c r="AS92" s="30">
        <v>0</v>
      </c>
      <c r="AT92" s="30">
        <v>0</v>
      </c>
      <c r="AU92" s="30">
        <v>0</v>
      </c>
      <c r="AV92" s="30">
        <v>0</v>
      </c>
      <c r="AW92" s="30">
        <v>0</v>
      </c>
      <c r="AX92" s="30">
        <v>0</v>
      </c>
      <c r="AY92" s="30">
        <v>0</v>
      </c>
      <c r="AZ92" s="30">
        <v>0</v>
      </c>
      <c r="BA92" s="30">
        <v>0</v>
      </c>
      <c r="BB92" s="30">
        <v>0</v>
      </c>
      <c r="BC92" s="30">
        <v>0</v>
      </c>
      <c r="BD92" s="30">
        <v>0</v>
      </c>
      <c r="BE92" s="30">
        <v>0</v>
      </c>
      <c r="BF92" s="30">
        <v>0</v>
      </c>
      <c r="BG92" s="30">
        <v>0</v>
      </c>
      <c r="BH92" s="30">
        <v>3</v>
      </c>
      <c r="BI92" s="30">
        <v>0</v>
      </c>
      <c r="BJ92" s="30">
        <v>0</v>
      </c>
      <c r="BK92" s="30">
        <v>0</v>
      </c>
      <c r="BL92" s="30">
        <v>0</v>
      </c>
      <c r="BM92" s="30">
        <v>0</v>
      </c>
      <c r="BN92" s="30">
        <v>1</v>
      </c>
      <c r="BO92" s="30">
        <v>1</v>
      </c>
      <c r="BP92" s="30">
        <v>1</v>
      </c>
      <c r="BQ92" s="30">
        <v>1</v>
      </c>
      <c r="BR92" s="30">
        <v>1</v>
      </c>
      <c r="BS92" s="30">
        <v>2</v>
      </c>
      <c r="BT92" s="30">
        <v>3</v>
      </c>
      <c r="BU92" s="30">
        <v>3</v>
      </c>
      <c r="BV92" s="30">
        <v>6</v>
      </c>
      <c r="BW92" s="30">
        <v>5</v>
      </c>
      <c r="BX92" s="30">
        <v>6</v>
      </c>
      <c r="BY92" s="30">
        <v>6</v>
      </c>
      <c r="BZ92" s="30">
        <v>6</v>
      </c>
      <c r="CA92" s="30">
        <v>7</v>
      </c>
      <c r="CB92" s="30">
        <v>8</v>
      </c>
      <c r="CC92" s="30">
        <v>10</v>
      </c>
      <c r="CD92" s="30">
        <v>10</v>
      </c>
      <c r="CE92" s="30">
        <v>10</v>
      </c>
      <c r="CF92" s="30">
        <v>12</v>
      </c>
      <c r="CG92" s="30">
        <v>14</v>
      </c>
      <c r="CH92" s="30">
        <v>16</v>
      </c>
      <c r="CI92" s="30">
        <v>17</v>
      </c>
      <c r="CJ92" s="30">
        <v>17</v>
      </c>
      <c r="CK92" s="30">
        <v>17</v>
      </c>
      <c r="CL92" s="30">
        <v>17</v>
      </c>
      <c r="CM92" s="30">
        <v>19</v>
      </c>
      <c r="CN92" s="30">
        <v>19</v>
      </c>
      <c r="CO92" s="30">
        <v>19</v>
      </c>
      <c r="CP92" t="e">
        <v>#N/A</v>
      </c>
      <c r="CQ92" t="e">
        <v>#N/A</v>
      </c>
      <c r="CR92" t="e">
        <v>#N/A</v>
      </c>
      <c r="CS92" t="e">
        <v>#N/A</v>
      </c>
      <c r="CT92" t="e">
        <v>#N/A</v>
      </c>
      <c r="CU92" t="e">
        <v>#N/A</v>
      </c>
      <c r="CV92" t="e">
        <v>#N/A</v>
      </c>
      <c r="CW92" t="e">
        <v>#N/A</v>
      </c>
      <c r="CX92" t="e">
        <v>#N/A</v>
      </c>
      <c r="CY92" t="e">
        <v>#N/A</v>
      </c>
      <c r="CZ92" t="e">
        <v>#N/A</v>
      </c>
      <c r="DA92" t="e">
        <v>#N/A</v>
      </c>
      <c r="DB92" t="e">
        <v>#N/A</v>
      </c>
      <c r="DC92" t="e">
        <v>#N/A</v>
      </c>
      <c r="DD92" t="e">
        <v>#N/A</v>
      </c>
      <c r="DE92" t="e">
        <v>#N/A</v>
      </c>
      <c r="DF92" t="e">
        <v>#N/A</v>
      </c>
      <c r="DG92" t="e">
        <v>#N/A</v>
      </c>
      <c r="DH92" t="e">
        <v>#N/A</v>
      </c>
      <c r="DI92" t="e">
        <v>#N/A</v>
      </c>
      <c r="DJ92" t="e">
        <v>#N/A</v>
      </c>
      <c r="DK92" t="e">
        <v>#N/A</v>
      </c>
      <c r="DL92" t="e">
        <v>#N/A</v>
      </c>
      <c r="DM92" t="e">
        <v>#N/A</v>
      </c>
      <c r="DN92" t="e">
        <v>#N/A</v>
      </c>
      <c r="DO92" t="e">
        <v>#N/A</v>
      </c>
      <c r="DP92" t="e">
        <v>#N/A</v>
      </c>
      <c r="DQ92" t="e">
        <v>#N/A</v>
      </c>
      <c r="DR92" t="e">
        <v>#N/A</v>
      </c>
      <c r="DS92" t="e">
        <v>#N/A</v>
      </c>
      <c r="DT92" t="e">
        <v>#N/A</v>
      </c>
      <c r="DU92" t="e">
        <v>#N/A</v>
      </c>
      <c r="DV92" t="e">
        <v>#N/A</v>
      </c>
      <c r="DW92" t="e">
        <v>#N/A</v>
      </c>
      <c r="DX92" t="e">
        <v>#N/A</v>
      </c>
      <c r="DY92" t="e">
        <v>#N/A</v>
      </c>
      <c r="DZ92" t="e">
        <v>#N/A</v>
      </c>
      <c r="EA92" t="e">
        <v>#N/A</v>
      </c>
      <c r="EB92" t="e">
        <v>#N/A</v>
      </c>
      <c r="EC92" t="e">
        <v>#N/A</v>
      </c>
      <c r="ED92" t="e">
        <v>#N/A</v>
      </c>
      <c r="EE92" t="e">
        <v>#N/A</v>
      </c>
      <c r="EF92" t="e">
        <v>#N/A</v>
      </c>
      <c r="EG92" t="e">
        <v>#N/A</v>
      </c>
      <c r="EH92" t="e">
        <v>#N/A</v>
      </c>
      <c r="EI92" t="e">
        <v>#N/A</v>
      </c>
      <c r="EJ92" t="e">
        <v>#N/A</v>
      </c>
      <c r="EK92" t="e">
        <v>#N/A</v>
      </c>
      <c r="EL92" t="e">
        <v>#N/A</v>
      </c>
      <c r="EM92" t="e">
        <v>#N/A</v>
      </c>
      <c r="EN92" t="e">
        <v>#N/A</v>
      </c>
      <c r="EO92" t="e">
        <v>#N/A</v>
      </c>
      <c r="EP92" t="e">
        <v>#N/A</v>
      </c>
      <c r="EQ92" t="e">
        <v>#N/A</v>
      </c>
      <c r="ER92" t="e">
        <v>#N/A</v>
      </c>
      <c r="ES92" t="e">
        <v>#N/A</v>
      </c>
      <c r="ET92" t="e">
        <v>#N/A</v>
      </c>
      <c r="EU92" t="e">
        <v>#N/A</v>
      </c>
      <c r="EV92" t="e">
        <v>#N/A</v>
      </c>
      <c r="EW92" t="e">
        <v>#N/A</v>
      </c>
      <c r="EX92" t="e">
        <v>#N/A</v>
      </c>
      <c r="EY92" t="e">
        <v>#N/A</v>
      </c>
      <c r="EZ92" t="e">
        <v>#N/A</v>
      </c>
      <c r="FA92" t="e">
        <v>#N/A</v>
      </c>
      <c r="FB92" t="e">
        <v>#N/A</v>
      </c>
      <c r="FC92" t="e">
        <v>#N/A</v>
      </c>
      <c r="FD92" t="e">
        <v>#N/A</v>
      </c>
      <c r="FE92" t="e">
        <v>#N/A</v>
      </c>
      <c r="FF92" t="e">
        <v>#N/A</v>
      </c>
    </row>
    <row r="93" spans="1:162" x14ac:dyDescent="0.35">
      <c r="A93" s="29" t="s">
        <v>13</v>
      </c>
      <c r="B93" s="30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30">
        <v>0</v>
      </c>
      <c r="L93" s="30">
        <v>0</v>
      </c>
      <c r="M93" s="30">
        <v>0</v>
      </c>
      <c r="N93" s="30">
        <v>0</v>
      </c>
      <c r="O93" s="30">
        <v>0</v>
      </c>
      <c r="P93" s="30">
        <v>0</v>
      </c>
      <c r="Q93" s="30">
        <v>0</v>
      </c>
      <c r="R93" s="30">
        <v>0</v>
      </c>
      <c r="S93" s="30">
        <v>0</v>
      </c>
      <c r="T93" s="30">
        <v>0</v>
      </c>
      <c r="U93" s="30">
        <v>0</v>
      </c>
      <c r="V93" s="30">
        <v>0</v>
      </c>
      <c r="W93" s="30">
        <v>0</v>
      </c>
      <c r="X93" s="30">
        <v>0</v>
      </c>
      <c r="Y93" s="30">
        <v>0</v>
      </c>
      <c r="Z93" s="30">
        <v>0</v>
      </c>
      <c r="AA93" s="30">
        <v>0</v>
      </c>
      <c r="AB93" s="30">
        <v>0</v>
      </c>
      <c r="AC93" s="30">
        <v>0</v>
      </c>
      <c r="AD93" s="30">
        <v>0</v>
      </c>
      <c r="AE93" s="30">
        <v>0</v>
      </c>
      <c r="AF93" s="30">
        <v>0</v>
      </c>
      <c r="AG93" s="30">
        <v>0</v>
      </c>
      <c r="AH93" s="30">
        <v>0</v>
      </c>
      <c r="AI93" s="30">
        <v>0</v>
      </c>
      <c r="AJ93" s="30">
        <v>0</v>
      </c>
      <c r="AK93" s="30">
        <v>0</v>
      </c>
      <c r="AL93" s="30">
        <v>0</v>
      </c>
      <c r="AM93" s="30">
        <v>0</v>
      </c>
      <c r="AN93" s="30">
        <v>0</v>
      </c>
      <c r="AO93" s="30">
        <v>0</v>
      </c>
      <c r="AP93" s="30">
        <v>0</v>
      </c>
      <c r="AQ93" s="30">
        <v>0</v>
      </c>
      <c r="AR93" s="30">
        <v>0</v>
      </c>
      <c r="AS93" s="30">
        <v>0</v>
      </c>
      <c r="AT93" s="30">
        <v>0</v>
      </c>
      <c r="AU93" s="30">
        <v>0</v>
      </c>
      <c r="AV93" s="30">
        <v>0</v>
      </c>
      <c r="AW93" s="30">
        <v>0</v>
      </c>
      <c r="AX93" s="30">
        <v>0</v>
      </c>
      <c r="AY93" s="30">
        <v>0</v>
      </c>
      <c r="AZ93" s="30">
        <v>0</v>
      </c>
      <c r="BA93" s="30">
        <v>0</v>
      </c>
      <c r="BB93" s="30">
        <v>0</v>
      </c>
      <c r="BC93" s="30">
        <v>0</v>
      </c>
      <c r="BD93" s="30">
        <v>0</v>
      </c>
      <c r="BE93" s="30">
        <v>0</v>
      </c>
      <c r="BF93" s="30">
        <v>0</v>
      </c>
      <c r="BG93" s="30">
        <v>0</v>
      </c>
      <c r="BH93" s="30">
        <v>0</v>
      </c>
      <c r="BI93" s="30">
        <v>0</v>
      </c>
      <c r="BJ93" s="30">
        <v>0</v>
      </c>
      <c r="BK93" s="30">
        <v>0</v>
      </c>
      <c r="BL93" s="30">
        <v>0</v>
      </c>
      <c r="BM93" s="30">
        <v>0</v>
      </c>
      <c r="BN93" s="30">
        <v>1</v>
      </c>
      <c r="BO93" s="30">
        <v>1</v>
      </c>
      <c r="BP93" s="30">
        <v>1</v>
      </c>
      <c r="BQ93" s="30">
        <v>1</v>
      </c>
      <c r="BR93" s="30">
        <v>1</v>
      </c>
      <c r="BS93" s="30">
        <v>1</v>
      </c>
      <c r="BT93" s="30">
        <v>1</v>
      </c>
      <c r="BU93" s="30">
        <v>3</v>
      </c>
      <c r="BV93" s="30">
        <v>4</v>
      </c>
      <c r="BW93" s="30">
        <v>4</v>
      </c>
      <c r="BX93" s="30">
        <v>4</v>
      </c>
      <c r="BY93" s="30">
        <v>6</v>
      </c>
      <c r="BZ93" s="30">
        <v>6</v>
      </c>
      <c r="CA93" s="30">
        <v>6</v>
      </c>
      <c r="CB93" s="30">
        <v>7</v>
      </c>
      <c r="CC93" s="30">
        <v>7</v>
      </c>
      <c r="CD93" s="30">
        <v>7</v>
      </c>
      <c r="CE93" s="30">
        <v>8</v>
      </c>
      <c r="CF93" s="30">
        <v>9</v>
      </c>
      <c r="CG93" s="30">
        <v>9</v>
      </c>
      <c r="CH93" s="30">
        <v>10</v>
      </c>
      <c r="CI93" s="30">
        <v>11</v>
      </c>
      <c r="CJ93" s="30">
        <v>11</v>
      </c>
      <c r="CK93" s="30">
        <v>12</v>
      </c>
      <c r="CL93" s="30">
        <v>14</v>
      </c>
      <c r="CM93" s="30">
        <v>14</v>
      </c>
      <c r="CN93" s="30">
        <v>14</v>
      </c>
      <c r="CO93" s="30">
        <v>14</v>
      </c>
      <c r="CP93" t="e">
        <v>#N/A</v>
      </c>
      <c r="CQ93" t="e">
        <v>#N/A</v>
      </c>
      <c r="CR93" t="e">
        <v>#N/A</v>
      </c>
      <c r="CS93" t="e">
        <v>#N/A</v>
      </c>
      <c r="CT93" t="e">
        <v>#N/A</v>
      </c>
      <c r="CU93" t="e">
        <v>#N/A</v>
      </c>
      <c r="CV93" t="e">
        <v>#N/A</v>
      </c>
      <c r="CW93" t="e">
        <v>#N/A</v>
      </c>
      <c r="CX93" t="e">
        <v>#N/A</v>
      </c>
      <c r="CY93" t="e">
        <v>#N/A</v>
      </c>
      <c r="CZ93" t="e">
        <v>#N/A</v>
      </c>
      <c r="DA93" t="e">
        <v>#N/A</v>
      </c>
      <c r="DB93" t="e">
        <v>#N/A</v>
      </c>
      <c r="DC93" t="e">
        <v>#N/A</v>
      </c>
      <c r="DD93" t="e">
        <v>#N/A</v>
      </c>
      <c r="DE93" t="e">
        <v>#N/A</v>
      </c>
      <c r="DF93" t="e">
        <v>#N/A</v>
      </c>
      <c r="DG93" t="e">
        <v>#N/A</v>
      </c>
      <c r="DH93" t="e">
        <v>#N/A</v>
      </c>
      <c r="DI93" t="e">
        <v>#N/A</v>
      </c>
      <c r="DJ93" t="e">
        <v>#N/A</v>
      </c>
      <c r="DK93" t="e">
        <v>#N/A</v>
      </c>
      <c r="DL93" t="e">
        <v>#N/A</v>
      </c>
      <c r="DM93" t="e">
        <v>#N/A</v>
      </c>
      <c r="DN93" t="e">
        <v>#N/A</v>
      </c>
      <c r="DO93" t="e">
        <v>#N/A</v>
      </c>
      <c r="DP93" t="e">
        <v>#N/A</v>
      </c>
      <c r="DQ93" t="e">
        <v>#N/A</v>
      </c>
      <c r="DR93" t="e">
        <v>#N/A</v>
      </c>
      <c r="DS93" t="e">
        <v>#N/A</v>
      </c>
      <c r="DT93" t="e">
        <v>#N/A</v>
      </c>
      <c r="DU93" t="e">
        <v>#N/A</v>
      </c>
      <c r="DV93" t="e">
        <v>#N/A</v>
      </c>
      <c r="DW93" t="e">
        <v>#N/A</v>
      </c>
      <c r="DX93" t="e">
        <v>#N/A</v>
      </c>
      <c r="DY93" t="e">
        <v>#N/A</v>
      </c>
      <c r="DZ93" t="e">
        <v>#N/A</v>
      </c>
      <c r="EA93" t="e">
        <v>#N/A</v>
      </c>
      <c r="EB93" t="e">
        <v>#N/A</v>
      </c>
      <c r="EC93" t="e">
        <v>#N/A</v>
      </c>
      <c r="ED93" t="e">
        <v>#N/A</v>
      </c>
      <c r="EE93" t="e">
        <v>#N/A</v>
      </c>
      <c r="EF93" t="e">
        <v>#N/A</v>
      </c>
      <c r="EG93" t="e">
        <v>#N/A</v>
      </c>
      <c r="EH93" t="e">
        <v>#N/A</v>
      </c>
      <c r="EI93" t="e">
        <v>#N/A</v>
      </c>
      <c r="EJ93" t="e">
        <v>#N/A</v>
      </c>
      <c r="EK93" t="e">
        <v>#N/A</v>
      </c>
      <c r="EL93" t="e">
        <v>#N/A</v>
      </c>
      <c r="EM93" t="e">
        <v>#N/A</v>
      </c>
      <c r="EN93" t="e">
        <v>#N/A</v>
      </c>
      <c r="EO93" t="e">
        <v>#N/A</v>
      </c>
      <c r="EP93" t="e">
        <v>#N/A</v>
      </c>
      <c r="EQ93" t="e">
        <v>#N/A</v>
      </c>
      <c r="ER93" t="e">
        <v>#N/A</v>
      </c>
      <c r="ES93" t="e">
        <v>#N/A</v>
      </c>
      <c r="ET93" t="e">
        <v>#N/A</v>
      </c>
      <c r="EU93" t="e">
        <v>#N/A</v>
      </c>
      <c r="EV93" t="e">
        <v>#N/A</v>
      </c>
      <c r="EW93" t="e">
        <v>#N/A</v>
      </c>
      <c r="EX93" t="e">
        <v>#N/A</v>
      </c>
      <c r="EY93" t="e">
        <v>#N/A</v>
      </c>
      <c r="EZ93" t="e">
        <v>#N/A</v>
      </c>
      <c r="FA93" t="e">
        <v>#N/A</v>
      </c>
      <c r="FB93" t="e">
        <v>#N/A</v>
      </c>
      <c r="FC93" t="e">
        <v>#N/A</v>
      </c>
      <c r="FD93" t="e">
        <v>#N/A</v>
      </c>
      <c r="FE93" t="e">
        <v>#N/A</v>
      </c>
      <c r="FF93" t="e">
        <v>#N/A</v>
      </c>
    </row>
    <row r="94" spans="1:162" x14ac:dyDescent="0.35">
      <c r="A94" s="29" t="s">
        <v>46</v>
      </c>
      <c r="B94" s="30">
        <v>0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>
        <v>0</v>
      </c>
      <c r="K94" s="30">
        <v>0</v>
      </c>
      <c r="L94" s="30">
        <v>0</v>
      </c>
      <c r="M94" s="30">
        <v>0</v>
      </c>
      <c r="N94" s="30">
        <v>0</v>
      </c>
      <c r="O94" s="30">
        <v>0</v>
      </c>
      <c r="P94" s="30">
        <v>0</v>
      </c>
      <c r="Q94" s="30">
        <v>0</v>
      </c>
      <c r="R94" s="30">
        <v>0</v>
      </c>
      <c r="S94" s="30">
        <v>0</v>
      </c>
      <c r="T94" s="30">
        <v>0</v>
      </c>
      <c r="U94" s="30">
        <v>0</v>
      </c>
      <c r="V94" s="30">
        <v>0</v>
      </c>
      <c r="W94" s="30">
        <v>0</v>
      </c>
      <c r="X94" s="30">
        <v>0</v>
      </c>
      <c r="Y94" s="30">
        <v>0</v>
      </c>
      <c r="Z94" s="30">
        <v>0</v>
      </c>
      <c r="AA94" s="30">
        <v>0</v>
      </c>
      <c r="AB94" s="30">
        <v>0</v>
      </c>
      <c r="AC94" s="30">
        <v>0</v>
      </c>
      <c r="AD94" s="30">
        <v>0</v>
      </c>
      <c r="AE94" s="30">
        <v>1</v>
      </c>
      <c r="AF94" s="30">
        <v>2</v>
      </c>
      <c r="AG94" s="30">
        <v>2</v>
      </c>
      <c r="AH94" s="30">
        <v>6</v>
      </c>
      <c r="AI94" s="30">
        <v>8</v>
      </c>
      <c r="AJ94" s="30">
        <v>10</v>
      </c>
      <c r="AK94" s="30">
        <v>12</v>
      </c>
      <c r="AL94" s="30">
        <v>13</v>
      </c>
      <c r="AM94" s="30">
        <v>13</v>
      </c>
      <c r="AN94" s="30">
        <v>16</v>
      </c>
      <c r="AO94" s="30">
        <v>17</v>
      </c>
      <c r="AP94" s="30">
        <v>28</v>
      </c>
      <c r="AQ94" s="30">
        <v>28</v>
      </c>
      <c r="AR94" s="30">
        <v>35</v>
      </c>
      <c r="AS94" s="30">
        <v>35</v>
      </c>
      <c r="AT94" s="30">
        <v>42</v>
      </c>
      <c r="AU94" s="30">
        <v>44</v>
      </c>
      <c r="AV94" s="30">
        <v>50</v>
      </c>
      <c r="AW94" s="30">
        <v>53</v>
      </c>
      <c r="AX94" s="30">
        <v>54</v>
      </c>
      <c r="AY94" s="30">
        <v>60</v>
      </c>
      <c r="AZ94" s="30">
        <v>66</v>
      </c>
      <c r="BA94" s="30">
        <v>66</v>
      </c>
      <c r="BB94" s="30">
        <v>72</v>
      </c>
      <c r="BC94" s="30">
        <v>75</v>
      </c>
      <c r="BD94" s="30">
        <v>75</v>
      </c>
      <c r="BE94" s="30">
        <v>81</v>
      </c>
      <c r="BF94" s="30">
        <v>84</v>
      </c>
      <c r="BG94" s="30">
        <v>91</v>
      </c>
      <c r="BH94" s="30">
        <v>94</v>
      </c>
      <c r="BI94" s="30">
        <v>102</v>
      </c>
      <c r="BJ94" s="30">
        <v>111</v>
      </c>
      <c r="BK94" s="30">
        <v>111</v>
      </c>
      <c r="BL94" s="30">
        <v>120</v>
      </c>
      <c r="BM94" s="30">
        <v>126</v>
      </c>
      <c r="BN94" s="30">
        <v>131</v>
      </c>
      <c r="BO94" s="30">
        <v>139</v>
      </c>
      <c r="BP94" s="30">
        <v>144</v>
      </c>
      <c r="BQ94" s="30">
        <v>152</v>
      </c>
      <c r="BR94" s="30">
        <v>158</v>
      </c>
      <c r="BS94" s="30">
        <v>162</v>
      </c>
      <c r="BT94" s="30">
        <v>165</v>
      </c>
      <c r="BU94" s="30">
        <v>169</v>
      </c>
      <c r="BV94" s="30">
        <v>174</v>
      </c>
      <c r="BW94" s="30">
        <v>177</v>
      </c>
      <c r="BX94" s="30">
        <v>183</v>
      </c>
      <c r="BY94" s="30">
        <v>186</v>
      </c>
      <c r="BZ94" s="30">
        <v>192</v>
      </c>
      <c r="CA94" s="30">
        <v>200</v>
      </c>
      <c r="CB94" s="30">
        <v>204</v>
      </c>
      <c r="CC94" s="30">
        <v>208</v>
      </c>
      <c r="CD94" s="30">
        <v>211</v>
      </c>
      <c r="CE94" s="30">
        <v>214</v>
      </c>
      <c r="CF94" s="30">
        <v>217</v>
      </c>
      <c r="CG94" s="30">
        <v>222</v>
      </c>
      <c r="CH94" s="30">
        <v>225</v>
      </c>
      <c r="CI94" s="30">
        <v>229</v>
      </c>
      <c r="CJ94" s="30">
        <v>230</v>
      </c>
      <c r="CK94" s="30">
        <v>232</v>
      </c>
      <c r="CL94" s="30">
        <v>234</v>
      </c>
      <c r="CM94" s="30">
        <v>236</v>
      </c>
      <c r="CN94" s="30">
        <v>237</v>
      </c>
      <c r="CO94" s="30">
        <v>238</v>
      </c>
      <c r="CP94" t="e">
        <v>#N/A</v>
      </c>
      <c r="CQ94" t="e">
        <v>#N/A</v>
      </c>
      <c r="CR94" t="e">
        <v>#N/A</v>
      </c>
      <c r="CS94" t="e">
        <v>#N/A</v>
      </c>
      <c r="CT94" t="e">
        <v>#N/A</v>
      </c>
      <c r="CU94" t="e">
        <v>#N/A</v>
      </c>
      <c r="CV94" t="e">
        <v>#N/A</v>
      </c>
      <c r="CW94" t="e">
        <v>#N/A</v>
      </c>
      <c r="CX94" t="e">
        <v>#N/A</v>
      </c>
      <c r="CY94" t="e">
        <v>#N/A</v>
      </c>
      <c r="CZ94" t="e">
        <v>#N/A</v>
      </c>
      <c r="DA94" t="e">
        <v>#N/A</v>
      </c>
      <c r="DB94" t="e">
        <v>#N/A</v>
      </c>
      <c r="DC94" t="e">
        <v>#N/A</v>
      </c>
      <c r="DD94" t="e">
        <v>#N/A</v>
      </c>
      <c r="DE94" t="e">
        <v>#N/A</v>
      </c>
      <c r="DF94" t="e">
        <v>#N/A</v>
      </c>
      <c r="DG94" t="e">
        <v>#N/A</v>
      </c>
      <c r="DH94" t="e">
        <v>#N/A</v>
      </c>
      <c r="DI94" t="e">
        <v>#N/A</v>
      </c>
      <c r="DJ94" t="e">
        <v>#N/A</v>
      </c>
      <c r="DK94" t="e">
        <v>#N/A</v>
      </c>
      <c r="DL94" t="e">
        <v>#N/A</v>
      </c>
      <c r="DM94" t="e">
        <v>#N/A</v>
      </c>
      <c r="DN94" t="e">
        <v>#N/A</v>
      </c>
      <c r="DO94" t="e">
        <v>#N/A</v>
      </c>
      <c r="DP94" t="e">
        <v>#N/A</v>
      </c>
      <c r="DQ94" t="e">
        <v>#N/A</v>
      </c>
      <c r="DR94" t="e">
        <v>#N/A</v>
      </c>
      <c r="DS94" t="e">
        <v>#N/A</v>
      </c>
      <c r="DT94" t="e">
        <v>#N/A</v>
      </c>
      <c r="DU94" t="e">
        <v>#N/A</v>
      </c>
      <c r="DV94" t="e">
        <v>#N/A</v>
      </c>
      <c r="DW94" t="e">
        <v>#N/A</v>
      </c>
      <c r="DX94" t="e">
        <v>#N/A</v>
      </c>
      <c r="DY94" t="e">
        <v>#N/A</v>
      </c>
      <c r="DZ94" t="e">
        <v>#N/A</v>
      </c>
      <c r="EA94" t="e">
        <v>#N/A</v>
      </c>
      <c r="EB94" t="e">
        <v>#N/A</v>
      </c>
      <c r="EC94" t="e">
        <v>#N/A</v>
      </c>
      <c r="ED94" t="e">
        <v>#N/A</v>
      </c>
      <c r="EE94" t="e">
        <v>#N/A</v>
      </c>
      <c r="EF94" t="e">
        <v>#N/A</v>
      </c>
      <c r="EG94" t="e">
        <v>#N/A</v>
      </c>
      <c r="EH94" t="e">
        <v>#N/A</v>
      </c>
      <c r="EI94" t="e">
        <v>#N/A</v>
      </c>
      <c r="EJ94" t="e">
        <v>#N/A</v>
      </c>
      <c r="EK94" t="e">
        <v>#N/A</v>
      </c>
      <c r="EL94" t="e">
        <v>#N/A</v>
      </c>
      <c r="EM94" t="e">
        <v>#N/A</v>
      </c>
      <c r="EN94" t="e">
        <v>#N/A</v>
      </c>
      <c r="EO94" t="e">
        <v>#N/A</v>
      </c>
      <c r="EP94" t="e">
        <v>#N/A</v>
      </c>
      <c r="EQ94" t="e">
        <v>#N/A</v>
      </c>
      <c r="ER94" t="e">
        <v>#N/A</v>
      </c>
      <c r="ES94" t="e">
        <v>#N/A</v>
      </c>
      <c r="ET94" t="e">
        <v>#N/A</v>
      </c>
      <c r="EU94" t="e">
        <v>#N/A</v>
      </c>
      <c r="EV94" t="e">
        <v>#N/A</v>
      </c>
      <c r="EW94" t="e">
        <v>#N/A</v>
      </c>
      <c r="EX94" t="e">
        <v>#N/A</v>
      </c>
      <c r="EY94" t="e">
        <v>#N/A</v>
      </c>
      <c r="EZ94" t="e">
        <v>#N/A</v>
      </c>
      <c r="FA94" t="e">
        <v>#N/A</v>
      </c>
      <c r="FB94" t="e">
        <v>#N/A</v>
      </c>
      <c r="FC94" t="e">
        <v>#N/A</v>
      </c>
      <c r="FD94" t="e">
        <v>#N/A</v>
      </c>
      <c r="FE94" t="e">
        <v>#N/A</v>
      </c>
      <c r="FF94" t="e">
        <v>#N/A</v>
      </c>
    </row>
    <row r="95" spans="1:162" x14ac:dyDescent="0.35">
      <c r="A95" s="29" t="s">
        <v>234</v>
      </c>
      <c r="B95" s="30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30">
        <v>0</v>
      </c>
      <c r="Q95" s="30">
        <v>0</v>
      </c>
      <c r="R95" s="30">
        <v>0</v>
      </c>
      <c r="S95" s="30">
        <v>0</v>
      </c>
      <c r="T95" s="30">
        <v>0</v>
      </c>
      <c r="U95" s="30">
        <v>0</v>
      </c>
      <c r="V95" s="30">
        <v>0</v>
      </c>
      <c r="W95" s="30">
        <v>0</v>
      </c>
      <c r="X95" s="30">
        <v>0</v>
      </c>
      <c r="Y95" s="30">
        <v>0</v>
      </c>
      <c r="Z95" s="30">
        <v>0</v>
      </c>
      <c r="AA95" s="30">
        <v>0</v>
      </c>
      <c r="AB95" s="30">
        <v>0</v>
      </c>
      <c r="AC95" s="30">
        <v>0</v>
      </c>
      <c r="AD95" s="30">
        <v>0</v>
      </c>
      <c r="AE95" s="30">
        <v>0</v>
      </c>
      <c r="AF95" s="30">
        <v>0</v>
      </c>
      <c r="AG95" s="30">
        <v>0</v>
      </c>
      <c r="AH95" s="30">
        <v>0</v>
      </c>
      <c r="AI95" s="30">
        <v>0</v>
      </c>
      <c r="AJ95" s="30">
        <v>0</v>
      </c>
      <c r="AK95" s="30">
        <v>0</v>
      </c>
      <c r="AL95" s="30">
        <v>0</v>
      </c>
      <c r="AM95" s="30">
        <v>0</v>
      </c>
      <c r="AN95" s="30">
        <v>0</v>
      </c>
      <c r="AO95" s="30">
        <v>0</v>
      </c>
      <c r="AP95" s="30">
        <v>0</v>
      </c>
      <c r="AQ95" s="30">
        <v>0</v>
      </c>
      <c r="AR95" s="30">
        <v>0</v>
      </c>
      <c r="AS95" s="30">
        <v>0</v>
      </c>
      <c r="AT95" s="30">
        <v>0</v>
      </c>
      <c r="AU95" s="30">
        <v>0</v>
      </c>
      <c r="AV95" s="30">
        <v>0</v>
      </c>
      <c r="AW95" s="30">
        <v>0</v>
      </c>
      <c r="AX95" s="30">
        <v>0</v>
      </c>
      <c r="AY95" s="30">
        <v>0</v>
      </c>
      <c r="AZ95" s="30">
        <v>0</v>
      </c>
      <c r="BA95" s="30">
        <v>0</v>
      </c>
      <c r="BB95" s="30">
        <v>0</v>
      </c>
      <c r="BC95" s="30">
        <v>0</v>
      </c>
      <c r="BD95" s="30">
        <v>0</v>
      </c>
      <c r="BE95" s="30">
        <v>0</v>
      </c>
      <c r="BF95" s="30">
        <v>0</v>
      </c>
      <c r="BG95" s="30">
        <v>0</v>
      </c>
      <c r="BH95" s="30">
        <v>0</v>
      </c>
      <c r="BI95" s="30">
        <v>0</v>
      </c>
      <c r="BJ95" s="30">
        <v>0</v>
      </c>
      <c r="BK95" s="30">
        <v>0</v>
      </c>
      <c r="BL95" s="30">
        <v>0</v>
      </c>
      <c r="BM95" s="30">
        <v>0</v>
      </c>
      <c r="BN95" s="30">
        <v>1</v>
      </c>
      <c r="BO95" s="30">
        <v>1</v>
      </c>
      <c r="BP95" s="30">
        <v>1</v>
      </c>
      <c r="BQ95" s="30">
        <v>1</v>
      </c>
      <c r="BR95" s="30">
        <v>1</v>
      </c>
      <c r="BS95" s="30">
        <v>1</v>
      </c>
      <c r="BT95" s="30">
        <v>1</v>
      </c>
      <c r="BU95" s="30">
        <v>1</v>
      </c>
      <c r="BV95" s="30">
        <v>1</v>
      </c>
      <c r="BW95" s="30">
        <v>1</v>
      </c>
      <c r="BX95" s="30">
        <v>1</v>
      </c>
      <c r="BY95" s="30">
        <v>1</v>
      </c>
      <c r="BZ95" s="30">
        <v>4</v>
      </c>
      <c r="CA95" s="30">
        <v>5</v>
      </c>
      <c r="CB95" s="30">
        <v>5</v>
      </c>
      <c r="CC95" s="30">
        <v>7</v>
      </c>
      <c r="CD95" s="30">
        <v>7</v>
      </c>
      <c r="CE95" s="30">
        <v>7</v>
      </c>
      <c r="CF95" s="30">
        <v>7</v>
      </c>
      <c r="CG95" s="30">
        <v>8</v>
      </c>
      <c r="CH95" s="30">
        <v>8</v>
      </c>
      <c r="CI95" s="30">
        <v>11</v>
      </c>
      <c r="CJ95" s="30">
        <v>12</v>
      </c>
      <c r="CK95" s="30">
        <v>12</v>
      </c>
      <c r="CL95" s="30">
        <v>12</v>
      </c>
      <c r="CM95" s="30">
        <v>12</v>
      </c>
      <c r="CN95" s="30">
        <v>12</v>
      </c>
      <c r="CO95" s="30">
        <v>12</v>
      </c>
      <c r="CP95" t="e">
        <v>#N/A</v>
      </c>
      <c r="CQ95" t="e">
        <v>#N/A</v>
      </c>
      <c r="CR95" t="e">
        <v>#N/A</v>
      </c>
      <c r="CS95" t="e">
        <v>#N/A</v>
      </c>
      <c r="CT95" t="e">
        <v>#N/A</v>
      </c>
      <c r="CU95" t="e">
        <v>#N/A</v>
      </c>
      <c r="CV95" t="e">
        <v>#N/A</v>
      </c>
      <c r="CW95" t="e">
        <v>#N/A</v>
      </c>
      <c r="CX95" t="e">
        <v>#N/A</v>
      </c>
      <c r="CY95" t="e">
        <v>#N/A</v>
      </c>
      <c r="CZ95" t="e">
        <v>#N/A</v>
      </c>
      <c r="DA95" t="e">
        <v>#N/A</v>
      </c>
      <c r="DB95" t="e">
        <v>#N/A</v>
      </c>
      <c r="DC95" t="e">
        <v>#N/A</v>
      </c>
      <c r="DD95" t="e">
        <v>#N/A</v>
      </c>
      <c r="DE95" t="e">
        <v>#N/A</v>
      </c>
      <c r="DF95" t="e">
        <v>#N/A</v>
      </c>
      <c r="DG95" t="e">
        <v>#N/A</v>
      </c>
      <c r="DH95" t="e">
        <v>#N/A</v>
      </c>
      <c r="DI95" t="e">
        <v>#N/A</v>
      </c>
      <c r="DJ95" t="e">
        <v>#N/A</v>
      </c>
      <c r="DK95" t="e">
        <v>#N/A</v>
      </c>
      <c r="DL95" t="e">
        <v>#N/A</v>
      </c>
      <c r="DM95" t="e">
        <v>#N/A</v>
      </c>
      <c r="DN95" t="e">
        <v>#N/A</v>
      </c>
      <c r="DO95" t="e">
        <v>#N/A</v>
      </c>
      <c r="DP95" t="e">
        <v>#N/A</v>
      </c>
      <c r="DQ95" t="e">
        <v>#N/A</v>
      </c>
      <c r="DR95" t="e">
        <v>#N/A</v>
      </c>
      <c r="DS95" t="e">
        <v>#N/A</v>
      </c>
      <c r="DT95" t="e">
        <v>#N/A</v>
      </c>
      <c r="DU95" t="e">
        <v>#N/A</v>
      </c>
      <c r="DV95" t="e">
        <v>#N/A</v>
      </c>
      <c r="DW95" t="e">
        <v>#N/A</v>
      </c>
      <c r="DX95" t="e">
        <v>#N/A</v>
      </c>
      <c r="DY95" t="e">
        <v>#N/A</v>
      </c>
      <c r="DZ95" t="e">
        <v>#N/A</v>
      </c>
      <c r="EA95" t="e">
        <v>#N/A</v>
      </c>
      <c r="EB95" t="e">
        <v>#N/A</v>
      </c>
      <c r="EC95" t="e">
        <v>#N/A</v>
      </c>
      <c r="ED95" t="e">
        <v>#N/A</v>
      </c>
      <c r="EE95" t="e">
        <v>#N/A</v>
      </c>
      <c r="EF95" t="e">
        <v>#N/A</v>
      </c>
      <c r="EG95" t="e">
        <v>#N/A</v>
      </c>
      <c r="EH95" t="e">
        <v>#N/A</v>
      </c>
      <c r="EI95" t="e">
        <v>#N/A</v>
      </c>
      <c r="EJ95" t="e">
        <v>#N/A</v>
      </c>
      <c r="EK95" t="e">
        <v>#N/A</v>
      </c>
      <c r="EL95" t="e">
        <v>#N/A</v>
      </c>
      <c r="EM95" t="e">
        <v>#N/A</v>
      </c>
      <c r="EN95" t="e">
        <v>#N/A</v>
      </c>
      <c r="EO95" t="e">
        <v>#N/A</v>
      </c>
      <c r="EP95" t="e">
        <v>#N/A</v>
      </c>
      <c r="EQ95" t="e">
        <v>#N/A</v>
      </c>
      <c r="ER95" t="e">
        <v>#N/A</v>
      </c>
      <c r="ES95" t="e">
        <v>#N/A</v>
      </c>
      <c r="ET95" t="e">
        <v>#N/A</v>
      </c>
      <c r="EU95" t="e">
        <v>#N/A</v>
      </c>
      <c r="EV95" t="e">
        <v>#N/A</v>
      </c>
      <c r="EW95" t="e">
        <v>#N/A</v>
      </c>
      <c r="EX95" t="e">
        <v>#N/A</v>
      </c>
      <c r="EY95" t="e">
        <v>#N/A</v>
      </c>
      <c r="EZ95" t="e">
        <v>#N/A</v>
      </c>
      <c r="FA95" t="e">
        <v>#N/A</v>
      </c>
      <c r="FB95" t="e">
        <v>#N/A</v>
      </c>
      <c r="FC95" t="e">
        <v>#N/A</v>
      </c>
      <c r="FD95" t="e">
        <v>#N/A</v>
      </c>
      <c r="FE95" t="e">
        <v>#N/A</v>
      </c>
      <c r="FF95" t="e">
        <v>#N/A</v>
      </c>
    </row>
    <row r="96" spans="1:162" x14ac:dyDescent="0.35">
      <c r="A96" s="29" t="s">
        <v>38</v>
      </c>
      <c r="B96" s="30">
        <v>0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30">
        <v>0</v>
      </c>
      <c r="I96" s="30">
        <v>0</v>
      </c>
      <c r="J96" s="30">
        <v>0</v>
      </c>
      <c r="K96" s="30">
        <v>0</v>
      </c>
      <c r="L96" s="30">
        <v>0</v>
      </c>
      <c r="M96" s="30">
        <v>0</v>
      </c>
      <c r="N96" s="30">
        <v>0</v>
      </c>
      <c r="O96" s="30">
        <v>0</v>
      </c>
      <c r="P96" s="30">
        <v>0</v>
      </c>
      <c r="Q96" s="30">
        <v>0</v>
      </c>
      <c r="R96" s="30">
        <v>0</v>
      </c>
      <c r="S96" s="30">
        <v>0</v>
      </c>
      <c r="T96" s="30">
        <v>0</v>
      </c>
      <c r="U96" s="30">
        <v>0</v>
      </c>
      <c r="V96" s="30">
        <v>0</v>
      </c>
      <c r="W96" s="30">
        <v>0</v>
      </c>
      <c r="X96" s="30">
        <v>0</v>
      </c>
      <c r="Y96" s="30">
        <v>0</v>
      </c>
      <c r="Z96" s="30">
        <v>0</v>
      </c>
      <c r="AA96" s="30">
        <v>0</v>
      </c>
      <c r="AB96" s="30">
        <v>0</v>
      </c>
      <c r="AC96" s="30">
        <v>0</v>
      </c>
      <c r="AD96" s="30">
        <v>0</v>
      </c>
      <c r="AE96" s="30">
        <v>0</v>
      </c>
      <c r="AF96" s="30">
        <v>0</v>
      </c>
      <c r="AG96" s="30">
        <v>0</v>
      </c>
      <c r="AH96" s="30">
        <v>0</v>
      </c>
      <c r="AI96" s="30">
        <v>0</v>
      </c>
      <c r="AJ96" s="30">
        <v>0</v>
      </c>
      <c r="AK96" s="30">
        <v>0</v>
      </c>
      <c r="AL96" s="30">
        <v>0</v>
      </c>
      <c r="AM96" s="30">
        <v>0</v>
      </c>
      <c r="AN96" s="30">
        <v>0</v>
      </c>
      <c r="AO96" s="30">
        <v>0</v>
      </c>
      <c r="AP96" s="30">
        <v>0</v>
      </c>
      <c r="AQ96" s="30">
        <v>0</v>
      </c>
      <c r="AR96" s="30">
        <v>0</v>
      </c>
      <c r="AS96" s="30">
        <v>0</v>
      </c>
      <c r="AT96" s="30">
        <v>0</v>
      </c>
      <c r="AU96" s="30">
        <v>0</v>
      </c>
      <c r="AV96" s="30">
        <v>0</v>
      </c>
      <c r="AW96" s="30">
        <v>0</v>
      </c>
      <c r="AX96" s="30">
        <v>0</v>
      </c>
      <c r="AY96" s="30">
        <v>0</v>
      </c>
      <c r="AZ96" s="30">
        <v>0</v>
      </c>
      <c r="BA96" s="30">
        <v>0</v>
      </c>
      <c r="BB96" s="30">
        <v>0</v>
      </c>
      <c r="BC96" s="30">
        <v>0</v>
      </c>
      <c r="BD96" s="30">
        <v>0</v>
      </c>
      <c r="BE96" s="30">
        <v>0</v>
      </c>
      <c r="BF96" s="30">
        <v>0</v>
      </c>
      <c r="BG96" s="30">
        <v>0</v>
      </c>
      <c r="BH96" s="30">
        <v>0</v>
      </c>
      <c r="BI96" s="30">
        <v>0</v>
      </c>
      <c r="BJ96" s="30">
        <v>0</v>
      </c>
      <c r="BK96" s="30">
        <v>0</v>
      </c>
      <c r="BL96" s="30">
        <v>0</v>
      </c>
      <c r="BM96" s="30">
        <v>0</v>
      </c>
      <c r="BN96" s="30">
        <v>0</v>
      </c>
      <c r="BO96" s="30">
        <v>0</v>
      </c>
      <c r="BP96" s="30">
        <v>0</v>
      </c>
      <c r="BQ96" s="30">
        <v>0</v>
      </c>
      <c r="BR96" s="30">
        <v>0</v>
      </c>
      <c r="BS96" s="30">
        <v>0</v>
      </c>
      <c r="BT96" s="30">
        <v>0</v>
      </c>
      <c r="BU96" s="30">
        <v>0</v>
      </c>
      <c r="BV96" s="30">
        <v>0</v>
      </c>
      <c r="BW96" s="30">
        <v>1</v>
      </c>
      <c r="BX96" s="30">
        <v>1</v>
      </c>
      <c r="BY96" s="30">
        <v>1</v>
      </c>
      <c r="BZ96" s="30">
        <v>1</v>
      </c>
      <c r="CA96" s="30">
        <v>1</v>
      </c>
      <c r="CB96" s="30">
        <v>1</v>
      </c>
      <c r="CC96" s="30">
        <v>1</v>
      </c>
      <c r="CD96" s="30">
        <v>1</v>
      </c>
      <c r="CE96" s="30">
        <v>1</v>
      </c>
      <c r="CF96" s="30">
        <v>2</v>
      </c>
      <c r="CG96" s="30">
        <v>3</v>
      </c>
      <c r="CH96" s="30">
        <v>3</v>
      </c>
      <c r="CI96" s="30">
        <v>3</v>
      </c>
      <c r="CJ96" s="30">
        <v>5</v>
      </c>
      <c r="CK96" s="30">
        <v>6</v>
      </c>
      <c r="CL96" s="30">
        <v>7</v>
      </c>
      <c r="CM96" s="30">
        <v>9</v>
      </c>
      <c r="CN96" s="30">
        <v>11</v>
      </c>
      <c r="CO96" s="30">
        <v>13</v>
      </c>
      <c r="CP96" t="e">
        <v>#N/A</v>
      </c>
      <c r="CQ96" t="e">
        <v>#N/A</v>
      </c>
      <c r="CR96" t="e">
        <v>#N/A</v>
      </c>
      <c r="CS96" t="e">
        <v>#N/A</v>
      </c>
      <c r="CT96" t="e">
        <v>#N/A</v>
      </c>
      <c r="CU96" t="e">
        <v>#N/A</v>
      </c>
      <c r="CV96" t="e">
        <v>#N/A</v>
      </c>
      <c r="CW96" t="e">
        <v>#N/A</v>
      </c>
      <c r="CX96" t="e">
        <v>#N/A</v>
      </c>
      <c r="CY96" t="e">
        <v>#N/A</v>
      </c>
      <c r="CZ96" t="e">
        <v>#N/A</v>
      </c>
      <c r="DA96" t="e">
        <v>#N/A</v>
      </c>
      <c r="DB96" t="e">
        <v>#N/A</v>
      </c>
      <c r="DC96" t="e">
        <v>#N/A</v>
      </c>
      <c r="DD96" t="e">
        <v>#N/A</v>
      </c>
      <c r="DE96" t="e">
        <v>#N/A</v>
      </c>
      <c r="DF96" t="e">
        <v>#N/A</v>
      </c>
      <c r="DG96" t="e">
        <v>#N/A</v>
      </c>
      <c r="DH96" t="e">
        <v>#N/A</v>
      </c>
      <c r="DI96" t="e">
        <v>#N/A</v>
      </c>
      <c r="DJ96" t="e">
        <v>#N/A</v>
      </c>
      <c r="DK96" t="e">
        <v>#N/A</v>
      </c>
      <c r="DL96" t="e">
        <v>#N/A</v>
      </c>
      <c r="DM96" t="e">
        <v>#N/A</v>
      </c>
      <c r="DN96" t="e">
        <v>#N/A</v>
      </c>
      <c r="DO96" t="e">
        <v>#N/A</v>
      </c>
      <c r="DP96" t="e">
        <v>#N/A</v>
      </c>
      <c r="DQ96" t="e">
        <v>#N/A</v>
      </c>
      <c r="DR96" t="e">
        <v>#N/A</v>
      </c>
      <c r="DS96" t="e">
        <v>#N/A</v>
      </c>
      <c r="DT96" t="e">
        <v>#N/A</v>
      </c>
      <c r="DU96" t="e">
        <v>#N/A</v>
      </c>
      <c r="DV96" t="e">
        <v>#N/A</v>
      </c>
      <c r="DW96" t="e">
        <v>#N/A</v>
      </c>
      <c r="DX96" t="e">
        <v>#N/A</v>
      </c>
      <c r="DY96" t="e">
        <v>#N/A</v>
      </c>
      <c r="DZ96" t="e">
        <v>#N/A</v>
      </c>
      <c r="EA96" t="e">
        <v>#N/A</v>
      </c>
      <c r="EB96" t="e">
        <v>#N/A</v>
      </c>
      <c r="EC96" t="e">
        <v>#N/A</v>
      </c>
      <c r="ED96" t="e">
        <v>#N/A</v>
      </c>
      <c r="EE96" t="e">
        <v>#N/A</v>
      </c>
      <c r="EF96" t="e">
        <v>#N/A</v>
      </c>
      <c r="EG96" t="e">
        <v>#N/A</v>
      </c>
      <c r="EH96" t="e">
        <v>#N/A</v>
      </c>
      <c r="EI96" t="e">
        <v>#N/A</v>
      </c>
      <c r="EJ96" t="e">
        <v>#N/A</v>
      </c>
      <c r="EK96" t="e">
        <v>#N/A</v>
      </c>
      <c r="EL96" t="e">
        <v>#N/A</v>
      </c>
      <c r="EM96" t="e">
        <v>#N/A</v>
      </c>
      <c r="EN96" t="e">
        <v>#N/A</v>
      </c>
      <c r="EO96" t="e">
        <v>#N/A</v>
      </c>
      <c r="EP96" t="e">
        <v>#N/A</v>
      </c>
      <c r="EQ96" t="e">
        <v>#N/A</v>
      </c>
      <c r="ER96" t="e">
        <v>#N/A</v>
      </c>
      <c r="ES96" t="e">
        <v>#N/A</v>
      </c>
      <c r="ET96" t="e">
        <v>#N/A</v>
      </c>
      <c r="EU96" t="e">
        <v>#N/A</v>
      </c>
      <c r="EV96" t="e">
        <v>#N/A</v>
      </c>
      <c r="EW96" t="e">
        <v>#N/A</v>
      </c>
      <c r="EX96" t="e">
        <v>#N/A</v>
      </c>
      <c r="EY96" t="e">
        <v>#N/A</v>
      </c>
      <c r="EZ96" t="e">
        <v>#N/A</v>
      </c>
      <c r="FA96" t="e">
        <v>#N/A</v>
      </c>
      <c r="FB96" t="e">
        <v>#N/A</v>
      </c>
      <c r="FC96" t="e">
        <v>#N/A</v>
      </c>
      <c r="FD96" t="e">
        <v>#N/A</v>
      </c>
      <c r="FE96" t="e">
        <v>#N/A</v>
      </c>
      <c r="FF96" t="e">
        <v>#N/A</v>
      </c>
    </row>
    <row r="97" spans="1:162" x14ac:dyDescent="0.35">
      <c r="A97" s="29" t="s">
        <v>211</v>
      </c>
      <c r="B97" s="30">
        <v>0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30">
        <v>0</v>
      </c>
      <c r="I97" s="30">
        <v>0</v>
      </c>
      <c r="J97" s="30">
        <v>0</v>
      </c>
      <c r="K97" s="30">
        <v>0</v>
      </c>
      <c r="L97" s="30">
        <v>0</v>
      </c>
      <c r="M97" s="30">
        <v>0</v>
      </c>
      <c r="N97" s="30">
        <v>0</v>
      </c>
      <c r="O97" s="30">
        <v>0</v>
      </c>
      <c r="P97" s="30">
        <v>0</v>
      </c>
      <c r="Q97" s="30">
        <v>0</v>
      </c>
      <c r="R97" s="30">
        <v>0</v>
      </c>
      <c r="S97" s="30">
        <v>0</v>
      </c>
      <c r="T97" s="30">
        <v>0</v>
      </c>
      <c r="U97" s="30">
        <v>0</v>
      </c>
      <c r="V97" s="30">
        <v>0</v>
      </c>
      <c r="W97" s="30">
        <v>0</v>
      </c>
      <c r="X97" s="30">
        <v>0</v>
      </c>
      <c r="Y97" s="30">
        <v>0</v>
      </c>
      <c r="Z97" s="30">
        <v>0</v>
      </c>
      <c r="AA97" s="30">
        <v>0</v>
      </c>
      <c r="AB97" s="30">
        <v>0</v>
      </c>
      <c r="AC97" s="30">
        <v>0</v>
      </c>
      <c r="AD97" s="30">
        <v>0</v>
      </c>
      <c r="AE97" s="30">
        <v>0</v>
      </c>
      <c r="AF97" s="30">
        <v>0</v>
      </c>
      <c r="AG97" s="30">
        <v>0</v>
      </c>
      <c r="AH97" s="30">
        <v>0</v>
      </c>
      <c r="AI97" s="30">
        <v>0</v>
      </c>
      <c r="AJ97" s="30">
        <v>0</v>
      </c>
      <c r="AK97" s="30">
        <v>0</v>
      </c>
      <c r="AL97" s="30">
        <v>0</v>
      </c>
      <c r="AM97" s="30">
        <v>0</v>
      </c>
      <c r="AN97" s="30">
        <v>0</v>
      </c>
      <c r="AO97" s="30">
        <v>0</v>
      </c>
      <c r="AP97" s="30">
        <v>0</v>
      </c>
      <c r="AQ97" s="30">
        <v>0</v>
      </c>
      <c r="AR97" s="30">
        <v>0</v>
      </c>
      <c r="AS97" s="30">
        <v>0</v>
      </c>
      <c r="AT97" s="30">
        <v>0</v>
      </c>
      <c r="AU97" s="30">
        <v>0</v>
      </c>
      <c r="AV97" s="30">
        <v>0</v>
      </c>
      <c r="AW97" s="30">
        <v>0</v>
      </c>
      <c r="AX97" s="30">
        <v>0</v>
      </c>
      <c r="AY97" s="30">
        <v>0</v>
      </c>
      <c r="AZ97" s="30">
        <v>0</v>
      </c>
      <c r="BA97" s="30">
        <v>0</v>
      </c>
      <c r="BB97" s="30">
        <v>0</v>
      </c>
      <c r="BC97" s="30">
        <v>0</v>
      </c>
      <c r="BD97" s="30">
        <v>0</v>
      </c>
      <c r="BE97" s="30">
        <v>0</v>
      </c>
      <c r="BF97" s="30">
        <v>0</v>
      </c>
      <c r="BG97" s="30">
        <v>0</v>
      </c>
      <c r="BH97" s="30">
        <v>0</v>
      </c>
      <c r="BI97" s="30">
        <v>0</v>
      </c>
      <c r="BJ97" s="30">
        <v>0</v>
      </c>
      <c r="BK97" s="30">
        <v>0</v>
      </c>
      <c r="BL97" s="30">
        <v>0</v>
      </c>
      <c r="BM97" s="30">
        <v>0</v>
      </c>
      <c r="BN97" s="30">
        <v>0</v>
      </c>
      <c r="BO97" s="30">
        <v>0</v>
      </c>
      <c r="BP97" s="30">
        <v>0</v>
      </c>
      <c r="BQ97" s="30">
        <v>0</v>
      </c>
      <c r="BR97" s="30">
        <v>0</v>
      </c>
      <c r="BS97" s="30">
        <v>0</v>
      </c>
      <c r="BT97" s="30">
        <v>0</v>
      </c>
      <c r="BU97" s="30">
        <v>0</v>
      </c>
      <c r="BV97" s="30">
        <v>1</v>
      </c>
      <c r="BW97" s="30">
        <v>1</v>
      </c>
      <c r="BX97" s="30">
        <v>1</v>
      </c>
      <c r="BY97" s="30">
        <v>4</v>
      </c>
      <c r="BZ97" s="30">
        <v>4</v>
      </c>
      <c r="CA97" s="30">
        <v>4</v>
      </c>
      <c r="CB97" s="30">
        <v>4</v>
      </c>
      <c r="CC97" s="30">
        <v>5</v>
      </c>
      <c r="CD97" s="30">
        <v>5</v>
      </c>
      <c r="CE97" s="30">
        <v>5</v>
      </c>
      <c r="CF97" s="30">
        <v>5</v>
      </c>
      <c r="CG97" s="30">
        <v>5</v>
      </c>
      <c r="CH97" s="30">
        <v>5</v>
      </c>
      <c r="CI97" s="30">
        <v>5</v>
      </c>
      <c r="CJ97" s="30">
        <v>5</v>
      </c>
      <c r="CK97" s="30">
        <v>5</v>
      </c>
      <c r="CL97" s="30">
        <v>5</v>
      </c>
      <c r="CM97" s="30">
        <v>7</v>
      </c>
      <c r="CN97" s="30">
        <v>7</v>
      </c>
      <c r="CO97" s="30">
        <v>7</v>
      </c>
      <c r="CP97" t="e">
        <v>#N/A</v>
      </c>
      <c r="CQ97" t="e">
        <v>#N/A</v>
      </c>
      <c r="CR97" t="e">
        <v>#N/A</v>
      </c>
      <c r="CS97" t="e">
        <v>#N/A</v>
      </c>
      <c r="CT97" t="e">
        <v>#N/A</v>
      </c>
      <c r="CU97" t="e">
        <v>#N/A</v>
      </c>
      <c r="CV97" t="e">
        <v>#N/A</v>
      </c>
      <c r="CW97" t="e">
        <v>#N/A</v>
      </c>
      <c r="CX97" t="e">
        <v>#N/A</v>
      </c>
      <c r="CY97" t="e">
        <v>#N/A</v>
      </c>
      <c r="CZ97" t="e">
        <v>#N/A</v>
      </c>
      <c r="DA97" t="e">
        <v>#N/A</v>
      </c>
      <c r="DB97" t="e">
        <v>#N/A</v>
      </c>
      <c r="DC97" t="e">
        <v>#N/A</v>
      </c>
      <c r="DD97" t="e">
        <v>#N/A</v>
      </c>
      <c r="DE97" t="e">
        <v>#N/A</v>
      </c>
      <c r="DF97" t="e">
        <v>#N/A</v>
      </c>
      <c r="DG97" t="e">
        <v>#N/A</v>
      </c>
      <c r="DH97" t="e">
        <v>#N/A</v>
      </c>
      <c r="DI97" t="e">
        <v>#N/A</v>
      </c>
      <c r="DJ97" t="e">
        <v>#N/A</v>
      </c>
      <c r="DK97" t="e">
        <v>#N/A</v>
      </c>
      <c r="DL97" t="e">
        <v>#N/A</v>
      </c>
      <c r="DM97" t="e">
        <v>#N/A</v>
      </c>
      <c r="DN97" t="e">
        <v>#N/A</v>
      </c>
      <c r="DO97" t="e">
        <v>#N/A</v>
      </c>
      <c r="DP97" t="e">
        <v>#N/A</v>
      </c>
      <c r="DQ97" t="e">
        <v>#N/A</v>
      </c>
      <c r="DR97" t="e">
        <v>#N/A</v>
      </c>
      <c r="DS97" t="e">
        <v>#N/A</v>
      </c>
      <c r="DT97" t="e">
        <v>#N/A</v>
      </c>
      <c r="DU97" t="e">
        <v>#N/A</v>
      </c>
      <c r="DV97" t="e">
        <v>#N/A</v>
      </c>
      <c r="DW97" t="e">
        <v>#N/A</v>
      </c>
      <c r="DX97" t="e">
        <v>#N/A</v>
      </c>
      <c r="DY97" t="e">
        <v>#N/A</v>
      </c>
      <c r="DZ97" t="e">
        <v>#N/A</v>
      </c>
      <c r="EA97" t="e">
        <v>#N/A</v>
      </c>
      <c r="EB97" t="e">
        <v>#N/A</v>
      </c>
      <c r="EC97" t="e">
        <v>#N/A</v>
      </c>
      <c r="ED97" t="e">
        <v>#N/A</v>
      </c>
      <c r="EE97" t="e">
        <v>#N/A</v>
      </c>
      <c r="EF97" t="e">
        <v>#N/A</v>
      </c>
      <c r="EG97" t="e">
        <v>#N/A</v>
      </c>
      <c r="EH97" t="e">
        <v>#N/A</v>
      </c>
      <c r="EI97" t="e">
        <v>#N/A</v>
      </c>
      <c r="EJ97" t="e">
        <v>#N/A</v>
      </c>
      <c r="EK97" t="e">
        <v>#N/A</v>
      </c>
      <c r="EL97" t="e">
        <v>#N/A</v>
      </c>
      <c r="EM97" t="e">
        <v>#N/A</v>
      </c>
      <c r="EN97" t="e">
        <v>#N/A</v>
      </c>
      <c r="EO97" t="e">
        <v>#N/A</v>
      </c>
      <c r="EP97" t="e">
        <v>#N/A</v>
      </c>
      <c r="EQ97" t="e">
        <v>#N/A</v>
      </c>
      <c r="ER97" t="e">
        <v>#N/A</v>
      </c>
      <c r="ES97" t="e">
        <v>#N/A</v>
      </c>
      <c r="ET97" t="e">
        <v>#N/A</v>
      </c>
      <c r="EU97" t="e">
        <v>#N/A</v>
      </c>
      <c r="EV97" t="e">
        <v>#N/A</v>
      </c>
      <c r="EW97" t="e">
        <v>#N/A</v>
      </c>
      <c r="EX97" t="e">
        <v>#N/A</v>
      </c>
      <c r="EY97" t="e">
        <v>#N/A</v>
      </c>
      <c r="EZ97" t="e">
        <v>#N/A</v>
      </c>
      <c r="FA97" t="e">
        <v>#N/A</v>
      </c>
      <c r="FB97" t="e">
        <v>#N/A</v>
      </c>
      <c r="FC97" t="e">
        <v>#N/A</v>
      </c>
      <c r="FD97" t="e">
        <v>#N/A</v>
      </c>
      <c r="FE97" t="e">
        <v>#N/A</v>
      </c>
      <c r="FF97" t="e">
        <v>#N/A</v>
      </c>
    </row>
    <row r="98" spans="1:162" x14ac:dyDescent="0.35">
      <c r="A98" s="29" t="s">
        <v>228</v>
      </c>
      <c r="B98" s="30">
        <v>0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0</v>
      </c>
      <c r="I98" s="30">
        <v>0</v>
      </c>
      <c r="J98" s="30">
        <v>0</v>
      </c>
      <c r="K98" s="30">
        <v>0</v>
      </c>
      <c r="L98" s="30">
        <v>0</v>
      </c>
      <c r="M98" s="30">
        <v>0</v>
      </c>
      <c r="N98" s="30">
        <v>0</v>
      </c>
      <c r="O98" s="30">
        <v>0</v>
      </c>
      <c r="P98" s="30">
        <v>0</v>
      </c>
      <c r="Q98" s="30">
        <v>0</v>
      </c>
      <c r="R98" s="30">
        <v>0</v>
      </c>
      <c r="S98" s="30">
        <v>0</v>
      </c>
      <c r="T98" s="30">
        <v>0</v>
      </c>
      <c r="U98" s="30">
        <v>0</v>
      </c>
      <c r="V98" s="30">
        <v>0</v>
      </c>
      <c r="W98" s="30">
        <v>0</v>
      </c>
      <c r="X98" s="30">
        <v>0</v>
      </c>
      <c r="Y98" s="30">
        <v>0</v>
      </c>
      <c r="Z98" s="30">
        <v>0</v>
      </c>
      <c r="AA98" s="30">
        <v>0</v>
      </c>
      <c r="AB98" s="30">
        <v>0</v>
      </c>
      <c r="AC98" s="30">
        <v>0</v>
      </c>
      <c r="AD98" s="30">
        <v>0</v>
      </c>
      <c r="AE98" s="30">
        <v>0</v>
      </c>
      <c r="AF98" s="30">
        <v>0</v>
      </c>
      <c r="AG98" s="30">
        <v>0</v>
      </c>
      <c r="AH98" s="30">
        <v>0</v>
      </c>
      <c r="AI98" s="30">
        <v>0</v>
      </c>
      <c r="AJ98" s="30">
        <v>0</v>
      </c>
      <c r="AK98" s="30">
        <v>0</v>
      </c>
      <c r="AL98" s="30">
        <v>0</v>
      </c>
      <c r="AM98" s="30">
        <v>0</v>
      </c>
      <c r="AN98" s="30">
        <v>0</v>
      </c>
      <c r="AO98" s="30">
        <v>0</v>
      </c>
      <c r="AP98" s="30">
        <v>0</v>
      </c>
      <c r="AQ98" s="30">
        <v>0</v>
      </c>
      <c r="AR98" s="30">
        <v>0</v>
      </c>
      <c r="AS98" s="30">
        <v>0</v>
      </c>
      <c r="AT98" s="30">
        <v>0</v>
      </c>
      <c r="AU98" s="30">
        <v>0</v>
      </c>
      <c r="AV98" s="30">
        <v>0</v>
      </c>
      <c r="AW98" s="30">
        <v>0</v>
      </c>
      <c r="AX98" s="30">
        <v>0</v>
      </c>
      <c r="AY98" s="30">
        <v>0</v>
      </c>
      <c r="AZ98" s="30">
        <v>0</v>
      </c>
      <c r="BA98" s="30">
        <v>0</v>
      </c>
      <c r="BB98" s="30">
        <v>0</v>
      </c>
      <c r="BC98" s="30">
        <v>0</v>
      </c>
      <c r="BD98" s="30">
        <v>0</v>
      </c>
      <c r="BE98" s="30">
        <v>0</v>
      </c>
      <c r="BF98" s="30">
        <v>0</v>
      </c>
      <c r="BG98" s="30">
        <v>0</v>
      </c>
      <c r="BH98" s="30">
        <v>0</v>
      </c>
      <c r="BI98" s="30">
        <v>0</v>
      </c>
      <c r="BJ98" s="30">
        <v>0</v>
      </c>
      <c r="BK98" s="30">
        <v>0</v>
      </c>
      <c r="BL98" s="30">
        <v>0</v>
      </c>
      <c r="BM98" s="30">
        <v>0</v>
      </c>
      <c r="BN98" s="30">
        <v>0</v>
      </c>
      <c r="BO98" s="30">
        <v>0</v>
      </c>
      <c r="BP98" s="30">
        <v>0</v>
      </c>
      <c r="BQ98" s="30">
        <v>0</v>
      </c>
      <c r="BR98" s="30">
        <v>0</v>
      </c>
      <c r="BS98" s="30">
        <v>0</v>
      </c>
      <c r="BT98" s="30">
        <v>0</v>
      </c>
      <c r="BU98" s="30">
        <v>0</v>
      </c>
      <c r="BV98" s="30">
        <v>0</v>
      </c>
      <c r="BW98" s="30">
        <v>0</v>
      </c>
      <c r="BX98" s="30">
        <v>0</v>
      </c>
      <c r="BY98" s="30">
        <v>0</v>
      </c>
      <c r="BZ98" s="30">
        <v>0</v>
      </c>
      <c r="CA98" s="30">
        <v>0</v>
      </c>
      <c r="CB98" s="30">
        <v>0</v>
      </c>
      <c r="CC98" s="30">
        <v>0</v>
      </c>
      <c r="CD98" s="30">
        <v>0</v>
      </c>
      <c r="CE98" s="30">
        <v>0</v>
      </c>
      <c r="CF98" s="30">
        <v>0</v>
      </c>
      <c r="CG98" s="30">
        <v>0</v>
      </c>
      <c r="CH98" s="30">
        <v>0</v>
      </c>
      <c r="CI98" s="30">
        <v>0</v>
      </c>
      <c r="CJ98" s="30">
        <v>0</v>
      </c>
      <c r="CK98" s="30">
        <v>0</v>
      </c>
      <c r="CL98" s="30">
        <v>0</v>
      </c>
      <c r="CM98" s="30">
        <v>0</v>
      </c>
      <c r="CN98" s="30">
        <v>0</v>
      </c>
      <c r="CO98" s="30">
        <v>0</v>
      </c>
      <c r="CP98" t="e">
        <v>#N/A</v>
      </c>
      <c r="CQ98" t="e">
        <v>#N/A</v>
      </c>
      <c r="CR98" t="e">
        <v>#N/A</v>
      </c>
      <c r="CS98" t="e">
        <v>#N/A</v>
      </c>
      <c r="CT98" t="e">
        <v>#N/A</v>
      </c>
      <c r="CU98" t="e">
        <v>#N/A</v>
      </c>
      <c r="CV98" t="e">
        <v>#N/A</v>
      </c>
      <c r="CW98" t="e">
        <v>#N/A</v>
      </c>
      <c r="CX98" t="e">
        <v>#N/A</v>
      </c>
      <c r="CY98" t="e">
        <v>#N/A</v>
      </c>
      <c r="CZ98" t="e">
        <v>#N/A</v>
      </c>
      <c r="DA98" t="e">
        <v>#N/A</v>
      </c>
      <c r="DB98" t="e">
        <v>#N/A</v>
      </c>
      <c r="DC98" t="e">
        <v>#N/A</v>
      </c>
      <c r="DD98" t="e">
        <v>#N/A</v>
      </c>
      <c r="DE98" t="e">
        <v>#N/A</v>
      </c>
      <c r="DF98" t="e">
        <v>#N/A</v>
      </c>
      <c r="DG98" t="e">
        <v>#N/A</v>
      </c>
      <c r="DH98" t="e">
        <v>#N/A</v>
      </c>
      <c r="DI98" t="e">
        <v>#N/A</v>
      </c>
      <c r="DJ98" t="e">
        <v>#N/A</v>
      </c>
      <c r="DK98" t="e">
        <v>#N/A</v>
      </c>
      <c r="DL98" t="e">
        <v>#N/A</v>
      </c>
      <c r="DM98" t="e">
        <v>#N/A</v>
      </c>
      <c r="DN98" t="e">
        <v>#N/A</v>
      </c>
      <c r="DO98" t="e">
        <v>#N/A</v>
      </c>
      <c r="DP98" t="e">
        <v>#N/A</v>
      </c>
      <c r="DQ98" t="e">
        <v>#N/A</v>
      </c>
      <c r="DR98" t="e">
        <v>#N/A</v>
      </c>
      <c r="DS98" t="e">
        <v>#N/A</v>
      </c>
      <c r="DT98" t="e">
        <v>#N/A</v>
      </c>
      <c r="DU98" t="e">
        <v>#N/A</v>
      </c>
      <c r="DV98" t="e">
        <v>#N/A</v>
      </c>
      <c r="DW98" t="e">
        <v>#N/A</v>
      </c>
      <c r="DX98" t="e">
        <v>#N/A</v>
      </c>
      <c r="DY98" t="e">
        <v>#N/A</v>
      </c>
      <c r="DZ98" t="e">
        <v>#N/A</v>
      </c>
      <c r="EA98" t="e">
        <v>#N/A</v>
      </c>
      <c r="EB98" t="e">
        <v>#N/A</v>
      </c>
      <c r="EC98" t="e">
        <v>#N/A</v>
      </c>
      <c r="ED98" t="e">
        <v>#N/A</v>
      </c>
      <c r="EE98" t="e">
        <v>#N/A</v>
      </c>
      <c r="EF98" t="e">
        <v>#N/A</v>
      </c>
      <c r="EG98" t="e">
        <v>#N/A</v>
      </c>
      <c r="EH98" t="e">
        <v>#N/A</v>
      </c>
      <c r="EI98" t="e">
        <v>#N/A</v>
      </c>
      <c r="EJ98" t="e">
        <v>#N/A</v>
      </c>
      <c r="EK98" t="e">
        <v>#N/A</v>
      </c>
      <c r="EL98" t="e">
        <v>#N/A</v>
      </c>
      <c r="EM98" t="e">
        <v>#N/A</v>
      </c>
      <c r="EN98" t="e">
        <v>#N/A</v>
      </c>
      <c r="EO98" t="e">
        <v>#N/A</v>
      </c>
      <c r="EP98" t="e">
        <v>#N/A</v>
      </c>
      <c r="EQ98" t="e">
        <v>#N/A</v>
      </c>
      <c r="ER98" t="e">
        <v>#N/A</v>
      </c>
      <c r="ES98" t="e">
        <v>#N/A</v>
      </c>
      <c r="ET98" t="e">
        <v>#N/A</v>
      </c>
      <c r="EU98" t="e">
        <v>#N/A</v>
      </c>
      <c r="EV98" t="e">
        <v>#N/A</v>
      </c>
      <c r="EW98" t="e">
        <v>#N/A</v>
      </c>
      <c r="EX98" t="e">
        <v>#N/A</v>
      </c>
      <c r="EY98" t="e">
        <v>#N/A</v>
      </c>
      <c r="EZ98" t="e">
        <v>#N/A</v>
      </c>
      <c r="FA98" t="e">
        <v>#N/A</v>
      </c>
      <c r="FB98" t="e">
        <v>#N/A</v>
      </c>
      <c r="FC98" t="e">
        <v>#N/A</v>
      </c>
      <c r="FD98" t="e">
        <v>#N/A</v>
      </c>
      <c r="FE98" t="e">
        <v>#N/A</v>
      </c>
      <c r="FF98" t="e">
        <v>#N/A</v>
      </c>
    </row>
    <row r="99" spans="1:162" x14ac:dyDescent="0.35">
      <c r="A99" s="29" t="s">
        <v>146</v>
      </c>
      <c r="B99" s="30">
        <v>0</v>
      </c>
      <c r="C99" s="30">
        <v>0</v>
      </c>
      <c r="D99" s="30">
        <v>0</v>
      </c>
      <c r="E99" s="30">
        <v>0</v>
      </c>
      <c r="F99" s="30">
        <v>0</v>
      </c>
      <c r="G99" s="30">
        <v>0</v>
      </c>
      <c r="H99" s="30">
        <v>0</v>
      </c>
      <c r="I99" s="30">
        <v>0</v>
      </c>
      <c r="J99" s="30">
        <v>0</v>
      </c>
      <c r="K99" s="30">
        <v>0</v>
      </c>
      <c r="L99" s="30">
        <v>0</v>
      </c>
      <c r="M99" s="30">
        <v>0</v>
      </c>
      <c r="N99" s="30">
        <v>0</v>
      </c>
      <c r="O99" s="30">
        <v>0</v>
      </c>
      <c r="P99" s="30">
        <v>0</v>
      </c>
      <c r="Q99" s="30">
        <v>0</v>
      </c>
      <c r="R99" s="30">
        <v>0</v>
      </c>
      <c r="S99" s="30">
        <v>0</v>
      </c>
      <c r="T99" s="30">
        <v>0</v>
      </c>
      <c r="U99" s="30">
        <v>0</v>
      </c>
      <c r="V99" s="30">
        <v>0</v>
      </c>
      <c r="W99" s="30">
        <v>0</v>
      </c>
      <c r="X99" s="30">
        <v>0</v>
      </c>
      <c r="Y99" s="30">
        <v>0</v>
      </c>
      <c r="Z99" s="30">
        <v>0</v>
      </c>
      <c r="AA99" s="30">
        <v>0</v>
      </c>
      <c r="AB99" s="30">
        <v>0</v>
      </c>
      <c r="AC99" s="30">
        <v>0</v>
      </c>
      <c r="AD99" s="30">
        <v>0</v>
      </c>
      <c r="AE99" s="30">
        <v>0</v>
      </c>
      <c r="AF99" s="30">
        <v>0</v>
      </c>
      <c r="AG99" s="30">
        <v>0</v>
      </c>
      <c r="AH99" s="30">
        <v>0</v>
      </c>
      <c r="AI99" s="30">
        <v>0</v>
      </c>
      <c r="AJ99" s="30">
        <v>0</v>
      </c>
      <c r="AK99" s="30">
        <v>0</v>
      </c>
      <c r="AL99" s="30">
        <v>0</v>
      </c>
      <c r="AM99" s="30">
        <v>0</v>
      </c>
      <c r="AN99" s="30">
        <v>0</v>
      </c>
      <c r="AO99" s="30">
        <v>0</v>
      </c>
      <c r="AP99" s="30">
        <v>0</v>
      </c>
      <c r="AQ99" s="30">
        <v>0</v>
      </c>
      <c r="AR99" s="30">
        <v>0</v>
      </c>
      <c r="AS99" s="30">
        <v>0</v>
      </c>
      <c r="AT99" s="30">
        <v>0</v>
      </c>
      <c r="AU99" s="30">
        <v>0</v>
      </c>
      <c r="AV99" s="30">
        <v>0</v>
      </c>
      <c r="AW99" s="30">
        <v>0</v>
      </c>
      <c r="AX99" s="30">
        <v>0</v>
      </c>
      <c r="AY99" s="30">
        <v>0</v>
      </c>
      <c r="AZ99" s="30">
        <v>0</v>
      </c>
      <c r="BA99" s="30">
        <v>0</v>
      </c>
      <c r="BB99" s="30">
        <v>0</v>
      </c>
      <c r="BC99" s="30">
        <v>0</v>
      </c>
      <c r="BD99" s="30">
        <v>0</v>
      </c>
      <c r="BE99" s="30">
        <v>0</v>
      </c>
      <c r="BF99" s="30">
        <v>0</v>
      </c>
      <c r="BG99" s="30">
        <v>0</v>
      </c>
      <c r="BH99" s="30">
        <v>0</v>
      </c>
      <c r="BI99" s="30">
        <v>0</v>
      </c>
      <c r="BJ99" s="30">
        <v>0</v>
      </c>
      <c r="BK99" s="30">
        <v>0</v>
      </c>
      <c r="BL99" s="30">
        <v>0</v>
      </c>
      <c r="BM99" s="30">
        <v>0</v>
      </c>
      <c r="BN99" s="30">
        <v>0</v>
      </c>
      <c r="BO99" s="30">
        <v>0</v>
      </c>
      <c r="BP99" s="30">
        <v>0</v>
      </c>
      <c r="BQ99" s="30">
        <v>0</v>
      </c>
      <c r="BR99" s="30">
        <v>0</v>
      </c>
      <c r="BS99" s="30">
        <v>0</v>
      </c>
      <c r="BT99" s="30">
        <v>0</v>
      </c>
      <c r="BU99" s="30">
        <v>0</v>
      </c>
      <c r="BV99" s="30">
        <v>1</v>
      </c>
      <c r="BW99" s="30">
        <v>1</v>
      </c>
      <c r="BX99" s="30">
        <v>1</v>
      </c>
      <c r="BY99" s="30">
        <v>1</v>
      </c>
      <c r="BZ99" s="30">
        <v>2</v>
      </c>
      <c r="CA99" s="30">
        <v>2</v>
      </c>
      <c r="CB99" s="30">
        <v>3</v>
      </c>
      <c r="CC99" s="30">
        <v>3</v>
      </c>
      <c r="CD99" s="30">
        <v>3</v>
      </c>
      <c r="CE99" s="30">
        <v>5</v>
      </c>
      <c r="CF99" s="30">
        <v>5</v>
      </c>
      <c r="CG99" s="30">
        <v>5</v>
      </c>
      <c r="CH99" s="30">
        <v>5</v>
      </c>
      <c r="CI99" s="30">
        <v>5</v>
      </c>
      <c r="CJ99" s="30">
        <v>5</v>
      </c>
      <c r="CK99" s="30">
        <v>5</v>
      </c>
      <c r="CL99" s="30">
        <v>5</v>
      </c>
      <c r="CM99" s="30">
        <v>5</v>
      </c>
      <c r="CN99" s="30">
        <v>9</v>
      </c>
      <c r="CO99" s="30">
        <v>11</v>
      </c>
      <c r="CP99" t="e">
        <v>#N/A</v>
      </c>
      <c r="CQ99" t="e">
        <v>#N/A</v>
      </c>
      <c r="CR99" t="e">
        <v>#N/A</v>
      </c>
      <c r="CS99" t="e">
        <v>#N/A</v>
      </c>
      <c r="CT99" t="e">
        <v>#N/A</v>
      </c>
      <c r="CU99" t="e">
        <v>#N/A</v>
      </c>
      <c r="CV99" t="e">
        <v>#N/A</v>
      </c>
      <c r="CW99" t="e">
        <v>#N/A</v>
      </c>
      <c r="CX99" t="e">
        <v>#N/A</v>
      </c>
      <c r="CY99" t="e">
        <v>#N/A</v>
      </c>
      <c r="CZ99" t="e">
        <v>#N/A</v>
      </c>
      <c r="DA99" t="e">
        <v>#N/A</v>
      </c>
      <c r="DB99" t="e">
        <v>#N/A</v>
      </c>
      <c r="DC99" t="e">
        <v>#N/A</v>
      </c>
      <c r="DD99" t="e">
        <v>#N/A</v>
      </c>
      <c r="DE99" t="e">
        <v>#N/A</v>
      </c>
      <c r="DF99" t="e">
        <v>#N/A</v>
      </c>
      <c r="DG99" t="e">
        <v>#N/A</v>
      </c>
      <c r="DH99" t="e">
        <v>#N/A</v>
      </c>
      <c r="DI99" t="e">
        <v>#N/A</v>
      </c>
      <c r="DJ99" t="e">
        <v>#N/A</v>
      </c>
      <c r="DK99" t="e">
        <v>#N/A</v>
      </c>
      <c r="DL99" t="e">
        <v>#N/A</v>
      </c>
      <c r="DM99" t="e">
        <v>#N/A</v>
      </c>
      <c r="DN99" t="e">
        <v>#N/A</v>
      </c>
      <c r="DO99" t="e">
        <v>#N/A</v>
      </c>
      <c r="DP99" t="e">
        <v>#N/A</v>
      </c>
      <c r="DQ99" t="e">
        <v>#N/A</v>
      </c>
      <c r="DR99" t="e">
        <v>#N/A</v>
      </c>
      <c r="DS99" t="e">
        <v>#N/A</v>
      </c>
      <c r="DT99" t="e">
        <v>#N/A</v>
      </c>
      <c r="DU99" t="e">
        <v>#N/A</v>
      </c>
      <c r="DV99" t="e">
        <v>#N/A</v>
      </c>
      <c r="DW99" t="e">
        <v>#N/A</v>
      </c>
      <c r="DX99" t="e">
        <v>#N/A</v>
      </c>
      <c r="DY99" t="e">
        <v>#N/A</v>
      </c>
      <c r="DZ99" t="e">
        <v>#N/A</v>
      </c>
      <c r="EA99" t="e">
        <v>#N/A</v>
      </c>
      <c r="EB99" t="e">
        <v>#N/A</v>
      </c>
      <c r="EC99" t="e">
        <v>#N/A</v>
      </c>
      <c r="ED99" t="e">
        <v>#N/A</v>
      </c>
      <c r="EE99" t="e">
        <v>#N/A</v>
      </c>
      <c r="EF99" t="e">
        <v>#N/A</v>
      </c>
      <c r="EG99" t="e">
        <v>#N/A</v>
      </c>
      <c r="EH99" t="e">
        <v>#N/A</v>
      </c>
      <c r="EI99" t="e">
        <v>#N/A</v>
      </c>
      <c r="EJ99" t="e">
        <v>#N/A</v>
      </c>
      <c r="EK99" t="e">
        <v>#N/A</v>
      </c>
      <c r="EL99" t="e">
        <v>#N/A</v>
      </c>
      <c r="EM99" t="e">
        <v>#N/A</v>
      </c>
      <c r="EN99" t="e">
        <v>#N/A</v>
      </c>
      <c r="EO99" t="e">
        <v>#N/A</v>
      </c>
      <c r="EP99" t="e">
        <v>#N/A</v>
      </c>
      <c r="EQ99" t="e">
        <v>#N/A</v>
      </c>
      <c r="ER99" t="e">
        <v>#N/A</v>
      </c>
      <c r="ES99" t="e">
        <v>#N/A</v>
      </c>
      <c r="ET99" t="e">
        <v>#N/A</v>
      </c>
      <c r="EU99" t="e">
        <v>#N/A</v>
      </c>
      <c r="EV99" t="e">
        <v>#N/A</v>
      </c>
      <c r="EW99" t="e">
        <v>#N/A</v>
      </c>
      <c r="EX99" t="e">
        <v>#N/A</v>
      </c>
      <c r="EY99" t="e">
        <v>#N/A</v>
      </c>
      <c r="EZ99" t="e">
        <v>#N/A</v>
      </c>
      <c r="FA99" t="e">
        <v>#N/A</v>
      </c>
      <c r="FB99" t="e">
        <v>#N/A</v>
      </c>
      <c r="FC99" t="e">
        <v>#N/A</v>
      </c>
      <c r="FD99" t="e">
        <v>#N/A</v>
      </c>
      <c r="FE99" t="e">
        <v>#N/A</v>
      </c>
      <c r="FF99" t="e">
        <v>#N/A</v>
      </c>
    </row>
    <row r="100" spans="1:162" x14ac:dyDescent="0.35">
      <c r="A100" s="29" t="s">
        <v>39</v>
      </c>
      <c r="B100" s="30">
        <v>0</v>
      </c>
      <c r="C100" s="30">
        <v>0</v>
      </c>
      <c r="D100" s="30">
        <v>0</v>
      </c>
      <c r="E100" s="30">
        <v>0</v>
      </c>
      <c r="F100" s="30">
        <v>0</v>
      </c>
      <c r="G100" s="30">
        <v>0</v>
      </c>
      <c r="H100" s="30">
        <v>0</v>
      </c>
      <c r="I100" s="30">
        <v>0</v>
      </c>
      <c r="J100" s="30">
        <v>0</v>
      </c>
      <c r="K100" s="30">
        <v>0</v>
      </c>
      <c r="L100" s="30">
        <v>0</v>
      </c>
      <c r="M100" s="30">
        <v>0</v>
      </c>
      <c r="N100" s="30">
        <v>0</v>
      </c>
      <c r="O100" s="30">
        <v>0</v>
      </c>
      <c r="P100" s="30">
        <v>0</v>
      </c>
      <c r="Q100" s="30">
        <v>0</v>
      </c>
      <c r="R100" s="30">
        <v>0</v>
      </c>
      <c r="S100" s="30">
        <v>0</v>
      </c>
      <c r="T100" s="30">
        <v>0</v>
      </c>
      <c r="U100" s="30">
        <v>0</v>
      </c>
      <c r="V100" s="30">
        <v>0</v>
      </c>
      <c r="W100" s="30">
        <v>0</v>
      </c>
      <c r="X100" s="30">
        <v>0</v>
      </c>
      <c r="Y100" s="30">
        <v>0</v>
      </c>
      <c r="Z100" s="30">
        <v>0</v>
      </c>
      <c r="AA100" s="30">
        <v>0</v>
      </c>
      <c r="AB100" s="30">
        <v>0</v>
      </c>
      <c r="AC100" s="30">
        <v>0</v>
      </c>
      <c r="AD100" s="30">
        <v>0</v>
      </c>
      <c r="AE100" s="30">
        <v>0</v>
      </c>
      <c r="AF100" s="30">
        <v>0</v>
      </c>
      <c r="AG100" s="30">
        <v>0</v>
      </c>
      <c r="AH100" s="30">
        <v>0</v>
      </c>
      <c r="AI100" s="30">
        <v>0</v>
      </c>
      <c r="AJ100" s="30">
        <v>0</v>
      </c>
      <c r="AK100" s="30">
        <v>0</v>
      </c>
      <c r="AL100" s="30">
        <v>0</v>
      </c>
      <c r="AM100" s="30">
        <v>0</v>
      </c>
      <c r="AN100" s="30">
        <v>0</v>
      </c>
      <c r="AO100" s="30">
        <v>0</v>
      </c>
      <c r="AP100" s="30">
        <v>0</v>
      </c>
      <c r="AQ100" s="30">
        <v>0</v>
      </c>
      <c r="AR100" s="30">
        <v>0</v>
      </c>
      <c r="AS100" s="30">
        <v>0</v>
      </c>
      <c r="AT100" s="30">
        <v>0</v>
      </c>
      <c r="AU100" s="30">
        <v>0</v>
      </c>
      <c r="AV100" s="30">
        <v>0</v>
      </c>
      <c r="AW100" s="30">
        <v>0</v>
      </c>
      <c r="AX100" s="30">
        <v>1</v>
      </c>
      <c r="AY100" s="30">
        <v>3</v>
      </c>
      <c r="AZ100" s="30">
        <v>3</v>
      </c>
      <c r="BA100" s="30">
        <v>3</v>
      </c>
      <c r="BB100" s="30">
        <v>3</v>
      </c>
      <c r="BC100" s="30">
        <v>3</v>
      </c>
      <c r="BD100" s="30">
        <v>3</v>
      </c>
      <c r="BE100" s="30">
        <v>3</v>
      </c>
      <c r="BF100" s="30">
        <v>3</v>
      </c>
      <c r="BG100" s="30">
        <v>4</v>
      </c>
      <c r="BH100" s="30">
        <v>4</v>
      </c>
      <c r="BI100" s="30">
        <v>4</v>
      </c>
      <c r="BJ100" s="30">
        <v>4</v>
      </c>
      <c r="BK100" s="30">
        <v>4</v>
      </c>
      <c r="BL100" s="30">
        <v>4</v>
      </c>
      <c r="BM100" s="30">
        <v>6</v>
      </c>
      <c r="BN100" s="30">
        <v>6</v>
      </c>
      <c r="BO100" s="30">
        <v>8</v>
      </c>
      <c r="BP100" s="30">
        <v>8</v>
      </c>
      <c r="BQ100" s="30">
        <v>10</v>
      </c>
      <c r="BR100" s="30">
        <v>11</v>
      </c>
      <c r="BS100" s="30">
        <v>12</v>
      </c>
      <c r="BT100" s="30">
        <v>14</v>
      </c>
      <c r="BU100" s="30">
        <v>16</v>
      </c>
      <c r="BV100" s="30">
        <v>17</v>
      </c>
      <c r="BW100" s="30">
        <v>17</v>
      </c>
      <c r="BX100" s="30">
        <v>18</v>
      </c>
      <c r="BY100" s="30">
        <v>19</v>
      </c>
      <c r="BZ100" s="30">
        <v>19</v>
      </c>
      <c r="CA100" s="30">
        <v>19</v>
      </c>
      <c r="CB100" s="30">
        <v>19</v>
      </c>
      <c r="CC100" s="30">
        <v>20</v>
      </c>
      <c r="CD100" s="30">
        <v>20</v>
      </c>
      <c r="CE100" s="30">
        <v>20</v>
      </c>
      <c r="CF100" s="30">
        <v>20</v>
      </c>
      <c r="CG100" s="30">
        <v>21</v>
      </c>
      <c r="CH100" s="30">
        <v>21</v>
      </c>
      <c r="CI100" s="30">
        <v>21</v>
      </c>
      <c r="CJ100" s="30">
        <v>21</v>
      </c>
      <c r="CK100" s="30">
        <v>21</v>
      </c>
      <c r="CL100" s="30">
        <v>21</v>
      </c>
      <c r="CM100" s="30">
        <v>21</v>
      </c>
      <c r="CN100" s="30">
        <v>21</v>
      </c>
      <c r="CO100" s="30">
        <v>22</v>
      </c>
      <c r="CP100" t="e">
        <v>#N/A</v>
      </c>
      <c r="CQ100" t="e">
        <v>#N/A</v>
      </c>
      <c r="CR100" t="e">
        <v>#N/A</v>
      </c>
      <c r="CS100" t="e">
        <v>#N/A</v>
      </c>
      <c r="CT100" t="e">
        <v>#N/A</v>
      </c>
      <c r="CU100" t="e">
        <v>#N/A</v>
      </c>
      <c r="CV100" t="e">
        <v>#N/A</v>
      </c>
      <c r="CW100" t="e">
        <v>#N/A</v>
      </c>
      <c r="CX100" t="e">
        <v>#N/A</v>
      </c>
      <c r="CY100" t="e">
        <v>#N/A</v>
      </c>
      <c r="CZ100" t="e">
        <v>#N/A</v>
      </c>
      <c r="DA100" t="e">
        <v>#N/A</v>
      </c>
      <c r="DB100" t="e">
        <v>#N/A</v>
      </c>
      <c r="DC100" t="e">
        <v>#N/A</v>
      </c>
      <c r="DD100" t="e">
        <v>#N/A</v>
      </c>
      <c r="DE100" t="e">
        <v>#N/A</v>
      </c>
      <c r="DF100" t="e">
        <v>#N/A</v>
      </c>
      <c r="DG100" t="e">
        <v>#N/A</v>
      </c>
      <c r="DH100" t="e">
        <v>#N/A</v>
      </c>
      <c r="DI100" t="e">
        <v>#N/A</v>
      </c>
      <c r="DJ100" t="e">
        <v>#N/A</v>
      </c>
      <c r="DK100" t="e">
        <v>#N/A</v>
      </c>
      <c r="DL100" t="e">
        <v>#N/A</v>
      </c>
      <c r="DM100" t="e">
        <v>#N/A</v>
      </c>
      <c r="DN100" t="e">
        <v>#N/A</v>
      </c>
      <c r="DO100" t="e">
        <v>#N/A</v>
      </c>
      <c r="DP100" t="e">
        <v>#N/A</v>
      </c>
      <c r="DQ100" t="e">
        <v>#N/A</v>
      </c>
      <c r="DR100" t="e">
        <v>#N/A</v>
      </c>
      <c r="DS100" t="e">
        <v>#N/A</v>
      </c>
      <c r="DT100" t="e">
        <v>#N/A</v>
      </c>
      <c r="DU100" t="e">
        <v>#N/A</v>
      </c>
      <c r="DV100" t="e">
        <v>#N/A</v>
      </c>
      <c r="DW100" t="e">
        <v>#N/A</v>
      </c>
      <c r="DX100" t="e">
        <v>#N/A</v>
      </c>
      <c r="DY100" t="e">
        <v>#N/A</v>
      </c>
      <c r="DZ100" t="e">
        <v>#N/A</v>
      </c>
      <c r="EA100" t="e">
        <v>#N/A</v>
      </c>
      <c r="EB100" t="e">
        <v>#N/A</v>
      </c>
      <c r="EC100" t="e">
        <v>#N/A</v>
      </c>
      <c r="ED100" t="e">
        <v>#N/A</v>
      </c>
      <c r="EE100" t="e">
        <v>#N/A</v>
      </c>
      <c r="EF100" t="e">
        <v>#N/A</v>
      </c>
      <c r="EG100" t="e">
        <v>#N/A</v>
      </c>
      <c r="EH100" t="e">
        <v>#N/A</v>
      </c>
      <c r="EI100" t="e">
        <v>#N/A</v>
      </c>
      <c r="EJ100" t="e">
        <v>#N/A</v>
      </c>
      <c r="EK100" t="e">
        <v>#N/A</v>
      </c>
      <c r="EL100" t="e">
        <v>#N/A</v>
      </c>
      <c r="EM100" t="e">
        <v>#N/A</v>
      </c>
      <c r="EN100" t="e">
        <v>#N/A</v>
      </c>
      <c r="EO100" t="e">
        <v>#N/A</v>
      </c>
      <c r="EP100" t="e">
        <v>#N/A</v>
      </c>
      <c r="EQ100" t="e">
        <v>#N/A</v>
      </c>
      <c r="ER100" t="e">
        <v>#N/A</v>
      </c>
      <c r="ES100" t="e">
        <v>#N/A</v>
      </c>
      <c r="ET100" t="e">
        <v>#N/A</v>
      </c>
      <c r="EU100" t="e">
        <v>#N/A</v>
      </c>
      <c r="EV100" t="e">
        <v>#N/A</v>
      </c>
      <c r="EW100" t="e">
        <v>#N/A</v>
      </c>
      <c r="EX100" t="e">
        <v>#N/A</v>
      </c>
      <c r="EY100" t="e">
        <v>#N/A</v>
      </c>
      <c r="EZ100" t="e">
        <v>#N/A</v>
      </c>
      <c r="FA100" t="e">
        <v>#N/A</v>
      </c>
      <c r="FB100" t="e">
        <v>#N/A</v>
      </c>
      <c r="FC100" t="e">
        <v>#N/A</v>
      </c>
      <c r="FD100" t="e">
        <v>#N/A</v>
      </c>
      <c r="FE100" t="e">
        <v>#N/A</v>
      </c>
      <c r="FF100" t="e">
        <v>#N/A</v>
      </c>
    </row>
    <row r="101" spans="1:162" x14ac:dyDescent="0.35">
      <c r="A101" s="29" t="s">
        <v>29</v>
      </c>
      <c r="B101" s="30">
        <v>0</v>
      </c>
      <c r="C101" s="30">
        <v>0</v>
      </c>
      <c r="D101" s="30">
        <v>0</v>
      </c>
      <c r="E101" s="30">
        <v>0</v>
      </c>
      <c r="F101" s="30">
        <v>0</v>
      </c>
      <c r="G101" s="30">
        <v>0</v>
      </c>
      <c r="H101" s="30">
        <v>0</v>
      </c>
      <c r="I101" s="30">
        <v>0</v>
      </c>
      <c r="J101" s="30">
        <v>0</v>
      </c>
      <c r="K101" s="30">
        <v>0</v>
      </c>
      <c r="L101" s="30">
        <v>0</v>
      </c>
      <c r="M101" s="30">
        <v>0</v>
      </c>
      <c r="N101" s="30">
        <v>0</v>
      </c>
      <c r="O101" s="30">
        <v>0</v>
      </c>
      <c r="P101" s="30">
        <v>0</v>
      </c>
      <c r="Q101" s="30">
        <v>0</v>
      </c>
      <c r="R101" s="30">
        <v>0</v>
      </c>
      <c r="S101" s="30">
        <v>0</v>
      </c>
      <c r="T101" s="30">
        <v>0</v>
      </c>
      <c r="U101" s="30">
        <v>0</v>
      </c>
      <c r="V101" s="30">
        <v>0</v>
      </c>
      <c r="W101" s="30">
        <v>0</v>
      </c>
      <c r="X101" s="30">
        <v>0</v>
      </c>
      <c r="Y101" s="30">
        <v>0</v>
      </c>
      <c r="Z101" s="30">
        <v>0</v>
      </c>
      <c r="AA101" s="30">
        <v>0</v>
      </c>
      <c r="AB101" s="30">
        <v>0</v>
      </c>
      <c r="AC101" s="30">
        <v>0</v>
      </c>
      <c r="AD101" s="30">
        <v>0</v>
      </c>
      <c r="AE101" s="30">
        <v>0</v>
      </c>
      <c r="AF101" s="30">
        <v>0</v>
      </c>
      <c r="AG101" s="30">
        <v>0</v>
      </c>
      <c r="AH101" s="30">
        <v>0</v>
      </c>
      <c r="AI101" s="30">
        <v>0</v>
      </c>
      <c r="AJ101" s="30">
        <v>0</v>
      </c>
      <c r="AK101" s="30">
        <v>0</v>
      </c>
      <c r="AL101" s="30">
        <v>0</v>
      </c>
      <c r="AM101" s="30">
        <v>0</v>
      </c>
      <c r="AN101" s="30">
        <v>0</v>
      </c>
      <c r="AO101" s="30">
        <v>0</v>
      </c>
      <c r="AP101" s="30">
        <v>0</v>
      </c>
      <c r="AQ101" s="30">
        <v>0</v>
      </c>
      <c r="AR101" s="30">
        <v>0</v>
      </c>
      <c r="AS101" s="30">
        <v>0</v>
      </c>
      <c r="AT101" s="30">
        <v>0</v>
      </c>
      <c r="AU101" s="30">
        <v>0</v>
      </c>
      <c r="AV101" s="30">
        <v>0</v>
      </c>
      <c r="AW101" s="30">
        <v>0</v>
      </c>
      <c r="AX101" s="30">
        <v>0</v>
      </c>
      <c r="AY101" s="30">
        <v>0</v>
      </c>
      <c r="AZ101" s="30">
        <v>0</v>
      </c>
      <c r="BA101" s="30">
        <v>0</v>
      </c>
      <c r="BB101" s="30">
        <v>0</v>
      </c>
      <c r="BC101" s="30">
        <v>0</v>
      </c>
      <c r="BD101" s="30">
        <v>0</v>
      </c>
      <c r="BE101" s="30">
        <v>0</v>
      </c>
      <c r="BF101" s="30">
        <v>0</v>
      </c>
      <c r="BG101" s="30">
        <v>0</v>
      </c>
      <c r="BH101" s="30">
        <v>0</v>
      </c>
      <c r="BI101" s="30">
        <v>0</v>
      </c>
      <c r="BJ101" s="30">
        <v>0</v>
      </c>
      <c r="BK101" s="30">
        <v>0</v>
      </c>
      <c r="BL101" s="30">
        <v>0</v>
      </c>
      <c r="BM101" s="30">
        <v>0</v>
      </c>
      <c r="BN101" s="30">
        <v>0</v>
      </c>
      <c r="BO101" s="30">
        <v>0</v>
      </c>
      <c r="BP101" s="30">
        <v>0</v>
      </c>
      <c r="BQ101" s="30">
        <v>0</v>
      </c>
      <c r="BR101" s="30">
        <v>0</v>
      </c>
      <c r="BS101" s="30">
        <v>0</v>
      </c>
      <c r="BT101" s="30">
        <v>0</v>
      </c>
      <c r="BU101" s="30">
        <v>0</v>
      </c>
      <c r="BV101" s="30">
        <v>0</v>
      </c>
      <c r="BW101" s="30">
        <v>1</v>
      </c>
      <c r="BX101" s="30">
        <v>3</v>
      </c>
      <c r="BY101" s="30">
        <v>3</v>
      </c>
      <c r="BZ101" s="30">
        <v>3</v>
      </c>
      <c r="CA101" s="30">
        <v>4</v>
      </c>
      <c r="CB101" s="30">
        <v>4</v>
      </c>
      <c r="CC101" s="30">
        <v>5</v>
      </c>
      <c r="CD101" s="30">
        <v>5</v>
      </c>
      <c r="CE101" s="30">
        <v>5</v>
      </c>
      <c r="CF101" s="30">
        <v>6</v>
      </c>
      <c r="CG101" s="30">
        <v>6</v>
      </c>
      <c r="CH101" s="30">
        <v>6</v>
      </c>
      <c r="CI101" s="30">
        <v>6</v>
      </c>
      <c r="CJ101" s="30">
        <v>7</v>
      </c>
      <c r="CK101" s="30">
        <v>7</v>
      </c>
      <c r="CL101" s="30">
        <v>8</v>
      </c>
      <c r="CM101" s="30">
        <v>8</v>
      </c>
      <c r="CN101" s="30">
        <v>8</v>
      </c>
      <c r="CO101" s="30">
        <v>8</v>
      </c>
      <c r="CP101" t="e">
        <v>#N/A</v>
      </c>
      <c r="CQ101" t="e">
        <v>#N/A</v>
      </c>
      <c r="CR101" t="e">
        <v>#N/A</v>
      </c>
      <c r="CS101" t="e">
        <v>#N/A</v>
      </c>
      <c r="CT101" t="e">
        <v>#N/A</v>
      </c>
      <c r="CU101" t="e">
        <v>#N/A</v>
      </c>
      <c r="CV101" t="e">
        <v>#N/A</v>
      </c>
      <c r="CW101" t="e">
        <v>#N/A</v>
      </c>
      <c r="CX101" t="e">
        <v>#N/A</v>
      </c>
      <c r="CY101" t="e">
        <v>#N/A</v>
      </c>
      <c r="CZ101" t="e">
        <v>#N/A</v>
      </c>
      <c r="DA101" t="e">
        <v>#N/A</v>
      </c>
      <c r="DB101" t="e">
        <v>#N/A</v>
      </c>
      <c r="DC101" t="e">
        <v>#N/A</v>
      </c>
      <c r="DD101" t="e">
        <v>#N/A</v>
      </c>
      <c r="DE101" t="e">
        <v>#N/A</v>
      </c>
      <c r="DF101" t="e">
        <v>#N/A</v>
      </c>
      <c r="DG101" t="e">
        <v>#N/A</v>
      </c>
      <c r="DH101" t="e">
        <v>#N/A</v>
      </c>
      <c r="DI101" t="e">
        <v>#N/A</v>
      </c>
      <c r="DJ101" t="e">
        <v>#N/A</v>
      </c>
      <c r="DK101" t="e">
        <v>#N/A</v>
      </c>
      <c r="DL101" t="e">
        <v>#N/A</v>
      </c>
      <c r="DM101" t="e">
        <v>#N/A</v>
      </c>
      <c r="DN101" t="e">
        <v>#N/A</v>
      </c>
      <c r="DO101" t="e">
        <v>#N/A</v>
      </c>
      <c r="DP101" t="e">
        <v>#N/A</v>
      </c>
      <c r="DQ101" t="e">
        <v>#N/A</v>
      </c>
      <c r="DR101" t="e">
        <v>#N/A</v>
      </c>
      <c r="DS101" t="e">
        <v>#N/A</v>
      </c>
      <c r="DT101" t="e">
        <v>#N/A</v>
      </c>
      <c r="DU101" t="e">
        <v>#N/A</v>
      </c>
      <c r="DV101" t="e">
        <v>#N/A</v>
      </c>
      <c r="DW101" t="e">
        <v>#N/A</v>
      </c>
      <c r="DX101" t="e">
        <v>#N/A</v>
      </c>
      <c r="DY101" t="e">
        <v>#N/A</v>
      </c>
      <c r="DZ101" t="e">
        <v>#N/A</v>
      </c>
      <c r="EA101" t="e">
        <v>#N/A</v>
      </c>
      <c r="EB101" t="e">
        <v>#N/A</v>
      </c>
      <c r="EC101" t="e">
        <v>#N/A</v>
      </c>
      <c r="ED101" t="e">
        <v>#N/A</v>
      </c>
      <c r="EE101" t="e">
        <v>#N/A</v>
      </c>
      <c r="EF101" t="e">
        <v>#N/A</v>
      </c>
      <c r="EG101" t="e">
        <v>#N/A</v>
      </c>
      <c r="EH101" t="e">
        <v>#N/A</v>
      </c>
      <c r="EI101" t="e">
        <v>#N/A</v>
      </c>
      <c r="EJ101" t="e">
        <v>#N/A</v>
      </c>
      <c r="EK101" t="e">
        <v>#N/A</v>
      </c>
      <c r="EL101" t="e">
        <v>#N/A</v>
      </c>
      <c r="EM101" t="e">
        <v>#N/A</v>
      </c>
      <c r="EN101" t="e">
        <v>#N/A</v>
      </c>
      <c r="EO101" t="e">
        <v>#N/A</v>
      </c>
      <c r="EP101" t="e">
        <v>#N/A</v>
      </c>
      <c r="EQ101" t="e">
        <v>#N/A</v>
      </c>
      <c r="ER101" t="e">
        <v>#N/A</v>
      </c>
      <c r="ES101" t="e">
        <v>#N/A</v>
      </c>
      <c r="ET101" t="e">
        <v>#N/A</v>
      </c>
      <c r="EU101" t="e">
        <v>#N/A</v>
      </c>
      <c r="EV101" t="e">
        <v>#N/A</v>
      </c>
      <c r="EW101" t="e">
        <v>#N/A</v>
      </c>
      <c r="EX101" t="e">
        <v>#N/A</v>
      </c>
      <c r="EY101" t="e">
        <v>#N/A</v>
      </c>
      <c r="EZ101" t="e">
        <v>#N/A</v>
      </c>
      <c r="FA101" t="e">
        <v>#N/A</v>
      </c>
      <c r="FB101" t="e">
        <v>#N/A</v>
      </c>
      <c r="FC101" t="e">
        <v>#N/A</v>
      </c>
      <c r="FD101" t="e">
        <v>#N/A</v>
      </c>
      <c r="FE101" t="e">
        <v>#N/A</v>
      </c>
      <c r="FF101" t="e">
        <v>#N/A</v>
      </c>
    </row>
    <row r="102" spans="1:162" x14ac:dyDescent="0.35">
      <c r="A102" s="29" t="s">
        <v>229</v>
      </c>
      <c r="B102" s="30">
        <v>0</v>
      </c>
      <c r="C102" s="30">
        <v>0</v>
      </c>
      <c r="D102" s="30">
        <v>0</v>
      </c>
      <c r="E102" s="30">
        <v>0</v>
      </c>
      <c r="F102" s="30">
        <v>0</v>
      </c>
      <c r="G102" s="30">
        <v>0</v>
      </c>
      <c r="H102" s="30">
        <v>0</v>
      </c>
      <c r="I102" s="30">
        <v>0</v>
      </c>
      <c r="J102" s="30">
        <v>0</v>
      </c>
      <c r="K102" s="30">
        <v>0</v>
      </c>
      <c r="L102" s="30">
        <v>0</v>
      </c>
      <c r="M102" s="30">
        <v>0</v>
      </c>
      <c r="N102" s="30">
        <v>0</v>
      </c>
      <c r="O102" s="30">
        <v>0</v>
      </c>
      <c r="P102" s="30">
        <v>0</v>
      </c>
      <c r="Q102" s="30">
        <v>0</v>
      </c>
      <c r="R102" s="30">
        <v>0</v>
      </c>
      <c r="S102" s="30">
        <v>0</v>
      </c>
      <c r="T102" s="30">
        <v>0</v>
      </c>
      <c r="U102" s="30">
        <v>0</v>
      </c>
      <c r="V102" s="30">
        <v>0</v>
      </c>
      <c r="W102" s="30">
        <v>0</v>
      </c>
      <c r="X102" s="30">
        <v>0</v>
      </c>
      <c r="Y102" s="30">
        <v>0</v>
      </c>
      <c r="Z102" s="30">
        <v>0</v>
      </c>
      <c r="AA102" s="30">
        <v>0</v>
      </c>
      <c r="AB102" s="30">
        <v>0</v>
      </c>
      <c r="AC102" s="30">
        <v>0</v>
      </c>
      <c r="AD102" s="30">
        <v>0</v>
      </c>
      <c r="AE102" s="30">
        <v>0</v>
      </c>
      <c r="AF102" s="30">
        <v>0</v>
      </c>
      <c r="AG102" s="30">
        <v>0</v>
      </c>
      <c r="AH102" s="30">
        <v>0</v>
      </c>
      <c r="AI102" s="30">
        <v>0</v>
      </c>
      <c r="AJ102" s="30">
        <v>0</v>
      </c>
      <c r="AK102" s="30">
        <v>0</v>
      </c>
      <c r="AL102" s="30">
        <v>0</v>
      </c>
      <c r="AM102" s="30">
        <v>0</v>
      </c>
      <c r="AN102" s="30">
        <v>0</v>
      </c>
      <c r="AO102" s="30">
        <v>0</v>
      </c>
      <c r="AP102" s="30">
        <v>0</v>
      </c>
      <c r="AQ102" s="30">
        <v>0</v>
      </c>
      <c r="AR102" s="30">
        <v>0</v>
      </c>
      <c r="AS102" s="30">
        <v>0</v>
      </c>
      <c r="AT102" s="30">
        <v>0</v>
      </c>
      <c r="AU102" s="30">
        <v>0</v>
      </c>
      <c r="AV102" s="30">
        <v>0</v>
      </c>
      <c r="AW102" s="30">
        <v>0</v>
      </c>
      <c r="AX102" s="30">
        <v>0</v>
      </c>
      <c r="AY102" s="30">
        <v>0</v>
      </c>
      <c r="AZ102" s="30">
        <v>0</v>
      </c>
      <c r="BA102" s="30">
        <v>0</v>
      </c>
      <c r="BB102" s="30">
        <v>0</v>
      </c>
      <c r="BC102" s="30">
        <v>0</v>
      </c>
      <c r="BD102" s="30">
        <v>0</v>
      </c>
      <c r="BE102" s="30">
        <v>0</v>
      </c>
      <c r="BF102" s="30">
        <v>0</v>
      </c>
      <c r="BG102" s="30">
        <v>0</v>
      </c>
      <c r="BH102" s="30">
        <v>0</v>
      </c>
      <c r="BI102" s="30">
        <v>0</v>
      </c>
      <c r="BJ102" s="30">
        <v>0</v>
      </c>
      <c r="BK102" s="30">
        <v>0</v>
      </c>
      <c r="BL102" s="30">
        <v>0</v>
      </c>
      <c r="BM102" s="30">
        <v>0</v>
      </c>
      <c r="BN102" s="30">
        <v>0</v>
      </c>
      <c r="BO102" s="30">
        <v>0</v>
      </c>
      <c r="BP102" s="30">
        <v>0</v>
      </c>
      <c r="BQ102" s="30">
        <v>0</v>
      </c>
      <c r="BR102" s="30">
        <v>0</v>
      </c>
      <c r="BS102" s="30">
        <v>0</v>
      </c>
      <c r="BT102" s="30">
        <v>0</v>
      </c>
      <c r="BU102" s="30">
        <v>1</v>
      </c>
      <c r="BV102" s="30">
        <v>1</v>
      </c>
      <c r="BW102" s="30">
        <v>1</v>
      </c>
      <c r="BX102" s="30">
        <v>1</v>
      </c>
      <c r="BY102" s="30">
        <v>1</v>
      </c>
      <c r="BZ102" s="30">
        <v>1</v>
      </c>
      <c r="CA102" s="30">
        <v>1</v>
      </c>
      <c r="CB102" s="30">
        <v>1</v>
      </c>
      <c r="CC102" s="30">
        <v>1</v>
      </c>
      <c r="CD102" s="30">
        <v>1</v>
      </c>
      <c r="CE102" s="30">
        <v>1</v>
      </c>
      <c r="CF102" s="30">
        <v>1</v>
      </c>
      <c r="CG102" s="30">
        <v>1</v>
      </c>
      <c r="CH102" s="30">
        <v>1</v>
      </c>
      <c r="CI102" s="30">
        <v>1</v>
      </c>
      <c r="CJ102" s="30">
        <v>1</v>
      </c>
      <c r="CK102" s="30">
        <v>1</v>
      </c>
      <c r="CL102" s="30">
        <v>1</v>
      </c>
      <c r="CM102" s="30">
        <v>1</v>
      </c>
      <c r="CN102" s="30">
        <v>1</v>
      </c>
      <c r="CO102" s="30">
        <v>1</v>
      </c>
      <c r="CP102" t="e">
        <v>#N/A</v>
      </c>
      <c r="CQ102" t="e">
        <v>#N/A</v>
      </c>
      <c r="CR102" t="e">
        <v>#N/A</v>
      </c>
      <c r="CS102" t="e">
        <v>#N/A</v>
      </c>
      <c r="CT102" t="e">
        <v>#N/A</v>
      </c>
      <c r="CU102" t="e">
        <v>#N/A</v>
      </c>
      <c r="CV102" t="e">
        <v>#N/A</v>
      </c>
      <c r="CW102" t="e">
        <v>#N/A</v>
      </c>
      <c r="CX102" t="e">
        <v>#N/A</v>
      </c>
      <c r="CY102" t="e">
        <v>#N/A</v>
      </c>
      <c r="CZ102" t="e">
        <v>#N/A</v>
      </c>
      <c r="DA102" t="e">
        <v>#N/A</v>
      </c>
      <c r="DB102" t="e">
        <v>#N/A</v>
      </c>
      <c r="DC102" t="e">
        <v>#N/A</v>
      </c>
      <c r="DD102" t="e">
        <v>#N/A</v>
      </c>
      <c r="DE102" t="e">
        <v>#N/A</v>
      </c>
      <c r="DF102" t="e">
        <v>#N/A</v>
      </c>
      <c r="DG102" t="e">
        <v>#N/A</v>
      </c>
      <c r="DH102" t="e">
        <v>#N/A</v>
      </c>
      <c r="DI102" t="e">
        <v>#N/A</v>
      </c>
      <c r="DJ102" t="e">
        <v>#N/A</v>
      </c>
      <c r="DK102" t="e">
        <v>#N/A</v>
      </c>
      <c r="DL102" t="e">
        <v>#N/A</v>
      </c>
      <c r="DM102" t="e">
        <v>#N/A</v>
      </c>
      <c r="DN102" t="e">
        <v>#N/A</v>
      </c>
      <c r="DO102" t="e">
        <v>#N/A</v>
      </c>
      <c r="DP102" t="e">
        <v>#N/A</v>
      </c>
      <c r="DQ102" t="e">
        <v>#N/A</v>
      </c>
      <c r="DR102" t="e">
        <v>#N/A</v>
      </c>
      <c r="DS102" t="e">
        <v>#N/A</v>
      </c>
      <c r="DT102" t="e">
        <v>#N/A</v>
      </c>
      <c r="DU102" t="e">
        <v>#N/A</v>
      </c>
      <c r="DV102" t="e">
        <v>#N/A</v>
      </c>
      <c r="DW102" t="e">
        <v>#N/A</v>
      </c>
      <c r="DX102" t="e">
        <v>#N/A</v>
      </c>
      <c r="DY102" t="e">
        <v>#N/A</v>
      </c>
      <c r="DZ102" t="e">
        <v>#N/A</v>
      </c>
      <c r="EA102" t="e">
        <v>#N/A</v>
      </c>
      <c r="EB102" t="e">
        <v>#N/A</v>
      </c>
      <c r="EC102" t="e">
        <v>#N/A</v>
      </c>
      <c r="ED102" t="e">
        <v>#N/A</v>
      </c>
      <c r="EE102" t="e">
        <v>#N/A</v>
      </c>
      <c r="EF102" t="e">
        <v>#N/A</v>
      </c>
      <c r="EG102" t="e">
        <v>#N/A</v>
      </c>
      <c r="EH102" t="e">
        <v>#N/A</v>
      </c>
      <c r="EI102" t="e">
        <v>#N/A</v>
      </c>
      <c r="EJ102" t="e">
        <v>#N/A</v>
      </c>
      <c r="EK102" t="e">
        <v>#N/A</v>
      </c>
      <c r="EL102" t="e">
        <v>#N/A</v>
      </c>
      <c r="EM102" t="e">
        <v>#N/A</v>
      </c>
      <c r="EN102" t="e">
        <v>#N/A</v>
      </c>
      <c r="EO102" t="e">
        <v>#N/A</v>
      </c>
      <c r="EP102" t="e">
        <v>#N/A</v>
      </c>
      <c r="EQ102" t="e">
        <v>#N/A</v>
      </c>
      <c r="ER102" t="e">
        <v>#N/A</v>
      </c>
      <c r="ES102" t="e">
        <v>#N/A</v>
      </c>
      <c r="ET102" t="e">
        <v>#N/A</v>
      </c>
      <c r="EU102" t="e">
        <v>#N/A</v>
      </c>
      <c r="EV102" t="e">
        <v>#N/A</v>
      </c>
      <c r="EW102" t="e">
        <v>#N/A</v>
      </c>
      <c r="EX102" t="e">
        <v>#N/A</v>
      </c>
      <c r="EY102" t="e">
        <v>#N/A</v>
      </c>
      <c r="EZ102" t="e">
        <v>#N/A</v>
      </c>
      <c r="FA102" t="e">
        <v>#N/A</v>
      </c>
      <c r="FB102" t="e">
        <v>#N/A</v>
      </c>
      <c r="FC102" t="e">
        <v>#N/A</v>
      </c>
      <c r="FD102" t="e">
        <v>#N/A</v>
      </c>
      <c r="FE102" t="e">
        <v>#N/A</v>
      </c>
      <c r="FF102" t="e">
        <v>#N/A</v>
      </c>
    </row>
    <row r="103" spans="1:162" x14ac:dyDescent="0.35">
      <c r="A103" s="29" t="s">
        <v>159</v>
      </c>
      <c r="B103" s="30">
        <v>0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0</v>
      </c>
      <c r="I103" s="30">
        <v>0</v>
      </c>
      <c r="J103" s="30">
        <v>0</v>
      </c>
      <c r="K103" s="30">
        <v>0</v>
      </c>
      <c r="L103" s="30">
        <v>0</v>
      </c>
      <c r="M103" s="30">
        <v>0</v>
      </c>
      <c r="N103" s="30">
        <v>0</v>
      </c>
      <c r="O103" s="30">
        <v>0</v>
      </c>
      <c r="P103" s="30">
        <v>0</v>
      </c>
      <c r="Q103" s="30">
        <v>0</v>
      </c>
      <c r="R103" s="30">
        <v>0</v>
      </c>
      <c r="S103" s="30">
        <v>0</v>
      </c>
      <c r="T103" s="30">
        <v>0</v>
      </c>
      <c r="U103" s="30">
        <v>0</v>
      </c>
      <c r="V103" s="30">
        <v>0</v>
      </c>
      <c r="W103" s="30">
        <v>0</v>
      </c>
      <c r="X103" s="30">
        <v>0</v>
      </c>
      <c r="Y103" s="30">
        <v>0</v>
      </c>
      <c r="Z103" s="30">
        <v>0</v>
      </c>
      <c r="AA103" s="30">
        <v>0</v>
      </c>
      <c r="AB103" s="30">
        <v>0</v>
      </c>
      <c r="AC103" s="30">
        <v>0</v>
      </c>
      <c r="AD103" s="30">
        <v>0</v>
      </c>
      <c r="AE103" s="30">
        <v>0</v>
      </c>
      <c r="AF103" s="30">
        <v>0</v>
      </c>
      <c r="AG103" s="30">
        <v>0</v>
      </c>
      <c r="AH103" s="30">
        <v>0</v>
      </c>
      <c r="AI103" s="30">
        <v>0</v>
      </c>
      <c r="AJ103" s="30">
        <v>0</v>
      </c>
      <c r="AK103" s="30">
        <v>0</v>
      </c>
      <c r="AL103" s="30">
        <v>0</v>
      </c>
      <c r="AM103" s="30">
        <v>0</v>
      </c>
      <c r="AN103" s="30">
        <v>0</v>
      </c>
      <c r="AO103" s="30">
        <v>0</v>
      </c>
      <c r="AP103" s="30">
        <v>0</v>
      </c>
      <c r="AQ103" s="30">
        <v>0</v>
      </c>
      <c r="AR103" s="30">
        <v>0</v>
      </c>
      <c r="AS103" s="30">
        <v>0</v>
      </c>
      <c r="AT103" s="30">
        <v>0</v>
      </c>
      <c r="AU103" s="30">
        <v>0</v>
      </c>
      <c r="AV103" s="30">
        <v>0</v>
      </c>
      <c r="AW103" s="30">
        <v>0</v>
      </c>
      <c r="AX103" s="30">
        <v>0</v>
      </c>
      <c r="AY103" s="30">
        <v>0</v>
      </c>
      <c r="AZ103" s="30">
        <v>0</v>
      </c>
      <c r="BA103" s="30">
        <v>0</v>
      </c>
      <c r="BB103" s="30">
        <v>0</v>
      </c>
      <c r="BC103" s="30">
        <v>0</v>
      </c>
      <c r="BD103" s="30">
        <v>0</v>
      </c>
      <c r="BE103" s="30">
        <v>0</v>
      </c>
      <c r="BF103" s="30">
        <v>0</v>
      </c>
      <c r="BG103" s="30">
        <v>0</v>
      </c>
      <c r="BH103" s="30">
        <v>0</v>
      </c>
      <c r="BI103" s="30">
        <v>0</v>
      </c>
      <c r="BJ103" s="30">
        <v>0</v>
      </c>
      <c r="BK103" s="30">
        <v>0</v>
      </c>
      <c r="BL103" s="30">
        <v>0</v>
      </c>
      <c r="BM103" s="30">
        <v>0</v>
      </c>
      <c r="BN103" s="30">
        <v>0</v>
      </c>
      <c r="BO103" s="30">
        <v>0</v>
      </c>
      <c r="BP103" s="30">
        <v>0</v>
      </c>
      <c r="BQ103" s="30">
        <v>0</v>
      </c>
      <c r="BR103" s="30">
        <v>0</v>
      </c>
      <c r="BS103" s="30">
        <v>0</v>
      </c>
      <c r="BT103" s="30">
        <v>0</v>
      </c>
      <c r="BU103" s="30">
        <v>0</v>
      </c>
      <c r="BV103" s="30">
        <v>0</v>
      </c>
      <c r="BW103" s="30">
        <v>1</v>
      </c>
      <c r="BX103" s="30">
        <v>1</v>
      </c>
      <c r="BY103" s="30">
        <v>1</v>
      </c>
      <c r="BZ103" s="30">
        <v>1</v>
      </c>
      <c r="CA103" s="30">
        <v>1</v>
      </c>
      <c r="CB103" s="30">
        <v>1</v>
      </c>
      <c r="CC103" s="30">
        <v>1</v>
      </c>
      <c r="CD103" s="30">
        <v>1</v>
      </c>
      <c r="CE103" s="30">
        <v>1</v>
      </c>
      <c r="CF103" s="30">
        <v>1</v>
      </c>
      <c r="CG103" s="30">
        <v>1</v>
      </c>
      <c r="CH103" s="30">
        <v>1</v>
      </c>
      <c r="CI103" s="30">
        <v>1</v>
      </c>
      <c r="CJ103" s="30">
        <v>1</v>
      </c>
      <c r="CK103" s="30">
        <v>1</v>
      </c>
      <c r="CL103" s="30">
        <v>1</v>
      </c>
      <c r="CM103" s="30">
        <v>1</v>
      </c>
      <c r="CN103" s="30">
        <v>1</v>
      </c>
      <c r="CO103" s="30">
        <v>1</v>
      </c>
      <c r="CP103" t="e">
        <v>#N/A</v>
      </c>
      <c r="CQ103" t="e">
        <v>#N/A</v>
      </c>
      <c r="CR103" t="e">
        <v>#N/A</v>
      </c>
      <c r="CS103" t="e">
        <v>#N/A</v>
      </c>
      <c r="CT103" t="e">
        <v>#N/A</v>
      </c>
      <c r="CU103" t="e">
        <v>#N/A</v>
      </c>
      <c r="CV103" t="e">
        <v>#N/A</v>
      </c>
      <c r="CW103" t="e">
        <v>#N/A</v>
      </c>
      <c r="CX103" t="e">
        <v>#N/A</v>
      </c>
      <c r="CY103" t="e">
        <v>#N/A</v>
      </c>
      <c r="CZ103" t="e">
        <v>#N/A</v>
      </c>
      <c r="DA103" t="e">
        <v>#N/A</v>
      </c>
      <c r="DB103" t="e">
        <v>#N/A</v>
      </c>
      <c r="DC103" t="e">
        <v>#N/A</v>
      </c>
      <c r="DD103" t="e">
        <v>#N/A</v>
      </c>
      <c r="DE103" t="e">
        <v>#N/A</v>
      </c>
      <c r="DF103" t="e">
        <v>#N/A</v>
      </c>
      <c r="DG103" t="e">
        <v>#N/A</v>
      </c>
      <c r="DH103" t="e">
        <v>#N/A</v>
      </c>
      <c r="DI103" t="e">
        <v>#N/A</v>
      </c>
      <c r="DJ103" t="e">
        <v>#N/A</v>
      </c>
      <c r="DK103" t="e">
        <v>#N/A</v>
      </c>
      <c r="DL103" t="e">
        <v>#N/A</v>
      </c>
      <c r="DM103" t="e">
        <v>#N/A</v>
      </c>
      <c r="DN103" t="e">
        <v>#N/A</v>
      </c>
      <c r="DO103" t="e">
        <v>#N/A</v>
      </c>
      <c r="DP103" t="e">
        <v>#N/A</v>
      </c>
      <c r="DQ103" t="e">
        <v>#N/A</v>
      </c>
      <c r="DR103" t="e">
        <v>#N/A</v>
      </c>
      <c r="DS103" t="e">
        <v>#N/A</v>
      </c>
      <c r="DT103" t="e">
        <v>#N/A</v>
      </c>
      <c r="DU103" t="e">
        <v>#N/A</v>
      </c>
      <c r="DV103" t="e">
        <v>#N/A</v>
      </c>
      <c r="DW103" t="e">
        <v>#N/A</v>
      </c>
      <c r="DX103" t="e">
        <v>#N/A</v>
      </c>
      <c r="DY103" t="e">
        <v>#N/A</v>
      </c>
      <c r="DZ103" t="e">
        <v>#N/A</v>
      </c>
      <c r="EA103" t="e">
        <v>#N/A</v>
      </c>
      <c r="EB103" t="e">
        <v>#N/A</v>
      </c>
      <c r="EC103" t="e">
        <v>#N/A</v>
      </c>
      <c r="ED103" t="e">
        <v>#N/A</v>
      </c>
      <c r="EE103" t="e">
        <v>#N/A</v>
      </c>
      <c r="EF103" t="e">
        <v>#N/A</v>
      </c>
      <c r="EG103" t="e">
        <v>#N/A</v>
      </c>
      <c r="EH103" t="e">
        <v>#N/A</v>
      </c>
      <c r="EI103" t="e">
        <v>#N/A</v>
      </c>
      <c r="EJ103" t="e">
        <v>#N/A</v>
      </c>
      <c r="EK103" t="e">
        <v>#N/A</v>
      </c>
      <c r="EL103" t="e">
        <v>#N/A</v>
      </c>
      <c r="EM103" t="e">
        <v>#N/A</v>
      </c>
      <c r="EN103" t="e">
        <v>#N/A</v>
      </c>
      <c r="EO103" t="e">
        <v>#N/A</v>
      </c>
      <c r="EP103" t="e">
        <v>#N/A</v>
      </c>
      <c r="EQ103" t="e">
        <v>#N/A</v>
      </c>
      <c r="ER103" t="e">
        <v>#N/A</v>
      </c>
      <c r="ES103" t="e">
        <v>#N/A</v>
      </c>
      <c r="ET103" t="e">
        <v>#N/A</v>
      </c>
      <c r="EU103" t="e">
        <v>#N/A</v>
      </c>
      <c r="EV103" t="e">
        <v>#N/A</v>
      </c>
      <c r="EW103" t="e">
        <v>#N/A</v>
      </c>
      <c r="EX103" t="e">
        <v>#N/A</v>
      </c>
      <c r="EY103" t="e">
        <v>#N/A</v>
      </c>
      <c r="EZ103" t="e">
        <v>#N/A</v>
      </c>
      <c r="FA103" t="e">
        <v>#N/A</v>
      </c>
      <c r="FB103" t="e">
        <v>#N/A</v>
      </c>
      <c r="FC103" t="e">
        <v>#N/A</v>
      </c>
      <c r="FD103" t="e">
        <v>#N/A</v>
      </c>
      <c r="FE103" t="e">
        <v>#N/A</v>
      </c>
      <c r="FF103" t="e">
        <v>#N/A</v>
      </c>
    </row>
    <row r="104" spans="1:162" x14ac:dyDescent="0.35">
      <c r="A104" s="29" t="s">
        <v>154</v>
      </c>
      <c r="B104" s="30">
        <v>0</v>
      </c>
      <c r="C104" s="30">
        <v>0</v>
      </c>
      <c r="D104" s="30">
        <v>0</v>
      </c>
      <c r="E104" s="30">
        <v>0</v>
      </c>
      <c r="F104" s="30">
        <v>0</v>
      </c>
      <c r="G104" s="30">
        <v>0</v>
      </c>
      <c r="H104" s="30">
        <v>0</v>
      </c>
      <c r="I104" s="30">
        <v>0</v>
      </c>
      <c r="J104" s="30">
        <v>0</v>
      </c>
      <c r="K104" s="30">
        <v>0</v>
      </c>
      <c r="L104" s="30">
        <v>0</v>
      </c>
      <c r="M104" s="30">
        <v>0</v>
      </c>
      <c r="N104" s="30">
        <v>0</v>
      </c>
      <c r="O104" s="30">
        <v>0</v>
      </c>
      <c r="P104" s="30">
        <v>0</v>
      </c>
      <c r="Q104" s="30">
        <v>0</v>
      </c>
      <c r="R104" s="30">
        <v>0</v>
      </c>
      <c r="S104" s="30">
        <v>0</v>
      </c>
      <c r="T104" s="30">
        <v>0</v>
      </c>
      <c r="U104" s="30">
        <v>0</v>
      </c>
      <c r="V104" s="30">
        <v>0</v>
      </c>
      <c r="W104" s="30">
        <v>0</v>
      </c>
      <c r="X104" s="30">
        <v>0</v>
      </c>
      <c r="Y104" s="30">
        <v>0</v>
      </c>
      <c r="Z104" s="30">
        <v>0</v>
      </c>
      <c r="AA104" s="30">
        <v>0</v>
      </c>
      <c r="AB104" s="30">
        <v>0</v>
      </c>
      <c r="AC104" s="30">
        <v>0</v>
      </c>
      <c r="AD104" s="30">
        <v>0</v>
      </c>
      <c r="AE104" s="30">
        <v>0</v>
      </c>
      <c r="AF104" s="30">
        <v>0</v>
      </c>
      <c r="AG104" s="30">
        <v>0</v>
      </c>
      <c r="AH104" s="30">
        <v>0</v>
      </c>
      <c r="AI104" s="30">
        <v>0</v>
      </c>
      <c r="AJ104" s="30">
        <v>0</v>
      </c>
      <c r="AK104" s="30">
        <v>0</v>
      </c>
      <c r="AL104" s="30">
        <v>0</v>
      </c>
      <c r="AM104" s="30">
        <v>0</v>
      </c>
      <c r="AN104" s="30">
        <v>0</v>
      </c>
      <c r="AO104" s="30">
        <v>0</v>
      </c>
      <c r="AP104" s="30">
        <v>0</v>
      </c>
      <c r="AQ104" s="30">
        <v>0</v>
      </c>
      <c r="AR104" s="30">
        <v>0</v>
      </c>
      <c r="AS104" s="30">
        <v>0</v>
      </c>
      <c r="AT104" s="30">
        <v>0</v>
      </c>
      <c r="AU104" s="30">
        <v>0</v>
      </c>
      <c r="AV104" s="30">
        <v>0</v>
      </c>
      <c r="AW104" s="30">
        <v>0</v>
      </c>
      <c r="AX104" s="30">
        <v>0</v>
      </c>
      <c r="AY104" s="30">
        <v>0</v>
      </c>
      <c r="AZ104" s="30">
        <v>0</v>
      </c>
      <c r="BA104" s="30">
        <v>0</v>
      </c>
      <c r="BB104" s="30">
        <v>0</v>
      </c>
      <c r="BC104" s="30">
        <v>0</v>
      </c>
      <c r="BD104" s="30">
        <v>0</v>
      </c>
      <c r="BE104" s="30">
        <v>0</v>
      </c>
      <c r="BF104" s="30">
        <v>0</v>
      </c>
      <c r="BG104" s="30">
        <v>0</v>
      </c>
      <c r="BH104" s="30">
        <v>0</v>
      </c>
      <c r="BI104" s="30">
        <v>1</v>
      </c>
      <c r="BJ104" s="30">
        <v>1</v>
      </c>
      <c r="BK104" s="30">
        <v>1</v>
      </c>
      <c r="BL104" s="30">
        <v>2</v>
      </c>
      <c r="BM104" s="30">
        <v>4</v>
      </c>
      <c r="BN104" s="30">
        <v>4</v>
      </c>
      <c r="BO104" s="30">
        <v>5</v>
      </c>
      <c r="BP104" s="30">
        <v>7</v>
      </c>
      <c r="BQ104" s="30">
        <v>7</v>
      </c>
      <c r="BR104" s="30">
        <v>7</v>
      </c>
      <c r="BS104" s="30">
        <v>8</v>
      </c>
      <c r="BT104" s="30">
        <v>8</v>
      </c>
      <c r="BU104" s="30">
        <v>9</v>
      </c>
      <c r="BV104" s="30">
        <v>9</v>
      </c>
      <c r="BW104" s="30">
        <v>11</v>
      </c>
      <c r="BX104" s="30">
        <v>13</v>
      </c>
      <c r="BY104" s="30">
        <v>15</v>
      </c>
      <c r="BZ104" s="30">
        <v>15</v>
      </c>
      <c r="CA104" s="30">
        <v>15</v>
      </c>
      <c r="CB104" s="30">
        <v>16</v>
      </c>
      <c r="CC104" s="30">
        <v>22</v>
      </c>
      <c r="CD104" s="30">
        <v>23</v>
      </c>
      <c r="CE104" s="30">
        <v>23</v>
      </c>
      <c r="CF104" s="30">
        <v>24</v>
      </c>
      <c r="CG104" s="30">
        <v>29</v>
      </c>
      <c r="CH104" s="30">
        <v>30</v>
      </c>
      <c r="CI104" s="30">
        <v>32</v>
      </c>
      <c r="CJ104" s="30">
        <v>33</v>
      </c>
      <c r="CK104" s="30">
        <v>33</v>
      </c>
      <c r="CL104" s="30">
        <v>35</v>
      </c>
      <c r="CM104" s="30">
        <v>37</v>
      </c>
      <c r="CN104" s="30">
        <v>38</v>
      </c>
      <c r="CO104" s="30">
        <v>38</v>
      </c>
      <c r="CP104" t="e">
        <v>#N/A</v>
      </c>
      <c r="CQ104" t="e">
        <v>#N/A</v>
      </c>
      <c r="CR104" t="e">
        <v>#N/A</v>
      </c>
      <c r="CS104" t="e">
        <v>#N/A</v>
      </c>
      <c r="CT104" t="e">
        <v>#N/A</v>
      </c>
      <c r="CU104" t="e">
        <v>#N/A</v>
      </c>
      <c r="CV104" t="e">
        <v>#N/A</v>
      </c>
      <c r="CW104" t="e">
        <v>#N/A</v>
      </c>
      <c r="CX104" t="e">
        <v>#N/A</v>
      </c>
      <c r="CY104" t="e">
        <v>#N/A</v>
      </c>
      <c r="CZ104" t="e">
        <v>#N/A</v>
      </c>
      <c r="DA104" t="e">
        <v>#N/A</v>
      </c>
      <c r="DB104" t="e">
        <v>#N/A</v>
      </c>
      <c r="DC104" t="e">
        <v>#N/A</v>
      </c>
      <c r="DD104" t="e">
        <v>#N/A</v>
      </c>
      <c r="DE104" t="e">
        <v>#N/A</v>
      </c>
      <c r="DF104" t="e">
        <v>#N/A</v>
      </c>
      <c r="DG104" t="e">
        <v>#N/A</v>
      </c>
      <c r="DH104" t="e">
        <v>#N/A</v>
      </c>
      <c r="DI104" t="e">
        <v>#N/A</v>
      </c>
      <c r="DJ104" t="e">
        <v>#N/A</v>
      </c>
      <c r="DK104" t="e">
        <v>#N/A</v>
      </c>
      <c r="DL104" t="e">
        <v>#N/A</v>
      </c>
      <c r="DM104" t="e">
        <v>#N/A</v>
      </c>
      <c r="DN104" t="e">
        <v>#N/A</v>
      </c>
      <c r="DO104" t="e">
        <v>#N/A</v>
      </c>
      <c r="DP104" t="e">
        <v>#N/A</v>
      </c>
      <c r="DQ104" t="e">
        <v>#N/A</v>
      </c>
      <c r="DR104" t="e">
        <v>#N/A</v>
      </c>
      <c r="DS104" t="e">
        <v>#N/A</v>
      </c>
      <c r="DT104" t="e">
        <v>#N/A</v>
      </c>
      <c r="DU104" t="e">
        <v>#N/A</v>
      </c>
      <c r="DV104" t="e">
        <v>#N/A</v>
      </c>
      <c r="DW104" t="e">
        <v>#N/A</v>
      </c>
      <c r="DX104" t="e">
        <v>#N/A</v>
      </c>
      <c r="DY104" t="e">
        <v>#N/A</v>
      </c>
      <c r="DZ104" t="e">
        <v>#N/A</v>
      </c>
      <c r="EA104" t="e">
        <v>#N/A</v>
      </c>
      <c r="EB104" t="e">
        <v>#N/A</v>
      </c>
      <c r="EC104" t="e">
        <v>#N/A</v>
      </c>
      <c r="ED104" t="e">
        <v>#N/A</v>
      </c>
      <c r="EE104" t="e">
        <v>#N/A</v>
      </c>
      <c r="EF104" t="e">
        <v>#N/A</v>
      </c>
      <c r="EG104" t="e">
        <v>#N/A</v>
      </c>
      <c r="EH104" t="e">
        <v>#N/A</v>
      </c>
      <c r="EI104" t="e">
        <v>#N/A</v>
      </c>
      <c r="EJ104" t="e">
        <v>#N/A</v>
      </c>
      <c r="EK104" t="e">
        <v>#N/A</v>
      </c>
      <c r="EL104" t="e">
        <v>#N/A</v>
      </c>
      <c r="EM104" t="e">
        <v>#N/A</v>
      </c>
      <c r="EN104" t="e">
        <v>#N/A</v>
      </c>
      <c r="EO104" t="e">
        <v>#N/A</v>
      </c>
      <c r="EP104" t="e">
        <v>#N/A</v>
      </c>
      <c r="EQ104" t="e">
        <v>#N/A</v>
      </c>
      <c r="ER104" t="e">
        <v>#N/A</v>
      </c>
      <c r="ES104" t="e">
        <v>#N/A</v>
      </c>
      <c r="ET104" t="e">
        <v>#N/A</v>
      </c>
      <c r="EU104" t="e">
        <v>#N/A</v>
      </c>
      <c r="EV104" t="e">
        <v>#N/A</v>
      </c>
      <c r="EW104" t="e">
        <v>#N/A</v>
      </c>
      <c r="EX104" t="e">
        <v>#N/A</v>
      </c>
      <c r="EY104" t="e">
        <v>#N/A</v>
      </c>
      <c r="EZ104" t="e">
        <v>#N/A</v>
      </c>
      <c r="FA104" t="e">
        <v>#N/A</v>
      </c>
      <c r="FB104" t="e">
        <v>#N/A</v>
      </c>
      <c r="FC104" t="e">
        <v>#N/A</v>
      </c>
      <c r="FD104" t="e">
        <v>#N/A</v>
      </c>
      <c r="FE104" t="e">
        <v>#N/A</v>
      </c>
      <c r="FF104" t="e">
        <v>#N/A</v>
      </c>
    </row>
    <row r="105" spans="1:162" x14ac:dyDescent="0.35">
      <c r="A105" s="29" t="s">
        <v>137</v>
      </c>
      <c r="B105" s="30">
        <v>0</v>
      </c>
      <c r="C105" s="30">
        <v>0</v>
      </c>
      <c r="D105" s="30">
        <v>0</v>
      </c>
      <c r="E105" s="30">
        <v>0</v>
      </c>
      <c r="F105" s="30">
        <v>0</v>
      </c>
      <c r="G105" s="30">
        <v>0</v>
      </c>
      <c r="H105" s="30">
        <v>0</v>
      </c>
      <c r="I105" s="30">
        <v>0</v>
      </c>
      <c r="J105" s="30">
        <v>0</v>
      </c>
      <c r="K105" s="30">
        <v>0</v>
      </c>
      <c r="L105" s="30">
        <v>0</v>
      </c>
      <c r="M105" s="30">
        <v>0</v>
      </c>
      <c r="N105" s="30">
        <v>0</v>
      </c>
      <c r="O105" s="30">
        <v>0</v>
      </c>
      <c r="P105" s="30">
        <v>0</v>
      </c>
      <c r="Q105" s="30">
        <v>0</v>
      </c>
      <c r="R105" s="30">
        <v>0</v>
      </c>
      <c r="S105" s="30">
        <v>0</v>
      </c>
      <c r="T105" s="30">
        <v>0</v>
      </c>
      <c r="U105" s="30">
        <v>0</v>
      </c>
      <c r="V105" s="30">
        <v>0</v>
      </c>
      <c r="W105" s="30">
        <v>0</v>
      </c>
      <c r="X105" s="30">
        <v>0</v>
      </c>
      <c r="Y105" s="30">
        <v>0</v>
      </c>
      <c r="Z105" s="30">
        <v>0</v>
      </c>
      <c r="AA105" s="30">
        <v>0</v>
      </c>
      <c r="AB105" s="30">
        <v>0</v>
      </c>
      <c r="AC105" s="30">
        <v>0</v>
      </c>
      <c r="AD105" s="30">
        <v>0</v>
      </c>
      <c r="AE105" s="30">
        <v>0</v>
      </c>
      <c r="AF105" s="30">
        <v>0</v>
      </c>
      <c r="AG105" s="30">
        <v>0</v>
      </c>
      <c r="AH105" s="30">
        <v>0</v>
      </c>
      <c r="AI105" s="30">
        <v>0</v>
      </c>
      <c r="AJ105" s="30">
        <v>0</v>
      </c>
      <c r="AK105" s="30">
        <v>0</v>
      </c>
      <c r="AL105" s="30">
        <v>0</v>
      </c>
      <c r="AM105" s="30">
        <v>0</v>
      </c>
      <c r="AN105" s="30">
        <v>0</v>
      </c>
      <c r="AO105" s="30">
        <v>0</v>
      </c>
      <c r="AP105" s="30">
        <v>0</v>
      </c>
      <c r="AQ105" s="30">
        <v>0</v>
      </c>
      <c r="AR105" s="30">
        <v>0</v>
      </c>
      <c r="AS105" s="30">
        <v>0</v>
      </c>
      <c r="AT105" s="30">
        <v>0</v>
      </c>
      <c r="AU105" s="30">
        <v>0</v>
      </c>
      <c r="AV105" s="30">
        <v>0</v>
      </c>
      <c r="AW105" s="30">
        <v>0</v>
      </c>
      <c r="AX105" s="30">
        <v>0</v>
      </c>
      <c r="AY105" s="30">
        <v>0</v>
      </c>
      <c r="AZ105" s="30">
        <v>0</v>
      </c>
      <c r="BA105" s="30">
        <v>0</v>
      </c>
      <c r="BB105" s="30">
        <v>1</v>
      </c>
      <c r="BC105" s="30">
        <v>1</v>
      </c>
      <c r="BD105" s="30">
        <v>1</v>
      </c>
      <c r="BE105" s="30">
        <v>1</v>
      </c>
      <c r="BF105" s="30">
        <v>2</v>
      </c>
      <c r="BG105" s="30">
        <v>4</v>
      </c>
      <c r="BH105" s="30">
        <v>4</v>
      </c>
      <c r="BI105" s="30">
        <v>8</v>
      </c>
      <c r="BJ105" s="30">
        <v>8</v>
      </c>
      <c r="BK105" s="30">
        <v>8</v>
      </c>
      <c r="BL105" s="30">
        <v>8</v>
      </c>
      <c r="BM105" s="30">
        <v>8</v>
      </c>
      <c r="BN105" s="30">
        <v>9</v>
      </c>
      <c r="BO105" s="30">
        <v>15</v>
      </c>
      <c r="BP105" s="30">
        <v>18</v>
      </c>
      <c r="BQ105" s="30">
        <v>21</v>
      </c>
      <c r="BR105" s="30">
        <v>22</v>
      </c>
      <c r="BS105" s="30">
        <v>23</v>
      </c>
      <c r="BT105" s="30">
        <v>29</v>
      </c>
      <c r="BU105" s="30">
        <v>30</v>
      </c>
      <c r="BV105" s="30">
        <v>31</v>
      </c>
      <c r="BW105" s="30">
        <v>31</v>
      </c>
      <c r="BX105" s="30">
        <v>36</v>
      </c>
      <c r="BY105" s="30">
        <v>41</v>
      </c>
      <c r="BZ105" s="30">
        <v>44</v>
      </c>
      <c r="CA105" s="30">
        <v>46</v>
      </c>
      <c r="CB105" s="30">
        <v>52</v>
      </c>
      <c r="CC105" s="30">
        <v>54</v>
      </c>
      <c r="CD105" s="30">
        <v>62</v>
      </c>
      <c r="CE105" s="30">
        <v>66</v>
      </c>
      <c r="CF105" s="30">
        <v>69</v>
      </c>
      <c r="CG105" s="30">
        <v>67</v>
      </c>
      <c r="CH105" s="30">
        <v>69</v>
      </c>
      <c r="CI105" s="30">
        <v>69</v>
      </c>
      <c r="CJ105" s="30">
        <v>72</v>
      </c>
      <c r="CK105" s="30">
        <v>72</v>
      </c>
      <c r="CL105" s="30">
        <v>73</v>
      </c>
      <c r="CM105" s="30">
        <v>75</v>
      </c>
      <c r="CN105" s="30">
        <v>78</v>
      </c>
      <c r="CO105" s="30">
        <v>80</v>
      </c>
      <c r="CP105" t="e">
        <v>#N/A</v>
      </c>
      <c r="CQ105" t="e">
        <v>#N/A</v>
      </c>
      <c r="CR105" t="e">
        <v>#N/A</v>
      </c>
      <c r="CS105" t="e">
        <v>#N/A</v>
      </c>
      <c r="CT105" t="e">
        <v>#N/A</v>
      </c>
      <c r="CU105" t="e">
        <v>#N/A</v>
      </c>
      <c r="CV105" t="e">
        <v>#N/A</v>
      </c>
      <c r="CW105" t="e">
        <v>#N/A</v>
      </c>
      <c r="CX105" t="e">
        <v>#N/A</v>
      </c>
      <c r="CY105" t="e">
        <v>#N/A</v>
      </c>
      <c r="CZ105" t="e">
        <v>#N/A</v>
      </c>
      <c r="DA105" t="e">
        <v>#N/A</v>
      </c>
      <c r="DB105" t="e">
        <v>#N/A</v>
      </c>
      <c r="DC105" t="e">
        <v>#N/A</v>
      </c>
      <c r="DD105" t="e">
        <v>#N/A</v>
      </c>
      <c r="DE105" t="e">
        <v>#N/A</v>
      </c>
      <c r="DF105" t="e">
        <v>#N/A</v>
      </c>
      <c r="DG105" t="e">
        <v>#N/A</v>
      </c>
      <c r="DH105" t="e">
        <v>#N/A</v>
      </c>
      <c r="DI105" t="e">
        <v>#N/A</v>
      </c>
      <c r="DJ105" t="e">
        <v>#N/A</v>
      </c>
      <c r="DK105" t="e">
        <v>#N/A</v>
      </c>
      <c r="DL105" t="e">
        <v>#N/A</v>
      </c>
      <c r="DM105" t="e">
        <v>#N/A</v>
      </c>
      <c r="DN105" t="e">
        <v>#N/A</v>
      </c>
      <c r="DO105" t="e">
        <v>#N/A</v>
      </c>
      <c r="DP105" t="e">
        <v>#N/A</v>
      </c>
      <c r="DQ105" t="e">
        <v>#N/A</v>
      </c>
      <c r="DR105" t="e">
        <v>#N/A</v>
      </c>
      <c r="DS105" t="e">
        <v>#N/A</v>
      </c>
      <c r="DT105" t="e">
        <v>#N/A</v>
      </c>
      <c r="DU105" t="e">
        <v>#N/A</v>
      </c>
      <c r="DV105" t="e">
        <v>#N/A</v>
      </c>
      <c r="DW105" t="e">
        <v>#N/A</v>
      </c>
      <c r="DX105" t="e">
        <v>#N/A</v>
      </c>
      <c r="DY105" t="e">
        <v>#N/A</v>
      </c>
      <c r="DZ105" t="e">
        <v>#N/A</v>
      </c>
      <c r="EA105" t="e">
        <v>#N/A</v>
      </c>
      <c r="EB105" t="e">
        <v>#N/A</v>
      </c>
      <c r="EC105" t="e">
        <v>#N/A</v>
      </c>
      <c r="ED105" t="e">
        <v>#N/A</v>
      </c>
      <c r="EE105" t="e">
        <v>#N/A</v>
      </c>
      <c r="EF105" t="e">
        <v>#N/A</v>
      </c>
      <c r="EG105" t="e">
        <v>#N/A</v>
      </c>
      <c r="EH105" t="e">
        <v>#N/A</v>
      </c>
      <c r="EI105" t="e">
        <v>#N/A</v>
      </c>
      <c r="EJ105" t="e">
        <v>#N/A</v>
      </c>
      <c r="EK105" t="e">
        <v>#N/A</v>
      </c>
      <c r="EL105" t="e">
        <v>#N/A</v>
      </c>
      <c r="EM105" t="e">
        <v>#N/A</v>
      </c>
      <c r="EN105" t="e">
        <v>#N/A</v>
      </c>
      <c r="EO105" t="e">
        <v>#N/A</v>
      </c>
      <c r="EP105" t="e">
        <v>#N/A</v>
      </c>
      <c r="EQ105" t="e">
        <v>#N/A</v>
      </c>
      <c r="ER105" t="e">
        <v>#N/A</v>
      </c>
      <c r="ES105" t="e">
        <v>#N/A</v>
      </c>
      <c r="ET105" t="e">
        <v>#N/A</v>
      </c>
      <c r="EU105" t="e">
        <v>#N/A</v>
      </c>
      <c r="EV105" t="e">
        <v>#N/A</v>
      </c>
      <c r="EW105" t="e">
        <v>#N/A</v>
      </c>
      <c r="EX105" t="e">
        <v>#N/A</v>
      </c>
      <c r="EY105" t="e">
        <v>#N/A</v>
      </c>
      <c r="EZ105" t="e">
        <v>#N/A</v>
      </c>
      <c r="FA105" t="e">
        <v>#N/A</v>
      </c>
      <c r="FB105" t="e">
        <v>#N/A</v>
      </c>
      <c r="FC105" t="e">
        <v>#N/A</v>
      </c>
      <c r="FD105" t="e">
        <v>#N/A</v>
      </c>
      <c r="FE105" t="e">
        <v>#N/A</v>
      </c>
      <c r="FF105" t="e">
        <v>#N/A</v>
      </c>
    </row>
    <row r="106" spans="1:162" x14ac:dyDescent="0.35">
      <c r="A106" s="29" t="s">
        <v>212</v>
      </c>
      <c r="B106" s="30">
        <v>0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30">
        <v>0</v>
      </c>
      <c r="Q106" s="30">
        <v>0</v>
      </c>
      <c r="R106" s="30">
        <v>0</v>
      </c>
      <c r="S106" s="30">
        <v>0</v>
      </c>
      <c r="T106" s="30">
        <v>0</v>
      </c>
      <c r="U106" s="30">
        <v>0</v>
      </c>
      <c r="V106" s="30">
        <v>0</v>
      </c>
      <c r="W106" s="30">
        <v>0</v>
      </c>
      <c r="X106" s="30">
        <v>0</v>
      </c>
      <c r="Y106" s="30">
        <v>0</v>
      </c>
      <c r="Z106" s="30">
        <v>0</v>
      </c>
      <c r="AA106" s="30">
        <v>0</v>
      </c>
      <c r="AB106" s="30">
        <v>0</v>
      </c>
      <c r="AC106" s="30">
        <v>0</v>
      </c>
      <c r="AD106" s="30">
        <v>0</v>
      </c>
      <c r="AE106" s="30">
        <v>0</v>
      </c>
      <c r="AF106" s="30">
        <v>0</v>
      </c>
      <c r="AG106" s="30">
        <v>0</v>
      </c>
      <c r="AH106" s="30">
        <v>0</v>
      </c>
      <c r="AI106" s="30">
        <v>0</v>
      </c>
      <c r="AJ106" s="30">
        <v>0</v>
      </c>
      <c r="AK106" s="30">
        <v>0</v>
      </c>
      <c r="AL106" s="30">
        <v>0</v>
      </c>
      <c r="AM106" s="30">
        <v>0</v>
      </c>
      <c r="AN106" s="30">
        <v>0</v>
      </c>
      <c r="AO106" s="30">
        <v>0</v>
      </c>
      <c r="AP106" s="30">
        <v>0</v>
      </c>
      <c r="AQ106" s="30">
        <v>0</v>
      </c>
      <c r="AR106" s="30">
        <v>0</v>
      </c>
      <c r="AS106" s="30">
        <v>0</v>
      </c>
      <c r="AT106" s="30">
        <v>0</v>
      </c>
      <c r="AU106" s="30">
        <v>0</v>
      </c>
      <c r="AV106" s="30">
        <v>0</v>
      </c>
      <c r="AW106" s="30">
        <v>0</v>
      </c>
      <c r="AX106" s="30">
        <v>0</v>
      </c>
      <c r="AY106" s="30">
        <v>0</v>
      </c>
      <c r="AZ106" s="30">
        <v>0</v>
      </c>
      <c r="BA106" s="30">
        <v>0</v>
      </c>
      <c r="BB106" s="30">
        <v>0</v>
      </c>
      <c r="BC106" s="30">
        <v>0</v>
      </c>
      <c r="BD106" s="30">
        <v>0</v>
      </c>
      <c r="BE106" s="30">
        <v>0</v>
      </c>
      <c r="BF106" s="30">
        <v>0</v>
      </c>
      <c r="BG106" s="30">
        <v>0</v>
      </c>
      <c r="BH106" s="30">
        <v>0</v>
      </c>
      <c r="BI106" s="30">
        <v>0</v>
      </c>
      <c r="BJ106" s="30">
        <v>0</v>
      </c>
      <c r="BK106" s="30">
        <v>0</v>
      </c>
      <c r="BL106" s="30">
        <v>0</v>
      </c>
      <c r="BM106" s="30">
        <v>0</v>
      </c>
      <c r="BN106" s="30">
        <v>0</v>
      </c>
      <c r="BO106" s="30">
        <v>0</v>
      </c>
      <c r="BP106" s="30">
        <v>0</v>
      </c>
      <c r="BQ106" s="30">
        <v>0</v>
      </c>
      <c r="BR106" s="30">
        <v>0</v>
      </c>
      <c r="BS106" s="30">
        <v>0</v>
      </c>
      <c r="BT106" s="30">
        <v>0</v>
      </c>
      <c r="BU106" s="30">
        <v>0</v>
      </c>
      <c r="BV106" s="30">
        <v>0</v>
      </c>
      <c r="BW106" s="30">
        <v>0</v>
      </c>
      <c r="BX106" s="30">
        <v>0</v>
      </c>
      <c r="BY106" s="30">
        <v>0</v>
      </c>
      <c r="BZ106" s="30">
        <v>0</v>
      </c>
      <c r="CA106" s="30">
        <v>0</v>
      </c>
      <c r="CB106" s="30">
        <v>0</v>
      </c>
      <c r="CC106" s="30">
        <v>0</v>
      </c>
      <c r="CD106" s="30">
        <v>0</v>
      </c>
      <c r="CE106" s="30">
        <v>0</v>
      </c>
      <c r="CF106" s="30">
        <v>0</v>
      </c>
      <c r="CG106" s="30">
        <v>0</v>
      </c>
      <c r="CH106" s="30">
        <v>0</v>
      </c>
      <c r="CI106" s="30">
        <v>0</v>
      </c>
      <c r="CJ106" s="30">
        <v>0</v>
      </c>
      <c r="CK106" s="30">
        <v>0</v>
      </c>
      <c r="CL106" s="30">
        <v>0</v>
      </c>
      <c r="CM106" s="30">
        <v>0</v>
      </c>
      <c r="CN106" s="30">
        <v>0</v>
      </c>
      <c r="CO106" s="30">
        <v>0</v>
      </c>
      <c r="CP106" t="e">
        <v>#N/A</v>
      </c>
      <c r="CQ106" t="e">
        <v>#N/A</v>
      </c>
      <c r="CR106" t="e">
        <v>#N/A</v>
      </c>
      <c r="CS106" t="e">
        <v>#N/A</v>
      </c>
      <c r="CT106" t="e">
        <v>#N/A</v>
      </c>
      <c r="CU106" t="e">
        <v>#N/A</v>
      </c>
      <c r="CV106" t="e">
        <v>#N/A</v>
      </c>
      <c r="CW106" t="e">
        <v>#N/A</v>
      </c>
      <c r="CX106" t="e">
        <v>#N/A</v>
      </c>
      <c r="CY106" t="e">
        <v>#N/A</v>
      </c>
      <c r="CZ106" t="e">
        <v>#N/A</v>
      </c>
      <c r="DA106" t="e">
        <v>#N/A</v>
      </c>
      <c r="DB106" t="e">
        <v>#N/A</v>
      </c>
      <c r="DC106" t="e">
        <v>#N/A</v>
      </c>
      <c r="DD106" t="e">
        <v>#N/A</v>
      </c>
      <c r="DE106" t="e">
        <v>#N/A</v>
      </c>
      <c r="DF106" t="e">
        <v>#N/A</v>
      </c>
      <c r="DG106" t="e">
        <v>#N/A</v>
      </c>
      <c r="DH106" t="e">
        <v>#N/A</v>
      </c>
      <c r="DI106" t="e">
        <v>#N/A</v>
      </c>
      <c r="DJ106" t="e">
        <v>#N/A</v>
      </c>
      <c r="DK106" t="e">
        <v>#N/A</v>
      </c>
      <c r="DL106" t="e">
        <v>#N/A</v>
      </c>
      <c r="DM106" t="e">
        <v>#N/A</v>
      </c>
      <c r="DN106" t="e">
        <v>#N/A</v>
      </c>
      <c r="DO106" t="e">
        <v>#N/A</v>
      </c>
      <c r="DP106" t="e">
        <v>#N/A</v>
      </c>
      <c r="DQ106" t="e">
        <v>#N/A</v>
      </c>
      <c r="DR106" t="e">
        <v>#N/A</v>
      </c>
      <c r="DS106" t="e">
        <v>#N/A</v>
      </c>
      <c r="DT106" t="e">
        <v>#N/A</v>
      </c>
      <c r="DU106" t="e">
        <v>#N/A</v>
      </c>
      <c r="DV106" t="e">
        <v>#N/A</v>
      </c>
      <c r="DW106" t="e">
        <v>#N/A</v>
      </c>
      <c r="DX106" t="e">
        <v>#N/A</v>
      </c>
      <c r="DY106" t="e">
        <v>#N/A</v>
      </c>
      <c r="DZ106" t="e">
        <v>#N/A</v>
      </c>
      <c r="EA106" t="e">
        <v>#N/A</v>
      </c>
      <c r="EB106" t="e">
        <v>#N/A</v>
      </c>
      <c r="EC106" t="e">
        <v>#N/A</v>
      </c>
      <c r="ED106" t="e">
        <v>#N/A</v>
      </c>
      <c r="EE106" t="e">
        <v>#N/A</v>
      </c>
      <c r="EF106" t="e">
        <v>#N/A</v>
      </c>
      <c r="EG106" t="e">
        <v>#N/A</v>
      </c>
      <c r="EH106" t="e">
        <v>#N/A</v>
      </c>
      <c r="EI106" t="e">
        <v>#N/A</v>
      </c>
      <c r="EJ106" t="e">
        <v>#N/A</v>
      </c>
      <c r="EK106" t="e">
        <v>#N/A</v>
      </c>
      <c r="EL106" t="e">
        <v>#N/A</v>
      </c>
      <c r="EM106" t="e">
        <v>#N/A</v>
      </c>
      <c r="EN106" t="e">
        <v>#N/A</v>
      </c>
      <c r="EO106" t="e">
        <v>#N/A</v>
      </c>
      <c r="EP106" t="e">
        <v>#N/A</v>
      </c>
      <c r="EQ106" t="e">
        <v>#N/A</v>
      </c>
      <c r="ER106" t="e">
        <v>#N/A</v>
      </c>
      <c r="ES106" t="e">
        <v>#N/A</v>
      </c>
      <c r="ET106" t="e">
        <v>#N/A</v>
      </c>
      <c r="EU106" t="e">
        <v>#N/A</v>
      </c>
      <c r="EV106" t="e">
        <v>#N/A</v>
      </c>
      <c r="EW106" t="e">
        <v>#N/A</v>
      </c>
      <c r="EX106" t="e">
        <v>#N/A</v>
      </c>
      <c r="EY106" t="e">
        <v>#N/A</v>
      </c>
      <c r="EZ106" t="e">
        <v>#N/A</v>
      </c>
      <c r="FA106" t="e">
        <v>#N/A</v>
      </c>
      <c r="FB106" t="e">
        <v>#N/A</v>
      </c>
      <c r="FC106" t="e">
        <v>#N/A</v>
      </c>
      <c r="FD106" t="e">
        <v>#N/A</v>
      </c>
      <c r="FE106" t="e">
        <v>#N/A</v>
      </c>
      <c r="FF106" t="e">
        <v>#N/A</v>
      </c>
    </row>
    <row r="107" spans="1:162" x14ac:dyDescent="0.35">
      <c r="A107" s="29" t="s">
        <v>240</v>
      </c>
      <c r="B107" s="30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0</v>
      </c>
      <c r="J107" s="30">
        <v>0</v>
      </c>
      <c r="K107" s="30">
        <v>0</v>
      </c>
      <c r="L107" s="30">
        <v>0</v>
      </c>
      <c r="M107" s="30">
        <v>0</v>
      </c>
      <c r="N107" s="30">
        <v>0</v>
      </c>
      <c r="O107" s="30">
        <v>0</v>
      </c>
      <c r="P107" s="30">
        <v>0</v>
      </c>
      <c r="Q107" s="30">
        <v>0</v>
      </c>
      <c r="R107" s="30">
        <v>0</v>
      </c>
      <c r="S107" s="30">
        <v>0</v>
      </c>
      <c r="T107" s="30">
        <v>0</v>
      </c>
      <c r="U107" s="30">
        <v>0</v>
      </c>
      <c r="V107" s="30">
        <v>0</v>
      </c>
      <c r="W107" s="30">
        <v>0</v>
      </c>
      <c r="X107" s="30">
        <v>0</v>
      </c>
      <c r="Y107" s="30">
        <v>0</v>
      </c>
      <c r="Z107" s="30">
        <v>0</v>
      </c>
      <c r="AA107" s="30">
        <v>0</v>
      </c>
      <c r="AB107" s="30">
        <v>0</v>
      </c>
      <c r="AC107" s="30">
        <v>0</v>
      </c>
      <c r="AD107" s="30">
        <v>0</v>
      </c>
      <c r="AE107" s="30">
        <v>0</v>
      </c>
      <c r="AF107" s="30">
        <v>0</v>
      </c>
      <c r="AG107" s="30">
        <v>0</v>
      </c>
      <c r="AH107" s="30">
        <v>0</v>
      </c>
      <c r="AI107" s="30">
        <v>0</v>
      </c>
      <c r="AJ107" s="30">
        <v>0</v>
      </c>
      <c r="AK107" s="30">
        <v>0</v>
      </c>
      <c r="AL107" s="30">
        <v>0</v>
      </c>
      <c r="AM107" s="30">
        <v>0</v>
      </c>
      <c r="AN107" s="30">
        <v>0</v>
      </c>
      <c r="AO107" s="30">
        <v>0</v>
      </c>
      <c r="AP107" s="30">
        <v>0</v>
      </c>
      <c r="AQ107" s="30">
        <v>0</v>
      </c>
      <c r="AR107" s="30">
        <v>0</v>
      </c>
      <c r="AS107" s="30">
        <v>0</v>
      </c>
      <c r="AT107" s="30">
        <v>0</v>
      </c>
      <c r="AU107" s="30">
        <v>0</v>
      </c>
      <c r="AV107" s="30">
        <v>0</v>
      </c>
      <c r="AW107" s="30">
        <v>0</v>
      </c>
      <c r="AX107" s="30">
        <v>0</v>
      </c>
      <c r="AY107" s="30">
        <v>0</v>
      </c>
      <c r="AZ107" s="30">
        <v>0</v>
      </c>
      <c r="BA107" s="30">
        <v>0</v>
      </c>
      <c r="BB107" s="30">
        <v>0</v>
      </c>
      <c r="BC107" s="30">
        <v>0</v>
      </c>
      <c r="BD107" s="30">
        <v>0</v>
      </c>
      <c r="BE107" s="30">
        <v>0</v>
      </c>
      <c r="BF107" s="30">
        <v>0</v>
      </c>
      <c r="BG107" s="30">
        <v>0</v>
      </c>
      <c r="BH107" s="30">
        <v>0</v>
      </c>
      <c r="BI107" s="30">
        <v>0</v>
      </c>
      <c r="BJ107" s="30">
        <v>0</v>
      </c>
      <c r="BK107" s="30">
        <v>0</v>
      </c>
      <c r="BL107" s="30">
        <v>0</v>
      </c>
      <c r="BM107" s="30">
        <v>0</v>
      </c>
      <c r="BN107" s="30">
        <v>0</v>
      </c>
      <c r="BO107" s="30">
        <v>0</v>
      </c>
      <c r="BP107" s="30">
        <v>0</v>
      </c>
      <c r="BQ107" s="30">
        <v>0</v>
      </c>
      <c r="BR107" s="30">
        <v>0</v>
      </c>
      <c r="BS107" s="30">
        <v>0</v>
      </c>
      <c r="BT107" s="30">
        <v>0</v>
      </c>
      <c r="BU107" s="30">
        <v>0</v>
      </c>
      <c r="BV107" s="30">
        <v>0</v>
      </c>
      <c r="BW107" s="30">
        <v>0</v>
      </c>
      <c r="BX107" s="30">
        <v>0</v>
      </c>
      <c r="BY107" s="30">
        <v>0</v>
      </c>
      <c r="BZ107" s="30">
        <v>1</v>
      </c>
      <c r="CA107" s="30">
        <v>1</v>
      </c>
      <c r="CB107" s="30">
        <v>1</v>
      </c>
      <c r="CC107" s="30">
        <v>1</v>
      </c>
      <c r="CD107" s="30">
        <v>2</v>
      </c>
      <c r="CE107" s="30">
        <v>2</v>
      </c>
      <c r="CF107" s="30">
        <v>2</v>
      </c>
      <c r="CG107" s="30">
        <v>2</v>
      </c>
      <c r="CH107" s="30">
        <v>2</v>
      </c>
      <c r="CI107" s="30">
        <v>2</v>
      </c>
      <c r="CJ107" s="30">
        <v>2</v>
      </c>
      <c r="CK107" s="30">
        <v>2</v>
      </c>
      <c r="CL107" s="30">
        <v>2</v>
      </c>
      <c r="CM107" s="30">
        <v>2</v>
      </c>
      <c r="CN107" s="30">
        <v>2</v>
      </c>
      <c r="CO107" s="30">
        <v>3</v>
      </c>
      <c r="CP107" t="e">
        <v>#N/A</v>
      </c>
      <c r="CQ107" t="e">
        <v>#N/A</v>
      </c>
      <c r="CR107" t="e">
        <v>#N/A</v>
      </c>
      <c r="CS107" t="e">
        <v>#N/A</v>
      </c>
      <c r="CT107" t="e">
        <v>#N/A</v>
      </c>
      <c r="CU107" t="e">
        <v>#N/A</v>
      </c>
      <c r="CV107" t="e">
        <v>#N/A</v>
      </c>
      <c r="CW107" t="e">
        <v>#N/A</v>
      </c>
      <c r="CX107" t="e">
        <v>#N/A</v>
      </c>
      <c r="CY107" t="e">
        <v>#N/A</v>
      </c>
      <c r="CZ107" t="e">
        <v>#N/A</v>
      </c>
      <c r="DA107" t="e">
        <v>#N/A</v>
      </c>
      <c r="DB107" t="e">
        <v>#N/A</v>
      </c>
      <c r="DC107" t="e">
        <v>#N/A</v>
      </c>
      <c r="DD107" t="e">
        <v>#N/A</v>
      </c>
      <c r="DE107" t="e">
        <v>#N/A</v>
      </c>
      <c r="DF107" t="e">
        <v>#N/A</v>
      </c>
      <c r="DG107" t="e">
        <v>#N/A</v>
      </c>
      <c r="DH107" t="e">
        <v>#N/A</v>
      </c>
      <c r="DI107" t="e">
        <v>#N/A</v>
      </c>
      <c r="DJ107" t="e">
        <v>#N/A</v>
      </c>
      <c r="DK107" t="e">
        <v>#N/A</v>
      </c>
      <c r="DL107" t="e">
        <v>#N/A</v>
      </c>
      <c r="DM107" t="e">
        <v>#N/A</v>
      </c>
      <c r="DN107" t="e">
        <v>#N/A</v>
      </c>
      <c r="DO107" t="e">
        <v>#N/A</v>
      </c>
      <c r="DP107" t="e">
        <v>#N/A</v>
      </c>
      <c r="DQ107" t="e">
        <v>#N/A</v>
      </c>
      <c r="DR107" t="e">
        <v>#N/A</v>
      </c>
      <c r="DS107" t="e">
        <v>#N/A</v>
      </c>
      <c r="DT107" t="e">
        <v>#N/A</v>
      </c>
      <c r="DU107" t="e">
        <v>#N/A</v>
      </c>
      <c r="DV107" t="e">
        <v>#N/A</v>
      </c>
      <c r="DW107" t="e">
        <v>#N/A</v>
      </c>
      <c r="DX107" t="e">
        <v>#N/A</v>
      </c>
      <c r="DY107" t="e">
        <v>#N/A</v>
      </c>
      <c r="DZ107" t="e">
        <v>#N/A</v>
      </c>
      <c r="EA107" t="e">
        <v>#N/A</v>
      </c>
      <c r="EB107" t="e">
        <v>#N/A</v>
      </c>
      <c r="EC107" t="e">
        <v>#N/A</v>
      </c>
      <c r="ED107" t="e">
        <v>#N/A</v>
      </c>
      <c r="EE107" t="e">
        <v>#N/A</v>
      </c>
      <c r="EF107" t="e">
        <v>#N/A</v>
      </c>
      <c r="EG107" t="e">
        <v>#N/A</v>
      </c>
      <c r="EH107" t="e">
        <v>#N/A</v>
      </c>
      <c r="EI107" t="e">
        <v>#N/A</v>
      </c>
      <c r="EJ107" t="e">
        <v>#N/A</v>
      </c>
      <c r="EK107" t="e">
        <v>#N/A</v>
      </c>
      <c r="EL107" t="e">
        <v>#N/A</v>
      </c>
      <c r="EM107" t="e">
        <v>#N/A</v>
      </c>
      <c r="EN107" t="e">
        <v>#N/A</v>
      </c>
      <c r="EO107" t="e">
        <v>#N/A</v>
      </c>
      <c r="EP107" t="e">
        <v>#N/A</v>
      </c>
      <c r="EQ107" t="e">
        <v>#N/A</v>
      </c>
      <c r="ER107" t="e">
        <v>#N/A</v>
      </c>
      <c r="ES107" t="e">
        <v>#N/A</v>
      </c>
      <c r="ET107" t="e">
        <v>#N/A</v>
      </c>
      <c r="EU107" t="e">
        <v>#N/A</v>
      </c>
      <c r="EV107" t="e">
        <v>#N/A</v>
      </c>
      <c r="EW107" t="e">
        <v>#N/A</v>
      </c>
      <c r="EX107" t="e">
        <v>#N/A</v>
      </c>
      <c r="EY107" t="e">
        <v>#N/A</v>
      </c>
      <c r="EZ107" t="e">
        <v>#N/A</v>
      </c>
      <c r="FA107" t="e">
        <v>#N/A</v>
      </c>
      <c r="FB107" t="e">
        <v>#N/A</v>
      </c>
      <c r="FC107" t="e">
        <v>#N/A</v>
      </c>
      <c r="FD107" t="e">
        <v>#N/A</v>
      </c>
      <c r="FE107" t="e">
        <v>#N/A</v>
      </c>
      <c r="FF107" t="e">
        <v>#N/A</v>
      </c>
    </row>
    <row r="108" spans="1:162" x14ac:dyDescent="0.35">
      <c r="A108" s="29" t="s">
        <v>48</v>
      </c>
      <c r="B108" s="30">
        <v>0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0</v>
      </c>
      <c r="K108" s="30">
        <v>0</v>
      </c>
      <c r="L108" s="30">
        <v>0</v>
      </c>
      <c r="M108" s="30">
        <v>0</v>
      </c>
      <c r="N108" s="30">
        <v>0</v>
      </c>
      <c r="O108" s="30">
        <v>0</v>
      </c>
      <c r="P108" s="30">
        <v>0</v>
      </c>
      <c r="Q108" s="30">
        <v>0</v>
      </c>
      <c r="R108" s="30">
        <v>0</v>
      </c>
      <c r="S108" s="30">
        <v>0</v>
      </c>
      <c r="T108" s="30">
        <v>0</v>
      </c>
      <c r="U108" s="30">
        <v>0</v>
      </c>
      <c r="V108" s="30">
        <v>0</v>
      </c>
      <c r="W108" s="30">
        <v>0</v>
      </c>
      <c r="X108" s="30">
        <v>0</v>
      </c>
      <c r="Y108" s="30">
        <v>0</v>
      </c>
      <c r="Z108" s="30">
        <v>0</v>
      </c>
      <c r="AA108" s="30">
        <v>0</v>
      </c>
      <c r="AB108" s="30">
        <v>0</v>
      </c>
      <c r="AC108" s="30">
        <v>0</v>
      </c>
      <c r="AD108" s="30">
        <v>0</v>
      </c>
      <c r="AE108" s="30">
        <v>0</v>
      </c>
      <c r="AF108" s="30">
        <v>0</v>
      </c>
      <c r="AG108" s="30">
        <v>0</v>
      </c>
      <c r="AH108" s="30">
        <v>0</v>
      </c>
      <c r="AI108" s="30">
        <v>0</v>
      </c>
      <c r="AJ108" s="30">
        <v>0</v>
      </c>
      <c r="AK108" s="30">
        <v>0</v>
      </c>
      <c r="AL108" s="30">
        <v>0</v>
      </c>
      <c r="AM108" s="30">
        <v>0</v>
      </c>
      <c r="AN108" s="30">
        <v>0</v>
      </c>
      <c r="AO108" s="30">
        <v>0</v>
      </c>
      <c r="AP108" s="30">
        <v>0</v>
      </c>
      <c r="AQ108" s="30">
        <v>0</v>
      </c>
      <c r="AR108" s="30">
        <v>0</v>
      </c>
      <c r="AS108" s="30">
        <v>0</v>
      </c>
      <c r="AT108" s="30">
        <v>0</v>
      </c>
      <c r="AU108" s="30">
        <v>0</v>
      </c>
      <c r="AV108" s="30">
        <v>0</v>
      </c>
      <c r="AW108" s="30">
        <v>0</v>
      </c>
      <c r="AX108" s="30">
        <v>0</v>
      </c>
      <c r="AY108" s="30">
        <v>0</v>
      </c>
      <c r="AZ108" s="30">
        <v>0</v>
      </c>
      <c r="BA108" s="30">
        <v>0</v>
      </c>
      <c r="BB108" s="30">
        <v>0</v>
      </c>
      <c r="BC108" s="30">
        <v>0</v>
      </c>
      <c r="BD108" s="30">
        <v>0</v>
      </c>
      <c r="BE108" s="30">
        <v>2</v>
      </c>
      <c r="BF108" s="30">
        <v>2</v>
      </c>
      <c r="BG108" s="30">
        <v>2</v>
      </c>
      <c r="BH108" s="30">
        <v>3</v>
      </c>
      <c r="BI108" s="30">
        <v>4</v>
      </c>
      <c r="BJ108" s="30">
        <v>10</v>
      </c>
      <c r="BK108" s="30">
        <v>14</v>
      </c>
      <c r="BL108" s="30">
        <v>16</v>
      </c>
      <c r="BM108" s="30">
        <v>20</v>
      </c>
      <c r="BN108" s="30">
        <v>23</v>
      </c>
      <c r="BO108" s="30">
        <v>26</v>
      </c>
      <c r="BP108" s="30">
        <v>27</v>
      </c>
      <c r="BQ108" s="30">
        <v>35</v>
      </c>
      <c r="BR108" s="30">
        <v>37</v>
      </c>
      <c r="BS108" s="30">
        <v>43</v>
      </c>
      <c r="BT108" s="30">
        <v>45</v>
      </c>
      <c r="BU108" s="30">
        <v>50</v>
      </c>
      <c r="BV108" s="30">
        <v>53</v>
      </c>
      <c r="BW108" s="30">
        <v>57</v>
      </c>
      <c r="BX108" s="30">
        <v>61</v>
      </c>
      <c r="BY108" s="30">
        <v>62</v>
      </c>
      <c r="BZ108" s="30">
        <v>63</v>
      </c>
      <c r="CA108" s="30">
        <v>65</v>
      </c>
      <c r="CB108" s="30">
        <v>67</v>
      </c>
      <c r="CC108" s="30">
        <v>70</v>
      </c>
      <c r="CD108" s="30">
        <v>73</v>
      </c>
      <c r="CE108" s="30">
        <v>76</v>
      </c>
      <c r="CF108" s="30">
        <v>77</v>
      </c>
      <c r="CG108" s="30">
        <v>82</v>
      </c>
      <c r="CH108" s="30">
        <v>83</v>
      </c>
      <c r="CI108" s="30">
        <v>84</v>
      </c>
      <c r="CJ108" s="30">
        <v>86</v>
      </c>
      <c r="CK108" s="30">
        <v>88</v>
      </c>
      <c r="CL108" s="30">
        <v>89</v>
      </c>
      <c r="CM108" s="30">
        <v>89</v>
      </c>
      <c r="CN108" s="30">
        <v>92</v>
      </c>
      <c r="CO108" s="30">
        <v>93</v>
      </c>
      <c r="CP108" t="e">
        <v>#N/A</v>
      </c>
      <c r="CQ108" t="e">
        <v>#N/A</v>
      </c>
      <c r="CR108" t="e">
        <v>#N/A</v>
      </c>
      <c r="CS108" t="e">
        <v>#N/A</v>
      </c>
      <c r="CT108" t="e">
        <v>#N/A</v>
      </c>
      <c r="CU108" t="e">
        <v>#N/A</v>
      </c>
      <c r="CV108" t="e">
        <v>#N/A</v>
      </c>
      <c r="CW108" t="e">
        <v>#N/A</v>
      </c>
      <c r="CX108" t="e">
        <v>#N/A</v>
      </c>
      <c r="CY108" t="e">
        <v>#N/A</v>
      </c>
      <c r="CZ108" t="e">
        <v>#N/A</v>
      </c>
      <c r="DA108" t="e">
        <v>#N/A</v>
      </c>
      <c r="DB108" t="e">
        <v>#N/A</v>
      </c>
      <c r="DC108" t="e">
        <v>#N/A</v>
      </c>
      <c r="DD108" t="e">
        <v>#N/A</v>
      </c>
      <c r="DE108" t="e">
        <v>#N/A</v>
      </c>
      <c r="DF108" t="e">
        <v>#N/A</v>
      </c>
      <c r="DG108" t="e">
        <v>#N/A</v>
      </c>
      <c r="DH108" t="e">
        <v>#N/A</v>
      </c>
      <c r="DI108" t="e">
        <v>#N/A</v>
      </c>
      <c r="DJ108" t="e">
        <v>#N/A</v>
      </c>
      <c r="DK108" t="e">
        <v>#N/A</v>
      </c>
      <c r="DL108" t="e">
        <v>#N/A</v>
      </c>
      <c r="DM108" t="e">
        <v>#N/A</v>
      </c>
      <c r="DN108" t="e">
        <v>#N/A</v>
      </c>
      <c r="DO108" t="e">
        <v>#N/A</v>
      </c>
      <c r="DP108" t="e">
        <v>#N/A</v>
      </c>
      <c r="DQ108" t="e">
        <v>#N/A</v>
      </c>
      <c r="DR108" t="e">
        <v>#N/A</v>
      </c>
      <c r="DS108" t="e">
        <v>#N/A</v>
      </c>
      <c r="DT108" t="e">
        <v>#N/A</v>
      </c>
      <c r="DU108" t="e">
        <v>#N/A</v>
      </c>
      <c r="DV108" t="e">
        <v>#N/A</v>
      </c>
      <c r="DW108" t="e">
        <v>#N/A</v>
      </c>
      <c r="DX108" t="e">
        <v>#N/A</v>
      </c>
      <c r="DY108" t="e">
        <v>#N/A</v>
      </c>
      <c r="DZ108" t="e">
        <v>#N/A</v>
      </c>
      <c r="EA108" t="e">
        <v>#N/A</v>
      </c>
      <c r="EB108" t="e">
        <v>#N/A</v>
      </c>
      <c r="EC108" t="e">
        <v>#N/A</v>
      </c>
      <c r="ED108" t="e">
        <v>#N/A</v>
      </c>
      <c r="EE108" t="e">
        <v>#N/A</v>
      </c>
      <c r="EF108" t="e">
        <v>#N/A</v>
      </c>
      <c r="EG108" t="e">
        <v>#N/A</v>
      </c>
      <c r="EH108" t="e">
        <v>#N/A</v>
      </c>
      <c r="EI108" t="e">
        <v>#N/A</v>
      </c>
      <c r="EJ108" t="e">
        <v>#N/A</v>
      </c>
      <c r="EK108" t="e">
        <v>#N/A</v>
      </c>
      <c r="EL108" t="e">
        <v>#N/A</v>
      </c>
      <c r="EM108" t="e">
        <v>#N/A</v>
      </c>
      <c r="EN108" t="e">
        <v>#N/A</v>
      </c>
      <c r="EO108" t="e">
        <v>#N/A</v>
      </c>
      <c r="EP108" t="e">
        <v>#N/A</v>
      </c>
      <c r="EQ108" t="e">
        <v>#N/A</v>
      </c>
      <c r="ER108" t="e">
        <v>#N/A</v>
      </c>
      <c r="ES108" t="e">
        <v>#N/A</v>
      </c>
      <c r="ET108" t="e">
        <v>#N/A</v>
      </c>
      <c r="EU108" t="e">
        <v>#N/A</v>
      </c>
      <c r="EV108" t="e">
        <v>#N/A</v>
      </c>
      <c r="EW108" t="e">
        <v>#N/A</v>
      </c>
      <c r="EX108" t="e">
        <v>#N/A</v>
      </c>
      <c r="EY108" t="e">
        <v>#N/A</v>
      </c>
      <c r="EZ108" t="e">
        <v>#N/A</v>
      </c>
      <c r="FA108" t="e">
        <v>#N/A</v>
      </c>
      <c r="FB108" t="e">
        <v>#N/A</v>
      </c>
      <c r="FC108" t="e">
        <v>#N/A</v>
      </c>
      <c r="FD108" t="e">
        <v>#N/A</v>
      </c>
      <c r="FE108" t="e">
        <v>#N/A</v>
      </c>
      <c r="FF108" t="e">
        <v>#N/A</v>
      </c>
    </row>
    <row r="109" spans="1:162" x14ac:dyDescent="0.35">
      <c r="A109" s="29" t="s">
        <v>62</v>
      </c>
      <c r="B109" s="30">
        <v>0</v>
      </c>
      <c r="C109" s="30">
        <v>0</v>
      </c>
      <c r="D109" s="30">
        <v>0</v>
      </c>
      <c r="E109" s="30">
        <v>0</v>
      </c>
      <c r="F109" s="30">
        <v>0</v>
      </c>
      <c r="G109" s="30">
        <v>0</v>
      </c>
      <c r="H109" s="30">
        <v>0</v>
      </c>
      <c r="I109" s="30">
        <v>0</v>
      </c>
      <c r="J109" s="30">
        <v>0</v>
      </c>
      <c r="K109" s="30">
        <v>0</v>
      </c>
      <c r="L109" s="30">
        <v>0</v>
      </c>
      <c r="M109" s="30">
        <v>0</v>
      </c>
      <c r="N109" s="30">
        <v>0</v>
      </c>
      <c r="O109" s="30">
        <v>0</v>
      </c>
      <c r="P109" s="30">
        <v>0</v>
      </c>
      <c r="Q109" s="30">
        <v>0</v>
      </c>
      <c r="R109" s="30">
        <v>0</v>
      </c>
      <c r="S109" s="30">
        <v>0</v>
      </c>
      <c r="T109" s="30">
        <v>0</v>
      </c>
      <c r="U109" s="30">
        <v>0</v>
      </c>
      <c r="V109" s="30">
        <v>0</v>
      </c>
      <c r="W109" s="30">
        <v>0</v>
      </c>
      <c r="X109" s="30">
        <v>0</v>
      </c>
      <c r="Y109" s="30">
        <v>0</v>
      </c>
      <c r="Z109" s="30">
        <v>0</v>
      </c>
      <c r="AA109" s="30">
        <v>0</v>
      </c>
      <c r="AB109" s="30">
        <v>0</v>
      </c>
      <c r="AC109" s="30">
        <v>0</v>
      </c>
      <c r="AD109" s="30">
        <v>0</v>
      </c>
      <c r="AE109" s="30">
        <v>0</v>
      </c>
      <c r="AF109" s="30">
        <v>0</v>
      </c>
      <c r="AG109" s="30">
        <v>0</v>
      </c>
      <c r="AH109" s="30">
        <v>0</v>
      </c>
      <c r="AI109" s="30">
        <v>0</v>
      </c>
      <c r="AJ109" s="30">
        <v>0</v>
      </c>
      <c r="AK109" s="30">
        <v>0</v>
      </c>
      <c r="AL109" s="30">
        <v>0</v>
      </c>
      <c r="AM109" s="30">
        <v>0</v>
      </c>
      <c r="AN109" s="30">
        <v>0</v>
      </c>
      <c r="AO109" s="30">
        <v>0</v>
      </c>
      <c r="AP109" s="30">
        <v>0</v>
      </c>
      <c r="AQ109" s="30">
        <v>0</v>
      </c>
      <c r="AR109" s="30">
        <v>0</v>
      </c>
      <c r="AS109" s="30">
        <v>0</v>
      </c>
      <c r="AT109" s="30">
        <v>0</v>
      </c>
      <c r="AU109" s="30">
        <v>0</v>
      </c>
      <c r="AV109" s="30">
        <v>0</v>
      </c>
      <c r="AW109" s="30">
        <v>0</v>
      </c>
      <c r="AX109" s="30">
        <v>0</v>
      </c>
      <c r="AY109" s="30">
        <v>0</v>
      </c>
      <c r="AZ109" s="30">
        <v>0</v>
      </c>
      <c r="BA109" s="30">
        <v>0</v>
      </c>
      <c r="BB109" s="30">
        <v>0</v>
      </c>
      <c r="BC109" s="30">
        <v>0</v>
      </c>
      <c r="BD109" s="30">
        <v>0</v>
      </c>
      <c r="BE109" s="30">
        <v>0</v>
      </c>
      <c r="BF109" s="30">
        <v>0</v>
      </c>
      <c r="BG109" s="30">
        <v>0</v>
      </c>
      <c r="BH109" s="30">
        <v>0</v>
      </c>
      <c r="BI109" s="30">
        <v>0</v>
      </c>
      <c r="BJ109" s="30">
        <v>0</v>
      </c>
      <c r="BK109" s="30">
        <v>0</v>
      </c>
      <c r="BL109" s="30">
        <v>0</v>
      </c>
      <c r="BM109" s="30">
        <v>0</v>
      </c>
      <c r="BN109" s="30">
        <v>0</v>
      </c>
      <c r="BO109" s="30">
        <v>0</v>
      </c>
      <c r="BP109" s="30">
        <v>0</v>
      </c>
      <c r="BQ109" s="30">
        <v>0</v>
      </c>
      <c r="BR109" s="30">
        <v>0</v>
      </c>
      <c r="BS109" s="30">
        <v>0</v>
      </c>
      <c r="BT109" s="30">
        <v>0</v>
      </c>
      <c r="BU109" s="30">
        <v>0</v>
      </c>
      <c r="BV109" s="30">
        <v>0</v>
      </c>
      <c r="BW109" s="30">
        <v>0</v>
      </c>
      <c r="BX109" s="30">
        <v>0</v>
      </c>
      <c r="BY109" s="30">
        <v>0</v>
      </c>
      <c r="BZ109" s="30">
        <v>0</v>
      </c>
      <c r="CA109" s="30">
        <v>0</v>
      </c>
      <c r="CB109" s="30">
        <v>0</v>
      </c>
      <c r="CC109" s="30">
        <v>0</v>
      </c>
      <c r="CD109" s="30">
        <v>0</v>
      </c>
      <c r="CE109" s="30">
        <v>0</v>
      </c>
      <c r="CF109" s="30">
        <v>0</v>
      </c>
      <c r="CG109" s="30">
        <v>0</v>
      </c>
      <c r="CH109" s="30">
        <v>0</v>
      </c>
      <c r="CI109" s="30">
        <v>0</v>
      </c>
      <c r="CJ109" s="30">
        <v>0</v>
      </c>
      <c r="CK109" s="30">
        <v>0</v>
      </c>
      <c r="CL109" s="30">
        <v>0</v>
      </c>
      <c r="CM109" s="30">
        <v>0</v>
      </c>
      <c r="CN109" s="30">
        <v>0</v>
      </c>
      <c r="CO109" s="30">
        <v>0</v>
      </c>
      <c r="CP109" t="e">
        <v>#N/A</v>
      </c>
      <c r="CQ109" t="e">
        <v>#N/A</v>
      </c>
      <c r="CR109" t="e">
        <v>#N/A</v>
      </c>
      <c r="CS109" t="e">
        <v>#N/A</v>
      </c>
      <c r="CT109" t="e">
        <v>#N/A</v>
      </c>
      <c r="CU109" t="e">
        <v>#N/A</v>
      </c>
      <c r="CV109" t="e">
        <v>#N/A</v>
      </c>
      <c r="CW109" t="e">
        <v>#N/A</v>
      </c>
      <c r="CX109" t="e">
        <v>#N/A</v>
      </c>
      <c r="CY109" t="e">
        <v>#N/A</v>
      </c>
      <c r="CZ109" t="e">
        <v>#N/A</v>
      </c>
      <c r="DA109" t="e">
        <v>#N/A</v>
      </c>
      <c r="DB109" t="e">
        <v>#N/A</v>
      </c>
      <c r="DC109" t="e">
        <v>#N/A</v>
      </c>
      <c r="DD109" t="e">
        <v>#N/A</v>
      </c>
      <c r="DE109" t="e">
        <v>#N/A</v>
      </c>
      <c r="DF109" t="e">
        <v>#N/A</v>
      </c>
      <c r="DG109" t="e">
        <v>#N/A</v>
      </c>
      <c r="DH109" t="e">
        <v>#N/A</v>
      </c>
      <c r="DI109" t="e">
        <v>#N/A</v>
      </c>
      <c r="DJ109" t="e">
        <v>#N/A</v>
      </c>
      <c r="DK109" t="e">
        <v>#N/A</v>
      </c>
      <c r="DL109" t="e">
        <v>#N/A</v>
      </c>
      <c r="DM109" t="e">
        <v>#N/A</v>
      </c>
      <c r="DN109" t="e">
        <v>#N/A</v>
      </c>
      <c r="DO109" t="e">
        <v>#N/A</v>
      </c>
      <c r="DP109" t="e">
        <v>#N/A</v>
      </c>
      <c r="DQ109" t="e">
        <v>#N/A</v>
      </c>
      <c r="DR109" t="e">
        <v>#N/A</v>
      </c>
      <c r="DS109" t="e">
        <v>#N/A</v>
      </c>
      <c r="DT109" t="e">
        <v>#N/A</v>
      </c>
      <c r="DU109" t="e">
        <v>#N/A</v>
      </c>
      <c r="DV109" t="e">
        <v>#N/A</v>
      </c>
      <c r="DW109" t="e">
        <v>#N/A</v>
      </c>
      <c r="DX109" t="e">
        <v>#N/A</v>
      </c>
      <c r="DY109" t="e">
        <v>#N/A</v>
      </c>
      <c r="DZ109" t="e">
        <v>#N/A</v>
      </c>
      <c r="EA109" t="e">
        <v>#N/A</v>
      </c>
      <c r="EB109" t="e">
        <v>#N/A</v>
      </c>
      <c r="EC109" t="e">
        <v>#N/A</v>
      </c>
      <c r="ED109" t="e">
        <v>#N/A</v>
      </c>
      <c r="EE109" t="e">
        <v>#N/A</v>
      </c>
      <c r="EF109" t="e">
        <v>#N/A</v>
      </c>
      <c r="EG109" t="e">
        <v>#N/A</v>
      </c>
      <c r="EH109" t="e">
        <v>#N/A</v>
      </c>
      <c r="EI109" t="e">
        <v>#N/A</v>
      </c>
      <c r="EJ109" t="e">
        <v>#N/A</v>
      </c>
      <c r="EK109" t="e">
        <v>#N/A</v>
      </c>
      <c r="EL109" t="e">
        <v>#N/A</v>
      </c>
      <c r="EM109" t="e">
        <v>#N/A</v>
      </c>
      <c r="EN109" t="e">
        <v>#N/A</v>
      </c>
      <c r="EO109" t="e">
        <v>#N/A</v>
      </c>
      <c r="EP109" t="e">
        <v>#N/A</v>
      </c>
      <c r="EQ109" t="e">
        <v>#N/A</v>
      </c>
      <c r="ER109" t="e">
        <v>#N/A</v>
      </c>
      <c r="ES109" t="e">
        <v>#N/A</v>
      </c>
      <c r="ET109" t="e">
        <v>#N/A</v>
      </c>
      <c r="EU109" t="e">
        <v>#N/A</v>
      </c>
      <c r="EV109" t="e">
        <v>#N/A</v>
      </c>
      <c r="EW109" t="e">
        <v>#N/A</v>
      </c>
      <c r="EX109" t="e">
        <v>#N/A</v>
      </c>
      <c r="EY109" t="e">
        <v>#N/A</v>
      </c>
      <c r="EZ109" t="e">
        <v>#N/A</v>
      </c>
      <c r="FA109" t="e">
        <v>#N/A</v>
      </c>
      <c r="FB109" t="e">
        <v>#N/A</v>
      </c>
      <c r="FC109" t="e">
        <v>#N/A</v>
      </c>
      <c r="FD109" t="e">
        <v>#N/A</v>
      </c>
      <c r="FE109" t="e">
        <v>#N/A</v>
      </c>
      <c r="FF109" t="e">
        <v>#N/A</v>
      </c>
    </row>
    <row r="110" spans="1:162" x14ac:dyDescent="0.35">
      <c r="A110" s="29" t="s">
        <v>232</v>
      </c>
      <c r="B110" s="30">
        <v>0</v>
      </c>
      <c r="C110" s="30">
        <v>0</v>
      </c>
      <c r="D110" s="30">
        <v>0</v>
      </c>
      <c r="E110" s="30">
        <v>0</v>
      </c>
      <c r="F110" s="30">
        <v>0</v>
      </c>
      <c r="G110" s="30">
        <v>0</v>
      </c>
      <c r="H110" s="30">
        <v>0</v>
      </c>
      <c r="I110" s="30">
        <v>0</v>
      </c>
      <c r="J110" s="30">
        <v>0</v>
      </c>
      <c r="K110" s="30">
        <v>0</v>
      </c>
      <c r="L110" s="30">
        <v>0</v>
      </c>
      <c r="M110" s="30">
        <v>0</v>
      </c>
      <c r="N110" s="30">
        <v>0</v>
      </c>
      <c r="O110" s="30">
        <v>0</v>
      </c>
      <c r="P110" s="30">
        <v>0</v>
      </c>
      <c r="Q110" s="30">
        <v>0</v>
      </c>
      <c r="R110" s="30">
        <v>0</v>
      </c>
      <c r="S110" s="30">
        <v>0</v>
      </c>
      <c r="T110" s="30">
        <v>0</v>
      </c>
      <c r="U110" s="30">
        <v>0</v>
      </c>
      <c r="V110" s="30">
        <v>0</v>
      </c>
      <c r="W110" s="30">
        <v>0</v>
      </c>
      <c r="X110" s="30">
        <v>0</v>
      </c>
      <c r="Y110" s="30">
        <v>0</v>
      </c>
      <c r="Z110" s="30">
        <v>0</v>
      </c>
      <c r="AA110" s="30">
        <v>0</v>
      </c>
      <c r="AB110" s="30">
        <v>0</v>
      </c>
      <c r="AC110" s="30">
        <v>0</v>
      </c>
      <c r="AD110" s="30">
        <v>0</v>
      </c>
      <c r="AE110" s="30">
        <v>0</v>
      </c>
      <c r="AF110" s="30">
        <v>0</v>
      </c>
      <c r="AG110" s="30">
        <v>0</v>
      </c>
      <c r="AH110" s="30">
        <v>0</v>
      </c>
      <c r="AI110" s="30">
        <v>0</v>
      </c>
      <c r="AJ110" s="30">
        <v>0</v>
      </c>
      <c r="AK110" s="30">
        <v>0</v>
      </c>
      <c r="AL110" s="30">
        <v>0</v>
      </c>
      <c r="AM110" s="30">
        <v>0</v>
      </c>
      <c r="AN110" s="30">
        <v>0</v>
      </c>
      <c r="AO110" s="30">
        <v>0</v>
      </c>
      <c r="AP110" s="30">
        <v>0</v>
      </c>
      <c r="AQ110" s="30">
        <v>0</v>
      </c>
      <c r="AR110" s="30">
        <v>0</v>
      </c>
      <c r="AS110" s="30">
        <v>0</v>
      </c>
      <c r="AT110" s="30">
        <v>0</v>
      </c>
      <c r="AU110" s="30">
        <v>0</v>
      </c>
      <c r="AV110" s="30">
        <v>0</v>
      </c>
      <c r="AW110" s="30">
        <v>0</v>
      </c>
      <c r="AX110" s="30">
        <v>0</v>
      </c>
      <c r="AY110" s="30">
        <v>0</v>
      </c>
      <c r="AZ110" s="30">
        <v>0</v>
      </c>
      <c r="BA110" s="30">
        <v>0</v>
      </c>
      <c r="BB110" s="30">
        <v>0</v>
      </c>
      <c r="BC110" s="30">
        <v>0</v>
      </c>
      <c r="BD110" s="30">
        <v>0</v>
      </c>
      <c r="BE110" s="30">
        <v>0</v>
      </c>
      <c r="BF110" s="30">
        <v>0</v>
      </c>
      <c r="BG110" s="30">
        <v>0</v>
      </c>
      <c r="BH110" s="30">
        <v>0</v>
      </c>
      <c r="BI110" s="30">
        <v>0</v>
      </c>
      <c r="BJ110" s="30">
        <v>0</v>
      </c>
      <c r="BK110" s="30">
        <v>0</v>
      </c>
      <c r="BL110" s="30">
        <v>0</v>
      </c>
      <c r="BM110" s="30">
        <v>0</v>
      </c>
      <c r="BN110" s="30">
        <v>0</v>
      </c>
      <c r="BO110" s="30">
        <v>0</v>
      </c>
      <c r="BP110" s="30">
        <v>0</v>
      </c>
      <c r="BQ110" s="30">
        <v>1</v>
      </c>
      <c r="BR110" s="30">
        <v>2</v>
      </c>
      <c r="BS110" s="30">
        <v>2</v>
      </c>
      <c r="BT110" s="30">
        <v>3</v>
      </c>
      <c r="BU110" s="30">
        <v>3</v>
      </c>
      <c r="BV110" s="30">
        <v>3</v>
      </c>
      <c r="BW110" s="30">
        <v>3</v>
      </c>
      <c r="BX110" s="30">
        <v>5</v>
      </c>
      <c r="BY110" s="30">
        <v>5</v>
      </c>
      <c r="BZ110" s="30">
        <v>5</v>
      </c>
      <c r="CA110" s="30">
        <v>7</v>
      </c>
      <c r="CB110" s="30">
        <v>7</v>
      </c>
      <c r="CC110" s="30">
        <v>7</v>
      </c>
      <c r="CD110" s="30">
        <v>7</v>
      </c>
      <c r="CE110" s="30">
        <v>9</v>
      </c>
      <c r="CF110" s="30">
        <v>10</v>
      </c>
      <c r="CG110" s="30">
        <v>13</v>
      </c>
      <c r="CH110" s="30">
        <v>13</v>
      </c>
      <c r="CI110" s="30">
        <v>13</v>
      </c>
      <c r="CJ110" s="30">
        <v>13</v>
      </c>
      <c r="CK110" s="30">
        <v>13</v>
      </c>
      <c r="CL110" s="30">
        <v>14</v>
      </c>
      <c r="CM110" s="30">
        <v>14</v>
      </c>
      <c r="CN110" s="30">
        <v>14</v>
      </c>
      <c r="CO110" s="30">
        <v>17</v>
      </c>
      <c r="CP110" t="e">
        <v>#N/A</v>
      </c>
      <c r="CQ110" t="e">
        <v>#N/A</v>
      </c>
      <c r="CR110" t="e">
        <v>#N/A</v>
      </c>
      <c r="CS110" t="e">
        <v>#N/A</v>
      </c>
      <c r="CT110" t="e">
        <v>#N/A</v>
      </c>
      <c r="CU110" t="e">
        <v>#N/A</v>
      </c>
      <c r="CV110" t="e">
        <v>#N/A</v>
      </c>
      <c r="CW110" t="e">
        <v>#N/A</v>
      </c>
      <c r="CX110" t="e">
        <v>#N/A</v>
      </c>
      <c r="CY110" t="e">
        <v>#N/A</v>
      </c>
      <c r="CZ110" t="e">
        <v>#N/A</v>
      </c>
      <c r="DA110" t="e">
        <v>#N/A</v>
      </c>
      <c r="DB110" t="e">
        <v>#N/A</v>
      </c>
      <c r="DC110" t="e">
        <v>#N/A</v>
      </c>
      <c r="DD110" t="e">
        <v>#N/A</v>
      </c>
      <c r="DE110" t="e">
        <v>#N/A</v>
      </c>
      <c r="DF110" t="e">
        <v>#N/A</v>
      </c>
      <c r="DG110" t="e">
        <v>#N/A</v>
      </c>
      <c r="DH110" t="e">
        <v>#N/A</v>
      </c>
      <c r="DI110" t="e">
        <v>#N/A</v>
      </c>
      <c r="DJ110" t="e">
        <v>#N/A</v>
      </c>
      <c r="DK110" t="e">
        <v>#N/A</v>
      </c>
      <c r="DL110" t="e">
        <v>#N/A</v>
      </c>
      <c r="DM110" t="e">
        <v>#N/A</v>
      </c>
      <c r="DN110" t="e">
        <v>#N/A</v>
      </c>
      <c r="DO110" t="e">
        <v>#N/A</v>
      </c>
      <c r="DP110" t="e">
        <v>#N/A</v>
      </c>
      <c r="DQ110" t="e">
        <v>#N/A</v>
      </c>
      <c r="DR110" t="e">
        <v>#N/A</v>
      </c>
      <c r="DS110" t="e">
        <v>#N/A</v>
      </c>
      <c r="DT110" t="e">
        <v>#N/A</v>
      </c>
      <c r="DU110" t="e">
        <v>#N/A</v>
      </c>
      <c r="DV110" t="e">
        <v>#N/A</v>
      </c>
      <c r="DW110" t="e">
        <v>#N/A</v>
      </c>
      <c r="DX110" t="e">
        <v>#N/A</v>
      </c>
      <c r="DY110" t="e">
        <v>#N/A</v>
      </c>
      <c r="DZ110" t="e">
        <v>#N/A</v>
      </c>
      <c r="EA110" t="e">
        <v>#N/A</v>
      </c>
      <c r="EB110" t="e">
        <v>#N/A</v>
      </c>
      <c r="EC110" t="e">
        <v>#N/A</v>
      </c>
      <c r="ED110" t="e">
        <v>#N/A</v>
      </c>
      <c r="EE110" t="e">
        <v>#N/A</v>
      </c>
      <c r="EF110" t="e">
        <v>#N/A</v>
      </c>
      <c r="EG110" t="e">
        <v>#N/A</v>
      </c>
      <c r="EH110" t="e">
        <v>#N/A</v>
      </c>
      <c r="EI110" t="e">
        <v>#N/A</v>
      </c>
      <c r="EJ110" t="e">
        <v>#N/A</v>
      </c>
      <c r="EK110" t="e">
        <v>#N/A</v>
      </c>
      <c r="EL110" t="e">
        <v>#N/A</v>
      </c>
      <c r="EM110" t="e">
        <v>#N/A</v>
      </c>
      <c r="EN110" t="e">
        <v>#N/A</v>
      </c>
      <c r="EO110" t="e">
        <v>#N/A</v>
      </c>
      <c r="EP110" t="e">
        <v>#N/A</v>
      </c>
      <c r="EQ110" t="e">
        <v>#N/A</v>
      </c>
      <c r="ER110" t="e">
        <v>#N/A</v>
      </c>
      <c r="ES110" t="e">
        <v>#N/A</v>
      </c>
      <c r="ET110" t="e">
        <v>#N/A</v>
      </c>
      <c r="EU110" t="e">
        <v>#N/A</v>
      </c>
      <c r="EV110" t="e">
        <v>#N/A</v>
      </c>
      <c r="EW110" t="e">
        <v>#N/A</v>
      </c>
      <c r="EX110" t="e">
        <v>#N/A</v>
      </c>
      <c r="EY110" t="e">
        <v>#N/A</v>
      </c>
      <c r="EZ110" t="e">
        <v>#N/A</v>
      </c>
      <c r="FA110" t="e">
        <v>#N/A</v>
      </c>
      <c r="FB110" t="e">
        <v>#N/A</v>
      </c>
      <c r="FC110" t="e">
        <v>#N/A</v>
      </c>
      <c r="FD110" t="e">
        <v>#N/A</v>
      </c>
      <c r="FE110" t="e">
        <v>#N/A</v>
      </c>
      <c r="FF110" t="e">
        <v>#N/A</v>
      </c>
    </row>
    <row r="111" spans="1:162" x14ac:dyDescent="0.35">
      <c r="A111" s="29" t="s">
        <v>149</v>
      </c>
      <c r="B111" s="30">
        <v>0</v>
      </c>
      <c r="C111" s="30">
        <v>0</v>
      </c>
      <c r="D111" s="30">
        <v>0</v>
      </c>
      <c r="E111" s="30">
        <v>0</v>
      </c>
      <c r="F111" s="30">
        <v>0</v>
      </c>
      <c r="G111" s="30">
        <v>0</v>
      </c>
      <c r="H111" s="30">
        <v>0</v>
      </c>
      <c r="I111" s="30">
        <v>0</v>
      </c>
      <c r="J111" s="30">
        <v>0</v>
      </c>
      <c r="K111" s="30">
        <v>0</v>
      </c>
      <c r="L111" s="30">
        <v>0</v>
      </c>
      <c r="M111" s="30">
        <v>0</v>
      </c>
      <c r="N111" s="30">
        <v>0</v>
      </c>
      <c r="O111" s="30">
        <v>0</v>
      </c>
      <c r="P111" s="30">
        <v>0</v>
      </c>
      <c r="Q111" s="30">
        <v>0</v>
      </c>
      <c r="R111" s="30">
        <v>0</v>
      </c>
      <c r="S111" s="30">
        <v>0</v>
      </c>
      <c r="T111" s="30">
        <v>0</v>
      </c>
      <c r="U111" s="30">
        <v>0</v>
      </c>
      <c r="V111" s="30">
        <v>0</v>
      </c>
      <c r="W111" s="30">
        <v>0</v>
      </c>
      <c r="X111" s="30">
        <v>0</v>
      </c>
      <c r="Y111" s="30">
        <v>0</v>
      </c>
      <c r="Z111" s="30">
        <v>0</v>
      </c>
      <c r="AA111" s="30">
        <v>0</v>
      </c>
      <c r="AB111" s="30">
        <v>0</v>
      </c>
      <c r="AC111" s="30">
        <v>0</v>
      </c>
      <c r="AD111" s="30">
        <v>0</v>
      </c>
      <c r="AE111" s="30">
        <v>0</v>
      </c>
      <c r="AF111" s="30">
        <v>0</v>
      </c>
      <c r="AG111" s="30">
        <v>0</v>
      </c>
      <c r="AH111" s="30">
        <v>0</v>
      </c>
      <c r="AI111" s="30">
        <v>0</v>
      </c>
      <c r="AJ111" s="30">
        <v>0</v>
      </c>
      <c r="AK111" s="30">
        <v>0</v>
      </c>
      <c r="AL111" s="30">
        <v>0</v>
      </c>
      <c r="AM111" s="30">
        <v>0</v>
      </c>
      <c r="AN111" s="30">
        <v>0</v>
      </c>
      <c r="AO111" s="30">
        <v>0</v>
      </c>
      <c r="AP111" s="30">
        <v>0</v>
      </c>
      <c r="AQ111" s="30">
        <v>0</v>
      </c>
      <c r="AR111" s="30">
        <v>0</v>
      </c>
      <c r="AS111" s="30">
        <v>0</v>
      </c>
      <c r="AT111" s="30">
        <v>0</v>
      </c>
      <c r="AU111" s="30">
        <v>0</v>
      </c>
      <c r="AV111" s="30">
        <v>0</v>
      </c>
      <c r="AW111" s="30">
        <v>0</v>
      </c>
      <c r="AX111" s="30">
        <v>0</v>
      </c>
      <c r="AY111" s="30">
        <v>0</v>
      </c>
      <c r="AZ111" s="30">
        <v>0</v>
      </c>
      <c r="BA111" s="30">
        <v>0</v>
      </c>
      <c r="BB111" s="30">
        <v>0</v>
      </c>
      <c r="BC111" s="30">
        <v>0</v>
      </c>
      <c r="BD111" s="30">
        <v>0</v>
      </c>
      <c r="BE111" s="30">
        <v>0</v>
      </c>
      <c r="BF111" s="30">
        <v>0</v>
      </c>
      <c r="BG111" s="30">
        <v>0</v>
      </c>
      <c r="BH111" s="30">
        <v>0</v>
      </c>
      <c r="BI111" s="30">
        <v>0</v>
      </c>
      <c r="BJ111" s="30">
        <v>0</v>
      </c>
      <c r="BK111" s="30">
        <v>0</v>
      </c>
      <c r="BL111" s="30">
        <v>0</v>
      </c>
      <c r="BM111" s="30">
        <v>0</v>
      </c>
      <c r="BN111" s="30">
        <v>0</v>
      </c>
      <c r="BO111" s="30">
        <v>0</v>
      </c>
      <c r="BP111" s="30">
        <v>0</v>
      </c>
      <c r="BQ111" s="30">
        <v>0</v>
      </c>
      <c r="BR111" s="30">
        <v>0</v>
      </c>
      <c r="BS111" s="30">
        <v>0</v>
      </c>
      <c r="BT111" s="30">
        <v>0</v>
      </c>
      <c r="BU111" s="30">
        <v>0</v>
      </c>
      <c r="BV111" s="30">
        <v>0</v>
      </c>
      <c r="BW111" s="30">
        <v>0</v>
      </c>
      <c r="BX111" s="30">
        <v>0</v>
      </c>
      <c r="BY111" s="30">
        <v>0</v>
      </c>
      <c r="BZ111" s="30">
        <v>0</v>
      </c>
      <c r="CA111" s="30">
        <v>1</v>
      </c>
      <c r="CB111" s="30">
        <v>2</v>
      </c>
      <c r="CC111" s="30">
        <v>2</v>
      </c>
      <c r="CD111" s="30">
        <v>3</v>
      </c>
      <c r="CE111" s="30">
        <v>3</v>
      </c>
      <c r="CF111" s="30">
        <v>3</v>
      </c>
      <c r="CG111" s="30">
        <v>3</v>
      </c>
      <c r="CH111" s="30">
        <v>3</v>
      </c>
      <c r="CI111" s="30">
        <v>3</v>
      </c>
      <c r="CJ111" s="30">
        <v>3</v>
      </c>
      <c r="CK111" s="30">
        <v>3</v>
      </c>
      <c r="CL111" s="30">
        <v>3</v>
      </c>
      <c r="CM111" s="30">
        <v>3</v>
      </c>
      <c r="CN111" s="30">
        <v>3</v>
      </c>
      <c r="CO111" s="30">
        <v>3</v>
      </c>
      <c r="CP111" t="e">
        <v>#N/A</v>
      </c>
      <c r="CQ111" t="e">
        <v>#N/A</v>
      </c>
      <c r="CR111" t="e">
        <v>#N/A</v>
      </c>
      <c r="CS111" t="e">
        <v>#N/A</v>
      </c>
      <c r="CT111" t="e">
        <v>#N/A</v>
      </c>
      <c r="CU111" t="e">
        <v>#N/A</v>
      </c>
      <c r="CV111" t="e">
        <v>#N/A</v>
      </c>
      <c r="CW111" t="e">
        <v>#N/A</v>
      </c>
      <c r="CX111" t="e">
        <v>#N/A</v>
      </c>
      <c r="CY111" t="e">
        <v>#N/A</v>
      </c>
      <c r="CZ111" t="e">
        <v>#N/A</v>
      </c>
      <c r="DA111" t="e">
        <v>#N/A</v>
      </c>
      <c r="DB111" t="e">
        <v>#N/A</v>
      </c>
      <c r="DC111" t="e">
        <v>#N/A</v>
      </c>
      <c r="DD111" t="e">
        <v>#N/A</v>
      </c>
      <c r="DE111" t="e">
        <v>#N/A</v>
      </c>
      <c r="DF111" t="e">
        <v>#N/A</v>
      </c>
      <c r="DG111" t="e">
        <v>#N/A</v>
      </c>
      <c r="DH111" t="e">
        <v>#N/A</v>
      </c>
      <c r="DI111" t="e">
        <v>#N/A</v>
      </c>
      <c r="DJ111" t="e">
        <v>#N/A</v>
      </c>
      <c r="DK111" t="e">
        <v>#N/A</v>
      </c>
      <c r="DL111" t="e">
        <v>#N/A</v>
      </c>
      <c r="DM111" t="e">
        <v>#N/A</v>
      </c>
      <c r="DN111" t="e">
        <v>#N/A</v>
      </c>
      <c r="DO111" t="e">
        <v>#N/A</v>
      </c>
      <c r="DP111" t="e">
        <v>#N/A</v>
      </c>
      <c r="DQ111" t="e">
        <v>#N/A</v>
      </c>
      <c r="DR111" t="e">
        <v>#N/A</v>
      </c>
      <c r="DS111" t="e">
        <v>#N/A</v>
      </c>
      <c r="DT111" t="e">
        <v>#N/A</v>
      </c>
      <c r="DU111" t="e">
        <v>#N/A</v>
      </c>
      <c r="DV111" t="e">
        <v>#N/A</v>
      </c>
      <c r="DW111" t="e">
        <v>#N/A</v>
      </c>
      <c r="DX111" t="e">
        <v>#N/A</v>
      </c>
      <c r="DY111" t="e">
        <v>#N/A</v>
      </c>
      <c r="DZ111" t="e">
        <v>#N/A</v>
      </c>
      <c r="EA111" t="e">
        <v>#N/A</v>
      </c>
      <c r="EB111" t="e">
        <v>#N/A</v>
      </c>
      <c r="EC111" t="e">
        <v>#N/A</v>
      </c>
      <c r="ED111" t="e">
        <v>#N/A</v>
      </c>
      <c r="EE111" t="e">
        <v>#N/A</v>
      </c>
      <c r="EF111" t="e">
        <v>#N/A</v>
      </c>
      <c r="EG111" t="e">
        <v>#N/A</v>
      </c>
      <c r="EH111" t="e">
        <v>#N/A</v>
      </c>
      <c r="EI111" t="e">
        <v>#N/A</v>
      </c>
      <c r="EJ111" t="e">
        <v>#N/A</v>
      </c>
      <c r="EK111" t="e">
        <v>#N/A</v>
      </c>
      <c r="EL111" t="e">
        <v>#N/A</v>
      </c>
      <c r="EM111" t="e">
        <v>#N/A</v>
      </c>
      <c r="EN111" t="e">
        <v>#N/A</v>
      </c>
      <c r="EO111" t="e">
        <v>#N/A</v>
      </c>
      <c r="EP111" t="e">
        <v>#N/A</v>
      </c>
      <c r="EQ111" t="e">
        <v>#N/A</v>
      </c>
      <c r="ER111" t="e">
        <v>#N/A</v>
      </c>
      <c r="ES111" t="e">
        <v>#N/A</v>
      </c>
      <c r="ET111" t="e">
        <v>#N/A</v>
      </c>
      <c r="EU111" t="e">
        <v>#N/A</v>
      </c>
      <c r="EV111" t="e">
        <v>#N/A</v>
      </c>
      <c r="EW111" t="e">
        <v>#N/A</v>
      </c>
      <c r="EX111" t="e">
        <v>#N/A</v>
      </c>
      <c r="EY111" t="e">
        <v>#N/A</v>
      </c>
      <c r="EZ111" t="e">
        <v>#N/A</v>
      </c>
      <c r="FA111" t="e">
        <v>#N/A</v>
      </c>
      <c r="FB111" t="e">
        <v>#N/A</v>
      </c>
      <c r="FC111" t="e">
        <v>#N/A</v>
      </c>
      <c r="FD111" t="e">
        <v>#N/A</v>
      </c>
      <c r="FE111" t="e">
        <v>#N/A</v>
      </c>
      <c r="FF111" t="e">
        <v>#N/A</v>
      </c>
    </row>
    <row r="112" spans="1:162" x14ac:dyDescent="0.35">
      <c r="A112" s="29" t="s">
        <v>24</v>
      </c>
      <c r="B112" s="30">
        <v>0</v>
      </c>
      <c r="C112" s="30">
        <v>0</v>
      </c>
      <c r="D112" s="30">
        <v>0</v>
      </c>
      <c r="E112" s="30">
        <v>0</v>
      </c>
      <c r="F112" s="30">
        <v>0</v>
      </c>
      <c r="G112" s="30">
        <v>0</v>
      </c>
      <c r="H112" s="30">
        <v>0</v>
      </c>
      <c r="I112" s="30">
        <v>0</v>
      </c>
      <c r="J112" s="30">
        <v>0</v>
      </c>
      <c r="K112" s="30">
        <v>0</v>
      </c>
      <c r="L112" s="30">
        <v>0</v>
      </c>
      <c r="M112" s="30">
        <v>0</v>
      </c>
      <c r="N112" s="30">
        <v>0</v>
      </c>
      <c r="O112" s="30">
        <v>0</v>
      </c>
      <c r="P112" s="30">
        <v>0</v>
      </c>
      <c r="Q112" s="30">
        <v>0</v>
      </c>
      <c r="R112" s="30">
        <v>0</v>
      </c>
      <c r="S112" s="30">
        <v>0</v>
      </c>
      <c r="T112" s="30">
        <v>0</v>
      </c>
      <c r="U112" s="30">
        <v>0</v>
      </c>
      <c r="V112" s="30">
        <v>0</v>
      </c>
      <c r="W112" s="30">
        <v>0</v>
      </c>
      <c r="X112" s="30">
        <v>0</v>
      </c>
      <c r="Y112" s="30">
        <v>0</v>
      </c>
      <c r="Z112" s="30">
        <v>0</v>
      </c>
      <c r="AA112" s="30">
        <v>0</v>
      </c>
      <c r="AB112" s="30">
        <v>0</v>
      </c>
      <c r="AC112" s="30">
        <v>0</v>
      </c>
      <c r="AD112" s="30">
        <v>0</v>
      </c>
      <c r="AE112" s="30">
        <v>0</v>
      </c>
      <c r="AF112" s="30">
        <v>0</v>
      </c>
      <c r="AG112" s="30">
        <v>0</v>
      </c>
      <c r="AH112" s="30">
        <v>0</v>
      </c>
      <c r="AI112" s="30">
        <v>0</v>
      </c>
      <c r="AJ112" s="30">
        <v>0</v>
      </c>
      <c r="AK112" s="30">
        <v>0</v>
      </c>
      <c r="AL112" s="30">
        <v>0</v>
      </c>
      <c r="AM112" s="30">
        <v>0</v>
      </c>
      <c r="AN112" s="30">
        <v>0</v>
      </c>
      <c r="AO112" s="30">
        <v>0</v>
      </c>
      <c r="AP112" s="30">
        <v>0</v>
      </c>
      <c r="AQ112" s="30">
        <v>0</v>
      </c>
      <c r="AR112" s="30">
        <v>0</v>
      </c>
      <c r="AS112" s="30">
        <v>0</v>
      </c>
      <c r="AT112" s="30">
        <v>0</v>
      </c>
      <c r="AU112" s="30">
        <v>0</v>
      </c>
      <c r="AV112" s="30">
        <v>0</v>
      </c>
      <c r="AW112" s="30">
        <v>0</v>
      </c>
      <c r="AX112" s="30">
        <v>0</v>
      </c>
      <c r="AY112" s="30">
        <v>0</v>
      </c>
      <c r="AZ112" s="30">
        <v>0</v>
      </c>
      <c r="BA112" s="30">
        <v>0</v>
      </c>
      <c r="BB112" s="30">
        <v>0</v>
      </c>
      <c r="BC112" s="30">
        <v>0</v>
      </c>
      <c r="BD112" s="30">
        <v>0</v>
      </c>
      <c r="BE112" s="30">
        <v>0</v>
      </c>
      <c r="BF112" s="30">
        <v>0</v>
      </c>
      <c r="BG112" s="30">
        <v>0</v>
      </c>
      <c r="BH112" s="30">
        <v>0</v>
      </c>
      <c r="BI112" s="30">
        <v>0</v>
      </c>
      <c r="BJ112" s="30">
        <v>0</v>
      </c>
      <c r="BK112" s="30">
        <v>0</v>
      </c>
      <c r="BL112" s="30">
        <v>0</v>
      </c>
      <c r="BM112" s="30">
        <v>0</v>
      </c>
      <c r="BN112" s="30">
        <v>0</v>
      </c>
      <c r="BO112" s="30">
        <v>0</v>
      </c>
      <c r="BP112" s="30">
        <v>0</v>
      </c>
      <c r="BQ112" s="30">
        <v>0</v>
      </c>
      <c r="BR112" s="30">
        <v>1</v>
      </c>
      <c r="BS112" s="30">
        <v>1</v>
      </c>
      <c r="BT112" s="30">
        <v>1</v>
      </c>
      <c r="BU112" s="30">
        <v>1</v>
      </c>
      <c r="BV112" s="30">
        <v>1</v>
      </c>
      <c r="BW112" s="30">
        <v>1</v>
      </c>
      <c r="BX112" s="30">
        <v>1</v>
      </c>
      <c r="BY112" s="30">
        <v>1</v>
      </c>
      <c r="BZ112" s="30">
        <v>1</v>
      </c>
      <c r="CA112" s="30">
        <v>1</v>
      </c>
      <c r="CB112" s="30">
        <v>1</v>
      </c>
      <c r="CC112" s="30">
        <v>1</v>
      </c>
      <c r="CD112" s="30">
        <v>1</v>
      </c>
      <c r="CE112" s="30">
        <v>1</v>
      </c>
      <c r="CF112" s="30">
        <v>1</v>
      </c>
      <c r="CG112" s="30">
        <v>1</v>
      </c>
      <c r="CH112" s="30">
        <v>1</v>
      </c>
      <c r="CI112" s="30">
        <v>1</v>
      </c>
      <c r="CJ112" s="30">
        <v>1</v>
      </c>
      <c r="CK112" s="30">
        <v>1</v>
      </c>
      <c r="CL112" s="30">
        <v>1</v>
      </c>
      <c r="CM112" s="30">
        <v>1</v>
      </c>
      <c r="CN112" s="30">
        <v>1</v>
      </c>
      <c r="CO112" s="30">
        <v>1</v>
      </c>
      <c r="CP112" t="e">
        <v>#N/A</v>
      </c>
      <c r="CQ112" t="e">
        <v>#N/A</v>
      </c>
      <c r="CR112" t="e">
        <v>#N/A</v>
      </c>
      <c r="CS112" t="e">
        <v>#N/A</v>
      </c>
      <c r="CT112" t="e">
        <v>#N/A</v>
      </c>
      <c r="CU112" t="e">
        <v>#N/A</v>
      </c>
      <c r="CV112" t="e">
        <v>#N/A</v>
      </c>
      <c r="CW112" t="e">
        <v>#N/A</v>
      </c>
      <c r="CX112" t="e">
        <v>#N/A</v>
      </c>
      <c r="CY112" t="e">
        <v>#N/A</v>
      </c>
      <c r="CZ112" t="e">
        <v>#N/A</v>
      </c>
      <c r="DA112" t="e">
        <v>#N/A</v>
      </c>
      <c r="DB112" t="e">
        <v>#N/A</v>
      </c>
      <c r="DC112" t="e">
        <v>#N/A</v>
      </c>
      <c r="DD112" t="e">
        <v>#N/A</v>
      </c>
      <c r="DE112" t="e">
        <v>#N/A</v>
      </c>
      <c r="DF112" t="e">
        <v>#N/A</v>
      </c>
      <c r="DG112" t="e">
        <v>#N/A</v>
      </c>
      <c r="DH112" t="e">
        <v>#N/A</v>
      </c>
      <c r="DI112" t="e">
        <v>#N/A</v>
      </c>
      <c r="DJ112" t="e">
        <v>#N/A</v>
      </c>
      <c r="DK112" t="e">
        <v>#N/A</v>
      </c>
      <c r="DL112" t="e">
        <v>#N/A</v>
      </c>
      <c r="DM112" t="e">
        <v>#N/A</v>
      </c>
      <c r="DN112" t="e">
        <v>#N/A</v>
      </c>
      <c r="DO112" t="e">
        <v>#N/A</v>
      </c>
      <c r="DP112" t="e">
        <v>#N/A</v>
      </c>
      <c r="DQ112" t="e">
        <v>#N/A</v>
      </c>
      <c r="DR112" t="e">
        <v>#N/A</v>
      </c>
      <c r="DS112" t="e">
        <v>#N/A</v>
      </c>
      <c r="DT112" t="e">
        <v>#N/A</v>
      </c>
      <c r="DU112" t="e">
        <v>#N/A</v>
      </c>
      <c r="DV112" t="e">
        <v>#N/A</v>
      </c>
      <c r="DW112" t="e">
        <v>#N/A</v>
      </c>
      <c r="DX112" t="e">
        <v>#N/A</v>
      </c>
      <c r="DY112" t="e">
        <v>#N/A</v>
      </c>
      <c r="DZ112" t="e">
        <v>#N/A</v>
      </c>
      <c r="EA112" t="e">
        <v>#N/A</v>
      </c>
      <c r="EB112" t="e">
        <v>#N/A</v>
      </c>
      <c r="EC112" t="e">
        <v>#N/A</v>
      </c>
      <c r="ED112" t="e">
        <v>#N/A</v>
      </c>
      <c r="EE112" t="e">
        <v>#N/A</v>
      </c>
      <c r="EF112" t="e">
        <v>#N/A</v>
      </c>
      <c r="EG112" t="e">
        <v>#N/A</v>
      </c>
      <c r="EH112" t="e">
        <v>#N/A</v>
      </c>
      <c r="EI112" t="e">
        <v>#N/A</v>
      </c>
      <c r="EJ112" t="e">
        <v>#N/A</v>
      </c>
      <c r="EK112" t="e">
        <v>#N/A</v>
      </c>
      <c r="EL112" t="e">
        <v>#N/A</v>
      </c>
      <c r="EM112" t="e">
        <v>#N/A</v>
      </c>
      <c r="EN112" t="e">
        <v>#N/A</v>
      </c>
      <c r="EO112" t="e">
        <v>#N/A</v>
      </c>
      <c r="EP112" t="e">
        <v>#N/A</v>
      </c>
      <c r="EQ112" t="e">
        <v>#N/A</v>
      </c>
      <c r="ER112" t="e">
        <v>#N/A</v>
      </c>
      <c r="ES112" t="e">
        <v>#N/A</v>
      </c>
      <c r="ET112" t="e">
        <v>#N/A</v>
      </c>
      <c r="EU112" t="e">
        <v>#N/A</v>
      </c>
      <c r="EV112" t="e">
        <v>#N/A</v>
      </c>
      <c r="EW112" t="e">
        <v>#N/A</v>
      </c>
      <c r="EX112" t="e">
        <v>#N/A</v>
      </c>
      <c r="EY112" t="e">
        <v>#N/A</v>
      </c>
      <c r="EZ112" t="e">
        <v>#N/A</v>
      </c>
      <c r="FA112" t="e">
        <v>#N/A</v>
      </c>
      <c r="FB112" t="e">
        <v>#N/A</v>
      </c>
      <c r="FC112" t="e">
        <v>#N/A</v>
      </c>
      <c r="FD112" t="e">
        <v>#N/A</v>
      </c>
      <c r="FE112" t="e">
        <v>#N/A</v>
      </c>
      <c r="FF112" t="e">
        <v>#N/A</v>
      </c>
    </row>
    <row r="113" spans="1:162" x14ac:dyDescent="0.35">
      <c r="A113" s="29" t="s">
        <v>213</v>
      </c>
      <c r="B113" s="30">
        <v>0</v>
      </c>
      <c r="C113" s="30">
        <v>0</v>
      </c>
      <c r="D113" s="30">
        <v>0</v>
      </c>
      <c r="E113" s="30">
        <v>0</v>
      </c>
      <c r="F113" s="30">
        <v>0</v>
      </c>
      <c r="G113" s="30">
        <v>0</v>
      </c>
      <c r="H113" s="30">
        <v>0</v>
      </c>
      <c r="I113" s="30">
        <v>0</v>
      </c>
      <c r="J113" s="30">
        <v>0</v>
      </c>
      <c r="K113" s="30">
        <v>0</v>
      </c>
      <c r="L113" s="30">
        <v>0</v>
      </c>
      <c r="M113" s="30">
        <v>0</v>
      </c>
      <c r="N113" s="30">
        <v>0</v>
      </c>
      <c r="O113" s="30">
        <v>0</v>
      </c>
      <c r="P113" s="30">
        <v>0</v>
      </c>
      <c r="Q113" s="30">
        <v>0</v>
      </c>
      <c r="R113" s="30">
        <v>0</v>
      </c>
      <c r="S113" s="30">
        <v>0</v>
      </c>
      <c r="T113" s="30">
        <v>0</v>
      </c>
      <c r="U113" s="30">
        <v>0</v>
      </c>
      <c r="V113" s="30">
        <v>0</v>
      </c>
      <c r="W113" s="30">
        <v>0</v>
      </c>
      <c r="X113" s="30">
        <v>0</v>
      </c>
      <c r="Y113" s="30">
        <v>0</v>
      </c>
      <c r="Z113" s="30">
        <v>0</v>
      </c>
      <c r="AA113" s="30">
        <v>0</v>
      </c>
      <c r="AB113" s="30">
        <v>0</v>
      </c>
      <c r="AC113" s="30">
        <v>0</v>
      </c>
      <c r="AD113" s="30">
        <v>0</v>
      </c>
      <c r="AE113" s="30">
        <v>0</v>
      </c>
      <c r="AF113" s="30">
        <v>0</v>
      </c>
      <c r="AG113" s="30">
        <v>0</v>
      </c>
      <c r="AH113" s="30">
        <v>0</v>
      </c>
      <c r="AI113" s="30">
        <v>0</v>
      </c>
      <c r="AJ113" s="30">
        <v>0</v>
      </c>
      <c r="AK113" s="30">
        <v>0</v>
      </c>
      <c r="AL113" s="30">
        <v>0</v>
      </c>
      <c r="AM113" s="30">
        <v>0</v>
      </c>
      <c r="AN113" s="30">
        <v>0</v>
      </c>
      <c r="AO113" s="30">
        <v>0</v>
      </c>
      <c r="AP113" s="30">
        <v>0</v>
      </c>
      <c r="AQ113" s="30">
        <v>0</v>
      </c>
      <c r="AR113" s="30">
        <v>0</v>
      </c>
      <c r="AS113" s="30">
        <v>0</v>
      </c>
      <c r="AT113" s="30">
        <v>0</v>
      </c>
      <c r="AU113" s="30">
        <v>0</v>
      </c>
      <c r="AV113" s="30">
        <v>0</v>
      </c>
      <c r="AW113" s="30">
        <v>0</v>
      </c>
      <c r="AX113" s="30">
        <v>0</v>
      </c>
      <c r="AY113" s="30">
        <v>0</v>
      </c>
      <c r="AZ113" s="30">
        <v>0</v>
      </c>
      <c r="BA113" s="30">
        <v>0</v>
      </c>
      <c r="BB113" s="30">
        <v>0</v>
      </c>
      <c r="BC113" s="30">
        <v>0</v>
      </c>
      <c r="BD113" s="30">
        <v>0</v>
      </c>
      <c r="BE113" s="30">
        <v>0</v>
      </c>
      <c r="BF113" s="30">
        <v>0</v>
      </c>
      <c r="BG113" s="30">
        <v>0</v>
      </c>
      <c r="BH113" s="30">
        <v>0</v>
      </c>
      <c r="BI113" s="30">
        <v>1</v>
      </c>
      <c r="BJ113" s="30">
        <v>2</v>
      </c>
      <c r="BK113" s="30">
        <v>2</v>
      </c>
      <c r="BL113" s="30">
        <v>2</v>
      </c>
      <c r="BM113" s="30">
        <v>2</v>
      </c>
      <c r="BN113" s="30">
        <v>2</v>
      </c>
      <c r="BO113" s="30">
        <v>2</v>
      </c>
      <c r="BP113" s="30">
        <v>2</v>
      </c>
      <c r="BQ113" s="30">
        <v>3</v>
      </c>
      <c r="BR113" s="30">
        <v>3</v>
      </c>
      <c r="BS113" s="30">
        <v>5</v>
      </c>
      <c r="BT113" s="30">
        <v>6</v>
      </c>
      <c r="BU113" s="30">
        <v>7</v>
      </c>
      <c r="BV113" s="30">
        <v>7</v>
      </c>
      <c r="BW113" s="30">
        <v>7</v>
      </c>
      <c r="BX113" s="30">
        <v>7</v>
      </c>
      <c r="BY113" s="30">
        <v>7</v>
      </c>
      <c r="BZ113" s="30">
        <v>7</v>
      </c>
      <c r="CA113" s="30">
        <v>7</v>
      </c>
      <c r="CB113" s="30">
        <v>7</v>
      </c>
      <c r="CC113" s="30">
        <v>9</v>
      </c>
      <c r="CD113" s="30">
        <v>9</v>
      </c>
      <c r="CE113" s="30">
        <v>9</v>
      </c>
      <c r="CF113" s="30">
        <v>9</v>
      </c>
      <c r="CG113" s="30">
        <v>9</v>
      </c>
      <c r="CH113" s="30">
        <v>9</v>
      </c>
      <c r="CI113" s="30">
        <v>9</v>
      </c>
      <c r="CJ113" s="30">
        <v>9</v>
      </c>
      <c r="CK113" s="30">
        <v>9</v>
      </c>
      <c r="CL113" s="30">
        <v>9</v>
      </c>
      <c r="CM113" s="30">
        <v>9</v>
      </c>
      <c r="CN113" s="30">
        <v>9</v>
      </c>
      <c r="CO113" s="30">
        <v>9</v>
      </c>
      <c r="CP113" t="e">
        <v>#N/A</v>
      </c>
      <c r="CQ113" t="e">
        <v>#N/A</v>
      </c>
      <c r="CR113" t="e">
        <v>#N/A</v>
      </c>
      <c r="CS113" t="e">
        <v>#N/A</v>
      </c>
      <c r="CT113" t="e">
        <v>#N/A</v>
      </c>
      <c r="CU113" t="e">
        <v>#N/A</v>
      </c>
      <c r="CV113" t="e">
        <v>#N/A</v>
      </c>
      <c r="CW113" t="e">
        <v>#N/A</v>
      </c>
      <c r="CX113" t="e">
        <v>#N/A</v>
      </c>
      <c r="CY113" t="e">
        <v>#N/A</v>
      </c>
      <c r="CZ113" t="e">
        <v>#N/A</v>
      </c>
      <c r="DA113" t="e">
        <v>#N/A</v>
      </c>
      <c r="DB113" t="e">
        <v>#N/A</v>
      </c>
      <c r="DC113" t="e">
        <v>#N/A</v>
      </c>
      <c r="DD113" t="e">
        <v>#N/A</v>
      </c>
      <c r="DE113" t="e">
        <v>#N/A</v>
      </c>
      <c r="DF113" t="e">
        <v>#N/A</v>
      </c>
      <c r="DG113" t="e">
        <v>#N/A</v>
      </c>
      <c r="DH113" t="e">
        <v>#N/A</v>
      </c>
      <c r="DI113" t="e">
        <v>#N/A</v>
      </c>
      <c r="DJ113" t="e">
        <v>#N/A</v>
      </c>
      <c r="DK113" t="e">
        <v>#N/A</v>
      </c>
      <c r="DL113" t="e">
        <v>#N/A</v>
      </c>
      <c r="DM113" t="e">
        <v>#N/A</v>
      </c>
      <c r="DN113" t="e">
        <v>#N/A</v>
      </c>
      <c r="DO113" t="e">
        <v>#N/A</v>
      </c>
      <c r="DP113" t="e">
        <v>#N/A</v>
      </c>
      <c r="DQ113" t="e">
        <v>#N/A</v>
      </c>
      <c r="DR113" t="e">
        <v>#N/A</v>
      </c>
      <c r="DS113" t="e">
        <v>#N/A</v>
      </c>
      <c r="DT113" t="e">
        <v>#N/A</v>
      </c>
      <c r="DU113" t="e">
        <v>#N/A</v>
      </c>
      <c r="DV113" t="e">
        <v>#N/A</v>
      </c>
      <c r="DW113" t="e">
        <v>#N/A</v>
      </c>
      <c r="DX113" t="e">
        <v>#N/A</v>
      </c>
      <c r="DY113" t="e">
        <v>#N/A</v>
      </c>
      <c r="DZ113" t="e">
        <v>#N/A</v>
      </c>
      <c r="EA113" t="e">
        <v>#N/A</v>
      </c>
      <c r="EB113" t="e">
        <v>#N/A</v>
      </c>
      <c r="EC113" t="e">
        <v>#N/A</v>
      </c>
      <c r="ED113" t="e">
        <v>#N/A</v>
      </c>
      <c r="EE113" t="e">
        <v>#N/A</v>
      </c>
      <c r="EF113" t="e">
        <v>#N/A</v>
      </c>
      <c r="EG113" t="e">
        <v>#N/A</v>
      </c>
      <c r="EH113" t="e">
        <v>#N/A</v>
      </c>
      <c r="EI113" t="e">
        <v>#N/A</v>
      </c>
      <c r="EJ113" t="e">
        <v>#N/A</v>
      </c>
      <c r="EK113" t="e">
        <v>#N/A</v>
      </c>
      <c r="EL113" t="e">
        <v>#N/A</v>
      </c>
      <c r="EM113" t="e">
        <v>#N/A</v>
      </c>
      <c r="EN113" t="e">
        <v>#N/A</v>
      </c>
      <c r="EO113" t="e">
        <v>#N/A</v>
      </c>
      <c r="EP113" t="e">
        <v>#N/A</v>
      </c>
      <c r="EQ113" t="e">
        <v>#N/A</v>
      </c>
      <c r="ER113" t="e">
        <v>#N/A</v>
      </c>
      <c r="ES113" t="e">
        <v>#N/A</v>
      </c>
      <c r="ET113" t="e">
        <v>#N/A</v>
      </c>
      <c r="EU113" t="e">
        <v>#N/A</v>
      </c>
      <c r="EV113" t="e">
        <v>#N/A</v>
      </c>
      <c r="EW113" t="e">
        <v>#N/A</v>
      </c>
      <c r="EX113" t="e">
        <v>#N/A</v>
      </c>
      <c r="EY113" t="e">
        <v>#N/A</v>
      </c>
      <c r="EZ113" t="e">
        <v>#N/A</v>
      </c>
      <c r="FA113" t="e">
        <v>#N/A</v>
      </c>
      <c r="FB113" t="e">
        <v>#N/A</v>
      </c>
      <c r="FC113" t="e">
        <v>#N/A</v>
      </c>
      <c r="FD113" t="e">
        <v>#N/A</v>
      </c>
      <c r="FE113" t="e">
        <v>#N/A</v>
      </c>
      <c r="FF113" t="e">
        <v>#N/A</v>
      </c>
    </row>
    <row r="114" spans="1:162" x14ac:dyDescent="0.35">
      <c r="A114" s="29" t="s">
        <v>169</v>
      </c>
      <c r="B114" s="30">
        <v>0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0</v>
      </c>
      <c r="I114" s="30">
        <v>0</v>
      </c>
      <c r="J114" s="30">
        <v>0</v>
      </c>
      <c r="K114" s="30">
        <v>0</v>
      </c>
      <c r="L114" s="30">
        <v>0</v>
      </c>
      <c r="M114" s="30">
        <v>0</v>
      </c>
      <c r="N114" s="30">
        <v>0</v>
      </c>
      <c r="O114" s="30">
        <v>0</v>
      </c>
      <c r="P114" s="30">
        <v>0</v>
      </c>
      <c r="Q114" s="30">
        <v>0</v>
      </c>
      <c r="R114" s="30">
        <v>0</v>
      </c>
      <c r="S114" s="30">
        <v>0</v>
      </c>
      <c r="T114" s="30">
        <v>0</v>
      </c>
      <c r="U114" s="30">
        <v>0</v>
      </c>
      <c r="V114" s="30">
        <v>0</v>
      </c>
      <c r="W114" s="30">
        <v>0</v>
      </c>
      <c r="X114" s="30">
        <v>0</v>
      </c>
      <c r="Y114" s="30">
        <v>0</v>
      </c>
      <c r="Z114" s="30">
        <v>0</v>
      </c>
      <c r="AA114" s="30">
        <v>0</v>
      </c>
      <c r="AB114" s="30">
        <v>0</v>
      </c>
      <c r="AC114" s="30">
        <v>0</v>
      </c>
      <c r="AD114" s="30">
        <v>0</v>
      </c>
      <c r="AE114" s="30">
        <v>0</v>
      </c>
      <c r="AF114" s="30">
        <v>0</v>
      </c>
      <c r="AG114" s="30">
        <v>0</v>
      </c>
      <c r="AH114" s="30">
        <v>0</v>
      </c>
      <c r="AI114" s="30">
        <v>0</v>
      </c>
      <c r="AJ114" s="30">
        <v>0</v>
      </c>
      <c r="AK114" s="30">
        <v>0</v>
      </c>
      <c r="AL114" s="30">
        <v>0</v>
      </c>
      <c r="AM114" s="30">
        <v>0</v>
      </c>
      <c r="AN114" s="30">
        <v>0</v>
      </c>
      <c r="AO114" s="30">
        <v>0</v>
      </c>
      <c r="AP114" s="30">
        <v>0</v>
      </c>
      <c r="AQ114" s="30">
        <v>0</v>
      </c>
      <c r="AR114" s="30">
        <v>0</v>
      </c>
      <c r="AS114" s="30">
        <v>0</v>
      </c>
      <c r="AT114" s="30">
        <v>0</v>
      </c>
      <c r="AU114" s="30">
        <v>0</v>
      </c>
      <c r="AV114" s="30">
        <v>0</v>
      </c>
      <c r="AW114" s="30">
        <v>0</v>
      </c>
      <c r="AX114" s="30">
        <v>0</v>
      </c>
      <c r="AY114" s="30">
        <v>0</v>
      </c>
      <c r="AZ114" s="30">
        <v>0</v>
      </c>
      <c r="BA114" s="30">
        <v>0</v>
      </c>
      <c r="BB114" s="30">
        <v>0</v>
      </c>
      <c r="BC114" s="30">
        <v>0</v>
      </c>
      <c r="BD114" s="30">
        <v>0</v>
      </c>
      <c r="BE114" s="30">
        <v>0</v>
      </c>
      <c r="BF114" s="30">
        <v>0</v>
      </c>
      <c r="BG114" s="30">
        <v>1</v>
      </c>
      <c r="BH114" s="30">
        <v>1</v>
      </c>
      <c r="BI114" s="30">
        <v>2</v>
      </c>
      <c r="BJ114" s="30">
        <v>2</v>
      </c>
      <c r="BK114" s="30">
        <v>3</v>
      </c>
      <c r="BL114" s="30">
        <v>4</v>
      </c>
      <c r="BM114" s="30">
        <v>5</v>
      </c>
      <c r="BN114" s="30">
        <v>6</v>
      </c>
      <c r="BO114" s="30">
        <v>8</v>
      </c>
      <c r="BP114" s="30">
        <v>12</v>
      </c>
      <c r="BQ114" s="30">
        <v>16</v>
      </c>
      <c r="BR114" s="30">
        <v>20</v>
      </c>
      <c r="BS114" s="30">
        <v>28</v>
      </c>
      <c r="BT114" s="30">
        <v>29</v>
      </c>
      <c r="BU114" s="30">
        <v>37</v>
      </c>
      <c r="BV114" s="30">
        <v>50</v>
      </c>
      <c r="BW114" s="30">
        <v>60</v>
      </c>
      <c r="BX114" s="30">
        <v>79</v>
      </c>
      <c r="BY114" s="30">
        <v>94</v>
      </c>
      <c r="BZ114" s="30">
        <v>125</v>
      </c>
      <c r="CA114" s="30">
        <v>141</v>
      </c>
      <c r="CB114" s="30">
        <v>174</v>
      </c>
      <c r="CC114" s="30">
        <v>194</v>
      </c>
      <c r="CD114" s="30">
        <v>233</v>
      </c>
      <c r="CE114" s="30">
        <v>273</v>
      </c>
      <c r="CF114" s="30">
        <v>296</v>
      </c>
      <c r="CG114" s="30">
        <v>332</v>
      </c>
      <c r="CH114" s="30">
        <v>406</v>
      </c>
      <c r="CI114" s="30">
        <v>449</v>
      </c>
      <c r="CJ114" s="30">
        <v>486</v>
      </c>
      <c r="CK114" s="30">
        <v>546</v>
      </c>
      <c r="CL114" s="30">
        <v>650</v>
      </c>
      <c r="CM114" s="30">
        <v>686</v>
      </c>
      <c r="CN114" s="30">
        <v>712</v>
      </c>
      <c r="CO114" s="30">
        <v>857</v>
      </c>
      <c r="CP114" t="e">
        <v>#N/A</v>
      </c>
      <c r="CQ114" t="e">
        <v>#N/A</v>
      </c>
      <c r="CR114" t="e">
        <v>#N/A</v>
      </c>
      <c r="CS114" t="e">
        <v>#N/A</v>
      </c>
      <c r="CT114" t="e">
        <v>#N/A</v>
      </c>
      <c r="CU114" t="e">
        <v>#N/A</v>
      </c>
      <c r="CV114" t="e">
        <v>#N/A</v>
      </c>
      <c r="CW114" t="e">
        <v>#N/A</v>
      </c>
      <c r="CX114" t="e">
        <v>#N/A</v>
      </c>
      <c r="CY114" t="e">
        <v>#N/A</v>
      </c>
      <c r="CZ114" t="e">
        <v>#N/A</v>
      </c>
      <c r="DA114" t="e">
        <v>#N/A</v>
      </c>
      <c r="DB114" t="e">
        <v>#N/A</v>
      </c>
      <c r="DC114" t="e">
        <v>#N/A</v>
      </c>
      <c r="DD114" t="e">
        <v>#N/A</v>
      </c>
      <c r="DE114" t="e">
        <v>#N/A</v>
      </c>
      <c r="DF114" t="e">
        <v>#N/A</v>
      </c>
      <c r="DG114" t="e">
        <v>#N/A</v>
      </c>
      <c r="DH114" t="e">
        <v>#N/A</v>
      </c>
      <c r="DI114" t="e">
        <v>#N/A</v>
      </c>
      <c r="DJ114" t="e">
        <v>#N/A</v>
      </c>
      <c r="DK114" t="e">
        <v>#N/A</v>
      </c>
      <c r="DL114" t="e">
        <v>#N/A</v>
      </c>
      <c r="DM114" t="e">
        <v>#N/A</v>
      </c>
      <c r="DN114" t="e">
        <v>#N/A</v>
      </c>
      <c r="DO114" t="e">
        <v>#N/A</v>
      </c>
      <c r="DP114" t="e">
        <v>#N/A</v>
      </c>
      <c r="DQ114" t="e">
        <v>#N/A</v>
      </c>
      <c r="DR114" t="e">
        <v>#N/A</v>
      </c>
      <c r="DS114" t="e">
        <v>#N/A</v>
      </c>
      <c r="DT114" t="e">
        <v>#N/A</v>
      </c>
      <c r="DU114" t="e">
        <v>#N/A</v>
      </c>
      <c r="DV114" t="e">
        <v>#N/A</v>
      </c>
      <c r="DW114" t="e">
        <v>#N/A</v>
      </c>
      <c r="DX114" t="e">
        <v>#N/A</v>
      </c>
      <c r="DY114" t="e">
        <v>#N/A</v>
      </c>
      <c r="DZ114" t="e">
        <v>#N/A</v>
      </c>
      <c r="EA114" t="e">
        <v>#N/A</v>
      </c>
      <c r="EB114" t="e">
        <v>#N/A</v>
      </c>
      <c r="EC114" t="e">
        <v>#N/A</v>
      </c>
      <c r="ED114" t="e">
        <v>#N/A</v>
      </c>
      <c r="EE114" t="e">
        <v>#N/A</v>
      </c>
      <c r="EF114" t="e">
        <v>#N/A</v>
      </c>
      <c r="EG114" t="e">
        <v>#N/A</v>
      </c>
      <c r="EH114" t="e">
        <v>#N/A</v>
      </c>
      <c r="EI114" t="e">
        <v>#N/A</v>
      </c>
      <c r="EJ114" t="e">
        <v>#N/A</v>
      </c>
      <c r="EK114" t="e">
        <v>#N/A</v>
      </c>
      <c r="EL114" t="e">
        <v>#N/A</v>
      </c>
      <c r="EM114" t="e">
        <v>#N/A</v>
      </c>
      <c r="EN114" t="e">
        <v>#N/A</v>
      </c>
      <c r="EO114" t="e">
        <v>#N/A</v>
      </c>
      <c r="EP114" t="e">
        <v>#N/A</v>
      </c>
      <c r="EQ114" t="e">
        <v>#N/A</v>
      </c>
      <c r="ER114" t="e">
        <v>#N/A</v>
      </c>
      <c r="ES114" t="e">
        <v>#N/A</v>
      </c>
      <c r="ET114" t="e">
        <v>#N/A</v>
      </c>
      <c r="EU114" t="e">
        <v>#N/A</v>
      </c>
      <c r="EV114" t="e">
        <v>#N/A</v>
      </c>
      <c r="EW114" t="e">
        <v>#N/A</v>
      </c>
      <c r="EX114" t="e">
        <v>#N/A</v>
      </c>
      <c r="EY114" t="e">
        <v>#N/A</v>
      </c>
      <c r="EZ114" t="e">
        <v>#N/A</v>
      </c>
      <c r="FA114" t="e">
        <v>#N/A</v>
      </c>
      <c r="FB114" t="e">
        <v>#N/A</v>
      </c>
      <c r="FC114" t="e">
        <v>#N/A</v>
      </c>
      <c r="FD114" t="e">
        <v>#N/A</v>
      </c>
      <c r="FE114" t="e">
        <v>#N/A</v>
      </c>
      <c r="FF114" t="e">
        <v>#N/A</v>
      </c>
    </row>
    <row r="115" spans="1:162" x14ac:dyDescent="0.35">
      <c r="A115" s="29" t="s">
        <v>151</v>
      </c>
      <c r="B115" s="30">
        <v>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  <c r="P115" s="30">
        <v>0</v>
      </c>
      <c r="Q115" s="30">
        <v>0</v>
      </c>
      <c r="R115" s="30">
        <v>0</v>
      </c>
      <c r="S115" s="30">
        <v>0</v>
      </c>
      <c r="T115" s="30">
        <v>0</v>
      </c>
      <c r="U115" s="30">
        <v>0</v>
      </c>
      <c r="V115" s="30">
        <v>0</v>
      </c>
      <c r="W115" s="30">
        <v>0</v>
      </c>
      <c r="X115" s="30">
        <v>0</v>
      </c>
      <c r="Y115" s="30">
        <v>0</v>
      </c>
      <c r="Z115" s="30">
        <v>0</v>
      </c>
      <c r="AA115" s="30">
        <v>0</v>
      </c>
      <c r="AB115" s="30">
        <v>0</v>
      </c>
      <c r="AC115" s="30">
        <v>0</v>
      </c>
      <c r="AD115" s="30">
        <v>0</v>
      </c>
      <c r="AE115" s="30">
        <v>0</v>
      </c>
      <c r="AF115" s="30">
        <v>0</v>
      </c>
      <c r="AG115" s="30">
        <v>0</v>
      </c>
      <c r="AH115" s="30">
        <v>0</v>
      </c>
      <c r="AI115" s="30">
        <v>0</v>
      </c>
      <c r="AJ115" s="30">
        <v>0</v>
      </c>
      <c r="AK115" s="30">
        <v>0</v>
      </c>
      <c r="AL115" s="30">
        <v>0</v>
      </c>
      <c r="AM115" s="30">
        <v>0</v>
      </c>
      <c r="AN115" s="30">
        <v>0</v>
      </c>
      <c r="AO115" s="30">
        <v>0</v>
      </c>
      <c r="AP115" s="30">
        <v>0</v>
      </c>
      <c r="AQ115" s="30">
        <v>0</v>
      </c>
      <c r="AR115" s="30">
        <v>0</v>
      </c>
      <c r="AS115" s="30">
        <v>0</v>
      </c>
      <c r="AT115" s="30">
        <v>0</v>
      </c>
      <c r="AU115" s="30">
        <v>0</v>
      </c>
      <c r="AV115" s="30">
        <v>0</v>
      </c>
      <c r="AW115" s="30">
        <v>0</v>
      </c>
      <c r="AX115" s="30">
        <v>0</v>
      </c>
      <c r="AY115" s="30">
        <v>0</v>
      </c>
      <c r="AZ115" s="30">
        <v>0</v>
      </c>
      <c r="BA115" s="30">
        <v>0</v>
      </c>
      <c r="BB115" s="30">
        <v>0</v>
      </c>
      <c r="BC115" s="30">
        <v>0</v>
      </c>
      <c r="BD115" s="30">
        <v>0</v>
      </c>
      <c r="BE115" s="30">
        <v>0</v>
      </c>
      <c r="BF115" s="30">
        <v>1</v>
      </c>
      <c r="BG115" s="30">
        <v>1</v>
      </c>
      <c r="BH115" s="30">
        <v>1</v>
      </c>
      <c r="BI115" s="30">
        <v>1</v>
      </c>
      <c r="BJ115" s="30">
        <v>1</v>
      </c>
      <c r="BK115" s="30">
        <v>1</v>
      </c>
      <c r="BL115" s="30">
        <v>1</v>
      </c>
      <c r="BM115" s="30">
        <v>1</v>
      </c>
      <c r="BN115" s="30">
        <v>1</v>
      </c>
      <c r="BO115" s="30">
        <v>2</v>
      </c>
      <c r="BP115" s="30">
        <v>2</v>
      </c>
      <c r="BQ115" s="30">
        <v>2</v>
      </c>
      <c r="BR115" s="30">
        <v>2</v>
      </c>
      <c r="BS115" s="30">
        <v>4</v>
      </c>
      <c r="BT115" s="30">
        <v>5</v>
      </c>
      <c r="BU115" s="30">
        <v>6</v>
      </c>
      <c r="BV115" s="30">
        <v>8</v>
      </c>
      <c r="BW115" s="30">
        <v>12</v>
      </c>
      <c r="BX115" s="30">
        <v>15</v>
      </c>
      <c r="BY115" s="30">
        <v>19</v>
      </c>
      <c r="BZ115" s="30">
        <v>22</v>
      </c>
      <c r="CA115" s="30">
        <v>27</v>
      </c>
      <c r="CB115" s="30">
        <v>29</v>
      </c>
      <c r="CC115" s="30">
        <v>29</v>
      </c>
      <c r="CD115" s="30">
        <v>30</v>
      </c>
      <c r="CE115" s="30">
        <v>31</v>
      </c>
      <c r="CF115" s="30">
        <v>35</v>
      </c>
      <c r="CG115" s="30">
        <v>40</v>
      </c>
      <c r="CH115" s="30">
        <v>46</v>
      </c>
      <c r="CI115" s="30">
        <v>54</v>
      </c>
      <c r="CJ115" s="30">
        <v>56</v>
      </c>
      <c r="CK115" s="30">
        <v>57</v>
      </c>
      <c r="CL115" s="30">
        <v>67</v>
      </c>
      <c r="CM115" s="30">
        <v>70</v>
      </c>
      <c r="CN115" s="30">
        <v>72</v>
      </c>
      <c r="CO115" s="30">
        <v>75</v>
      </c>
      <c r="CP115" t="e">
        <v>#N/A</v>
      </c>
      <c r="CQ115" t="e">
        <v>#N/A</v>
      </c>
      <c r="CR115" t="e">
        <v>#N/A</v>
      </c>
      <c r="CS115" t="e">
        <v>#N/A</v>
      </c>
      <c r="CT115" t="e">
        <v>#N/A</v>
      </c>
      <c r="CU115" t="e">
        <v>#N/A</v>
      </c>
      <c r="CV115" t="e">
        <v>#N/A</v>
      </c>
      <c r="CW115" t="e">
        <v>#N/A</v>
      </c>
      <c r="CX115" t="e">
        <v>#N/A</v>
      </c>
      <c r="CY115" t="e">
        <v>#N/A</v>
      </c>
      <c r="CZ115" t="e">
        <v>#N/A</v>
      </c>
      <c r="DA115" t="e">
        <v>#N/A</v>
      </c>
      <c r="DB115" t="e">
        <v>#N/A</v>
      </c>
      <c r="DC115" t="e">
        <v>#N/A</v>
      </c>
      <c r="DD115" t="e">
        <v>#N/A</v>
      </c>
      <c r="DE115" t="e">
        <v>#N/A</v>
      </c>
      <c r="DF115" t="e">
        <v>#N/A</v>
      </c>
      <c r="DG115" t="e">
        <v>#N/A</v>
      </c>
      <c r="DH115" t="e">
        <v>#N/A</v>
      </c>
      <c r="DI115" t="e">
        <v>#N/A</v>
      </c>
      <c r="DJ115" t="e">
        <v>#N/A</v>
      </c>
      <c r="DK115" t="e">
        <v>#N/A</v>
      </c>
      <c r="DL115" t="e">
        <v>#N/A</v>
      </c>
      <c r="DM115" t="e">
        <v>#N/A</v>
      </c>
      <c r="DN115" t="e">
        <v>#N/A</v>
      </c>
      <c r="DO115" t="e">
        <v>#N/A</v>
      </c>
      <c r="DP115" t="e">
        <v>#N/A</v>
      </c>
      <c r="DQ115" t="e">
        <v>#N/A</v>
      </c>
      <c r="DR115" t="e">
        <v>#N/A</v>
      </c>
      <c r="DS115" t="e">
        <v>#N/A</v>
      </c>
      <c r="DT115" t="e">
        <v>#N/A</v>
      </c>
      <c r="DU115" t="e">
        <v>#N/A</v>
      </c>
      <c r="DV115" t="e">
        <v>#N/A</v>
      </c>
      <c r="DW115" t="e">
        <v>#N/A</v>
      </c>
      <c r="DX115" t="e">
        <v>#N/A</v>
      </c>
      <c r="DY115" t="e">
        <v>#N/A</v>
      </c>
      <c r="DZ115" t="e">
        <v>#N/A</v>
      </c>
      <c r="EA115" t="e">
        <v>#N/A</v>
      </c>
      <c r="EB115" t="e">
        <v>#N/A</v>
      </c>
      <c r="EC115" t="e">
        <v>#N/A</v>
      </c>
      <c r="ED115" t="e">
        <v>#N/A</v>
      </c>
      <c r="EE115" t="e">
        <v>#N/A</v>
      </c>
      <c r="EF115" t="e">
        <v>#N/A</v>
      </c>
      <c r="EG115" t="e">
        <v>#N/A</v>
      </c>
      <c r="EH115" t="e">
        <v>#N/A</v>
      </c>
      <c r="EI115" t="e">
        <v>#N/A</v>
      </c>
      <c r="EJ115" t="e">
        <v>#N/A</v>
      </c>
      <c r="EK115" t="e">
        <v>#N/A</v>
      </c>
      <c r="EL115" t="e">
        <v>#N/A</v>
      </c>
      <c r="EM115" t="e">
        <v>#N/A</v>
      </c>
      <c r="EN115" t="e">
        <v>#N/A</v>
      </c>
      <c r="EO115" t="e">
        <v>#N/A</v>
      </c>
      <c r="EP115" t="e">
        <v>#N/A</v>
      </c>
      <c r="EQ115" t="e">
        <v>#N/A</v>
      </c>
      <c r="ER115" t="e">
        <v>#N/A</v>
      </c>
      <c r="ES115" t="e">
        <v>#N/A</v>
      </c>
      <c r="ET115" t="e">
        <v>#N/A</v>
      </c>
      <c r="EU115" t="e">
        <v>#N/A</v>
      </c>
      <c r="EV115" t="e">
        <v>#N/A</v>
      </c>
      <c r="EW115" t="e">
        <v>#N/A</v>
      </c>
      <c r="EX115" t="e">
        <v>#N/A</v>
      </c>
      <c r="EY115" t="e">
        <v>#N/A</v>
      </c>
      <c r="EZ115" t="e">
        <v>#N/A</v>
      </c>
      <c r="FA115" t="e">
        <v>#N/A</v>
      </c>
      <c r="FB115" t="e">
        <v>#N/A</v>
      </c>
      <c r="FC115" t="e">
        <v>#N/A</v>
      </c>
      <c r="FD115" t="e">
        <v>#N/A</v>
      </c>
      <c r="FE115" t="e">
        <v>#N/A</v>
      </c>
      <c r="FF115" t="e">
        <v>#N/A</v>
      </c>
    </row>
    <row r="116" spans="1:162" x14ac:dyDescent="0.35">
      <c r="A116" s="29" t="s">
        <v>156</v>
      </c>
      <c r="B116" s="30">
        <v>0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0</v>
      </c>
      <c r="I116" s="30">
        <v>0</v>
      </c>
      <c r="J116" s="30">
        <v>0</v>
      </c>
      <c r="K116" s="30">
        <v>0</v>
      </c>
      <c r="L116" s="30">
        <v>0</v>
      </c>
      <c r="M116" s="30">
        <v>0</v>
      </c>
      <c r="N116" s="30">
        <v>0</v>
      </c>
      <c r="O116" s="30">
        <v>0</v>
      </c>
      <c r="P116" s="30">
        <v>0</v>
      </c>
      <c r="Q116" s="30">
        <v>0</v>
      </c>
      <c r="R116" s="30">
        <v>0</v>
      </c>
      <c r="S116" s="30">
        <v>0</v>
      </c>
      <c r="T116" s="30">
        <v>0</v>
      </c>
      <c r="U116" s="30">
        <v>0</v>
      </c>
      <c r="V116" s="30">
        <v>0</v>
      </c>
      <c r="W116" s="30">
        <v>0</v>
      </c>
      <c r="X116" s="30">
        <v>0</v>
      </c>
      <c r="Y116" s="30">
        <v>0</v>
      </c>
      <c r="Z116" s="30">
        <v>0</v>
      </c>
      <c r="AA116" s="30">
        <v>0</v>
      </c>
      <c r="AB116" s="30">
        <v>0</v>
      </c>
      <c r="AC116" s="30">
        <v>0</v>
      </c>
      <c r="AD116" s="30">
        <v>0</v>
      </c>
      <c r="AE116" s="30">
        <v>0</v>
      </c>
      <c r="AF116" s="30">
        <v>0</v>
      </c>
      <c r="AG116" s="30">
        <v>0</v>
      </c>
      <c r="AH116" s="30">
        <v>0</v>
      </c>
      <c r="AI116" s="30">
        <v>0</v>
      </c>
      <c r="AJ116" s="30">
        <v>0</v>
      </c>
      <c r="AK116" s="30">
        <v>0</v>
      </c>
      <c r="AL116" s="30">
        <v>0</v>
      </c>
      <c r="AM116" s="30">
        <v>0</v>
      </c>
      <c r="AN116" s="30">
        <v>0</v>
      </c>
      <c r="AO116" s="30">
        <v>0</v>
      </c>
      <c r="AP116" s="30">
        <v>0</v>
      </c>
      <c r="AQ116" s="30">
        <v>0</v>
      </c>
      <c r="AR116" s="30">
        <v>0</v>
      </c>
      <c r="AS116" s="30">
        <v>0</v>
      </c>
      <c r="AT116" s="30">
        <v>0</v>
      </c>
      <c r="AU116" s="30">
        <v>0</v>
      </c>
      <c r="AV116" s="30">
        <v>0</v>
      </c>
      <c r="AW116" s="30">
        <v>0</v>
      </c>
      <c r="AX116" s="30">
        <v>0</v>
      </c>
      <c r="AY116" s="30">
        <v>0</v>
      </c>
      <c r="AZ116" s="30">
        <v>0</v>
      </c>
      <c r="BA116" s="30">
        <v>0</v>
      </c>
      <c r="BB116" s="30">
        <v>0</v>
      </c>
      <c r="BC116" s="30">
        <v>0</v>
      </c>
      <c r="BD116" s="30">
        <v>0</v>
      </c>
      <c r="BE116" s="30">
        <v>0</v>
      </c>
      <c r="BF116" s="30">
        <v>0</v>
      </c>
      <c r="BG116" s="30">
        <v>0</v>
      </c>
      <c r="BH116" s="30">
        <v>0</v>
      </c>
      <c r="BI116" s="30">
        <v>0</v>
      </c>
      <c r="BJ116" s="30">
        <v>0</v>
      </c>
      <c r="BK116" s="30">
        <v>0</v>
      </c>
      <c r="BL116" s="30">
        <v>0</v>
      </c>
      <c r="BM116" s="30">
        <v>0</v>
      </c>
      <c r="BN116" s="30">
        <v>0</v>
      </c>
      <c r="BO116" s="30">
        <v>0</v>
      </c>
      <c r="BP116" s="30">
        <v>0</v>
      </c>
      <c r="BQ116" s="30">
        <v>1</v>
      </c>
      <c r="BR116" s="30">
        <v>1</v>
      </c>
      <c r="BS116" s="30">
        <v>1</v>
      </c>
      <c r="BT116" s="30">
        <v>1</v>
      </c>
      <c r="BU116" s="30">
        <v>1</v>
      </c>
      <c r="BV116" s="30">
        <v>1</v>
      </c>
      <c r="BW116" s="30">
        <v>1</v>
      </c>
      <c r="BX116" s="30">
        <v>1</v>
      </c>
      <c r="BY116" s="30">
        <v>1</v>
      </c>
      <c r="BZ116" s="30">
        <v>1</v>
      </c>
      <c r="CA116" s="30">
        <v>1</v>
      </c>
      <c r="CB116" s="30">
        <v>1</v>
      </c>
      <c r="CC116" s="30">
        <v>1</v>
      </c>
      <c r="CD116" s="30">
        <v>1</v>
      </c>
      <c r="CE116" s="30">
        <v>1</v>
      </c>
      <c r="CF116" s="30">
        <v>1</v>
      </c>
      <c r="CG116" s="30">
        <v>1</v>
      </c>
      <c r="CH116" s="30">
        <v>3</v>
      </c>
      <c r="CI116" s="30">
        <v>3</v>
      </c>
      <c r="CJ116" s="30">
        <v>3</v>
      </c>
      <c r="CK116" s="30">
        <v>3</v>
      </c>
      <c r="CL116" s="30">
        <v>3</v>
      </c>
      <c r="CM116" s="30">
        <v>3</v>
      </c>
      <c r="CN116" s="30">
        <v>3</v>
      </c>
      <c r="CO116" s="30">
        <v>3</v>
      </c>
      <c r="CP116" t="e">
        <v>#N/A</v>
      </c>
      <c r="CQ116" t="e">
        <v>#N/A</v>
      </c>
      <c r="CR116" t="e">
        <v>#N/A</v>
      </c>
      <c r="CS116" t="e">
        <v>#N/A</v>
      </c>
      <c r="CT116" t="e">
        <v>#N/A</v>
      </c>
      <c r="CU116" t="e">
        <v>#N/A</v>
      </c>
      <c r="CV116" t="e">
        <v>#N/A</v>
      </c>
      <c r="CW116" t="e">
        <v>#N/A</v>
      </c>
      <c r="CX116" t="e">
        <v>#N/A</v>
      </c>
      <c r="CY116" t="e">
        <v>#N/A</v>
      </c>
      <c r="CZ116" t="e">
        <v>#N/A</v>
      </c>
      <c r="DA116" t="e">
        <v>#N/A</v>
      </c>
      <c r="DB116" t="e">
        <v>#N/A</v>
      </c>
      <c r="DC116" t="e">
        <v>#N/A</v>
      </c>
      <c r="DD116" t="e">
        <v>#N/A</v>
      </c>
      <c r="DE116" t="e">
        <v>#N/A</v>
      </c>
      <c r="DF116" t="e">
        <v>#N/A</v>
      </c>
      <c r="DG116" t="e">
        <v>#N/A</v>
      </c>
      <c r="DH116" t="e">
        <v>#N/A</v>
      </c>
      <c r="DI116" t="e">
        <v>#N/A</v>
      </c>
      <c r="DJ116" t="e">
        <v>#N/A</v>
      </c>
      <c r="DK116" t="e">
        <v>#N/A</v>
      </c>
      <c r="DL116" t="e">
        <v>#N/A</v>
      </c>
      <c r="DM116" t="e">
        <v>#N/A</v>
      </c>
      <c r="DN116" t="e">
        <v>#N/A</v>
      </c>
      <c r="DO116" t="e">
        <v>#N/A</v>
      </c>
      <c r="DP116" t="e">
        <v>#N/A</v>
      </c>
      <c r="DQ116" t="e">
        <v>#N/A</v>
      </c>
      <c r="DR116" t="e">
        <v>#N/A</v>
      </c>
      <c r="DS116" t="e">
        <v>#N/A</v>
      </c>
      <c r="DT116" t="e">
        <v>#N/A</v>
      </c>
      <c r="DU116" t="e">
        <v>#N/A</v>
      </c>
      <c r="DV116" t="e">
        <v>#N/A</v>
      </c>
      <c r="DW116" t="e">
        <v>#N/A</v>
      </c>
      <c r="DX116" t="e">
        <v>#N/A</v>
      </c>
      <c r="DY116" t="e">
        <v>#N/A</v>
      </c>
      <c r="DZ116" t="e">
        <v>#N/A</v>
      </c>
      <c r="EA116" t="e">
        <v>#N/A</v>
      </c>
      <c r="EB116" t="e">
        <v>#N/A</v>
      </c>
      <c r="EC116" t="e">
        <v>#N/A</v>
      </c>
      <c r="ED116" t="e">
        <v>#N/A</v>
      </c>
      <c r="EE116" t="e">
        <v>#N/A</v>
      </c>
      <c r="EF116" t="e">
        <v>#N/A</v>
      </c>
      <c r="EG116" t="e">
        <v>#N/A</v>
      </c>
      <c r="EH116" t="e">
        <v>#N/A</v>
      </c>
      <c r="EI116" t="e">
        <v>#N/A</v>
      </c>
      <c r="EJ116" t="e">
        <v>#N/A</v>
      </c>
      <c r="EK116" t="e">
        <v>#N/A</v>
      </c>
      <c r="EL116" t="e">
        <v>#N/A</v>
      </c>
      <c r="EM116" t="e">
        <v>#N/A</v>
      </c>
      <c r="EN116" t="e">
        <v>#N/A</v>
      </c>
      <c r="EO116" t="e">
        <v>#N/A</v>
      </c>
      <c r="EP116" t="e">
        <v>#N/A</v>
      </c>
      <c r="EQ116" t="e">
        <v>#N/A</v>
      </c>
      <c r="ER116" t="e">
        <v>#N/A</v>
      </c>
      <c r="ES116" t="e">
        <v>#N/A</v>
      </c>
      <c r="ET116" t="e">
        <v>#N/A</v>
      </c>
      <c r="EU116" t="e">
        <v>#N/A</v>
      </c>
      <c r="EV116" t="e">
        <v>#N/A</v>
      </c>
      <c r="EW116" t="e">
        <v>#N/A</v>
      </c>
      <c r="EX116" t="e">
        <v>#N/A</v>
      </c>
      <c r="EY116" t="e">
        <v>#N/A</v>
      </c>
      <c r="EZ116" t="e">
        <v>#N/A</v>
      </c>
      <c r="FA116" t="e">
        <v>#N/A</v>
      </c>
      <c r="FB116" t="e">
        <v>#N/A</v>
      </c>
      <c r="FC116" t="e">
        <v>#N/A</v>
      </c>
      <c r="FD116" t="e">
        <v>#N/A</v>
      </c>
      <c r="FE116" t="e">
        <v>#N/A</v>
      </c>
      <c r="FF116" t="e">
        <v>#N/A</v>
      </c>
    </row>
    <row r="117" spans="1:162" x14ac:dyDescent="0.35">
      <c r="A117" s="29" t="s">
        <v>70</v>
      </c>
      <c r="B117" s="30">
        <v>0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0</v>
      </c>
      <c r="O117" s="30">
        <v>0</v>
      </c>
      <c r="P117" s="30">
        <v>0</v>
      </c>
      <c r="Q117" s="30">
        <v>0</v>
      </c>
      <c r="R117" s="30">
        <v>0</v>
      </c>
      <c r="S117" s="30">
        <v>0</v>
      </c>
      <c r="T117" s="30">
        <v>0</v>
      </c>
      <c r="U117" s="30">
        <v>0</v>
      </c>
      <c r="V117" s="30">
        <v>0</v>
      </c>
      <c r="W117" s="30">
        <v>0</v>
      </c>
      <c r="X117" s="30">
        <v>0</v>
      </c>
      <c r="Y117" s="30">
        <v>0</v>
      </c>
      <c r="Z117" s="30">
        <v>0</v>
      </c>
      <c r="AA117" s="30">
        <v>0</v>
      </c>
      <c r="AB117" s="30">
        <v>0</v>
      </c>
      <c r="AC117" s="30">
        <v>0</v>
      </c>
      <c r="AD117" s="30">
        <v>0</v>
      </c>
      <c r="AE117" s="30">
        <v>0</v>
      </c>
      <c r="AF117" s="30">
        <v>0</v>
      </c>
      <c r="AG117" s="30">
        <v>0</v>
      </c>
      <c r="AH117" s="30">
        <v>0</v>
      </c>
      <c r="AI117" s="30">
        <v>0</v>
      </c>
      <c r="AJ117" s="30">
        <v>0</v>
      </c>
      <c r="AK117" s="30">
        <v>0</v>
      </c>
      <c r="AL117" s="30">
        <v>0</v>
      </c>
      <c r="AM117" s="30">
        <v>0</v>
      </c>
      <c r="AN117" s="30">
        <v>0</v>
      </c>
      <c r="AO117" s="30">
        <v>0</v>
      </c>
      <c r="AP117" s="30">
        <v>0</v>
      </c>
      <c r="AQ117" s="30">
        <v>0</v>
      </c>
      <c r="AR117" s="30">
        <v>0</v>
      </c>
      <c r="AS117" s="30">
        <v>0</v>
      </c>
      <c r="AT117" s="30">
        <v>0</v>
      </c>
      <c r="AU117" s="30">
        <v>0</v>
      </c>
      <c r="AV117" s="30">
        <v>0</v>
      </c>
      <c r="AW117" s="30">
        <v>0</v>
      </c>
      <c r="AX117" s="30">
        <v>0</v>
      </c>
      <c r="AY117" s="30">
        <v>0</v>
      </c>
      <c r="AZ117" s="30">
        <v>0</v>
      </c>
      <c r="BA117" s="30">
        <v>0</v>
      </c>
      <c r="BB117" s="30">
        <v>0</v>
      </c>
      <c r="BC117" s="30">
        <v>0</v>
      </c>
      <c r="BD117" s="30">
        <v>0</v>
      </c>
      <c r="BE117" s="30">
        <v>0</v>
      </c>
      <c r="BF117" s="30">
        <v>0</v>
      </c>
      <c r="BG117" s="30">
        <v>0</v>
      </c>
      <c r="BH117" s="30">
        <v>0</v>
      </c>
      <c r="BI117" s="30">
        <v>0</v>
      </c>
      <c r="BJ117" s="30">
        <v>0</v>
      </c>
      <c r="BK117" s="30">
        <v>0</v>
      </c>
      <c r="BL117" s="30">
        <v>0</v>
      </c>
      <c r="BM117" s="30">
        <v>0</v>
      </c>
      <c r="BN117" s="30">
        <v>0</v>
      </c>
      <c r="BO117" s="30">
        <v>0</v>
      </c>
      <c r="BP117" s="30">
        <v>0</v>
      </c>
      <c r="BQ117" s="30">
        <v>0</v>
      </c>
      <c r="BR117" s="30">
        <v>0</v>
      </c>
      <c r="BS117" s="30">
        <v>0</v>
      </c>
      <c r="BT117" s="30">
        <v>0</v>
      </c>
      <c r="BU117" s="30">
        <v>0</v>
      </c>
      <c r="BV117" s="30">
        <v>0</v>
      </c>
      <c r="BW117" s="30">
        <v>0</v>
      </c>
      <c r="BX117" s="30">
        <v>0</v>
      </c>
      <c r="BY117" s="30">
        <v>0</v>
      </c>
      <c r="BZ117" s="30">
        <v>0</v>
      </c>
      <c r="CA117" s="30">
        <v>0</v>
      </c>
      <c r="CB117" s="30">
        <v>0</v>
      </c>
      <c r="CC117" s="30">
        <v>0</v>
      </c>
      <c r="CD117" s="30">
        <v>0</v>
      </c>
      <c r="CE117" s="30">
        <v>0</v>
      </c>
      <c r="CF117" s="30">
        <v>0</v>
      </c>
      <c r="CG117" s="30">
        <v>0</v>
      </c>
      <c r="CH117" s="30">
        <v>0</v>
      </c>
      <c r="CI117" s="30">
        <v>0</v>
      </c>
      <c r="CJ117" s="30">
        <v>0</v>
      </c>
      <c r="CK117" s="30">
        <v>0</v>
      </c>
      <c r="CL117" s="30">
        <v>0</v>
      </c>
      <c r="CM117" s="30">
        <v>0</v>
      </c>
      <c r="CN117" s="30">
        <v>0</v>
      </c>
      <c r="CO117" s="30">
        <v>0</v>
      </c>
      <c r="CP117" t="e">
        <v>#N/A</v>
      </c>
      <c r="CQ117" t="e">
        <v>#N/A</v>
      </c>
      <c r="CR117" t="e">
        <v>#N/A</v>
      </c>
      <c r="CS117" t="e">
        <v>#N/A</v>
      </c>
      <c r="CT117" t="e">
        <v>#N/A</v>
      </c>
      <c r="CU117" t="e">
        <v>#N/A</v>
      </c>
      <c r="CV117" t="e">
        <v>#N/A</v>
      </c>
      <c r="CW117" t="e">
        <v>#N/A</v>
      </c>
      <c r="CX117" t="e">
        <v>#N/A</v>
      </c>
      <c r="CY117" t="e">
        <v>#N/A</v>
      </c>
      <c r="CZ117" t="e">
        <v>#N/A</v>
      </c>
      <c r="DA117" t="e">
        <v>#N/A</v>
      </c>
      <c r="DB117" t="e">
        <v>#N/A</v>
      </c>
      <c r="DC117" t="e">
        <v>#N/A</v>
      </c>
      <c r="DD117" t="e">
        <v>#N/A</v>
      </c>
      <c r="DE117" t="e">
        <v>#N/A</v>
      </c>
      <c r="DF117" t="e">
        <v>#N/A</v>
      </c>
      <c r="DG117" t="e">
        <v>#N/A</v>
      </c>
      <c r="DH117" t="e">
        <v>#N/A</v>
      </c>
      <c r="DI117" t="e">
        <v>#N/A</v>
      </c>
      <c r="DJ117" t="e">
        <v>#N/A</v>
      </c>
      <c r="DK117" t="e">
        <v>#N/A</v>
      </c>
      <c r="DL117" t="e">
        <v>#N/A</v>
      </c>
      <c r="DM117" t="e">
        <v>#N/A</v>
      </c>
      <c r="DN117" t="e">
        <v>#N/A</v>
      </c>
      <c r="DO117" t="e">
        <v>#N/A</v>
      </c>
      <c r="DP117" t="e">
        <v>#N/A</v>
      </c>
      <c r="DQ117" t="e">
        <v>#N/A</v>
      </c>
      <c r="DR117" t="e">
        <v>#N/A</v>
      </c>
      <c r="DS117" t="e">
        <v>#N/A</v>
      </c>
      <c r="DT117" t="e">
        <v>#N/A</v>
      </c>
      <c r="DU117" t="e">
        <v>#N/A</v>
      </c>
      <c r="DV117" t="e">
        <v>#N/A</v>
      </c>
      <c r="DW117" t="e">
        <v>#N/A</v>
      </c>
      <c r="DX117" t="e">
        <v>#N/A</v>
      </c>
      <c r="DY117" t="e">
        <v>#N/A</v>
      </c>
      <c r="DZ117" t="e">
        <v>#N/A</v>
      </c>
      <c r="EA117" t="e">
        <v>#N/A</v>
      </c>
      <c r="EB117" t="e">
        <v>#N/A</v>
      </c>
      <c r="EC117" t="e">
        <v>#N/A</v>
      </c>
      <c r="ED117" t="e">
        <v>#N/A</v>
      </c>
      <c r="EE117" t="e">
        <v>#N/A</v>
      </c>
      <c r="EF117" t="e">
        <v>#N/A</v>
      </c>
      <c r="EG117" t="e">
        <v>#N/A</v>
      </c>
      <c r="EH117" t="e">
        <v>#N/A</v>
      </c>
      <c r="EI117" t="e">
        <v>#N/A</v>
      </c>
      <c r="EJ117" t="e">
        <v>#N/A</v>
      </c>
      <c r="EK117" t="e">
        <v>#N/A</v>
      </c>
      <c r="EL117" t="e">
        <v>#N/A</v>
      </c>
      <c r="EM117" t="e">
        <v>#N/A</v>
      </c>
      <c r="EN117" t="e">
        <v>#N/A</v>
      </c>
      <c r="EO117" t="e">
        <v>#N/A</v>
      </c>
      <c r="EP117" t="e">
        <v>#N/A</v>
      </c>
      <c r="EQ117" t="e">
        <v>#N/A</v>
      </c>
      <c r="ER117" t="e">
        <v>#N/A</v>
      </c>
      <c r="ES117" t="e">
        <v>#N/A</v>
      </c>
      <c r="ET117" t="e">
        <v>#N/A</v>
      </c>
      <c r="EU117" t="e">
        <v>#N/A</v>
      </c>
      <c r="EV117" t="e">
        <v>#N/A</v>
      </c>
      <c r="EW117" t="e">
        <v>#N/A</v>
      </c>
      <c r="EX117" t="e">
        <v>#N/A</v>
      </c>
      <c r="EY117" t="e">
        <v>#N/A</v>
      </c>
      <c r="EZ117" t="e">
        <v>#N/A</v>
      </c>
      <c r="FA117" t="e">
        <v>#N/A</v>
      </c>
      <c r="FB117" t="e">
        <v>#N/A</v>
      </c>
      <c r="FC117" t="e">
        <v>#N/A</v>
      </c>
      <c r="FD117" t="e">
        <v>#N/A</v>
      </c>
      <c r="FE117" t="e">
        <v>#N/A</v>
      </c>
      <c r="FF117" t="e">
        <v>#N/A</v>
      </c>
    </row>
    <row r="118" spans="1:162" x14ac:dyDescent="0.35">
      <c r="A118" s="29" t="s">
        <v>214</v>
      </c>
      <c r="B118" s="30">
        <v>0</v>
      </c>
      <c r="C118" s="30">
        <v>0</v>
      </c>
      <c r="D118" s="30">
        <v>0</v>
      </c>
      <c r="E118" s="30">
        <v>0</v>
      </c>
      <c r="F118" s="30">
        <v>0</v>
      </c>
      <c r="G118" s="30">
        <v>0</v>
      </c>
      <c r="H118" s="30">
        <v>0</v>
      </c>
      <c r="I118" s="30">
        <v>0</v>
      </c>
      <c r="J118" s="30">
        <v>0</v>
      </c>
      <c r="K118" s="30">
        <v>0</v>
      </c>
      <c r="L118" s="30">
        <v>0</v>
      </c>
      <c r="M118" s="30">
        <v>0</v>
      </c>
      <c r="N118" s="30">
        <v>0</v>
      </c>
      <c r="O118" s="30">
        <v>0</v>
      </c>
      <c r="P118" s="30">
        <v>0</v>
      </c>
      <c r="Q118" s="30">
        <v>0</v>
      </c>
      <c r="R118" s="30">
        <v>0</v>
      </c>
      <c r="S118" s="30">
        <v>0</v>
      </c>
      <c r="T118" s="30">
        <v>0</v>
      </c>
      <c r="U118" s="30">
        <v>0</v>
      </c>
      <c r="V118" s="30">
        <v>0</v>
      </c>
      <c r="W118" s="30">
        <v>0</v>
      </c>
      <c r="X118" s="30">
        <v>0</v>
      </c>
      <c r="Y118" s="30">
        <v>0</v>
      </c>
      <c r="Z118" s="30">
        <v>0</v>
      </c>
      <c r="AA118" s="30">
        <v>0</v>
      </c>
      <c r="AB118" s="30">
        <v>0</v>
      </c>
      <c r="AC118" s="30">
        <v>0</v>
      </c>
      <c r="AD118" s="30">
        <v>0</v>
      </c>
      <c r="AE118" s="30">
        <v>0</v>
      </c>
      <c r="AF118" s="30">
        <v>0</v>
      </c>
      <c r="AG118" s="30">
        <v>0</v>
      </c>
      <c r="AH118" s="30">
        <v>0</v>
      </c>
      <c r="AI118" s="30">
        <v>0</v>
      </c>
      <c r="AJ118" s="30">
        <v>0</v>
      </c>
      <c r="AK118" s="30">
        <v>0</v>
      </c>
      <c r="AL118" s="30">
        <v>0</v>
      </c>
      <c r="AM118" s="30">
        <v>0</v>
      </c>
      <c r="AN118" s="30">
        <v>0</v>
      </c>
      <c r="AO118" s="30">
        <v>0</v>
      </c>
      <c r="AP118" s="30">
        <v>0</v>
      </c>
      <c r="AQ118" s="30">
        <v>0</v>
      </c>
      <c r="AR118" s="30">
        <v>0</v>
      </c>
      <c r="AS118" s="30">
        <v>0</v>
      </c>
      <c r="AT118" s="30">
        <v>0</v>
      </c>
      <c r="AU118" s="30">
        <v>0</v>
      </c>
      <c r="AV118" s="30">
        <v>0</v>
      </c>
      <c r="AW118" s="30">
        <v>0</v>
      </c>
      <c r="AX118" s="30">
        <v>0</v>
      </c>
      <c r="AY118" s="30">
        <v>0</v>
      </c>
      <c r="AZ118" s="30">
        <v>0</v>
      </c>
      <c r="BA118" s="30">
        <v>0</v>
      </c>
      <c r="BB118" s="30">
        <v>0</v>
      </c>
      <c r="BC118" s="30">
        <v>0</v>
      </c>
      <c r="BD118" s="30">
        <v>0</v>
      </c>
      <c r="BE118" s="30">
        <v>0</v>
      </c>
      <c r="BF118" s="30">
        <v>0</v>
      </c>
      <c r="BG118" s="30">
        <v>0</v>
      </c>
      <c r="BH118" s="30">
        <v>0</v>
      </c>
      <c r="BI118" s="30">
        <v>0</v>
      </c>
      <c r="BJ118" s="30">
        <v>0</v>
      </c>
      <c r="BK118" s="30">
        <v>1</v>
      </c>
      <c r="BL118" s="30">
        <v>1</v>
      </c>
      <c r="BM118" s="30">
        <v>1</v>
      </c>
      <c r="BN118" s="30">
        <v>1</v>
      </c>
      <c r="BO118" s="30">
        <v>1</v>
      </c>
      <c r="BP118" s="30">
        <v>1</v>
      </c>
      <c r="BQ118" s="30">
        <v>1</v>
      </c>
      <c r="BR118" s="30">
        <v>1</v>
      </c>
      <c r="BS118" s="30">
        <v>2</v>
      </c>
      <c r="BT118" s="30">
        <v>2</v>
      </c>
      <c r="BU118" s="30">
        <v>2</v>
      </c>
      <c r="BV118" s="30">
        <v>2</v>
      </c>
      <c r="BW118" s="30">
        <v>2</v>
      </c>
      <c r="BX118" s="30">
        <v>2</v>
      </c>
      <c r="BY118" s="30">
        <v>2</v>
      </c>
      <c r="BZ118" s="30">
        <v>2</v>
      </c>
      <c r="CA118" s="30">
        <v>2</v>
      </c>
      <c r="CB118" s="30">
        <v>2</v>
      </c>
      <c r="CC118" s="30">
        <v>2</v>
      </c>
      <c r="CD118" s="30">
        <v>2</v>
      </c>
      <c r="CE118" s="30">
        <v>3</v>
      </c>
      <c r="CF118" s="30">
        <v>3</v>
      </c>
      <c r="CG118" s="30">
        <v>4</v>
      </c>
      <c r="CH118" s="30">
        <v>4</v>
      </c>
      <c r="CI118" s="30">
        <v>4</v>
      </c>
      <c r="CJ118" s="30">
        <v>5</v>
      </c>
      <c r="CK118" s="30">
        <v>5</v>
      </c>
      <c r="CL118" s="30">
        <v>5</v>
      </c>
      <c r="CM118" s="30">
        <v>5</v>
      </c>
      <c r="CN118" s="30">
        <v>5</v>
      </c>
      <c r="CO118" s="30">
        <v>5</v>
      </c>
      <c r="CP118" t="e">
        <v>#N/A</v>
      </c>
      <c r="CQ118" t="e">
        <v>#N/A</v>
      </c>
      <c r="CR118" t="e">
        <v>#N/A</v>
      </c>
      <c r="CS118" t="e">
        <v>#N/A</v>
      </c>
      <c r="CT118" t="e">
        <v>#N/A</v>
      </c>
      <c r="CU118" t="e">
        <v>#N/A</v>
      </c>
      <c r="CV118" t="e">
        <v>#N/A</v>
      </c>
      <c r="CW118" t="e">
        <v>#N/A</v>
      </c>
      <c r="CX118" t="e">
        <v>#N/A</v>
      </c>
      <c r="CY118" t="e">
        <v>#N/A</v>
      </c>
      <c r="CZ118" t="e">
        <v>#N/A</v>
      </c>
      <c r="DA118" t="e">
        <v>#N/A</v>
      </c>
      <c r="DB118" t="e">
        <v>#N/A</v>
      </c>
      <c r="DC118" t="e">
        <v>#N/A</v>
      </c>
      <c r="DD118" t="e">
        <v>#N/A</v>
      </c>
      <c r="DE118" t="e">
        <v>#N/A</v>
      </c>
      <c r="DF118" t="e">
        <v>#N/A</v>
      </c>
      <c r="DG118" t="e">
        <v>#N/A</v>
      </c>
      <c r="DH118" t="e">
        <v>#N/A</v>
      </c>
      <c r="DI118" t="e">
        <v>#N/A</v>
      </c>
      <c r="DJ118" t="e">
        <v>#N/A</v>
      </c>
      <c r="DK118" t="e">
        <v>#N/A</v>
      </c>
      <c r="DL118" t="e">
        <v>#N/A</v>
      </c>
      <c r="DM118" t="e">
        <v>#N/A</v>
      </c>
      <c r="DN118" t="e">
        <v>#N/A</v>
      </c>
      <c r="DO118" t="e">
        <v>#N/A</v>
      </c>
      <c r="DP118" t="e">
        <v>#N/A</v>
      </c>
      <c r="DQ118" t="e">
        <v>#N/A</v>
      </c>
      <c r="DR118" t="e">
        <v>#N/A</v>
      </c>
      <c r="DS118" t="e">
        <v>#N/A</v>
      </c>
      <c r="DT118" t="e">
        <v>#N/A</v>
      </c>
      <c r="DU118" t="e">
        <v>#N/A</v>
      </c>
      <c r="DV118" t="e">
        <v>#N/A</v>
      </c>
      <c r="DW118" t="e">
        <v>#N/A</v>
      </c>
      <c r="DX118" t="e">
        <v>#N/A</v>
      </c>
      <c r="DY118" t="e">
        <v>#N/A</v>
      </c>
      <c r="DZ118" t="e">
        <v>#N/A</v>
      </c>
      <c r="EA118" t="e">
        <v>#N/A</v>
      </c>
      <c r="EB118" t="e">
        <v>#N/A</v>
      </c>
      <c r="EC118" t="e">
        <v>#N/A</v>
      </c>
      <c r="ED118" t="e">
        <v>#N/A</v>
      </c>
      <c r="EE118" t="e">
        <v>#N/A</v>
      </c>
      <c r="EF118" t="e">
        <v>#N/A</v>
      </c>
      <c r="EG118" t="e">
        <v>#N/A</v>
      </c>
      <c r="EH118" t="e">
        <v>#N/A</v>
      </c>
      <c r="EI118" t="e">
        <v>#N/A</v>
      </c>
      <c r="EJ118" t="e">
        <v>#N/A</v>
      </c>
      <c r="EK118" t="e">
        <v>#N/A</v>
      </c>
      <c r="EL118" t="e">
        <v>#N/A</v>
      </c>
      <c r="EM118" t="e">
        <v>#N/A</v>
      </c>
      <c r="EN118" t="e">
        <v>#N/A</v>
      </c>
      <c r="EO118" t="e">
        <v>#N/A</v>
      </c>
      <c r="EP118" t="e">
        <v>#N/A</v>
      </c>
      <c r="EQ118" t="e">
        <v>#N/A</v>
      </c>
      <c r="ER118" t="e">
        <v>#N/A</v>
      </c>
      <c r="ES118" t="e">
        <v>#N/A</v>
      </c>
      <c r="ET118" t="e">
        <v>#N/A</v>
      </c>
      <c r="EU118" t="e">
        <v>#N/A</v>
      </c>
      <c r="EV118" t="e">
        <v>#N/A</v>
      </c>
      <c r="EW118" t="e">
        <v>#N/A</v>
      </c>
      <c r="EX118" t="e">
        <v>#N/A</v>
      </c>
      <c r="EY118" t="e">
        <v>#N/A</v>
      </c>
      <c r="EZ118" t="e">
        <v>#N/A</v>
      </c>
      <c r="FA118" t="e">
        <v>#N/A</v>
      </c>
      <c r="FB118" t="e">
        <v>#N/A</v>
      </c>
      <c r="FC118" t="e">
        <v>#N/A</v>
      </c>
      <c r="FD118" t="e">
        <v>#N/A</v>
      </c>
      <c r="FE118" t="e">
        <v>#N/A</v>
      </c>
      <c r="FF118" t="e">
        <v>#N/A</v>
      </c>
    </row>
    <row r="119" spans="1:162" x14ac:dyDescent="0.35">
      <c r="A119" s="29" t="s">
        <v>42</v>
      </c>
      <c r="B119" s="30">
        <v>0</v>
      </c>
      <c r="C119" s="30">
        <v>0</v>
      </c>
      <c r="D119" s="30">
        <v>0</v>
      </c>
      <c r="E119" s="30">
        <v>0</v>
      </c>
      <c r="F119" s="30">
        <v>0</v>
      </c>
      <c r="G119" s="30">
        <v>0</v>
      </c>
      <c r="H119" s="30">
        <v>0</v>
      </c>
      <c r="I119" s="30">
        <v>0</v>
      </c>
      <c r="J119" s="30">
        <v>0</v>
      </c>
      <c r="K119" s="30">
        <v>0</v>
      </c>
      <c r="L119" s="30">
        <v>0</v>
      </c>
      <c r="M119" s="30">
        <v>0</v>
      </c>
      <c r="N119" s="30">
        <v>0</v>
      </c>
      <c r="O119" s="30">
        <v>0</v>
      </c>
      <c r="P119" s="30">
        <v>0</v>
      </c>
      <c r="Q119" s="30">
        <v>0</v>
      </c>
      <c r="R119" s="30">
        <v>0</v>
      </c>
      <c r="S119" s="30">
        <v>0</v>
      </c>
      <c r="T119" s="30">
        <v>0</v>
      </c>
      <c r="U119" s="30">
        <v>0</v>
      </c>
      <c r="V119" s="30">
        <v>0</v>
      </c>
      <c r="W119" s="30">
        <v>0</v>
      </c>
      <c r="X119" s="30">
        <v>0</v>
      </c>
      <c r="Y119" s="30">
        <v>0</v>
      </c>
      <c r="Z119" s="30">
        <v>0</v>
      </c>
      <c r="AA119" s="30">
        <v>0</v>
      </c>
      <c r="AB119" s="30">
        <v>0</v>
      </c>
      <c r="AC119" s="30">
        <v>0</v>
      </c>
      <c r="AD119" s="30">
        <v>0</v>
      </c>
      <c r="AE119" s="30">
        <v>0</v>
      </c>
      <c r="AF119" s="30">
        <v>0</v>
      </c>
      <c r="AG119" s="30">
        <v>0</v>
      </c>
      <c r="AH119" s="30">
        <v>0</v>
      </c>
      <c r="AI119" s="30">
        <v>0</v>
      </c>
      <c r="AJ119" s="30">
        <v>0</v>
      </c>
      <c r="AK119" s="30">
        <v>0</v>
      </c>
      <c r="AL119" s="30">
        <v>0</v>
      </c>
      <c r="AM119" s="30">
        <v>0</v>
      </c>
      <c r="AN119" s="30">
        <v>0</v>
      </c>
      <c r="AO119" s="30">
        <v>0</v>
      </c>
      <c r="AP119" s="30">
        <v>0</v>
      </c>
      <c r="AQ119" s="30">
        <v>0</v>
      </c>
      <c r="AR119" s="30">
        <v>0</v>
      </c>
      <c r="AS119" s="30">
        <v>0</v>
      </c>
      <c r="AT119" s="30">
        <v>0</v>
      </c>
      <c r="AU119" s="30">
        <v>0</v>
      </c>
      <c r="AV119" s="30">
        <v>0</v>
      </c>
      <c r="AW119" s="30">
        <v>0</v>
      </c>
      <c r="AX119" s="30">
        <v>1</v>
      </c>
      <c r="AY119" s="30">
        <v>1</v>
      </c>
      <c r="AZ119" s="30">
        <v>1</v>
      </c>
      <c r="BA119" s="30">
        <v>1</v>
      </c>
      <c r="BB119" s="30">
        <v>1</v>
      </c>
      <c r="BC119" s="30">
        <v>1</v>
      </c>
      <c r="BD119" s="30">
        <v>1</v>
      </c>
      <c r="BE119" s="30">
        <v>2</v>
      </c>
      <c r="BF119" s="30">
        <v>2</v>
      </c>
      <c r="BG119" s="30">
        <v>2</v>
      </c>
      <c r="BH119" s="30">
        <v>3</v>
      </c>
      <c r="BI119" s="30">
        <v>3</v>
      </c>
      <c r="BJ119" s="30">
        <v>4</v>
      </c>
      <c r="BK119" s="30">
        <v>4</v>
      </c>
      <c r="BL119" s="30">
        <v>5</v>
      </c>
      <c r="BM119" s="30">
        <v>6</v>
      </c>
      <c r="BN119" s="30">
        <v>11</v>
      </c>
      <c r="BO119" s="30">
        <v>23</v>
      </c>
      <c r="BP119" s="30">
        <v>25</v>
      </c>
      <c r="BQ119" s="30">
        <v>26</v>
      </c>
      <c r="BR119" s="30">
        <v>33</v>
      </c>
      <c r="BS119" s="30">
        <v>36</v>
      </c>
      <c r="BT119" s="30">
        <v>39</v>
      </c>
      <c r="BU119" s="30">
        <v>44</v>
      </c>
      <c r="BV119" s="30">
        <v>48</v>
      </c>
      <c r="BW119" s="30">
        <v>59</v>
      </c>
      <c r="BX119" s="30">
        <v>70</v>
      </c>
      <c r="BY119" s="30">
        <v>80</v>
      </c>
      <c r="BZ119" s="30">
        <v>90</v>
      </c>
      <c r="CA119" s="30">
        <v>93</v>
      </c>
      <c r="CB119" s="30">
        <v>97</v>
      </c>
      <c r="CC119" s="30">
        <v>107</v>
      </c>
      <c r="CD119" s="30">
        <v>111</v>
      </c>
      <c r="CE119" s="30">
        <v>118</v>
      </c>
      <c r="CF119" s="30">
        <v>126</v>
      </c>
      <c r="CG119" s="30">
        <v>126</v>
      </c>
      <c r="CH119" s="30">
        <v>127</v>
      </c>
      <c r="CI119" s="30">
        <v>130</v>
      </c>
      <c r="CJ119" s="30">
        <v>135</v>
      </c>
      <c r="CK119" s="30">
        <v>137</v>
      </c>
      <c r="CL119" s="30">
        <v>141</v>
      </c>
      <c r="CM119" s="30">
        <v>143</v>
      </c>
      <c r="CN119" s="30">
        <v>145</v>
      </c>
      <c r="CO119" s="30">
        <v>149</v>
      </c>
      <c r="CP119" t="e">
        <v>#N/A</v>
      </c>
      <c r="CQ119" t="e">
        <v>#N/A</v>
      </c>
      <c r="CR119" t="e">
        <v>#N/A</v>
      </c>
      <c r="CS119" t="e">
        <v>#N/A</v>
      </c>
      <c r="CT119" t="e">
        <v>#N/A</v>
      </c>
      <c r="CU119" t="e">
        <v>#N/A</v>
      </c>
      <c r="CV119" t="e">
        <v>#N/A</v>
      </c>
      <c r="CW119" t="e">
        <v>#N/A</v>
      </c>
      <c r="CX119" t="e">
        <v>#N/A</v>
      </c>
      <c r="CY119" t="e">
        <v>#N/A</v>
      </c>
      <c r="CZ119" t="e">
        <v>#N/A</v>
      </c>
      <c r="DA119" t="e">
        <v>#N/A</v>
      </c>
      <c r="DB119" t="e">
        <v>#N/A</v>
      </c>
      <c r="DC119" t="e">
        <v>#N/A</v>
      </c>
      <c r="DD119" t="e">
        <v>#N/A</v>
      </c>
      <c r="DE119" t="e">
        <v>#N/A</v>
      </c>
      <c r="DF119" t="e">
        <v>#N/A</v>
      </c>
      <c r="DG119" t="e">
        <v>#N/A</v>
      </c>
      <c r="DH119" t="e">
        <v>#N/A</v>
      </c>
      <c r="DI119" t="e">
        <v>#N/A</v>
      </c>
      <c r="DJ119" t="e">
        <v>#N/A</v>
      </c>
      <c r="DK119" t="e">
        <v>#N/A</v>
      </c>
      <c r="DL119" t="e">
        <v>#N/A</v>
      </c>
      <c r="DM119" t="e">
        <v>#N/A</v>
      </c>
      <c r="DN119" t="e">
        <v>#N/A</v>
      </c>
      <c r="DO119" t="e">
        <v>#N/A</v>
      </c>
      <c r="DP119" t="e">
        <v>#N/A</v>
      </c>
      <c r="DQ119" t="e">
        <v>#N/A</v>
      </c>
      <c r="DR119" t="e">
        <v>#N/A</v>
      </c>
      <c r="DS119" t="e">
        <v>#N/A</v>
      </c>
      <c r="DT119" t="e">
        <v>#N/A</v>
      </c>
      <c r="DU119" t="e">
        <v>#N/A</v>
      </c>
      <c r="DV119" t="e">
        <v>#N/A</v>
      </c>
      <c r="DW119" t="e">
        <v>#N/A</v>
      </c>
      <c r="DX119" t="e">
        <v>#N/A</v>
      </c>
      <c r="DY119" t="e">
        <v>#N/A</v>
      </c>
      <c r="DZ119" t="e">
        <v>#N/A</v>
      </c>
      <c r="EA119" t="e">
        <v>#N/A</v>
      </c>
      <c r="EB119" t="e">
        <v>#N/A</v>
      </c>
      <c r="EC119" t="e">
        <v>#N/A</v>
      </c>
      <c r="ED119" t="e">
        <v>#N/A</v>
      </c>
      <c r="EE119" t="e">
        <v>#N/A</v>
      </c>
      <c r="EF119" t="e">
        <v>#N/A</v>
      </c>
      <c r="EG119" t="e">
        <v>#N/A</v>
      </c>
      <c r="EH119" t="e">
        <v>#N/A</v>
      </c>
      <c r="EI119" t="e">
        <v>#N/A</v>
      </c>
      <c r="EJ119" t="e">
        <v>#N/A</v>
      </c>
      <c r="EK119" t="e">
        <v>#N/A</v>
      </c>
      <c r="EL119" t="e">
        <v>#N/A</v>
      </c>
      <c r="EM119" t="e">
        <v>#N/A</v>
      </c>
      <c r="EN119" t="e">
        <v>#N/A</v>
      </c>
      <c r="EO119" t="e">
        <v>#N/A</v>
      </c>
      <c r="EP119" t="e">
        <v>#N/A</v>
      </c>
      <c r="EQ119" t="e">
        <v>#N/A</v>
      </c>
      <c r="ER119" t="e">
        <v>#N/A</v>
      </c>
      <c r="ES119" t="e">
        <v>#N/A</v>
      </c>
      <c r="ET119" t="e">
        <v>#N/A</v>
      </c>
      <c r="EU119" t="e">
        <v>#N/A</v>
      </c>
      <c r="EV119" t="e">
        <v>#N/A</v>
      </c>
      <c r="EW119" t="e">
        <v>#N/A</v>
      </c>
      <c r="EX119" t="e">
        <v>#N/A</v>
      </c>
      <c r="EY119" t="e">
        <v>#N/A</v>
      </c>
      <c r="EZ119" t="e">
        <v>#N/A</v>
      </c>
      <c r="FA119" t="e">
        <v>#N/A</v>
      </c>
      <c r="FB119" t="e">
        <v>#N/A</v>
      </c>
      <c r="FC119" t="e">
        <v>#N/A</v>
      </c>
      <c r="FD119" t="e">
        <v>#N/A</v>
      </c>
      <c r="FE119" t="e">
        <v>#N/A</v>
      </c>
      <c r="FF119" t="e">
        <v>#N/A</v>
      </c>
    </row>
    <row r="120" spans="1:162" x14ac:dyDescent="0.35">
      <c r="A120" s="29" t="s">
        <v>224</v>
      </c>
      <c r="B120" s="30">
        <v>0</v>
      </c>
      <c r="C120" s="30">
        <v>0</v>
      </c>
      <c r="D120" s="30">
        <v>0</v>
      </c>
      <c r="E120" s="30">
        <v>0</v>
      </c>
      <c r="F120" s="30">
        <v>0</v>
      </c>
      <c r="G120" s="30">
        <v>0</v>
      </c>
      <c r="H120" s="30">
        <v>0</v>
      </c>
      <c r="I120" s="30">
        <v>0</v>
      </c>
      <c r="J120" s="30">
        <v>0</v>
      </c>
      <c r="K120" s="30">
        <v>0</v>
      </c>
      <c r="L120" s="30">
        <v>0</v>
      </c>
      <c r="M120" s="30">
        <v>0</v>
      </c>
      <c r="N120" s="30">
        <v>0</v>
      </c>
      <c r="O120" s="30">
        <v>0</v>
      </c>
      <c r="P120" s="30">
        <v>0</v>
      </c>
      <c r="Q120" s="30">
        <v>0</v>
      </c>
      <c r="R120" s="30">
        <v>0</v>
      </c>
      <c r="S120" s="30">
        <v>0</v>
      </c>
      <c r="T120" s="30">
        <v>0</v>
      </c>
      <c r="U120" s="30">
        <v>0</v>
      </c>
      <c r="V120" s="30">
        <v>0</v>
      </c>
      <c r="W120" s="30">
        <v>0</v>
      </c>
      <c r="X120" s="30">
        <v>0</v>
      </c>
      <c r="Y120" s="30">
        <v>0</v>
      </c>
      <c r="Z120" s="30">
        <v>0</v>
      </c>
      <c r="AA120" s="30">
        <v>0</v>
      </c>
      <c r="AB120" s="30">
        <v>0</v>
      </c>
      <c r="AC120" s="30">
        <v>0</v>
      </c>
      <c r="AD120" s="30">
        <v>0</v>
      </c>
      <c r="AE120" s="30">
        <v>0</v>
      </c>
      <c r="AF120" s="30">
        <v>0</v>
      </c>
      <c r="AG120" s="30">
        <v>0</v>
      </c>
      <c r="AH120" s="30">
        <v>0</v>
      </c>
      <c r="AI120" s="30">
        <v>0</v>
      </c>
      <c r="AJ120" s="30">
        <v>0</v>
      </c>
      <c r="AK120" s="30">
        <v>0</v>
      </c>
      <c r="AL120" s="30">
        <v>0</v>
      </c>
      <c r="AM120" s="30">
        <v>0</v>
      </c>
      <c r="AN120" s="30">
        <v>0</v>
      </c>
      <c r="AO120" s="30">
        <v>0</v>
      </c>
      <c r="AP120" s="30">
        <v>0</v>
      </c>
      <c r="AQ120" s="30">
        <v>0</v>
      </c>
      <c r="AR120" s="30">
        <v>0</v>
      </c>
      <c r="AS120" s="30">
        <v>0</v>
      </c>
      <c r="AT120" s="30">
        <v>0</v>
      </c>
      <c r="AU120" s="30">
        <v>0</v>
      </c>
      <c r="AV120" s="30">
        <v>0</v>
      </c>
      <c r="AW120" s="30">
        <v>0</v>
      </c>
      <c r="AX120" s="30">
        <v>0</v>
      </c>
      <c r="AY120" s="30">
        <v>0</v>
      </c>
      <c r="AZ120" s="30">
        <v>0</v>
      </c>
      <c r="BA120" s="30">
        <v>0</v>
      </c>
      <c r="BB120" s="30">
        <v>0</v>
      </c>
      <c r="BC120" s="30">
        <v>0</v>
      </c>
      <c r="BD120" s="30">
        <v>0</v>
      </c>
      <c r="BE120" s="30">
        <v>0</v>
      </c>
      <c r="BF120" s="30">
        <v>0</v>
      </c>
      <c r="BG120" s="30">
        <v>0</v>
      </c>
      <c r="BH120" s="30">
        <v>0</v>
      </c>
      <c r="BI120" s="30">
        <v>0</v>
      </c>
      <c r="BJ120" s="30">
        <v>0</v>
      </c>
      <c r="BK120" s="30">
        <v>0</v>
      </c>
      <c r="BL120" s="30">
        <v>0</v>
      </c>
      <c r="BM120" s="30">
        <v>0</v>
      </c>
      <c r="BN120" s="30">
        <v>0</v>
      </c>
      <c r="BO120" s="30">
        <v>0</v>
      </c>
      <c r="BP120" s="30">
        <v>0</v>
      </c>
      <c r="BQ120" s="30">
        <v>0</v>
      </c>
      <c r="BR120" s="30">
        <v>0</v>
      </c>
      <c r="BS120" s="30">
        <v>0</v>
      </c>
      <c r="BT120" s="30">
        <v>0</v>
      </c>
      <c r="BU120" s="30">
        <v>0</v>
      </c>
      <c r="BV120" s="30">
        <v>0</v>
      </c>
      <c r="BW120" s="30">
        <v>0</v>
      </c>
      <c r="BX120" s="30">
        <v>0</v>
      </c>
      <c r="BY120" s="30">
        <v>0</v>
      </c>
      <c r="BZ120" s="30">
        <v>0</v>
      </c>
      <c r="CA120" s="30">
        <v>0</v>
      </c>
      <c r="CB120" s="30">
        <v>0</v>
      </c>
      <c r="CC120" s="30">
        <v>0</v>
      </c>
      <c r="CD120" s="30">
        <v>0</v>
      </c>
      <c r="CE120" s="30">
        <v>0</v>
      </c>
      <c r="CF120" s="30">
        <v>0</v>
      </c>
      <c r="CG120" s="30">
        <v>0</v>
      </c>
      <c r="CH120" s="30">
        <v>0</v>
      </c>
      <c r="CI120" s="30">
        <v>0</v>
      </c>
      <c r="CJ120" s="30">
        <v>0</v>
      </c>
      <c r="CK120" s="30">
        <v>0</v>
      </c>
      <c r="CL120" s="30">
        <v>0</v>
      </c>
      <c r="CM120" s="30">
        <v>0</v>
      </c>
      <c r="CN120" s="30">
        <v>0</v>
      </c>
      <c r="CO120" s="30">
        <v>0</v>
      </c>
      <c r="CP120" t="e">
        <v>#N/A</v>
      </c>
      <c r="CQ120" t="e">
        <v>#N/A</v>
      </c>
      <c r="CR120" t="e">
        <v>#N/A</v>
      </c>
      <c r="CS120" t="e">
        <v>#N/A</v>
      </c>
      <c r="CT120" t="e">
        <v>#N/A</v>
      </c>
      <c r="CU120" t="e">
        <v>#N/A</v>
      </c>
      <c r="CV120" t="e">
        <v>#N/A</v>
      </c>
      <c r="CW120" t="e">
        <v>#N/A</v>
      </c>
      <c r="CX120" t="e">
        <v>#N/A</v>
      </c>
      <c r="CY120" t="e">
        <v>#N/A</v>
      </c>
      <c r="CZ120" t="e">
        <v>#N/A</v>
      </c>
      <c r="DA120" t="e">
        <v>#N/A</v>
      </c>
      <c r="DB120" t="e">
        <v>#N/A</v>
      </c>
      <c r="DC120" t="e">
        <v>#N/A</v>
      </c>
      <c r="DD120" t="e">
        <v>#N/A</v>
      </c>
      <c r="DE120" t="e">
        <v>#N/A</v>
      </c>
      <c r="DF120" t="e">
        <v>#N/A</v>
      </c>
      <c r="DG120" t="e">
        <v>#N/A</v>
      </c>
      <c r="DH120" t="e">
        <v>#N/A</v>
      </c>
      <c r="DI120" t="e">
        <v>#N/A</v>
      </c>
      <c r="DJ120" t="e">
        <v>#N/A</v>
      </c>
      <c r="DK120" t="e">
        <v>#N/A</v>
      </c>
      <c r="DL120" t="e">
        <v>#N/A</v>
      </c>
      <c r="DM120" t="e">
        <v>#N/A</v>
      </c>
      <c r="DN120" t="e">
        <v>#N/A</v>
      </c>
      <c r="DO120" t="e">
        <v>#N/A</v>
      </c>
      <c r="DP120" t="e">
        <v>#N/A</v>
      </c>
      <c r="DQ120" t="e">
        <v>#N/A</v>
      </c>
      <c r="DR120" t="e">
        <v>#N/A</v>
      </c>
      <c r="DS120" t="e">
        <v>#N/A</v>
      </c>
      <c r="DT120" t="e">
        <v>#N/A</v>
      </c>
      <c r="DU120" t="e">
        <v>#N/A</v>
      </c>
      <c r="DV120" t="e">
        <v>#N/A</v>
      </c>
      <c r="DW120" t="e">
        <v>#N/A</v>
      </c>
      <c r="DX120" t="e">
        <v>#N/A</v>
      </c>
      <c r="DY120" t="e">
        <v>#N/A</v>
      </c>
      <c r="DZ120" t="e">
        <v>#N/A</v>
      </c>
      <c r="EA120" t="e">
        <v>#N/A</v>
      </c>
      <c r="EB120" t="e">
        <v>#N/A</v>
      </c>
      <c r="EC120" t="e">
        <v>#N/A</v>
      </c>
      <c r="ED120" t="e">
        <v>#N/A</v>
      </c>
      <c r="EE120" t="e">
        <v>#N/A</v>
      </c>
      <c r="EF120" t="e">
        <v>#N/A</v>
      </c>
      <c r="EG120" t="e">
        <v>#N/A</v>
      </c>
      <c r="EH120" t="e">
        <v>#N/A</v>
      </c>
      <c r="EI120" t="e">
        <v>#N/A</v>
      </c>
      <c r="EJ120" t="e">
        <v>#N/A</v>
      </c>
      <c r="EK120" t="e">
        <v>#N/A</v>
      </c>
      <c r="EL120" t="e">
        <v>#N/A</v>
      </c>
      <c r="EM120" t="e">
        <v>#N/A</v>
      </c>
      <c r="EN120" t="e">
        <v>#N/A</v>
      </c>
      <c r="EO120" t="e">
        <v>#N/A</v>
      </c>
      <c r="EP120" t="e">
        <v>#N/A</v>
      </c>
      <c r="EQ120" t="e">
        <v>#N/A</v>
      </c>
      <c r="ER120" t="e">
        <v>#N/A</v>
      </c>
      <c r="ES120" t="e">
        <v>#N/A</v>
      </c>
      <c r="ET120" t="e">
        <v>#N/A</v>
      </c>
      <c r="EU120" t="e">
        <v>#N/A</v>
      </c>
      <c r="EV120" t="e">
        <v>#N/A</v>
      </c>
      <c r="EW120" t="e">
        <v>#N/A</v>
      </c>
      <c r="EX120" t="e">
        <v>#N/A</v>
      </c>
      <c r="EY120" t="e">
        <v>#N/A</v>
      </c>
      <c r="EZ120" t="e">
        <v>#N/A</v>
      </c>
      <c r="FA120" t="e">
        <v>#N/A</v>
      </c>
      <c r="FB120" t="e">
        <v>#N/A</v>
      </c>
      <c r="FC120" t="e">
        <v>#N/A</v>
      </c>
      <c r="FD120" t="e">
        <v>#N/A</v>
      </c>
      <c r="FE120" t="e">
        <v>#N/A</v>
      </c>
      <c r="FF120" t="e">
        <v>#N/A</v>
      </c>
    </row>
    <row r="121" spans="1:162" x14ac:dyDescent="0.35">
      <c r="A121" s="29" t="s">
        <v>236</v>
      </c>
      <c r="B121" s="30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0">
        <v>0</v>
      </c>
      <c r="O121" s="30">
        <v>0</v>
      </c>
      <c r="P121" s="30">
        <v>0</v>
      </c>
      <c r="Q121" s="30">
        <v>0</v>
      </c>
      <c r="R121" s="30">
        <v>0</v>
      </c>
      <c r="S121" s="30">
        <v>0</v>
      </c>
      <c r="T121" s="30">
        <v>0</v>
      </c>
      <c r="U121" s="30">
        <v>0</v>
      </c>
      <c r="V121" s="30">
        <v>0</v>
      </c>
      <c r="W121" s="30">
        <v>0</v>
      </c>
      <c r="X121" s="30">
        <v>0</v>
      </c>
      <c r="Y121" s="30">
        <v>0</v>
      </c>
      <c r="Z121" s="30">
        <v>0</v>
      </c>
      <c r="AA121" s="30">
        <v>0</v>
      </c>
      <c r="AB121" s="30">
        <v>0</v>
      </c>
      <c r="AC121" s="30">
        <v>0</v>
      </c>
      <c r="AD121" s="30">
        <v>0</v>
      </c>
      <c r="AE121" s="30">
        <v>0</v>
      </c>
      <c r="AF121" s="30">
        <v>0</v>
      </c>
      <c r="AG121" s="30">
        <v>0</v>
      </c>
      <c r="AH121" s="30">
        <v>0</v>
      </c>
      <c r="AI121" s="30">
        <v>0</v>
      </c>
      <c r="AJ121" s="30">
        <v>0</v>
      </c>
      <c r="AK121" s="30">
        <v>0</v>
      </c>
      <c r="AL121" s="30">
        <v>0</v>
      </c>
      <c r="AM121" s="30">
        <v>0</v>
      </c>
      <c r="AN121" s="30">
        <v>0</v>
      </c>
      <c r="AO121" s="30">
        <v>0</v>
      </c>
      <c r="AP121" s="30">
        <v>0</v>
      </c>
      <c r="AQ121" s="30">
        <v>0</v>
      </c>
      <c r="AR121" s="30">
        <v>0</v>
      </c>
      <c r="AS121" s="30">
        <v>0</v>
      </c>
      <c r="AT121" s="30">
        <v>0</v>
      </c>
      <c r="AU121" s="30">
        <v>0</v>
      </c>
      <c r="AV121" s="30">
        <v>0</v>
      </c>
      <c r="AW121" s="30">
        <v>0</v>
      </c>
      <c r="AX121" s="30">
        <v>0</v>
      </c>
      <c r="AY121" s="30">
        <v>0</v>
      </c>
      <c r="AZ121" s="30">
        <v>0</v>
      </c>
      <c r="BA121" s="30">
        <v>0</v>
      </c>
      <c r="BB121" s="30">
        <v>0</v>
      </c>
      <c r="BC121" s="30">
        <v>0</v>
      </c>
      <c r="BD121" s="30">
        <v>0</v>
      </c>
      <c r="BE121" s="30">
        <v>0</v>
      </c>
      <c r="BF121" s="30">
        <v>0</v>
      </c>
      <c r="BG121" s="30">
        <v>0</v>
      </c>
      <c r="BH121" s="30">
        <v>0</v>
      </c>
      <c r="BI121" s="30">
        <v>0</v>
      </c>
      <c r="BJ121" s="30">
        <v>0</v>
      </c>
      <c r="BK121" s="30">
        <v>0</v>
      </c>
      <c r="BL121" s="30">
        <v>0</v>
      </c>
      <c r="BM121" s="30">
        <v>0</v>
      </c>
      <c r="BN121" s="30">
        <v>0</v>
      </c>
      <c r="BO121" s="30">
        <v>0</v>
      </c>
      <c r="BP121" s="30">
        <v>0</v>
      </c>
      <c r="BQ121" s="30">
        <v>0</v>
      </c>
      <c r="BR121" s="30">
        <v>0</v>
      </c>
      <c r="BS121" s="30">
        <v>0</v>
      </c>
      <c r="BT121" s="30">
        <v>2</v>
      </c>
      <c r="BU121" s="30">
        <v>2</v>
      </c>
      <c r="BV121" s="30">
        <v>2</v>
      </c>
      <c r="BW121" s="30">
        <v>2</v>
      </c>
      <c r="BX121" s="30">
        <v>2</v>
      </c>
      <c r="BY121" s="30">
        <v>2</v>
      </c>
      <c r="BZ121" s="30">
        <v>2</v>
      </c>
      <c r="CA121" s="30">
        <v>2</v>
      </c>
      <c r="CB121" s="30">
        <v>2</v>
      </c>
      <c r="CC121" s="30">
        <v>2</v>
      </c>
      <c r="CD121" s="30">
        <v>2</v>
      </c>
      <c r="CE121" s="30">
        <v>2</v>
      </c>
      <c r="CF121" s="30">
        <v>2</v>
      </c>
      <c r="CG121" s="30">
        <v>2</v>
      </c>
      <c r="CH121" s="30">
        <v>2</v>
      </c>
      <c r="CI121" s="30">
        <v>2</v>
      </c>
      <c r="CJ121" s="30">
        <v>2</v>
      </c>
      <c r="CK121" s="30">
        <v>2</v>
      </c>
      <c r="CL121" s="30">
        <v>2</v>
      </c>
      <c r="CM121" s="30">
        <v>2</v>
      </c>
      <c r="CN121" s="30">
        <v>2</v>
      </c>
      <c r="CO121" s="30">
        <v>2</v>
      </c>
      <c r="CP121" t="e">
        <v>#N/A</v>
      </c>
      <c r="CQ121" t="e">
        <v>#N/A</v>
      </c>
      <c r="CR121" t="e">
        <v>#N/A</v>
      </c>
      <c r="CS121" t="e">
        <v>#N/A</v>
      </c>
      <c r="CT121" t="e">
        <v>#N/A</v>
      </c>
      <c r="CU121" t="e">
        <v>#N/A</v>
      </c>
      <c r="CV121" t="e">
        <v>#N/A</v>
      </c>
      <c r="CW121" t="e">
        <v>#N/A</v>
      </c>
      <c r="CX121" t="e">
        <v>#N/A</v>
      </c>
      <c r="CY121" t="e">
        <v>#N/A</v>
      </c>
      <c r="CZ121" t="e">
        <v>#N/A</v>
      </c>
      <c r="DA121" t="e">
        <v>#N/A</v>
      </c>
      <c r="DB121" t="e">
        <v>#N/A</v>
      </c>
      <c r="DC121" t="e">
        <v>#N/A</v>
      </c>
      <c r="DD121" t="e">
        <v>#N/A</v>
      </c>
      <c r="DE121" t="e">
        <v>#N/A</v>
      </c>
      <c r="DF121" t="e">
        <v>#N/A</v>
      </c>
      <c r="DG121" t="e">
        <v>#N/A</v>
      </c>
      <c r="DH121" t="e">
        <v>#N/A</v>
      </c>
      <c r="DI121" t="e">
        <v>#N/A</v>
      </c>
      <c r="DJ121" t="e">
        <v>#N/A</v>
      </c>
      <c r="DK121" t="e">
        <v>#N/A</v>
      </c>
      <c r="DL121" t="e">
        <v>#N/A</v>
      </c>
      <c r="DM121" t="e">
        <v>#N/A</v>
      </c>
      <c r="DN121" t="e">
        <v>#N/A</v>
      </c>
      <c r="DO121" t="e">
        <v>#N/A</v>
      </c>
      <c r="DP121" t="e">
        <v>#N/A</v>
      </c>
      <c r="DQ121" t="e">
        <v>#N/A</v>
      </c>
      <c r="DR121" t="e">
        <v>#N/A</v>
      </c>
      <c r="DS121" t="e">
        <v>#N/A</v>
      </c>
      <c r="DT121" t="e">
        <v>#N/A</v>
      </c>
      <c r="DU121" t="e">
        <v>#N/A</v>
      </c>
      <c r="DV121" t="e">
        <v>#N/A</v>
      </c>
      <c r="DW121" t="e">
        <v>#N/A</v>
      </c>
      <c r="DX121" t="e">
        <v>#N/A</v>
      </c>
      <c r="DY121" t="e">
        <v>#N/A</v>
      </c>
      <c r="DZ121" t="e">
        <v>#N/A</v>
      </c>
      <c r="EA121" t="e">
        <v>#N/A</v>
      </c>
      <c r="EB121" t="e">
        <v>#N/A</v>
      </c>
      <c r="EC121" t="e">
        <v>#N/A</v>
      </c>
      <c r="ED121" t="e">
        <v>#N/A</v>
      </c>
      <c r="EE121" t="e">
        <v>#N/A</v>
      </c>
      <c r="EF121" t="e">
        <v>#N/A</v>
      </c>
      <c r="EG121" t="e">
        <v>#N/A</v>
      </c>
      <c r="EH121" t="e">
        <v>#N/A</v>
      </c>
      <c r="EI121" t="e">
        <v>#N/A</v>
      </c>
      <c r="EJ121" t="e">
        <v>#N/A</v>
      </c>
      <c r="EK121" t="e">
        <v>#N/A</v>
      </c>
      <c r="EL121" t="e">
        <v>#N/A</v>
      </c>
      <c r="EM121" t="e">
        <v>#N/A</v>
      </c>
      <c r="EN121" t="e">
        <v>#N/A</v>
      </c>
      <c r="EO121" t="e">
        <v>#N/A</v>
      </c>
      <c r="EP121" t="e">
        <v>#N/A</v>
      </c>
      <c r="EQ121" t="e">
        <v>#N/A</v>
      </c>
      <c r="ER121" t="e">
        <v>#N/A</v>
      </c>
      <c r="ES121" t="e">
        <v>#N/A</v>
      </c>
      <c r="ET121" t="e">
        <v>#N/A</v>
      </c>
      <c r="EU121" t="e">
        <v>#N/A</v>
      </c>
      <c r="EV121" t="e">
        <v>#N/A</v>
      </c>
      <c r="EW121" t="e">
        <v>#N/A</v>
      </c>
      <c r="EX121" t="e">
        <v>#N/A</v>
      </c>
      <c r="EY121" t="e">
        <v>#N/A</v>
      </c>
      <c r="EZ121" t="e">
        <v>#N/A</v>
      </c>
      <c r="FA121" t="e">
        <v>#N/A</v>
      </c>
      <c r="FB121" t="e">
        <v>#N/A</v>
      </c>
      <c r="FC121" t="e">
        <v>#N/A</v>
      </c>
      <c r="FD121" t="e">
        <v>#N/A</v>
      </c>
      <c r="FE121" t="e">
        <v>#N/A</v>
      </c>
      <c r="FF121" t="e">
        <v>#N/A</v>
      </c>
    </row>
    <row r="122" spans="1:162" x14ac:dyDescent="0.35">
      <c r="A122" s="29" t="s">
        <v>17</v>
      </c>
      <c r="B122" s="30">
        <v>0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30">
        <v>0</v>
      </c>
      <c r="I122" s="30">
        <v>0</v>
      </c>
      <c r="J122" s="30">
        <v>0</v>
      </c>
      <c r="K122" s="30">
        <v>0</v>
      </c>
      <c r="L122" s="30">
        <v>0</v>
      </c>
      <c r="M122" s="30">
        <v>0</v>
      </c>
      <c r="N122" s="30">
        <v>0</v>
      </c>
      <c r="O122" s="30">
        <v>0</v>
      </c>
      <c r="P122" s="30">
        <v>0</v>
      </c>
      <c r="Q122" s="30">
        <v>0</v>
      </c>
      <c r="R122" s="30">
        <v>0</v>
      </c>
      <c r="S122" s="30">
        <v>0</v>
      </c>
      <c r="T122" s="30">
        <v>0</v>
      </c>
      <c r="U122" s="30">
        <v>0</v>
      </c>
      <c r="V122" s="30">
        <v>0</v>
      </c>
      <c r="W122" s="30">
        <v>0</v>
      </c>
      <c r="X122" s="30">
        <v>0</v>
      </c>
      <c r="Y122" s="30">
        <v>0</v>
      </c>
      <c r="Z122" s="30">
        <v>0</v>
      </c>
      <c r="AA122" s="30">
        <v>0</v>
      </c>
      <c r="AB122" s="30">
        <v>0</v>
      </c>
      <c r="AC122" s="30">
        <v>0</v>
      </c>
      <c r="AD122" s="30">
        <v>0</v>
      </c>
      <c r="AE122" s="30">
        <v>0</v>
      </c>
      <c r="AF122" s="30">
        <v>0</v>
      </c>
      <c r="AG122" s="30">
        <v>0</v>
      </c>
      <c r="AH122" s="30">
        <v>0</v>
      </c>
      <c r="AI122" s="30">
        <v>0</v>
      </c>
      <c r="AJ122" s="30">
        <v>0</v>
      </c>
      <c r="AK122" s="30">
        <v>0</v>
      </c>
      <c r="AL122" s="30">
        <v>0</v>
      </c>
      <c r="AM122" s="30">
        <v>0</v>
      </c>
      <c r="AN122" s="30">
        <v>0</v>
      </c>
      <c r="AO122" s="30">
        <v>0</v>
      </c>
      <c r="AP122" s="30">
        <v>0</v>
      </c>
      <c r="AQ122" s="30">
        <v>0</v>
      </c>
      <c r="AR122" s="30">
        <v>0</v>
      </c>
      <c r="AS122" s="30">
        <v>0</v>
      </c>
      <c r="AT122" s="30">
        <v>0</v>
      </c>
      <c r="AU122" s="30">
        <v>0</v>
      </c>
      <c r="AV122" s="30">
        <v>0</v>
      </c>
      <c r="AW122" s="30">
        <v>0</v>
      </c>
      <c r="AX122" s="30">
        <v>0</v>
      </c>
      <c r="AY122" s="30">
        <v>0</v>
      </c>
      <c r="AZ122" s="30">
        <v>0</v>
      </c>
      <c r="BA122" s="30">
        <v>0</v>
      </c>
      <c r="BB122" s="30">
        <v>0</v>
      </c>
      <c r="BC122" s="30">
        <v>0</v>
      </c>
      <c r="BD122" s="30">
        <v>0</v>
      </c>
      <c r="BE122" s="30">
        <v>0</v>
      </c>
      <c r="BF122" s="30">
        <v>0</v>
      </c>
      <c r="BG122" s="30">
        <v>0</v>
      </c>
      <c r="BH122" s="30">
        <v>0</v>
      </c>
      <c r="BI122" s="30">
        <v>0</v>
      </c>
      <c r="BJ122" s="30">
        <v>0</v>
      </c>
      <c r="BK122" s="30">
        <v>0</v>
      </c>
      <c r="BL122" s="30">
        <v>0</v>
      </c>
      <c r="BM122" s="30">
        <v>0</v>
      </c>
      <c r="BN122" s="30">
        <v>0</v>
      </c>
      <c r="BO122" s="30">
        <v>0</v>
      </c>
      <c r="BP122" s="30">
        <v>0</v>
      </c>
      <c r="BQ122" s="30">
        <v>0</v>
      </c>
      <c r="BR122" s="30">
        <v>0</v>
      </c>
      <c r="BS122" s="30">
        <v>0</v>
      </c>
      <c r="BT122" s="30">
        <v>0</v>
      </c>
      <c r="BU122" s="30">
        <v>0</v>
      </c>
      <c r="BV122" s="30">
        <v>0</v>
      </c>
      <c r="BW122" s="30">
        <v>0</v>
      </c>
      <c r="BX122" s="30">
        <v>0</v>
      </c>
      <c r="BY122" s="30">
        <v>0</v>
      </c>
      <c r="BZ122" s="30">
        <v>0</v>
      </c>
      <c r="CA122" s="30">
        <v>0</v>
      </c>
      <c r="CB122" s="30">
        <v>0</v>
      </c>
      <c r="CC122" s="30">
        <v>0</v>
      </c>
      <c r="CD122" s="30">
        <v>0</v>
      </c>
      <c r="CE122" s="30">
        <v>0</v>
      </c>
      <c r="CF122" s="30">
        <v>0</v>
      </c>
      <c r="CG122" s="30">
        <v>0</v>
      </c>
      <c r="CH122" s="30">
        <v>0</v>
      </c>
      <c r="CI122" s="30">
        <v>0</v>
      </c>
      <c r="CJ122" s="30">
        <v>0</v>
      </c>
      <c r="CK122" s="30">
        <v>0</v>
      </c>
      <c r="CL122" s="30">
        <v>0</v>
      </c>
      <c r="CM122" s="30">
        <v>0</v>
      </c>
      <c r="CN122" s="30">
        <v>0</v>
      </c>
      <c r="CO122" s="30">
        <v>0</v>
      </c>
      <c r="CP122" t="e">
        <v>#N/A</v>
      </c>
      <c r="CQ122" t="e">
        <v>#N/A</v>
      </c>
      <c r="CR122" t="e">
        <v>#N/A</v>
      </c>
      <c r="CS122" t="e">
        <v>#N/A</v>
      </c>
      <c r="CT122" t="e">
        <v>#N/A</v>
      </c>
      <c r="CU122" t="e">
        <v>#N/A</v>
      </c>
      <c r="CV122" t="e">
        <v>#N/A</v>
      </c>
      <c r="CW122" t="e">
        <v>#N/A</v>
      </c>
      <c r="CX122" t="e">
        <v>#N/A</v>
      </c>
      <c r="CY122" t="e">
        <v>#N/A</v>
      </c>
      <c r="CZ122" t="e">
        <v>#N/A</v>
      </c>
      <c r="DA122" t="e">
        <v>#N/A</v>
      </c>
      <c r="DB122" t="e">
        <v>#N/A</v>
      </c>
      <c r="DC122" t="e">
        <v>#N/A</v>
      </c>
      <c r="DD122" t="e">
        <v>#N/A</v>
      </c>
      <c r="DE122" t="e">
        <v>#N/A</v>
      </c>
      <c r="DF122" t="e">
        <v>#N/A</v>
      </c>
      <c r="DG122" t="e">
        <v>#N/A</v>
      </c>
      <c r="DH122" t="e">
        <v>#N/A</v>
      </c>
      <c r="DI122" t="e">
        <v>#N/A</v>
      </c>
      <c r="DJ122" t="e">
        <v>#N/A</v>
      </c>
      <c r="DK122" t="e">
        <v>#N/A</v>
      </c>
      <c r="DL122" t="e">
        <v>#N/A</v>
      </c>
      <c r="DM122" t="e">
        <v>#N/A</v>
      </c>
      <c r="DN122" t="e">
        <v>#N/A</v>
      </c>
      <c r="DO122" t="e">
        <v>#N/A</v>
      </c>
      <c r="DP122" t="e">
        <v>#N/A</v>
      </c>
      <c r="DQ122" t="e">
        <v>#N/A</v>
      </c>
      <c r="DR122" t="e">
        <v>#N/A</v>
      </c>
      <c r="DS122" t="e">
        <v>#N/A</v>
      </c>
      <c r="DT122" t="e">
        <v>#N/A</v>
      </c>
      <c r="DU122" t="e">
        <v>#N/A</v>
      </c>
      <c r="DV122" t="e">
        <v>#N/A</v>
      </c>
      <c r="DW122" t="e">
        <v>#N/A</v>
      </c>
      <c r="DX122" t="e">
        <v>#N/A</v>
      </c>
      <c r="DY122" t="e">
        <v>#N/A</v>
      </c>
      <c r="DZ122" t="e">
        <v>#N/A</v>
      </c>
      <c r="EA122" t="e">
        <v>#N/A</v>
      </c>
      <c r="EB122" t="e">
        <v>#N/A</v>
      </c>
      <c r="EC122" t="e">
        <v>#N/A</v>
      </c>
      <c r="ED122" t="e">
        <v>#N/A</v>
      </c>
      <c r="EE122" t="e">
        <v>#N/A</v>
      </c>
      <c r="EF122" t="e">
        <v>#N/A</v>
      </c>
      <c r="EG122" t="e">
        <v>#N/A</v>
      </c>
      <c r="EH122" t="e">
        <v>#N/A</v>
      </c>
      <c r="EI122" t="e">
        <v>#N/A</v>
      </c>
      <c r="EJ122" t="e">
        <v>#N/A</v>
      </c>
      <c r="EK122" t="e">
        <v>#N/A</v>
      </c>
      <c r="EL122" t="e">
        <v>#N/A</v>
      </c>
      <c r="EM122" t="e">
        <v>#N/A</v>
      </c>
      <c r="EN122" t="e">
        <v>#N/A</v>
      </c>
      <c r="EO122" t="e">
        <v>#N/A</v>
      </c>
      <c r="EP122" t="e">
        <v>#N/A</v>
      </c>
      <c r="EQ122" t="e">
        <v>#N/A</v>
      </c>
      <c r="ER122" t="e">
        <v>#N/A</v>
      </c>
      <c r="ES122" t="e">
        <v>#N/A</v>
      </c>
      <c r="ET122" t="e">
        <v>#N/A</v>
      </c>
      <c r="EU122" t="e">
        <v>#N/A</v>
      </c>
      <c r="EV122" t="e">
        <v>#N/A</v>
      </c>
      <c r="EW122" t="e">
        <v>#N/A</v>
      </c>
      <c r="EX122" t="e">
        <v>#N/A</v>
      </c>
      <c r="EY122" t="e">
        <v>#N/A</v>
      </c>
      <c r="EZ122" t="e">
        <v>#N/A</v>
      </c>
      <c r="FA122" t="e">
        <v>#N/A</v>
      </c>
      <c r="FB122" t="e">
        <v>#N/A</v>
      </c>
      <c r="FC122" t="e">
        <v>#N/A</v>
      </c>
      <c r="FD122" t="e">
        <v>#N/A</v>
      </c>
      <c r="FE122" t="e">
        <v>#N/A</v>
      </c>
      <c r="FF122" t="e">
        <v>#N/A</v>
      </c>
    </row>
    <row r="123" spans="1:162" x14ac:dyDescent="0.35">
      <c r="A123" s="29" t="s">
        <v>68</v>
      </c>
      <c r="B123" s="30">
        <v>0</v>
      </c>
      <c r="C123" s="30">
        <v>0</v>
      </c>
      <c r="D123" s="30">
        <v>0</v>
      </c>
      <c r="E123" s="30">
        <v>0</v>
      </c>
      <c r="F123" s="30">
        <v>0</v>
      </c>
      <c r="G123" s="30">
        <v>0</v>
      </c>
      <c r="H123" s="30">
        <v>0</v>
      </c>
      <c r="I123" s="30">
        <v>0</v>
      </c>
      <c r="J123" s="30">
        <v>0</v>
      </c>
      <c r="K123" s="30">
        <v>0</v>
      </c>
      <c r="L123" s="30">
        <v>0</v>
      </c>
      <c r="M123" s="30">
        <v>0</v>
      </c>
      <c r="N123" s="30">
        <v>0</v>
      </c>
      <c r="O123" s="30">
        <v>0</v>
      </c>
      <c r="P123" s="30">
        <v>0</v>
      </c>
      <c r="Q123" s="30">
        <v>0</v>
      </c>
      <c r="R123" s="30">
        <v>0</v>
      </c>
      <c r="S123" s="30">
        <v>0</v>
      </c>
      <c r="T123" s="30">
        <v>0</v>
      </c>
      <c r="U123" s="30">
        <v>0</v>
      </c>
      <c r="V123" s="30">
        <v>0</v>
      </c>
      <c r="W123" s="30">
        <v>0</v>
      </c>
      <c r="X123" s="30">
        <v>0</v>
      </c>
      <c r="Y123" s="30">
        <v>0</v>
      </c>
      <c r="Z123" s="30">
        <v>0</v>
      </c>
      <c r="AA123" s="30">
        <v>0</v>
      </c>
      <c r="AB123" s="30">
        <v>0</v>
      </c>
      <c r="AC123" s="30">
        <v>0</v>
      </c>
      <c r="AD123" s="30">
        <v>0</v>
      </c>
      <c r="AE123" s="30">
        <v>0</v>
      </c>
      <c r="AF123" s="30">
        <v>0</v>
      </c>
      <c r="AG123" s="30">
        <v>0</v>
      </c>
      <c r="AH123" s="30">
        <v>0</v>
      </c>
      <c r="AI123" s="30">
        <v>0</v>
      </c>
      <c r="AJ123" s="30">
        <v>0</v>
      </c>
      <c r="AK123" s="30">
        <v>0</v>
      </c>
      <c r="AL123" s="30">
        <v>0</v>
      </c>
      <c r="AM123" s="30">
        <v>0</v>
      </c>
      <c r="AN123" s="30">
        <v>0</v>
      </c>
      <c r="AO123" s="30">
        <v>0</v>
      </c>
      <c r="AP123" s="30">
        <v>0</v>
      </c>
      <c r="AQ123" s="30">
        <v>0</v>
      </c>
      <c r="AR123" s="30">
        <v>0</v>
      </c>
      <c r="AS123" s="30">
        <v>0</v>
      </c>
      <c r="AT123" s="30">
        <v>0</v>
      </c>
      <c r="AU123" s="30">
        <v>0</v>
      </c>
      <c r="AV123" s="30">
        <v>0</v>
      </c>
      <c r="AW123" s="30">
        <v>0</v>
      </c>
      <c r="AX123" s="30">
        <v>0</v>
      </c>
      <c r="AY123" s="30">
        <v>0</v>
      </c>
      <c r="AZ123" s="30">
        <v>0</v>
      </c>
      <c r="BA123" s="30">
        <v>0</v>
      </c>
      <c r="BB123" s="30">
        <v>0</v>
      </c>
      <c r="BC123" s="30">
        <v>0</v>
      </c>
      <c r="BD123" s="30">
        <v>0</v>
      </c>
      <c r="BE123" s="30">
        <v>0</v>
      </c>
      <c r="BF123" s="30">
        <v>0</v>
      </c>
      <c r="BG123" s="30">
        <v>0</v>
      </c>
      <c r="BH123" s="30">
        <v>0</v>
      </c>
      <c r="BI123" s="30">
        <v>0</v>
      </c>
      <c r="BJ123" s="30">
        <v>0</v>
      </c>
      <c r="BK123" s="30">
        <v>0</v>
      </c>
      <c r="BL123" s="30">
        <v>0</v>
      </c>
      <c r="BM123" s="30">
        <v>0</v>
      </c>
      <c r="BN123" s="30">
        <v>0</v>
      </c>
      <c r="BO123" s="30">
        <v>0</v>
      </c>
      <c r="BP123" s="30">
        <v>0</v>
      </c>
      <c r="BQ123" s="30">
        <v>0</v>
      </c>
      <c r="BR123" s="30">
        <v>0</v>
      </c>
      <c r="BS123" s="30">
        <v>0</v>
      </c>
      <c r="BT123" s="30">
        <v>0</v>
      </c>
      <c r="BU123" s="30">
        <v>0</v>
      </c>
      <c r="BV123" s="30">
        <v>0</v>
      </c>
      <c r="BW123" s="30">
        <v>0</v>
      </c>
      <c r="BX123" s="30">
        <v>0</v>
      </c>
      <c r="BY123" s="30">
        <v>0</v>
      </c>
      <c r="BZ123" s="30">
        <v>0</v>
      </c>
      <c r="CA123" s="30">
        <v>0</v>
      </c>
      <c r="CB123" s="30">
        <v>0</v>
      </c>
      <c r="CC123" s="30">
        <v>0</v>
      </c>
      <c r="CD123" s="30">
        <v>0</v>
      </c>
      <c r="CE123" s="30">
        <v>0</v>
      </c>
      <c r="CF123" s="30">
        <v>0</v>
      </c>
      <c r="CG123" s="30">
        <v>0</v>
      </c>
      <c r="CH123" s="30">
        <v>0</v>
      </c>
      <c r="CI123" s="30">
        <v>0</v>
      </c>
      <c r="CJ123" s="30">
        <v>0</v>
      </c>
      <c r="CK123" s="30">
        <v>0</v>
      </c>
      <c r="CL123" s="30">
        <v>0</v>
      </c>
      <c r="CM123" s="30">
        <v>0</v>
      </c>
      <c r="CN123" s="30">
        <v>0</v>
      </c>
      <c r="CO123" s="30">
        <v>0</v>
      </c>
      <c r="CP123" t="e">
        <v>#N/A</v>
      </c>
      <c r="CQ123" t="e">
        <v>#N/A</v>
      </c>
      <c r="CR123" t="e">
        <v>#N/A</v>
      </c>
      <c r="CS123" t="e">
        <v>#N/A</v>
      </c>
      <c r="CT123" t="e">
        <v>#N/A</v>
      </c>
      <c r="CU123" t="e">
        <v>#N/A</v>
      </c>
      <c r="CV123" t="e">
        <v>#N/A</v>
      </c>
      <c r="CW123" t="e">
        <v>#N/A</v>
      </c>
      <c r="CX123" t="e">
        <v>#N/A</v>
      </c>
      <c r="CY123" t="e">
        <v>#N/A</v>
      </c>
      <c r="CZ123" t="e">
        <v>#N/A</v>
      </c>
      <c r="DA123" t="e">
        <v>#N/A</v>
      </c>
      <c r="DB123" t="e">
        <v>#N/A</v>
      </c>
      <c r="DC123" t="e">
        <v>#N/A</v>
      </c>
      <c r="DD123" t="e">
        <v>#N/A</v>
      </c>
      <c r="DE123" t="e">
        <v>#N/A</v>
      </c>
      <c r="DF123" t="e">
        <v>#N/A</v>
      </c>
      <c r="DG123" t="e">
        <v>#N/A</v>
      </c>
      <c r="DH123" t="e">
        <v>#N/A</v>
      </c>
      <c r="DI123" t="e">
        <v>#N/A</v>
      </c>
      <c r="DJ123" t="e">
        <v>#N/A</v>
      </c>
      <c r="DK123" t="e">
        <v>#N/A</v>
      </c>
      <c r="DL123" t="e">
        <v>#N/A</v>
      </c>
      <c r="DM123" t="e">
        <v>#N/A</v>
      </c>
      <c r="DN123" t="e">
        <v>#N/A</v>
      </c>
      <c r="DO123" t="e">
        <v>#N/A</v>
      </c>
      <c r="DP123" t="e">
        <v>#N/A</v>
      </c>
      <c r="DQ123" t="e">
        <v>#N/A</v>
      </c>
      <c r="DR123" t="e">
        <v>#N/A</v>
      </c>
      <c r="DS123" t="e">
        <v>#N/A</v>
      </c>
      <c r="DT123" t="e">
        <v>#N/A</v>
      </c>
      <c r="DU123" t="e">
        <v>#N/A</v>
      </c>
      <c r="DV123" t="e">
        <v>#N/A</v>
      </c>
      <c r="DW123" t="e">
        <v>#N/A</v>
      </c>
      <c r="DX123" t="e">
        <v>#N/A</v>
      </c>
      <c r="DY123" t="e">
        <v>#N/A</v>
      </c>
      <c r="DZ123" t="e">
        <v>#N/A</v>
      </c>
      <c r="EA123" t="e">
        <v>#N/A</v>
      </c>
      <c r="EB123" t="e">
        <v>#N/A</v>
      </c>
      <c r="EC123" t="e">
        <v>#N/A</v>
      </c>
      <c r="ED123" t="e">
        <v>#N/A</v>
      </c>
      <c r="EE123" t="e">
        <v>#N/A</v>
      </c>
      <c r="EF123" t="e">
        <v>#N/A</v>
      </c>
      <c r="EG123" t="e">
        <v>#N/A</v>
      </c>
      <c r="EH123" t="e">
        <v>#N/A</v>
      </c>
      <c r="EI123" t="e">
        <v>#N/A</v>
      </c>
      <c r="EJ123" t="e">
        <v>#N/A</v>
      </c>
      <c r="EK123" t="e">
        <v>#N/A</v>
      </c>
      <c r="EL123" t="e">
        <v>#N/A</v>
      </c>
      <c r="EM123" t="e">
        <v>#N/A</v>
      </c>
      <c r="EN123" t="e">
        <v>#N/A</v>
      </c>
      <c r="EO123" t="e">
        <v>#N/A</v>
      </c>
      <c r="EP123" t="e">
        <v>#N/A</v>
      </c>
      <c r="EQ123" t="e">
        <v>#N/A</v>
      </c>
      <c r="ER123" t="e">
        <v>#N/A</v>
      </c>
      <c r="ES123" t="e">
        <v>#N/A</v>
      </c>
      <c r="ET123" t="e">
        <v>#N/A</v>
      </c>
      <c r="EU123" t="e">
        <v>#N/A</v>
      </c>
      <c r="EV123" t="e">
        <v>#N/A</v>
      </c>
      <c r="EW123" t="e">
        <v>#N/A</v>
      </c>
      <c r="EX123" t="e">
        <v>#N/A</v>
      </c>
      <c r="EY123" t="e">
        <v>#N/A</v>
      </c>
      <c r="EZ123" t="e">
        <v>#N/A</v>
      </c>
      <c r="FA123" t="e">
        <v>#N/A</v>
      </c>
      <c r="FB123" t="e">
        <v>#N/A</v>
      </c>
      <c r="FC123" t="e">
        <v>#N/A</v>
      </c>
      <c r="FD123" t="e">
        <v>#N/A</v>
      </c>
      <c r="FE123" t="e">
        <v>#N/A</v>
      </c>
      <c r="FF123" t="e">
        <v>#N/A</v>
      </c>
    </row>
    <row r="124" spans="1:162" x14ac:dyDescent="0.35">
      <c r="A124" s="29" t="s">
        <v>120</v>
      </c>
      <c r="B124" s="30">
        <v>0</v>
      </c>
      <c r="C124" s="30">
        <v>0</v>
      </c>
      <c r="D124" s="30">
        <v>0</v>
      </c>
      <c r="E124" s="30">
        <v>0</v>
      </c>
      <c r="F124" s="30">
        <v>0</v>
      </c>
      <c r="G124" s="30">
        <v>0</v>
      </c>
      <c r="H124" s="30">
        <v>0</v>
      </c>
      <c r="I124" s="30">
        <v>0</v>
      </c>
      <c r="J124" s="30">
        <v>0</v>
      </c>
      <c r="K124" s="30">
        <v>0</v>
      </c>
      <c r="L124" s="30">
        <v>0</v>
      </c>
      <c r="M124" s="30">
        <v>0</v>
      </c>
      <c r="N124" s="30">
        <v>0</v>
      </c>
      <c r="O124" s="30">
        <v>0</v>
      </c>
      <c r="P124" s="30">
        <v>0</v>
      </c>
      <c r="Q124" s="30">
        <v>0</v>
      </c>
      <c r="R124" s="30">
        <v>0</v>
      </c>
      <c r="S124" s="30">
        <v>0</v>
      </c>
      <c r="T124" s="30">
        <v>0</v>
      </c>
      <c r="U124" s="30">
        <v>0</v>
      </c>
      <c r="V124" s="30">
        <v>0</v>
      </c>
      <c r="W124" s="30">
        <v>0</v>
      </c>
      <c r="X124" s="30">
        <v>0</v>
      </c>
      <c r="Y124" s="30">
        <v>0</v>
      </c>
      <c r="Z124" s="30">
        <v>0</v>
      </c>
      <c r="AA124" s="30">
        <v>0</v>
      </c>
      <c r="AB124" s="30">
        <v>0</v>
      </c>
      <c r="AC124" s="30">
        <v>0</v>
      </c>
      <c r="AD124" s="30">
        <v>0</v>
      </c>
      <c r="AE124" s="30">
        <v>0</v>
      </c>
      <c r="AF124" s="30">
        <v>0</v>
      </c>
      <c r="AG124" s="30">
        <v>0</v>
      </c>
      <c r="AH124" s="30">
        <v>0</v>
      </c>
      <c r="AI124" s="30">
        <v>0</v>
      </c>
      <c r="AJ124" s="30">
        <v>0</v>
      </c>
      <c r="AK124" s="30">
        <v>0</v>
      </c>
      <c r="AL124" s="30">
        <v>0</v>
      </c>
      <c r="AM124" s="30">
        <v>0</v>
      </c>
      <c r="AN124" s="30">
        <v>0</v>
      </c>
      <c r="AO124" s="30">
        <v>0</v>
      </c>
      <c r="AP124" s="30">
        <v>0</v>
      </c>
      <c r="AQ124" s="30">
        <v>0</v>
      </c>
      <c r="AR124" s="30">
        <v>0</v>
      </c>
      <c r="AS124" s="30">
        <v>0</v>
      </c>
      <c r="AT124" s="30">
        <v>1</v>
      </c>
      <c r="AU124" s="30">
        <v>1</v>
      </c>
      <c r="AV124" s="30">
        <v>3</v>
      </c>
      <c r="AW124" s="30">
        <v>3</v>
      </c>
      <c r="AX124" s="30">
        <v>4</v>
      </c>
      <c r="AY124" s="30">
        <v>5</v>
      </c>
      <c r="AZ124" s="30">
        <v>5</v>
      </c>
      <c r="BA124" s="30">
        <v>10</v>
      </c>
      <c r="BB124" s="30">
        <v>12</v>
      </c>
      <c r="BC124" s="30">
        <v>20</v>
      </c>
      <c r="BD124" s="30">
        <v>24</v>
      </c>
      <c r="BE124" s="30">
        <v>43</v>
      </c>
      <c r="BF124" s="30">
        <v>58</v>
      </c>
      <c r="BG124" s="30">
        <v>77</v>
      </c>
      <c r="BH124" s="30">
        <v>107</v>
      </c>
      <c r="BI124" s="30">
        <v>137</v>
      </c>
      <c r="BJ124" s="30">
        <v>180</v>
      </c>
      <c r="BK124" s="30">
        <v>214</v>
      </c>
      <c r="BL124" s="30">
        <v>277</v>
      </c>
      <c r="BM124" s="30">
        <v>357</v>
      </c>
      <c r="BN124" s="30">
        <v>435</v>
      </c>
      <c r="BO124" s="30">
        <v>547</v>
      </c>
      <c r="BP124" s="30">
        <v>640</v>
      </c>
      <c r="BQ124" s="30">
        <v>772</v>
      </c>
      <c r="BR124" s="30">
        <v>865</v>
      </c>
      <c r="BS124" s="30">
        <v>1040</v>
      </c>
      <c r="BT124" s="30">
        <v>1175</v>
      </c>
      <c r="BU124" s="30">
        <v>1341</v>
      </c>
      <c r="BV124" s="30">
        <v>1490</v>
      </c>
      <c r="BW124" s="30">
        <v>1656</v>
      </c>
      <c r="BX124" s="30">
        <v>1771</v>
      </c>
      <c r="BY124" s="30">
        <v>1874</v>
      </c>
      <c r="BZ124" s="30">
        <v>2108</v>
      </c>
      <c r="CA124" s="30">
        <v>2255</v>
      </c>
      <c r="CB124" s="30">
        <v>2403</v>
      </c>
      <c r="CC124" s="30">
        <v>2520</v>
      </c>
      <c r="CD124" s="30">
        <v>2653</v>
      </c>
      <c r="CE124" s="30">
        <v>2747</v>
      </c>
      <c r="CF124" s="30">
        <v>2833</v>
      </c>
      <c r="CG124" s="30">
        <v>2955</v>
      </c>
      <c r="CH124" s="30">
        <v>3145</v>
      </c>
      <c r="CI124" s="30">
        <v>3327</v>
      </c>
      <c r="CJ124" s="30">
        <v>3471</v>
      </c>
      <c r="CK124" s="30">
        <v>3613</v>
      </c>
      <c r="CL124" s="30">
        <v>3697</v>
      </c>
      <c r="CM124" s="30">
        <v>3764</v>
      </c>
      <c r="CN124" s="30">
        <v>3929</v>
      </c>
      <c r="CO124" s="30">
        <v>4068</v>
      </c>
      <c r="CP124" t="e">
        <v>#N/A</v>
      </c>
      <c r="CQ124" t="e">
        <v>#N/A</v>
      </c>
      <c r="CR124" t="e">
        <v>#N/A</v>
      </c>
      <c r="CS124" t="e">
        <v>#N/A</v>
      </c>
      <c r="CT124" t="e">
        <v>#N/A</v>
      </c>
      <c r="CU124" t="e">
        <v>#N/A</v>
      </c>
      <c r="CV124" t="e">
        <v>#N/A</v>
      </c>
      <c r="CW124" t="e">
        <v>#N/A</v>
      </c>
      <c r="CX124" t="e">
        <v>#N/A</v>
      </c>
      <c r="CY124" t="e">
        <v>#N/A</v>
      </c>
      <c r="CZ124" t="e">
        <v>#N/A</v>
      </c>
      <c r="DA124" t="e">
        <v>#N/A</v>
      </c>
      <c r="DB124" t="e">
        <v>#N/A</v>
      </c>
      <c r="DC124" t="e">
        <v>#N/A</v>
      </c>
      <c r="DD124" t="e">
        <v>#N/A</v>
      </c>
      <c r="DE124" t="e">
        <v>#N/A</v>
      </c>
      <c r="DF124" t="e">
        <v>#N/A</v>
      </c>
      <c r="DG124" t="e">
        <v>#N/A</v>
      </c>
      <c r="DH124" t="e">
        <v>#N/A</v>
      </c>
      <c r="DI124" t="e">
        <v>#N/A</v>
      </c>
      <c r="DJ124" t="e">
        <v>#N/A</v>
      </c>
      <c r="DK124" t="e">
        <v>#N/A</v>
      </c>
      <c r="DL124" t="e">
        <v>#N/A</v>
      </c>
      <c r="DM124" t="e">
        <v>#N/A</v>
      </c>
      <c r="DN124" t="e">
        <v>#N/A</v>
      </c>
      <c r="DO124" t="e">
        <v>#N/A</v>
      </c>
      <c r="DP124" t="e">
        <v>#N/A</v>
      </c>
      <c r="DQ124" t="e">
        <v>#N/A</v>
      </c>
      <c r="DR124" t="e">
        <v>#N/A</v>
      </c>
      <c r="DS124" t="e">
        <v>#N/A</v>
      </c>
      <c r="DT124" t="e">
        <v>#N/A</v>
      </c>
      <c r="DU124" t="e">
        <v>#N/A</v>
      </c>
      <c r="DV124" t="e">
        <v>#N/A</v>
      </c>
      <c r="DW124" t="e">
        <v>#N/A</v>
      </c>
      <c r="DX124" t="e">
        <v>#N/A</v>
      </c>
      <c r="DY124" t="e">
        <v>#N/A</v>
      </c>
      <c r="DZ124" t="e">
        <v>#N/A</v>
      </c>
      <c r="EA124" t="e">
        <v>#N/A</v>
      </c>
      <c r="EB124" t="e">
        <v>#N/A</v>
      </c>
      <c r="EC124" t="e">
        <v>#N/A</v>
      </c>
      <c r="ED124" t="e">
        <v>#N/A</v>
      </c>
      <c r="EE124" t="e">
        <v>#N/A</v>
      </c>
      <c r="EF124" t="e">
        <v>#N/A</v>
      </c>
      <c r="EG124" t="e">
        <v>#N/A</v>
      </c>
      <c r="EH124" t="e">
        <v>#N/A</v>
      </c>
      <c r="EI124" t="e">
        <v>#N/A</v>
      </c>
      <c r="EJ124" t="e">
        <v>#N/A</v>
      </c>
      <c r="EK124" t="e">
        <v>#N/A</v>
      </c>
      <c r="EL124" t="e">
        <v>#N/A</v>
      </c>
      <c r="EM124" t="e">
        <v>#N/A</v>
      </c>
      <c r="EN124" t="e">
        <v>#N/A</v>
      </c>
      <c r="EO124" t="e">
        <v>#N/A</v>
      </c>
      <c r="EP124" t="e">
        <v>#N/A</v>
      </c>
      <c r="EQ124" t="e">
        <v>#N/A</v>
      </c>
      <c r="ER124" t="e">
        <v>#N/A</v>
      </c>
      <c r="ES124" t="e">
        <v>#N/A</v>
      </c>
      <c r="ET124" t="e">
        <v>#N/A</v>
      </c>
      <c r="EU124" t="e">
        <v>#N/A</v>
      </c>
      <c r="EV124" t="e">
        <v>#N/A</v>
      </c>
      <c r="EW124" t="e">
        <v>#N/A</v>
      </c>
      <c r="EX124" t="e">
        <v>#N/A</v>
      </c>
      <c r="EY124" t="e">
        <v>#N/A</v>
      </c>
      <c r="EZ124" t="e">
        <v>#N/A</v>
      </c>
      <c r="FA124" t="e">
        <v>#N/A</v>
      </c>
      <c r="FB124" t="e">
        <v>#N/A</v>
      </c>
      <c r="FC124" t="e">
        <v>#N/A</v>
      </c>
      <c r="FD124" t="e">
        <v>#N/A</v>
      </c>
      <c r="FE124" t="e">
        <v>#N/A</v>
      </c>
      <c r="FF124" t="e">
        <v>#N/A</v>
      </c>
    </row>
    <row r="125" spans="1:162" x14ac:dyDescent="0.35">
      <c r="A125" s="29" t="s">
        <v>64</v>
      </c>
      <c r="B125" s="30">
        <v>0</v>
      </c>
      <c r="C125" s="30">
        <v>0</v>
      </c>
      <c r="D125" s="30">
        <v>0</v>
      </c>
      <c r="E125" s="30">
        <v>0</v>
      </c>
      <c r="F125" s="30">
        <v>0</v>
      </c>
      <c r="G125" s="30">
        <v>0</v>
      </c>
      <c r="H125" s="30">
        <v>0</v>
      </c>
      <c r="I125" s="30">
        <v>0</v>
      </c>
      <c r="J125" s="30">
        <v>0</v>
      </c>
      <c r="K125" s="30">
        <v>0</v>
      </c>
      <c r="L125" s="30">
        <v>0</v>
      </c>
      <c r="M125" s="30">
        <v>0</v>
      </c>
      <c r="N125" s="30">
        <v>0</v>
      </c>
      <c r="O125" s="30">
        <v>0</v>
      </c>
      <c r="P125" s="30">
        <v>0</v>
      </c>
      <c r="Q125" s="30">
        <v>0</v>
      </c>
      <c r="R125" s="30">
        <v>0</v>
      </c>
      <c r="S125" s="30">
        <v>0</v>
      </c>
      <c r="T125" s="30">
        <v>0</v>
      </c>
      <c r="U125" s="30">
        <v>0</v>
      </c>
      <c r="V125" s="30">
        <v>0</v>
      </c>
      <c r="W125" s="30">
        <v>0</v>
      </c>
      <c r="X125" s="30">
        <v>0</v>
      </c>
      <c r="Y125" s="30">
        <v>0</v>
      </c>
      <c r="Z125" s="30">
        <v>0</v>
      </c>
      <c r="AA125" s="30">
        <v>0</v>
      </c>
      <c r="AB125" s="30">
        <v>0</v>
      </c>
      <c r="AC125" s="30">
        <v>0</v>
      </c>
      <c r="AD125" s="30">
        <v>0</v>
      </c>
      <c r="AE125" s="30">
        <v>0</v>
      </c>
      <c r="AF125" s="30">
        <v>0</v>
      </c>
      <c r="AG125" s="30">
        <v>0</v>
      </c>
      <c r="AH125" s="30">
        <v>0</v>
      </c>
      <c r="AI125" s="30">
        <v>0</v>
      </c>
      <c r="AJ125" s="30">
        <v>0</v>
      </c>
      <c r="AK125" s="30">
        <v>0</v>
      </c>
      <c r="AL125" s="30">
        <v>0</v>
      </c>
      <c r="AM125" s="30">
        <v>0</v>
      </c>
      <c r="AN125" s="30">
        <v>0</v>
      </c>
      <c r="AO125" s="30">
        <v>0</v>
      </c>
      <c r="AP125" s="30">
        <v>0</v>
      </c>
      <c r="AQ125" s="30">
        <v>0</v>
      </c>
      <c r="AR125" s="30">
        <v>0</v>
      </c>
      <c r="AS125" s="30">
        <v>0</v>
      </c>
      <c r="AT125" s="30">
        <v>0</v>
      </c>
      <c r="AU125" s="30">
        <v>0</v>
      </c>
      <c r="AV125" s="30">
        <v>0</v>
      </c>
      <c r="AW125" s="30">
        <v>0</v>
      </c>
      <c r="AX125" s="30">
        <v>0</v>
      </c>
      <c r="AY125" s="30">
        <v>0</v>
      </c>
      <c r="AZ125" s="30">
        <v>0</v>
      </c>
      <c r="BA125" s="30">
        <v>0</v>
      </c>
      <c r="BB125" s="30">
        <v>0</v>
      </c>
      <c r="BC125" s="30">
        <v>0</v>
      </c>
      <c r="BD125" s="30">
        <v>0</v>
      </c>
      <c r="BE125" s="30">
        <v>0</v>
      </c>
      <c r="BF125" s="30">
        <v>0</v>
      </c>
      <c r="BG125" s="30">
        <v>0</v>
      </c>
      <c r="BH125" s="30">
        <v>0</v>
      </c>
      <c r="BI125" s="30">
        <v>0</v>
      </c>
      <c r="BJ125" s="30">
        <v>0</v>
      </c>
      <c r="BK125" s="30">
        <v>0</v>
      </c>
      <c r="BL125" s="30">
        <v>0</v>
      </c>
      <c r="BM125" s="30">
        <v>0</v>
      </c>
      <c r="BN125" s="30">
        <v>0</v>
      </c>
      <c r="BO125" s="30">
        <v>0</v>
      </c>
      <c r="BP125" s="30">
        <v>0</v>
      </c>
      <c r="BQ125" s="30">
        <v>1</v>
      </c>
      <c r="BR125" s="30">
        <v>1</v>
      </c>
      <c r="BS125" s="30">
        <v>1</v>
      </c>
      <c r="BT125" s="30">
        <v>1</v>
      </c>
      <c r="BU125" s="30">
        <v>1</v>
      </c>
      <c r="BV125" s="30">
        <v>1</v>
      </c>
      <c r="BW125" s="30">
        <v>1</v>
      </c>
      <c r="BX125" s="30">
        <v>1</v>
      </c>
      <c r="BY125" s="30">
        <v>1</v>
      </c>
      <c r="BZ125" s="30">
        <v>1</v>
      </c>
      <c r="CA125" s="30">
        <v>1</v>
      </c>
      <c r="CB125" s="30">
        <v>1</v>
      </c>
      <c r="CC125" s="30">
        <v>2</v>
      </c>
      <c r="CD125" s="30">
        <v>4</v>
      </c>
      <c r="CE125" s="30">
        <v>4</v>
      </c>
      <c r="CF125" s="30">
        <v>5</v>
      </c>
      <c r="CG125" s="30">
        <v>9</v>
      </c>
      <c r="CH125" s="30">
        <v>9</v>
      </c>
      <c r="CI125" s="30">
        <v>9</v>
      </c>
      <c r="CJ125" s="30">
        <v>11</v>
      </c>
      <c r="CK125" s="30">
        <v>11</v>
      </c>
      <c r="CL125" s="30">
        <v>12</v>
      </c>
      <c r="CM125" s="30">
        <v>12</v>
      </c>
      <c r="CN125" s="30">
        <v>13</v>
      </c>
      <c r="CO125" s="30">
        <v>14</v>
      </c>
      <c r="CP125" t="e">
        <v>#N/A</v>
      </c>
      <c r="CQ125" t="e">
        <v>#N/A</v>
      </c>
      <c r="CR125" t="e">
        <v>#N/A</v>
      </c>
      <c r="CS125" t="e">
        <v>#N/A</v>
      </c>
      <c r="CT125" t="e">
        <v>#N/A</v>
      </c>
      <c r="CU125" t="e">
        <v>#N/A</v>
      </c>
      <c r="CV125" t="e">
        <v>#N/A</v>
      </c>
      <c r="CW125" t="e">
        <v>#N/A</v>
      </c>
      <c r="CX125" t="e">
        <v>#N/A</v>
      </c>
      <c r="CY125" t="e">
        <v>#N/A</v>
      </c>
      <c r="CZ125" t="e">
        <v>#N/A</v>
      </c>
      <c r="DA125" t="e">
        <v>#N/A</v>
      </c>
      <c r="DB125" t="e">
        <v>#N/A</v>
      </c>
      <c r="DC125" t="e">
        <v>#N/A</v>
      </c>
      <c r="DD125" t="e">
        <v>#N/A</v>
      </c>
      <c r="DE125" t="e">
        <v>#N/A</v>
      </c>
      <c r="DF125" t="e">
        <v>#N/A</v>
      </c>
      <c r="DG125" t="e">
        <v>#N/A</v>
      </c>
      <c r="DH125" t="e">
        <v>#N/A</v>
      </c>
      <c r="DI125" t="e">
        <v>#N/A</v>
      </c>
      <c r="DJ125" t="e">
        <v>#N/A</v>
      </c>
      <c r="DK125" t="e">
        <v>#N/A</v>
      </c>
      <c r="DL125" t="e">
        <v>#N/A</v>
      </c>
      <c r="DM125" t="e">
        <v>#N/A</v>
      </c>
      <c r="DN125" t="e">
        <v>#N/A</v>
      </c>
      <c r="DO125" t="e">
        <v>#N/A</v>
      </c>
      <c r="DP125" t="e">
        <v>#N/A</v>
      </c>
      <c r="DQ125" t="e">
        <v>#N/A</v>
      </c>
      <c r="DR125" t="e">
        <v>#N/A</v>
      </c>
      <c r="DS125" t="e">
        <v>#N/A</v>
      </c>
      <c r="DT125" t="e">
        <v>#N/A</v>
      </c>
      <c r="DU125" t="e">
        <v>#N/A</v>
      </c>
      <c r="DV125" t="e">
        <v>#N/A</v>
      </c>
      <c r="DW125" t="e">
        <v>#N/A</v>
      </c>
      <c r="DX125" t="e">
        <v>#N/A</v>
      </c>
      <c r="DY125" t="e">
        <v>#N/A</v>
      </c>
      <c r="DZ125" t="e">
        <v>#N/A</v>
      </c>
      <c r="EA125" t="e">
        <v>#N/A</v>
      </c>
      <c r="EB125" t="e">
        <v>#N/A</v>
      </c>
      <c r="EC125" t="e">
        <v>#N/A</v>
      </c>
      <c r="ED125" t="e">
        <v>#N/A</v>
      </c>
      <c r="EE125" t="e">
        <v>#N/A</v>
      </c>
      <c r="EF125" t="e">
        <v>#N/A</v>
      </c>
      <c r="EG125" t="e">
        <v>#N/A</v>
      </c>
      <c r="EH125" t="e">
        <v>#N/A</v>
      </c>
      <c r="EI125" t="e">
        <v>#N/A</v>
      </c>
      <c r="EJ125" t="e">
        <v>#N/A</v>
      </c>
      <c r="EK125" t="e">
        <v>#N/A</v>
      </c>
      <c r="EL125" t="e">
        <v>#N/A</v>
      </c>
      <c r="EM125" t="e">
        <v>#N/A</v>
      </c>
      <c r="EN125" t="e">
        <v>#N/A</v>
      </c>
      <c r="EO125" t="e">
        <v>#N/A</v>
      </c>
      <c r="EP125" t="e">
        <v>#N/A</v>
      </c>
      <c r="EQ125" t="e">
        <v>#N/A</v>
      </c>
      <c r="ER125" t="e">
        <v>#N/A</v>
      </c>
      <c r="ES125" t="e">
        <v>#N/A</v>
      </c>
      <c r="ET125" t="e">
        <v>#N/A</v>
      </c>
      <c r="EU125" t="e">
        <v>#N/A</v>
      </c>
      <c r="EV125" t="e">
        <v>#N/A</v>
      </c>
      <c r="EW125" t="e">
        <v>#N/A</v>
      </c>
      <c r="EX125" t="e">
        <v>#N/A</v>
      </c>
      <c r="EY125" t="e">
        <v>#N/A</v>
      </c>
      <c r="EZ125" t="e">
        <v>#N/A</v>
      </c>
      <c r="FA125" t="e">
        <v>#N/A</v>
      </c>
      <c r="FB125" t="e">
        <v>#N/A</v>
      </c>
      <c r="FC125" t="e">
        <v>#N/A</v>
      </c>
      <c r="FD125" t="e">
        <v>#N/A</v>
      </c>
      <c r="FE125" t="e">
        <v>#N/A</v>
      </c>
      <c r="FF125" t="e">
        <v>#N/A</v>
      </c>
    </row>
    <row r="126" spans="1:162" x14ac:dyDescent="0.35">
      <c r="A126" s="29" t="s">
        <v>215</v>
      </c>
      <c r="B126" s="30">
        <v>0</v>
      </c>
      <c r="C126" s="30">
        <v>0</v>
      </c>
      <c r="D126" s="30">
        <v>0</v>
      </c>
      <c r="E126" s="30">
        <v>0</v>
      </c>
      <c r="F126" s="30">
        <v>0</v>
      </c>
      <c r="G126" s="30">
        <v>0</v>
      </c>
      <c r="H126" s="30">
        <v>0</v>
      </c>
      <c r="I126" s="30">
        <v>0</v>
      </c>
      <c r="J126" s="30">
        <v>0</v>
      </c>
      <c r="K126" s="30">
        <v>0</v>
      </c>
      <c r="L126" s="30">
        <v>0</v>
      </c>
      <c r="M126" s="30">
        <v>0</v>
      </c>
      <c r="N126" s="30">
        <v>0</v>
      </c>
      <c r="O126" s="30">
        <v>0</v>
      </c>
      <c r="P126" s="30">
        <v>0</v>
      </c>
      <c r="Q126" s="30">
        <v>0</v>
      </c>
      <c r="R126" s="30">
        <v>0</v>
      </c>
      <c r="S126" s="30">
        <v>0</v>
      </c>
      <c r="T126" s="30">
        <v>0</v>
      </c>
      <c r="U126" s="30">
        <v>0</v>
      </c>
      <c r="V126" s="30">
        <v>0</v>
      </c>
      <c r="W126" s="30">
        <v>0</v>
      </c>
      <c r="X126" s="30">
        <v>0</v>
      </c>
      <c r="Y126" s="30">
        <v>0</v>
      </c>
      <c r="Z126" s="30">
        <v>0</v>
      </c>
      <c r="AA126" s="30">
        <v>0</v>
      </c>
      <c r="AB126" s="30">
        <v>0</v>
      </c>
      <c r="AC126" s="30">
        <v>0</v>
      </c>
      <c r="AD126" s="30">
        <v>0</v>
      </c>
      <c r="AE126" s="30">
        <v>0</v>
      </c>
      <c r="AF126" s="30">
        <v>0</v>
      </c>
      <c r="AG126" s="30">
        <v>0</v>
      </c>
      <c r="AH126" s="30">
        <v>0</v>
      </c>
      <c r="AI126" s="30">
        <v>0</v>
      </c>
      <c r="AJ126" s="30">
        <v>0</v>
      </c>
      <c r="AK126" s="30">
        <v>0</v>
      </c>
      <c r="AL126" s="30">
        <v>0</v>
      </c>
      <c r="AM126" s="30">
        <v>0</v>
      </c>
      <c r="AN126" s="30">
        <v>0</v>
      </c>
      <c r="AO126" s="30">
        <v>0</v>
      </c>
      <c r="AP126" s="30">
        <v>0</v>
      </c>
      <c r="AQ126" s="30">
        <v>0</v>
      </c>
      <c r="AR126" s="30">
        <v>0</v>
      </c>
      <c r="AS126" s="30">
        <v>0</v>
      </c>
      <c r="AT126" s="30">
        <v>0</v>
      </c>
      <c r="AU126" s="30">
        <v>0</v>
      </c>
      <c r="AV126" s="30">
        <v>0</v>
      </c>
      <c r="AW126" s="30">
        <v>0</v>
      </c>
      <c r="AX126" s="30">
        <v>0</v>
      </c>
      <c r="AY126" s="30">
        <v>0</v>
      </c>
      <c r="AZ126" s="30">
        <v>0</v>
      </c>
      <c r="BA126" s="30">
        <v>0</v>
      </c>
      <c r="BB126" s="30">
        <v>0</v>
      </c>
      <c r="BC126" s="30">
        <v>0</v>
      </c>
      <c r="BD126" s="30">
        <v>0</v>
      </c>
      <c r="BE126" s="30">
        <v>0</v>
      </c>
      <c r="BF126" s="30">
        <v>0</v>
      </c>
      <c r="BG126" s="30">
        <v>0</v>
      </c>
      <c r="BH126" s="30">
        <v>0</v>
      </c>
      <c r="BI126" s="30">
        <v>0</v>
      </c>
      <c r="BJ126" s="30">
        <v>0</v>
      </c>
      <c r="BK126" s="30">
        <v>0</v>
      </c>
      <c r="BL126" s="30">
        <v>0</v>
      </c>
      <c r="BM126" s="30">
        <v>0</v>
      </c>
      <c r="BN126" s="30">
        <v>0</v>
      </c>
      <c r="BO126" s="30">
        <v>1</v>
      </c>
      <c r="BP126" s="30">
        <v>1</v>
      </c>
      <c r="BQ126" s="30">
        <v>1</v>
      </c>
      <c r="BR126" s="30">
        <v>1</v>
      </c>
      <c r="BS126" s="30">
        <v>1</v>
      </c>
      <c r="BT126" s="30">
        <v>1</v>
      </c>
      <c r="BU126" s="30">
        <v>1</v>
      </c>
      <c r="BV126" s="30">
        <v>1</v>
      </c>
      <c r="BW126" s="30">
        <v>1</v>
      </c>
      <c r="BX126" s="30">
        <v>1</v>
      </c>
      <c r="BY126" s="30">
        <v>1</v>
      </c>
      <c r="BZ126" s="30">
        <v>1</v>
      </c>
      <c r="CA126" s="30">
        <v>1</v>
      </c>
      <c r="CB126" s="30">
        <v>1</v>
      </c>
      <c r="CC126" s="30">
        <v>1</v>
      </c>
      <c r="CD126" s="30">
        <v>1</v>
      </c>
      <c r="CE126" s="30">
        <v>1</v>
      </c>
      <c r="CF126" s="30">
        <v>1</v>
      </c>
      <c r="CG126" s="30">
        <v>1</v>
      </c>
      <c r="CH126" s="30">
        <v>1</v>
      </c>
      <c r="CI126" s="30">
        <v>1</v>
      </c>
      <c r="CJ126" s="30">
        <v>1</v>
      </c>
      <c r="CK126" s="30">
        <v>2</v>
      </c>
      <c r="CL126" s="30">
        <v>2</v>
      </c>
      <c r="CM126" s="30">
        <v>2</v>
      </c>
      <c r="CN126" s="30">
        <v>2</v>
      </c>
      <c r="CO126" s="30">
        <v>2</v>
      </c>
      <c r="CP126" t="e">
        <v>#N/A</v>
      </c>
      <c r="CQ126" t="e">
        <v>#N/A</v>
      </c>
      <c r="CR126" t="e">
        <v>#N/A</v>
      </c>
      <c r="CS126" t="e">
        <v>#N/A</v>
      </c>
      <c r="CT126" t="e">
        <v>#N/A</v>
      </c>
      <c r="CU126" t="e">
        <v>#N/A</v>
      </c>
      <c r="CV126" t="e">
        <v>#N/A</v>
      </c>
      <c r="CW126" t="e">
        <v>#N/A</v>
      </c>
      <c r="CX126" t="e">
        <v>#N/A</v>
      </c>
      <c r="CY126" t="e">
        <v>#N/A</v>
      </c>
      <c r="CZ126" t="e">
        <v>#N/A</v>
      </c>
      <c r="DA126" t="e">
        <v>#N/A</v>
      </c>
      <c r="DB126" t="e">
        <v>#N/A</v>
      </c>
      <c r="DC126" t="e">
        <v>#N/A</v>
      </c>
      <c r="DD126" t="e">
        <v>#N/A</v>
      </c>
      <c r="DE126" t="e">
        <v>#N/A</v>
      </c>
      <c r="DF126" t="e">
        <v>#N/A</v>
      </c>
      <c r="DG126" t="e">
        <v>#N/A</v>
      </c>
      <c r="DH126" t="e">
        <v>#N/A</v>
      </c>
      <c r="DI126" t="e">
        <v>#N/A</v>
      </c>
      <c r="DJ126" t="e">
        <v>#N/A</v>
      </c>
      <c r="DK126" t="e">
        <v>#N/A</v>
      </c>
      <c r="DL126" t="e">
        <v>#N/A</v>
      </c>
      <c r="DM126" t="e">
        <v>#N/A</v>
      </c>
      <c r="DN126" t="e">
        <v>#N/A</v>
      </c>
      <c r="DO126" t="e">
        <v>#N/A</v>
      </c>
      <c r="DP126" t="e">
        <v>#N/A</v>
      </c>
      <c r="DQ126" t="e">
        <v>#N/A</v>
      </c>
      <c r="DR126" t="e">
        <v>#N/A</v>
      </c>
      <c r="DS126" t="e">
        <v>#N/A</v>
      </c>
      <c r="DT126" t="e">
        <v>#N/A</v>
      </c>
      <c r="DU126" t="e">
        <v>#N/A</v>
      </c>
      <c r="DV126" t="e">
        <v>#N/A</v>
      </c>
      <c r="DW126" t="e">
        <v>#N/A</v>
      </c>
      <c r="DX126" t="e">
        <v>#N/A</v>
      </c>
      <c r="DY126" t="e">
        <v>#N/A</v>
      </c>
      <c r="DZ126" t="e">
        <v>#N/A</v>
      </c>
      <c r="EA126" t="e">
        <v>#N/A</v>
      </c>
      <c r="EB126" t="e">
        <v>#N/A</v>
      </c>
      <c r="EC126" t="e">
        <v>#N/A</v>
      </c>
      <c r="ED126" t="e">
        <v>#N/A</v>
      </c>
      <c r="EE126" t="e">
        <v>#N/A</v>
      </c>
      <c r="EF126" t="e">
        <v>#N/A</v>
      </c>
      <c r="EG126" t="e">
        <v>#N/A</v>
      </c>
      <c r="EH126" t="e">
        <v>#N/A</v>
      </c>
      <c r="EI126" t="e">
        <v>#N/A</v>
      </c>
      <c r="EJ126" t="e">
        <v>#N/A</v>
      </c>
      <c r="EK126" t="e">
        <v>#N/A</v>
      </c>
      <c r="EL126" t="e">
        <v>#N/A</v>
      </c>
      <c r="EM126" t="e">
        <v>#N/A</v>
      </c>
      <c r="EN126" t="e">
        <v>#N/A</v>
      </c>
      <c r="EO126" t="e">
        <v>#N/A</v>
      </c>
      <c r="EP126" t="e">
        <v>#N/A</v>
      </c>
      <c r="EQ126" t="e">
        <v>#N/A</v>
      </c>
      <c r="ER126" t="e">
        <v>#N/A</v>
      </c>
      <c r="ES126" t="e">
        <v>#N/A</v>
      </c>
      <c r="ET126" t="e">
        <v>#N/A</v>
      </c>
      <c r="EU126" t="e">
        <v>#N/A</v>
      </c>
      <c r="EV126" t="e">
        <v>#N/A</v>
      </c>
      <c r="EW126" t="e">
        <v>#N/A</v>
      </c>
      <c r="EX126" t="e">
        <v>#N/A</v>
      </c>
      <c r="EY126" t="e">
        <v>#N/A</v>
      </c>
      <c r="EZ126" t="e">
        <v>#N/A</v>
      </c>
      <c r="FA126" t="e">
        <v>#N/A</v>
      </c>
      <c r="FB126" t="e">
        <v>#N/A</v>
      </c>
      <c r="FC126" t="e">
        <v>#N/A</v>
      </c>
      <c r="FD126" t="e">
        <v>#N/A</v>
      </c>
      <c r="FE126" t="e">
        <v>#N/A</v>
      </c>
      <c r="FF126" t="e">
        <v>#N/A</v>
      </c>
    </row>
    <row r="127" spans="1:162" x14ac:dyDescent="0.35">
      <c r="A127" s="29" t="s">
        <v>216</v>
      </c>
      <c r="B127" s="30">
        <v>0</v>
      </c>
      <c r="C127" s="30">
        <v>0</v>
      </c>
      <c r="D127" s="30">
        <v>0</v>
      </c>
      <c r="E127" s="30">
        <v>0</v>
      </c>
      <c r="F127" s="30">
        <v>0</v>
      </c>
      <c r="G127" s="30">
        <v>0</v>
      </c>
      <c r="H127" s="30">
        <v>0</v>
      </c>
      <c r="I127" s="30">
        <v>0</v>
      </c>
      <c r="J127" s="30">
        <v>0</v>
      </c>
      <c r="K127" s="30">
        <v>0</v>
      </c>
      <c r="L127" s="30">
        <v>0</v>
      </c>
      <c r="M127" s="30">
        <v>0</v>
      </c>
      <c r="N127" s="30">
        <v>0</v>
      </c>
      <c r="O127" s="30">
        <v>0</v>
      </c>
      <c r="P127" s="30">
        <v>0</v>
      </c>
      <c r="Q127" s="30">
        <v>0</v>
      </c>
      <c r="R127" s="30">
        <v>0</v>
      </c>
      <c r="S127" s="30">
        <v>0</v>
      </c>
      <c r="T127" s="30">
        <v>0</v>
      </c>
      <c r="U127" s="30">
        <v>0</v>
      </c>
      <c r="V127" s="30">
        <v>0</v>
      </c>
      <c r="W127" s="30">
        <v>0</v>
      </c>
      <c r="X127" s="30">
        <v>0</v>
      </c>
      <c r="Y127" s="30">
        <v>0</v>
      </c>
      <c r="Z127" s="30">
        <v>0</v>
      </c>
      <c r="AA127" s="30">
        <v>0</v>
      </c>
      <c r="AB127" s="30">
        <v>0</v>
      </c>
      <c r="AC127" s="30">
        <v>0</v>
      </c>
      <c r="AD127" s="30">
        <v>0</v>
      </c>
      <c r="AE127" s="30">
        <v>0</v>
      </c>
      <c r="AF127" s="30">
        <v>0</v>
      </c>
      <c r="AG127" s="30">
        <v>0</v>
      </c>
      <c r="AH127" s="30">
        <v>0</v>
      </c>
      <c r="AI127" s="30">
        <v>0</v>
      </c>
      <c r="AJ127" s="30">
        <v>0</v>
      </c>
      <c r="AK127" s="30">
        <v>0</v>
      </c>
      <c r="AL127" s="30">
        <v>0</v>
      </c>
      <c r="AM127" s="30">
        <v>0</v>
      </c>
      <c r="AN127" s="30">
        <v>0</v>
      </c>
      <c r="AO127" s="30">
        <v>0</v>
      </c>
      <c r="AP127" s="30">
        <v>0</v>
      </c>
      <c r="AQ127" s="30">
        <v>0</v>
      </c>
      <c r="AR127" s="30">
        <v>0</v>
      </c>
      <c r="AS127" s="30">
        <v>0</v>
      </c>
      <c r="AT127" s="30">
        <v>0</v>
      </c>
      <c r="AU127" s="30">
        <v>0</v>
      </c>
      <c r="AV127" s="30">
        <v>0</v>
      </c>
      <c r="AW127" s="30">
        <v>0</v>
      </c>
      <c r="AX127" s="30">
        <v>0</v>
      </c>
      <c r="AY127" s="30">
        <v>0</v>
      </c>
      <c r="AZ127" s="30">
        <v>0</v>
      </c>
      <c r="BA127" s="30">
        <v>0</v>
      </c>
      <c r="BB127" s="30">
        <v>0</v>
      </c>
      <c r="BC127" s="30">
        <v>0</v>
      </c>
      <c r="BD127" s="30">
        <v>0</v>
      </c>
      <c r="BE127" s="30">
        <v>0</v>
      </c>
      <c r="BF127" s="30">
        <v>0</v>
      </c>
      <c r="BG127" s="30">
        <v>0</v>
      </c>
      <c r="BH127" s="30">
        <v>0</v>
      </c>
      <c r="BI127" s="30">
        <v>0</v>
      </c>
      <c r="BJ127" s="30">
        <v>0</v>
      </c>
      <c r="BK127" s="30">
        <v>0</v>
      </c>
      <c r="BL127" s="30">
        <v>0</v>
      </c>
      <c r="BM127" s="30">
        <v>1</v>
      </c>
      <c r="BN127" s="30">
        <v>1</v>
      </c>
      <c r="BO127" s="30">
        <v>1</v>
      </c>
      <c r="BP127" s="30">
        <v>1</v>
      </c>
      <c r="BQ127" s="30">
        <v>1</v>
      </c>
      <c r="BR127" s="30">
        <v>3</v>
      </c>
      <c r="BS127" s="30">
        <v>3</v>
      </c>
      <c r="BT127" s="30">
        <v>5</v>
      </c>
      <c r="BU127" s="30">
        <v>5</v>
      </c>
      <c r="BV127" s="30">
        <v>5</v>
      </c>
      <c r="BW127" s="30">
        <v>8</v>
      </c>
      <c r="BX127" s="30">
        <v>10</v>
      </c>
      <c r="BY127" s="30">
        <v>10</v>
      </c>
      <c r="BZ127" s="30">
        <v>11</v>
      </c>
      <c r="CA127" s="30">
        <v>11</v>
      </c>
      <c r="CB127" s="30">
        <v>11</v>
      </c>
      <c r="CC127" s="30">
        <v>11</v>
      </c>
      <c r="CD127" s="30">
        <v>11</v>
      </c>
      <c r="CE127" s="30">
        <v>12</v>
      </c>
      <c r="CF127" s="30">
        <v>12</v>
      </c>
      <c r="CG127" s="30">
        <v>14</v>
      </c>
      <c r="CH127" s="30">
        <v>14</v>
      </c>
      <c r="CI127" s="30">
        <v>14</v>
      </c>
      <c r="CJ127" s="30">
        <v>18</v>
      </c>
      <c r="CK127" s="30">
        <v>19</v>
      </c>
      <c r="CL127" s="30">
        <v>20</v>
      </c>
      <c r="CM127" s="30">
        <v>20</v>
      </c>
      <c r="CN127" s="30">
        <v>20</v>
      </c>
      <c r="CO127" s="30">
        <v>22</v>
      </c>
      <c r="CP127" t="e">
        <v>#N/A</v>
      </c>
      <c r="CQ127" t="e">
        <v>#N/A</v>
      </c>
      <c r="CR127" t="e">
        <v>#N/A</v>
      </c>
      <c r="CS127" t="e">
        <v>#N/A</v>
      </c>
      <c r="CT127" t="e">
        <v>#N/A</v>
      </c>
      <c r="CU127" t="e">
        <v>#N/A</v>
      </c>
      <c r="CV127" t="e">
        <v>#N/A</v>
      </c>
      <c r="CW127" t="e">
        <v>#N/A</v>
      </c>
      <c r="CX127" t="e">
        <v>#N/A</v>
      </c>
      <c r="CY127" t="e">
        <v>#N/A</v>
      </c>
      <c r="CZ127" t="e">
        <v>#N/A</v>
      </c>
      <c r="DA127" t="e">
        <v>#N/A</v>
      </c>
      <c r="DB127" t="e">
        <v>#N/A</v>
      </c>
      <c r="DC127" t="e">
        <v>#N/A</v>
      </c>
      <c r="DD127" t="e">
        <v>#N/A</v>
      </c>
      <c r="DE127" t="e">
        <v>#N/A</v>
      </c>
      <c r="DF127" t="e">
        <v>#N/A</v>
      </c>
      <c r="DG127" t="e">
        <v>#N/A</v>
      </c>
      <c r="DH127" t="e">
        <v>#N/A</v>
      </c>
      <c r="DI127" t="e">
        <v>#N/A</v>
      </c>
      <c r="DJ127" t="e">
        <v>#N/A</v>
      </c>
      <c r="DK127" t="e">
        <v>#N/A</v>
      </c>
      <c r="DL127" t="e">
        <v>#N/A</v>
      </c>
      <c r="DM127" t="e">
        <v>#N/A</v>
      </c>
      <c r="DN127" t="e">
        <v>#N/A</v>
      </c>
      <c r="DO127" t="e">
        <v>#N/A</v>
      </c>
      <c r="DP127" t="e">
        <v>#N/A</v>
      </c>
      <c r="DQ127" t="e">
        <v>#N/A</v>
      </c>
      <c r="DR127" t="e">
        <v>#N/A</v>
      </c>
      <c r="DS127" t="e">
        <v>#N/A</v>
      </c>
      <c r="DT127" t="e">
        <v>#N/A</v>
      </c>
      <c r="DU127" t="e">
        <v>#N/A</v>
      </c>
      <c r="DV127" t="e">
        <v>#N/A</v>
      </c>
      <c r="DW127" t="e">
        <v>#N/A</v>
      </c>
      <c r="DX127" t="e">
        <v>#N/A</v>
      </c>
      <c r="DY127" t="e">
        <v>#N/A</v>
      </c>
      <c r="DZ127" t="e">
        <v>#N/A</v>
      </c>
      <c r="EA127" t="e">
        <v>#N/A</v>
      </c>
      <c r="EB127" t="e">
        <v>#N/A</v>
      </c>
      <c r="EC127" t="e">
        <v>#N/A</v>
      </c>
      <c r="ED127" t="e">
        <v>#N/A</v>
      </c>
      <c r="EE127" t="e">
        <v>#N/A</v>
      </c>
      <c r="EF127" t="e">
        <v>#N/A</v>
      </c>
      <c r="EG127" t="e">
        <v>#N/A</v>
      </c>
      <c r="EH127" t="e">
        <v>#N/A</v>
      </c>
      <c r="EI127" t="e">
        <v>#N/A</v>
      </c>
      <c r="EJ127" t="e">
        <v>#N/A</v>
      </c>
      <c r="EK127" t="e">
        <v>#N/A</v>
      </c>
      <c r="EL127" t="e">
        <v>#N/A</v>
      </c>
      <c r="EM127" t="e">
        <v>#N/A</v>
      </c>
      <c r="EN127" t="e">
        <v>#N/A</v>
      </c>
      <c r="EO127" t="e">
        <v>#N/A</v>
      </c>
      <c r="EP127" t="e">
        <v>#N/A</v>
      </c>
      <c r="EQ127" t="e">
        <v>#N/A</v>
      </c>
      <c r="ER127" t="e">
        <v>#N/A</v>
      </c>
      <c r="ES127" t="e">
        <v>#N/A</v>
      </c>
      <c r="ET127" t="e">
        <v>#N/A</v>
      </c>
      <c r="EU127" t="e">
        <v>#N/A</v>
      </c>
      <c r="EV127" t="e">
        <v>#N/A</v>
      </c>
      <c r="EW127" t="e">
        <v>#N/A</v>
      </c>
      <c r="EX127" t="e">
        <v>#N/A</v>
      </c>
      <c r="EY127" t="e">
        <v>#N/A</v>
      </c>
      <c r="EZ127" t="e">
        <v>#N/A</v>
      </c>
      <c r="FA127" t="e">
        <v>#N/A</v>
      </c>
      <c r="FB127" t="e">
        <v>#N/A</v>
      </c>
      <c r="FC127" t="e">
        <v>#N/A</v>
      </c>
      <c r="FD127" t="e">
        <v>#N/A</v>
      </c>
      <c r="FE127" t="e">
        <v>#N/A</v>
      </c>
      <c r="FF127" t="e">
        <v>#N/A</v>
      </c>
    </row>
    <row r="128" spans="1:162" x14ac:dyDescent="0.35">
      <c r="A128" s="29" t="s">
        <v>15</v>
      </c>
      <c r="B128" s="30">
        <v>0</v>
      </c>
      <c r="C128" s="30">
        <v>0</v>
      </c>
      <c r="D128" s="30">
        <v>0</v>
      </c>
      <c r="E128" s="30">
        <v>0</v>
      </c>
      <c r="F128" s="30">
        <v>0</v>
      </c>
      <c r="G128" s="30">
        <v>0</v>
      </c>
      <c r="H128" s="30">
        <v>0</v>
      </c>
      <c r="I128" s="30">
        <v>0</v>
      </c>
      <c r="J128" s="30">
        <v>0</v>
      </c>
      <c r="K128" s="30">
        <v>0</v>
      </c>
      <c r="L128" s="30">
        <v>0</v>
      </c>
      <c r="M128" s="30">
        <v>0</v>
      </c>
      <c r="N128" s="30">
        <v>0</v>
      </c>
      <c r="O128" s="30">
        <v>0</v>
      </c>
      <c r="P128" s="30">
        <v>0</v>
      </c>
      <c r="Q128" s="30">
        <v>0</v>
      </c>
      <c r="R128" s="30">
        <v>0</v>
      </c>
      <c r="S128" s="30">
        <v>0</v>
      </c>
      <c r="T128" s="30">
        <v>0</v>
      </c>
      <c r="U128" s="30">
        <v>0</v>
      </c>
      <c r="V128" s="30">
        <v>0</v>
      </c>
      <c r="W128" s="30">
        <v>0</v>
      </c>
      <c r="X128" s="30">
        <v>0</v>
      </c>
      <c r="Y128" s="30">
        <v>0</v>
      </c>
      <c r="Z128" s="30">
        <v>0</v>
      </c>
      <c r="AA128" s="30">
        <v>0</v>
      </c>
      <c r="AB128" s="30">
        <v>0</v>
      </c>
      <c r="AC128" s="30">
        <v>0</v>
      </c>
      <c r="AD128" s="30">
        <v>0</v>
      </c>
      <c r="AE128" s="30">
        <v>0</v>
      </c>
      <c r="AF128" s="30">
        <v>0</v>
      </c>
      <c r="AG128" s="30">
        <v>0</v>
      </c>
      <c r="AH128" s="30">
        <v>0</v>
      </c>
      <c r="AI128" s="30">
        <v>0</v>
      </c>
      <c r="AJ128" s="30">
        <v>0</v>
      </c>
      <c r="AK128" s="30">
        <v>0</v>
      </c>
      <c r="AL128" s="30">
        <v>0</v>
      </c>
      <c r="AM128" s="30">
        <v>0</v>
      </c>
      <c r="AN128" s="30">
        <v>0</v>
      </c>
      <c r="AO128" s="30">
        <v>0</v>
      </c>
      <c r="AP128" s="30">
        <v>0</v>
      </c>
      <c r="AQ128" s="30">
        <v>0</v>
      </c>
      <c r="AR128" s="30">
        <v>0</v>
      </c>
      <c r="AS128" s="30">
        <v>0</v>
      </c>
      <c r="AT128" s="30">
        <v>0</v>
      </c>
      <c r="AU128" s="30">
        <v>0</v>
      </c>
      <c r="AV128" s="30">
        <v>0</v>
      </c>
      <c r="AW128" s="30">
        <v>0</v>
      </c>
      <c r="AX128" s="30">
        <v>0</v>
      </c>
      <c r="AY128" s="30">
        <v>0</v>
      </c>
      <c r="AZ128" s="30">
        <v>0</v>
      </c>
      <c r="BA128" s="30">
        <v>0</v>
      </c>
      <c r="BB128" s="30">
        <v>0</v>
      </c>
      <c r="BC128" s="30">
        <v>0</v>
      </c>
      <c r="BD128" s="30">
        <v>0</v>
      </c>
      <c r="BE128" s="30">
        <v>0</v>
      </c>
      <c r="BF128" s="30">
        <v>0</v>
      </c>
      <c r="BG128" s="30">
        <v>0</v>
      </c>
      <c r="BH128" s="30">
        <v>0</v>
      </c>
      <c r="BI128" s="30">
        <v>0</v>
      </c>
      <c r="BJ128" s="30">
        <v>0</v>
      </c>
      <c r="BK128" s="30">
        <v>1</v>
      </c>
      <c r="BL128" s="30">
        <v>1</v>
      </c>
      <c r="BM128" s="30">
        <v>1</v>
      </c>
      <c r="BN128" s="30">
        <v>1</v>
      </c>
      <c r="BO128" s="30">
        <v>1</v>
      </c>
      <c r="BP128" s="30">
        <v>1</v>
      </c>
      <c r="BQ128" s="30">
        <v>1</v>
      </c>
      <c r="BR128" s="30">
        <v>2</v>
      </c>
      <c r="BS128" s="30">
        <v>2</v>
      </c>
      <c r="BT128" s="30">
        <v>2</v>
      </c>
      <c r="BU128" s="30">
        <v>2</v>
      </c>
      <c r="BV128" s="30">
        <v>4</v>
      </c>
      <c r="BW128" s="30">
        <v>4</v>
      </c>
      <c r="BX128" s="30">
        <v>5</v>
      </c>
      <c r="BY128" s="30">
        <v>5</v>
      </c>
      <c r="BZ128" s="30">
        <v>6</v>
      </c>
      <c r="CA128" s="30">
        <v>6</v>
      </c>
      <c r="CB128" s="30">
        <v>7</v>
      </c>
      <c r="CC128" s="30">
        <v>7</v>
      </c>
      <c r="CD128" s="30">
        <v>10</v>
      </c>
      <c r="CE128" s="30">
        <v>10</v>
      </c>
      <c r="CF128" s="30">
        <v>10</v>
      </c>
      <c r="CG128" s="30">
        <v>11</v>
      </c>
      <c r="CH128" s="30">
        <v>12</v>
      </c>
      <c r="CI128" s="30">
        <v>13</v>
      </c>
      <c r="CJ128" s="30">
        <v>17</v>
      </c>
      <c r="CK128" s="30">
        <v>19</v>
      </c>
      <c r="CL128" s="30">
        <v>21</v>
      </c>
      <c r="CM128" s="30">
        <v>22</v>
      </c>
      <c r="CN128" s="30">
        <v>22</v>
      </c>
      <c r="CO128" s="30">
        <v>28</v>
      </c>
      <c r="CP128" t="e">
        <v>#N/A</v>
      </c>
      <c r="CQ128" t="e">
        <v>#N/A</v>
      </c>
      <c r="CR128" t="e">
        <v>#N/A</v>
      </c>
      <c r="CS128" t="e">
        <v>#N/A</v>
      </c>
      <c r="CT128" t="e">
        <v>#N/A</v>
      </c>
      <c r="CU128" t="e">
        <v>#N/A</v>
      </c>
      <c r="CV128" t="e">
        <v>#N/A</v>
      </c>
      <c r="CW128" t="e">
        <v>#N/A</v>
      </c>
      <c r="CX128" t="e">
        <v>#N/A</v>
      </c>
      <c r="CY128" t="e">
        <v>#N/A</v>
      </c>
      <c r="CZ128" t="e">
        <v>#N/A</v>
      </c>
      <c r="DA128" t="e">
        <v>#N/A</v>
      </c>
      <c r="DB128" t="e">
        <v>#N/A</v>
      </c>
      <c r="DC128" t="e">
        <v>#N/A</v>
      </c>
      <c r="DD128" t="e">
        <v>#N/A</v>
      </c>
      <c r="DE128" t="e">
        <v>#N/A</v>
      </c>
      <c r="DF128" t="e">
        <v>#N/A</v>
      </c>
      <c r="DG128" t="e">
        <v>#N/A</v>
      </c>
      <c r="DH128" t="e">
        <v>#N/A</v>
      </c>
      <c r="DI128" t="e">
        <v>#N/A</v>
      </c>
      <c r="DJ128" t="e">
        <v>#N/A</v>
      </c>
      <c r="DK128" t="e">
        <v>#N/A</v>
      </c>
      <c r="DL128" t="e">
        <v>#N/A</v>
      </c>
      <c r="DM128" t="e">
        <v>#N/A</v>
      </c>
      <c r="DN128" t="e">
        <v>#N/A</v>
      </c>
      <c r="DO128" t="e">
        <v>#N/A</v>
      </c>
      <c r="DP128" t="e">
        <v>#N/A</v>
      </c>
      <c r="DQ128" t="e">
        <v>#N/A</v>
      </c>
      <c r="DR128" t="e">
        <v>#N/A</v>
      </c>
      <c r="DS128" t="e">
        <v>#N/A</v>
      </c>
      <c r="DT128" t="e">
        <v>#N/A</v>
      </c>
      <c r="DU128" t="e">
        <v>#N/A</v>
      </c>
      <c r="DV128" t="e">
        <v>#N/A</v>
      </c>
      <c r="DW128" t="e">
        <v>#N/A</v>
      </c>
      <c r="DX128" t="e">
        <v>#N/A</v>
      </c>
      <c r="DY128" t="e">
        <v>#N/A</v>
      </c>
      <c r="DZ128" t="e">
        <v>#N/A</v>
      </c>
      <c r="EA128" t="e">
        <v>#N/A</v>
      </c>
      <c r="EB128" t="e">
        <v>#N/A</v>
      </c>
      <c r="EC128" t="e">
        <v>#N/A</v>
      </c>
      <c r="ED128" t="e">
        <v>#N/A</v>
      </c>
      <c r="EE128" t="e">
        <v>#N/A</v>
      </c>
      <c r="EF128" t="e">
        <v>#N/A</v>
      </c>
      <c r="EG128" t="e">
        <v>#N/A</v>
      </c>
      <c r="EH128" t="e">
        <v>#N/A</v>
      </c>
      <c r="EI128" t="e">
        <v>#N/A</v>
      </c>
      <c r="EJ128" t="e">
        <v>#N/A</v>
      </c>
      <c r="EK128" t="e">
        <v>#N/A</v>
      </c>
      <c r="EL128" t="e">
        <v>#N/A</v>
      </c>
      <c r="EM128" t="e">
        <v>#N/A</v>
      </c>
      <c r="EN128" t="e">
        <v>#N/A</v>
      </c>
      <c r="EO128" t="e">
        <v>#N/A</v>
      </c>
      <c r="EP128" t="e">
        <v>#N/A</v>
      </c>
      <c r="EQ128" t="e">
        <v>#N/A</v>
      </c>
      <c r="ER128" t="e">
        <v>#N/A</v>
      </c>
      <c r="ES128" t="e">
        <v>#N/A</v>
      </c>
      <c r="ET128" t="e">
        <v>#N/A</v>
      </c>
      <c r="EU128" t="e">
        <v>#N/A</v>
      </c>
      <c r="EV128" t="e">
        <v>#N/A</v>
      </c>
      <c r="EW128" t="e">
        <v>#N/A</v>
      </c>
      <c r="EX128" t="e">
        <v>#N/A</v>
      </c>
      <c r="EY128" t="e">
        <v>#N/A</v>
      </c>
      <c r="EZ128" t="e">
        <v>#N/A</v>
      </c>
      <c r="FA128" t="e">
        <v>#N/A</v>
      </c>
      <c r="FB128" t="e">
        <v>#N/A</v>
      </c>
      <c r="FC128" t="e">
        <v>#N/A</v>
      </c>
      <c r="FD128" t="e">
        <v>#N/A</v>
      </c>
      <c r="FE128" t="e">
        <v>#N/A</v>
      </c>
      <c r="FF128" t="e">
        <v>#N/A</v>
      </c>
    </row>
    <row r="129" spans="1:162" x14ac:dyDescent="0.35">
      <c r="A129" s="29" t="s">
        <v>152</v>
      </c>
      <c r="B129" s="30">
        <v>0</v>
      </c>
      <c r="C129" s="30">
        <v>0</v>
      </c>
      <c r="D129" s="30">
        <v>0</v>
      </c>
      <c r="E129" s="30">
        <v>0</v>
      </c>
      <c r="F129" s="30">
        <v>0</v>
      </c>
      <c r="G129" s="30">
        <v>0</v>
      </c>
      <c r="H129" s="30">
        <v>0</v>
      </c>
      <c r="I129" s="30">
        <v>0</v>
      </c>
      <c r="J129" s="30">
        <v>0</v>
      </c>
      <c r="K129" s="30">
        <v>0</v>
      </c>
      <c r="L129" s="30">
        <v>0</v>
      </c>
      <c r="M129" s="30">
        <v>0</v>
      </c>
      <c r="N129" s="30">
        <v>0</v>
      </c>
      <c r="O129" s="30">
        <v>0</v>
      </c>
      <c r="P129" s="30">
        <v>0</v>
      </c>
      <c r="Q129" s="30">
        <v>0</v>
      </c>
      <c r="R129" s="30">
        <v>0</v>
      </c>
      <c r="S129" s="30">
        <v>0</v>
      </c>
      <c r="T129" s="30">
        <v>0</v>
      </c>
      <c r="U129" s="30">
        <v>0</v>
      </c>
      <c r="V129" s="30">
        <v>0</v>
      </c>
      <c r="W129" s="30">
        <v>0</v>
      </c>
      <c r="X129" s="30">
        <v>0</v>
      </c>
      <c r="Y129" s="30">
        <v>0</v>
      </c>
      <c r="Z129" s="30">
        <v>0</v>
      </c>
      <c r="AA129" s="30">
        <v>0</v>
      </c>
      <c r="AB129" s="30">
        <v>0</v>
      </c>
      <c r="AC129" s="30">
        <v>0</v>
      </c>
      <c r="AD129" s="30">
        <v>0</v>
      </c>
      <c r="AE129" s="30">
        <v>0</v>
      </c>
      <c r="AF129" s="30">
        <v>0</v>
      </c>
      <c r="AG129" s="30">
        <v>0</v>
      </c>
      <c r="AH129" s="30">
        <v>0</v>
      </c>
      <c r="AI129" s="30">
        <v>0</v>
      </c>
      <c r="AJ129" s="30">
        <v>0</v>
      </c>
      <c r="AK129" s="30">
        <v>0</v>
      </c>
      <c r="AL129" s="30">
        <v>0</v>
      </c>
      <c r="AM129" s="30">
        <v>0</v>
      </c>
      <c r="AN129" s="30">
        <v>0</v>
      </c>
      <c r="AO129" s="30">
        <v>0</v>
      </c>
      <c r="AP129" s="30">
        <v>0</v>
      </c>
      <c r="AQ129" s="30">
        <v>0</v>
      </c>
      <c r="AR129" s="30">
        <v>0</v>
      </c>
      <c r="AS129" s="30">
        <v>0</v>
      </c>
      <c r="AT129" s="30">
        <v>0</v>
      </c>
      <c r="AU129" s="30">
        <v>0</v>
      </c>
      <c r="AV129" s="30">
        <v>0</v>
      </c>
      <c r="AW129" s="30">
        <v>0</v>
      </c>
      <c r="AX129" s="30">
        <v>0</v>
      </c>
      <c r="AY129" s="30">
        <v>0</v>
      </c>
      <c r="AZ129" s="30">
        <v>0</v>
      </c>
      <c r="BA129" s="30">
        <v>0</v>
      </c>
      <c r="BB129" s="30">
        <v>0</v>
      </c>
      <c r="BC129" s="30">
        <v>0</v>
      </c>
      <c r="BD129" s="30">
        <v>0</v>
      </c>
      <c r="BE129" s="30">
        <v>0</v>
      </c>
      <c r="BF129" s="30">
        <v>0</v>
      </c>
      <c r="BG129" s="30">
        <v>0</v>
      </c>
      <c r="BH129" s="30">
        <v>0</v>
      </c>
      <c r="BI129" s="30">
        <v>0</v>
      </c>
      <c r="BJ129" s="30">
        <v>1</v>
      </c>
      <c r="BK129" s="30">
        <v>2</v>
      </c>
      <c r="BL129" s="30">
        <v>2</v>
      </c>
      <c r="BM129" s="30">
        <v>3</v>
      </c>
      <c r="BN129" s="30">
        <v>3</v>
      </c>
      <c r="BO129" s="30">
        <v>3</v>
      </c>
      <c r="BP129" s="30">
        <v>4</v>
      </c>
      <c r="BQ129" s="30">
        <v>6</v>
      </c>
      <c r="BR129" s="30">
        <v>7</v>
      </c>
      <c r="BS129" s="30">
        <v>9</v>
      </c>
      <c r="BT129" s="30">
        <v>11</v>
      </c>
      <c r="BU129" s="30">
        <v>11</v>
      </c>
      <c r="BV129" s="30">
        <v>12</v>
      </c>
      <c r="BW129" s="30">
        <v>17</v>
      </c>
      <c r="BX129" s="30">
        <v>18</v>
      </c>
      <c r="BY129" s="30">
        <v>23</v>
      </c>
      <c r="BZ129" s="30">
        <v>26</v>
      </c>
      <c r="CA129" s="30">
        <v>29</v>
      </c>
      <c r="CB129" s="30">
        <v>30</v>
      </c>
      <c r="CC129" s="30">
        <v>32</v>
      </c>
      <c r="CD129" s="30">
        <v>34</v>
      </c>
      <c r="CE129" s="30">
        <v>34</v>
      </c>
      <c r="CF129" s="30">
        <v>38</v>
      </c>
      <c r="CG129" s="30">
        <v>44</v>
      </c>
      <c r="CH129" s="30">
        <v>45</v>
      </c>
      <c r="CI129" s="30">
        <v>46</v>
      </c>
      <c r="CJ129" s="30">
        <v>49</v>
      </c>
      <c r="CK129" s="30">
        <v>49</v>
      </c>
      <c r="CL129" s="30">
        <v>51</v>
      </c>
      <c r="CM129" s="30">
        <v>54</v>
      </c>
      <c r="CN129" s="30">
        <v>55</v>
      </c>
      <c r="CO129" s="30">
        <v>56</v>
      </c>
      <c r="CP129" t="e">
        <v>#N/A</v>
      </c>
      <c r="CQ129" t="e">
        <v>#N/A</v>
      </c>
      <c r="CR129" t="e">
        <v>#N/A</v>
      </c>
      <c r="CS129" t="e">
        <v>#N/A</v>
      </c>
      <c r="CT129" t="e">
        <v>#N/A</v>
      </c>
      <c r="CU129" t="e">
        <v>#N/A</v>
      </c>
      <c r="CV129" t="e">
        <v>#N/A</v>
      </c>
      <c r="CW129" t="e">
        <v>#N/A</v>
      </c>
      <c r="CX129" t="e">
        <v>#N/A</v>
      </c>
      <c r="CY129" t="e">
        <v>#N/A</v>
      </c>
      <c r="CZ129" t="e">
        <v>#N/A</v>
      </c>
      <c r="DA129" t="e">
        <v>#N/A</v>
      </c>
      <c r="DB129" t="e">
        <v>#N/A</v>
      </c>
      <c r="DC129" t="e">
        <v>#N/A</v>
      </c>
      <c r="DD129" t="e">
        <v>#N/A</v>
      </c>
      <c r="DE129" t="e">
        <v>#N/A</v>
      </c>
      <c r="DF129" t="e">
        <v>#N/A</v>
      </c>
      <c r="DG129" t="e">
        <v>#N/A</v>
      </c>
      <c r="DH129" t="e">
        <v>#N/A</v>
      </c>
      <c r="DI129" t="e">
        <v>#N/A</v>
      </c>
      <c r="DJ129" t="e">
        <v>#N/A</v>
      </c>
      <c r="DK129" t="e">
        <v>#N/A</v>
      </c>
      <c r="DL129" t="e">
        <v>#N/A</v>
      </c>
      <c r="DM129" t="e">
        <v>#N/A</v>
      </c>
      <c r="DN129" t="e">
        <v>#N/A</v>
      </c>
      <c r="DO129" t="e">
        <v>#N/A</v>
      </c>
      <c r="DP129" t="e">
        <v>#N/A</v>
      </c>
      <c r="DQ129" t="e">
        <v>#N/A</v>
      </c>
      <c r="DR129" t="e">
        <v>#N/A</v>
      </c>
      <c r="DS129" t="e">
        <v>#N/A</v>
      </c>
      <c r="DT129" t="e">
        <v>#N/A</v>
      </c>
      <c r="DU129" t="e">
        <v>#N/A</v>
      </c>
      <c r="DV129" t="e">
        <v>#N/A</v>
      </c>
      <c r="DW129" t="e">
        <v>#N/A</v>
      </c>
      <c r="DX129" t="e">
        <v>#N/A</v>
      </c>
      <c r="DY129" t="e">
        <v>#N/A</v>
      </c>
      <c r="DZ129" t="e">
        <v>#N/A</v>
      </c>
      <c r="EA129" t="e">
        <v>#N/A</v>
      </c>
      <c r="EB129" t="e">
        <v>#N/A</v>
      </c>
      <c r="EC129" t="e">
        <v>#N/A</v>
      </c>
      <c r="ED129" t="e">
        <v>#N/A</v>
      </c>
      <c r="EE129" t="e">
        <v>#N/A</v>
      </c>
      <c r="EF129" t="e">
        <v>#N/A</v>
      </c>
      <c r="EG129" t="e">
        <v>#N/A</v>
      </c>
      <c r="EH129" t="e">
        <v>#N/A</v>
      </c>
      <c r="EI129" t="e">
        <v>#N/A</v>
      </c>
      <c r="EJ129" t="e">
        <v>#N/A</v>
      </c>
      <c r="EK129" t="e">
        <v>#N/A</v>
      </c>
      <c r="EL129" t="e">
        <v>#N/A</v>
      </c>
      <c r="EM129" t="e">
        <v>#N/A</v>
      </c>
      <c r="EN129" t="e">
        <v>#N/A</v>
      </c>
      <c r="EO129" t="e">
        <v>#N/A</v>
      </c>
      <c r="EP129" t="e">
        <v>#N/A</v>
      </c>
      <c r="EQ129" t="e">
        <v>#N/A</v>
      </c>
      <c r="ER129" t="e">
        <v>#N/A</v>
      </c>
      <c r="ES129" t="e">
        <v>#N/A</v>
      </c>
      <c r="ET129" t="e">
        <v>#N/A</v>
      </c>
      <c r="EU129" t="e">
        <v>#N/A</v>
      </c>
      <c r="EV129" t="e">
        <v>#N/A</v>
      </c>
      <c r="EW129" t="e">
        <v>#N/A</v>
      </c>
      <c r="EX129" t="e">
        <v>#N/A</v>
      </c>
      <c r="EY129" t="e">
        <v>#N/A</v>
      </c>
      <c r="EZ129" t="e">
        <v>#N/A</v>
      </c>
      <c r="FA129" t="e">
        <v>#N/A</v>
      </c>
      <c r="FB129" t="e">
        <v>#N/A</v>
      </c>
      <c r="FC129" t="e">
        <v>#N/A</v>
      </c>
      <c r="FD129" t="e">
        <v>#N/A</v>
      </c>
      <c r="FE129" t="e">
        <v>#N/A</v>
      </c>
      <c r="FF129" t="e">
        <v>#N/A</v>
      </c>
    </row>
    <row r="130" spans="1:162" x14ac:dyDescent="0.35">
      <c r="A130" s="29" t="s">
        <v>121</v>
      </c>
      <c r="B130" s="30">
        <v>0</v>
      </c>
      <c r="C130" s="30">
        <v>0</v>
      </c>
      <c r="D130" s="30">
        <v>0</v>
      </c>
      <c r="E130" s="30">
        <v>0</v>
      </c>
      <c r="F130" s="30">
        <v>0</v>
      </c>
      <c r="G130" s="30">
        <v>0</v>
      </c>
      <c r="H130" s="30">
        <v>0</v>
      </c>
      <c r="I130" s="30">
        <v>0</v>
      </c>
      <c r="J130" s="30">
        <v>0</v>
      </c>
      <c r="K130" s="30">
        <v>0</v>
      </c>
      <c r="L130" s="30">
        <v>0</v>
      </c>
      <c r="M130" s="30">
        <v>0</v>
      </c>
      <c r="N130" s="30">
        <v>0</v>
      </c>
      <c r="O130" s="30">
        <v>0</v>
      </c>
      <c r="P130" s="30">
        <v>0</v>
      </c>
      <c r="Q130" s="30">
        <v>0</v>
      </c>
      <c r="R130" s="30">
        <v>0</v>
      </c>
      <c r="S130" s="30">
        <v>0</v>
      </c>
      <c r="T130" s="30">
        <v>0</v>
      </c>
      <c r="U130" s="30">
        <v>0</v>
      </c>
      <c r="V130" s="30">
        <v>0</v>
      </c>
      <c r="W130" s="30">
        <v>0</v>
      </c>
      <c r="X130" s="30">
        <v>0</v>
      </c>
      <c r="Y130" s="30">
        <v>0</v>
      </c>
      <c r="Z130" s="30">
        <v>0</v>
      </c>
      <c r="AA130" s="30">
        <v>0</v>
      </c>
      <c r="AB130" s="30">
        <v>0</v>
      </c>
      <c r="AC130" s="30">
        <v>0</v>
      </c>
      <c r="AD130" s="30">
        <v>0</v>
      </c>
      <c r="AE130" s="30">
        <v>0</v>
      </c>
      <c r="AF130" s="30">
        <v>0</v>
      </c>
      <c r="AG130" s="30">
        <v>0</v>
      </c>
      <c r="AH130" s="30">
        <v>0</v>
      </c>
      <c r="AI130" s="30">
        <v>0</v>
      </c>
      <c r="AJ130" s="30">
        <v>0</v>
      </c>
      <c r="AK130" s="30">
        <v>0</v>
      </c>
      <c r="AL130" s="30">
        <v>0</v>
      </c>
      <c r="AM130" s="30">
        <v>0</v>
      </c>
      <c r="AN130" s="30">
        <v>0</v>
      </c>
      <c r="AO130" s="30">
        <v>0</v>
      </c>
      <c r="AP130" s="30">
        <v>0</v>
      </c>
      <c r="AQ130" s="30">
        <v>0</v>
      </c>
      <c r="AR130" s="30">
        <v>0</v>
      </c>
      <c r="AS130" s="30">
        <v>0</v>
      </c>
      <c r="AT130" s="30">
        <v>0</v>
      </c>
      <c r="AU130" s="30">
        <v>0</v>
      </c>
      <c r="AV130" s="30">
        <v>0</v>
      </c>
      <c r="AW130" s="30">
        <v>0</v>
      </c>
      <c r="AX130" s="30">
        <v>0</v>
      </c>
      <c r="AY130" s="30">
        <v>0</v>
      </c>
      <c r="AZ130" s="30">
        <v>0</v>
      </c>
      <c r="BA130" s="30">
        <v>0</v>
      </c>
      <c r="BB130" s="30">
        <v>3</v>
      </c>
      <c r="BC130" s="30">
        <v>3</v>
      </c>
      <c r="BD130" s="30">
        <v>3</v>
      </c>
      <c r="BE130" s="30">
        <v>3</v>
      </c>
      <c r="BF130" s="30">
        <v>6</v>
      </c>
      <c r="BG130" s="30">
        <v>7</v>
      </c>
      <c r="BH130" s="30">
        <v>7</v>
      </c>
      <c r="BI130" s="30">
        <v>7</v>
      </c>
      <c r="BJ130" s="30">
        <v>7</v>
      </c>
      <c r="BK130" s="30">
        <v>10</v>
      </c>
      <c r="BL130" s="30">
        <v>12</v>
      </c>
      <c r="BM130" s="30">
        <v>14</v>
      </c>
      <c r="BN130" s="30">
        <v>14</v>
      </c>
      <c r="BO130" s="30">
        <v>19</v>
      </c>
      <c r="BP130" s="30">
        <v>23</v>
      </c>
      <c r="BQ130" s="30">
        <v>25</v>
      </c>
      <c r="BR130" s="30">
        <v>32</v>
      </c>
      <c r="BS130" s="30">
        <v>39</v>
      </c>
      <c r="BT130" s="30">
        <v>44</v>
      </c>
      <c r="BU130" s="30">
        <v>50</v>
      </c>
      <c r="BV130" s="30">
        <v>59</v>
      </c>
      <c r="BW130" s="30">
        <v>62</v>
      </c>
      <c r="BX130" s="30">
        <v>71</v>
      </c>
      <c r="BY130" s="30">
        <v>76</v>
      </c>
      <c r="BZ130" s="30">
        <v>89</v>
      </c>
      <c r="CA130" s="30">
        <v>101</v>
      </c>
      <c r="CB130" s="30">
        <v>108</v>
      </c>
      <c r="CC130" s="30">
        <v>113</v>
      </c>
      <c r="CD130" s="30">
        <v>119</v>
      </c>
      <c r="CE130" s="30">
        <v>128</v>
      </c>
      <c r="CF130" s="30">
        <v>134</v>
      </c>
      <c r="CG130" s="30">
        <v>139</v>
      </c>
      <c r="CH130" s="30">
        <v>150</v>
      </c>
      <c r="CI130" s="30">
        <v>152</v>
      </c>
      <c r="CJ130" s="30">
        <v>161</v>
      </c>
      <c r="CK130" s="30">
        <v>164</v>
      </c>
      <c r="CL130" s="30">
        <v>165</v>
      </c>
      <c r="CM130" s="30">
        <v>181</v>
      </c>
      <c r="CN130" s="30">
        <v>182</v>
      </c>
      <c r="CO130" s="30">
        <v>187</v>
      </c>
      <c r="CP130" t="e">
        <v>#N/A</v>
      </c>
      <c r="CQ130" t="e">
        <v>#N/A</v>
      </c>
      <c r="CR130" t="e">
        <v>#N/A</v>
      </c>
      <c r="CS130" t="e">
        <v>#N/A</v>
      </c>
      <c r="CT130" t="e">
        <v>#N/A</v>
      </c>
      <c r="CU130" t="e">
        <v>#N/A</v>
      </c>
      <c r="CV130" t="e">
        <v>#N/A</v>
      </c>
      <c r="CW130" t="e">
        <v>#N/A</v>
      </c>
      <c r="CX130" t="e">
        <v>#N/A</v>
      </c>
      <c r="CY130" t="e">
        <v>#N/A</v>
      </c>
      <c r="CZ130" t="e">
        <v>#N/A</v>
      </c>
      <c r="DA130" t="e">
        <v>#N/A</v>
      </c>
      <c r="DB130" t="e">
        <v>#N/A</v>
      </c>
      <c r="DC130" t="e">
        <v>#N/A</v>
      </c>
      <c r="DD130" t="e">
        <v>#N/A</v>
      </c>
      <c r="DE130" t="e">
        <v>#N/A</v>
      </c>
      <c r="DF130" t="e">
        <v>#N/A</v>
      </c>
      <c r="DG130" t="e">
        <v>#N/A</v>
      </c>
      <c r="DH130" t="e">
        <v>#N/A</v>
      </c>
      <c r="DI130" t="e">
        <v>#N/A</v>
      </c>
      <c r="DJ130" t="e">
        <v>#N/A</v>
      </c>
      <c r="DK130" t="e">
        <v>#N/A</v>
      </c>
      <c r="DL130" t="e">
        <v>#N/A</v>
      </c>
      <c r="DM130" t="e">
        <v>#N/A</v>
      </c>
      <c r="DN130" t="e">
        <v>#N/A</v>
      </c>
      <c r="DO130" t="e">
        <v>#N/A</v>
      </c>
      <c r="DP130" t="e">
        <v>#N/A</v>
      </c>
      <c r="DQ130" t="e">
        <v>#N/A</v>
      </c>
      <c r="DR130" t="e">
        <v>#N/A</v>
      </c>
      <c r="DS130" t="e">
        <v>#N/A</v>
      </c>
      <c r="DT130" t="e">
        <v>#N/A</v>
      </c>
      <c r="DU130" t="e">
        <v>#N/A</v>
      </c>
      <c r="DV130" t="e">
        <v>#N/A</v>
      </c>
      <c r="DW130" t="e">
        <v>#N/A</v>
      </c>
      <c r="DX130" t="e">
        <v>#N/A</v>
      </c>
      <c r="DY130" t="e">
        <v>#N/A</v>
      </c>
      <c r="DZ130" t="e">
        <v>#N/A</v>
      </c>
      <c r="EA130" t="e">
        <v>#N/A</v>
      </c>
      <c r="EB130" t="e">
        <v>#N/A</v>
      </c>
      <c r="EC130" t="e">
        <v>#N/A</v>
      </c>
      <c r="ED130" t="e">
        <v>#N/A</v>
      </c>
      <c r="EE130" t="e">
        <v>#N/A</v>
      </c>
      <c r="EF130" t="e">
        <v>#N/A</v>
      </c>
      <c r="EG130" t="e">
        <v>#N/A</v>
      </c>
      <c r="EH130" t="e">
        <v>#N/A</v>
      </c>
      <c r="EI130" t="e">
        <v>#N/A</v>
      </c>
      <c r="EJ130" t="e">
        <v>#N/A</v>
      </c>
      <c r="EK130" t="e">
        <v>#N/A</v>
      </c>
      <c r="EL130" t="e">
        <v>#N/A</v>
      </c>
      <c r="EM130" t="e">
        <v>#N/A</v>
      </c>
      <c r="EN130" t="e">
        <v>#N/A</v>
      </c>
      <c r="EO130" t="e">
        <v>#N/A</v>
      </c>
      <c r="EP130" t="e">
        <v>#N/A</v>
      </c>
      <c r="EQ130" t="e">
        <v>#N/A</v>
      </c>
      <c r="ER130" t="e">
        <v>#N/A</v>
      </c>
      <c r="ES130" t="e">
        <v>#N/A</v>
      </c>
      <c r="ET130" t="e">
        <v>#N/A</v>
      </c>
      <c r="EU130" t="e">
        <v>#N/A</v>
      </c>
      <c r="EV130" t="e">
        <v>#N/A</v>
      </c>
      <c r="EW130" t="e">
        <v>#N/A</v>
      </c>
      <c r="EX130" t="e">
        <v>#N/A</v>
      </c>
      <c r="EY130" t="e">
        <v>#N/A</v>
      </c>
      <c r="EZ130" t="e">
        <v>#N/A</v>
      </c>
      <c r="FA130" t="e">
        <v>#N/A</v>
      </c>
      <c r="FB130" t="e">
        <v>#N/A</v>
      </c>
      <c r="FC130" t="e">
        <v>#N/A</v>
      </c>
      <c r="FD130" t="e">
        <v>#N/A</v>
      </c>
      <c r="FE130" t="e">
        <v>#N/A</v>
      </c>
      <c r="FF130" t="e">
        <v>#N/A</v>
      </c>
    </row>
    <row r="131" spans="1:162" x14ac:dyDescent="0.35">
      <c r="A131" s="29" t="s">
        <v>43</v>
      </c>
      <c r="B131" s="30">
        <v>0</v>
      </c>
      <c r="C131" s="30">
        <v>0</v>
      </c>
      <c r="D131" s="30">
        <v>0</v>
      </c>
      <c r="E131" s="30">
        <v>0</v>
      </c>
      <c r="F131" s="30">
        <v>0</v>
      </c>
      <c r="G131" s="30">
        <v>0</v>
      </c>
      <c r="H131" s="30">
        <v>0</v>
      </c>
      <c r="I131" s="30">
        <v>0</v>
      </c>
      <c r="J131" s="30">
        <v>0</v>
      </c>
      <c r="K131" s="30">
        <v>0</v>
      </c>
      <c r="L131" s="30">
        <v>0</v>
      </c>
      <c r="M131" s="30">
        <v>0</v>
      </c>
      <c r="N131" s="30">
        <v>0</v>
      </c>
      <c r="O131" s="30">
        <v>0</v>
      </c>
      <c r="P131" s="30">
        <v>0</v>
      </c>
      <c r="Q131" s="30">
        <v>0</v>
      </c>
      <c r="R131" s="30">
        <v>0</v>
      </c>
      <c r="S131" s="30">
        <v>0</v>
      </c>
      <c r="T131" s="30">
        <v>0</v>
      </c>
      <c r="U131" s="30">
        <v>0</v>
      </c>
      <c r="V131" s="30">
        <v>0</v>
      </c>
      <c r="W131" s="30">
        <v>0</v>
      </c>
      <c r="X131" s="30">
        <v>0</v>
      </c>
      <c r="Y131" s="30">
        <v>0</v>
      </c>
      <c r="Z131" s="30">
        <v>0</v>
      </c>
      <c r="AA131" s="30">
        <v>0</v>
      </c>
      <c r="AB131" s="30">
        <v>0</v>
      </c>
      <c r="AC131" s="30">
        <v>0</v>
      </c>
      <c r="AD131" s="30">
        <v>0</v>
      </c>
      <c r="AE131" s="30">
        <v>0</v>
      </c>
      <c r="AF131" s="30">
        <v>0</v>
      </c>
      <c r="AG131" s="30">
        <v>0</v>
      </c>
      <c r="AH131" s="30">
        <v>0</v>
      </c>
      <c r="AI131" s="30">
        <v>0</v>
      </c>
      <c r="AJ131" s="30">
        <v>0</v>
      </c>
      <c r="AK131" s="30">
        <v>0</v>
      </c>
      <c r="AL131" s="30">
        <v>0</v>
      </c>
      <c r="AM131" s="30">
        <v>0</v>
      </c>
      <c r="AN131" s="30">
        <v>0</v>
      </c>
      <c r="AO131" s="30">
        <v>0</v>
      </c>
      <c r="AP131" s="30">
        <v>0</v>
      </c>
      <c r="AQ131" s="30">
        <v>0</v>
      </c>
      <c r="AR131" s="30">
        <v>0</v>
      </c>
      <c r="AS131" s="30">
        <v>0</v>
      </c>
      <c r="AT131" s="30">
        <v>0</v>
      </c>
      <c r="AU131" s="30">
        <v>0</v>
      </c>
      <c r="AV131" s="30">
        <v>0</v>
      </c>
      <c r="AW131" s="30">
        <v>0</v>
      </c>
      <c r="AX131" s="30">
        <v>0</v>
      </c>
      <c r="AY131" s="30">
        <v>0</v>
      </c>
      <c r="AZ131" s="30">
        <v>0</v>
      </c>
      <c r="BA131" s="30">
        <v>0</v>
      </c>
      <c r="BB131" s="30">
        <v>0</v>
      </c>
      <c r="BC131" s="30">
        <v>0</v>
      </c>
      <c r="BD131" s="30">
        <v>0</v>
      </c>
      <c r="BE131" s="30">
        <v>0</v>
      </c>
      <c r="BF131" s="30">
        <v>0</v>
      </c>
      <c r="BG131" s="30">
        <v>0</v>
      </c>
      <c r="BH131" s="30">
        <v>0</v>
      </c>
      <c r="BI131" s="30">
        <v>0</v>
      </c>
      <c r="BJ131" s="30">
        <v>0</v>
      </c>
      <c r="BK131" s="30">
        <v>0</v>
      </c>
      <c r="BL131" s="30">
        <v>0</v>
      </c>
      <c r="BM131" s="30">
        <v>0</v>
      </c>
      <c r="BN131" s="30">
        <v>0</v>
      </c>
      <c r="BO131" s="30">
        <v>0</v>
      </c>
      <c r="BP131" s="30">
        <v>0</v>
      </c>
      <c r="BQ131" s="30">
        <v>0</v>
      </c>
      <c r="BR131" s="30">
        <v>0</v>
      </c>
      <c r="BS131" s="30">
        <v>1</v>
      </c>
      <c r="BT131" s="30">
        <v>1</v>
      </c>
      <c r="BU131" s="30">
        <v>1</v>
      </c>
      <c r="BV131" s="30">
        <v>1</v>
      </c>
      <c r="BW131" s="30">
        <v>2</v>
      </c>
      <c r="BX131" s="30">
        <v>2</v>
      </c>
      <c r="BY131" s="30">
        <v>2</v>
      </c>
      <c r="BZ131" s="30">
        <v>2</v>
      </c>
      <c r="CA131" s="30">
        <v>2</v>
      </c>
      <c r="CB131" s="30">
        <v>3</v>
      </c>
      <c r="CC131" s="30">
        <v>3</v>
      </c>
      <c r="CD131" s="30">
        <v>3</v>
      </c>
      <c r="CE131" s="30">
        <v>4</v>
      </c>
      <c r="CF131" s="30">
        <v>4</v>
      </c>
      <c r="CG131" s="30">
        <v>4</v>
      </c>
      <c r="CH131" s="30">
        <v>4</v>
      </c>
      <c r="CI131" s="30">
        <v>4</v>
      </c>
      <c r="CJ131" s="30">
        <v>6</v>
      </c>
      <c r="CK131" s="30">
        <v>6</v>
      </c>
      <c r="CL131" s="30">
        <v>7</v>
      </c>
      <c r="CM131" s="30">
        <v>7</v>
      </c>
      <c r="CN131" s="30">
        <v>8</v>
      </c>
      <c r="CO131" s="30">
        <v>8</v>
      </c>
      <c r="CP131" t="e">
        <v>#N/A</v>
      </c>
      <c r="CQ131" t="e">
        <v>#N/A</v>
      </c>
      <c r="CR131" t="e">
        <v>#N/A</v>
      </c>
      <c r="CS131" t="e">
        <v>#N/A</v>
      </c>
      <c r="CT131" t="e">
        <v>#N/A</v>
      </c>
      <c r="CU131" t="e">
        <v>#N/A</v>
      </c>
      <c r="CV131" t="e">
        <v>#N/A</v>
      </c>
      <c r="CW131" t="e">
        <v>#N/A</v>
      </c>
      <c r="CX131" t="e">
        <v>#N/A</v>
      </c>
      <c r="CY131" t="e">
        <v>#N/A</v>
      </c>
      <c r="CZ131" t="e">
        <v>#N/A</v>
      </c>
      <c r="DA131" t="e">
        <v>#N/A</v>
      </c>
      <c r="DB131" t="e">
        <v>#N/A</v>
      </c>
      <c r="DC131" t="e">
        <v>#N/A</v>
      </c>
      <c r="DD131" t="e">
        <v>#N/A</v>
      </c>
      <c r="DE131" t="e">
        <v>#N/A</v>
      </c>
      <c r="DF131" t="e">
        <v>#N/A</v>
      </c>
      <c r="DG131" t="e">
        <v>#N/A</v>
      </c>
      <c r="DH131" t="e">
        <v>#N/A</v>
      </c>
      <c r="DI131" t="e">
        <v>#N/A</v>
      </c>
      <c r="DJ131" t="e">
        <v>#N/A</v>
      </c>
      <c r="DK131" t="e">
        <v>#N/A</v>
      </c>
      <c r="DL131" t="e">
        <v>#N/A</v>
      </c>
      <c r="DM131" t="e">
        <v>#N/A</v>
      </c>
      <c r="DN131" t="e">
        <v>#N/A</v>
      </c>
      <c r="DO131" t="e">
        <v>#N/A</v>
      </c>
      <c r="DP131" t="e">
        <v>#N/A</v>
      </c>
      <c r="DQ131" t="e">
        <v>#N/A</v>
      </c>
      <c r="DR131" t="e">
        <v>#N/A</v>
      </c>
      <c r="DS131" t="e">
        <v>#N/A</v>
      </c>
      <c r="DT131" t="e">
        <v>#N/A</v>
      </c>
      <c r="DU131" t="e">
        <v>#N/A</v>
      </c>
      <c r="DV131" t="e">
        <v>#N/A</v>
      </c>
      <c r="DW131" t="e">
        <v>#N/A</v>
      </c>
      <c r="DX131" t="e">
        <v>#N/A</v>
      </c>
      <c r="DY131" t="e">
        <v>#N/A</v>
      </c>
      <c r="DZ131" t="e">
        <v>#N/A</v>
      </c>
      <c r="EA131" t="e">
        <v>#N/A</v>
      </c>
      <c r="EB131" t="e">
        <v>#N/A</v>
      </c>
      <c r="EC131" t="e">
        <v>#N/A</v>
      </c>
      <c r="ED131" t="e">
        <v>#N/A</v>
      </c>
      <c r="EE131" t="e">
        <v>#N/A</v>
      </c>
      <c r="EF131" t="e">
        <v>#N/A</v>
      </c>
      <c r="EG131" t="e">
        <v>#N/A</v>
      </c>
      <c r="EH131" t="e">
        <v>#N/A</v>
      </c>
      <c r="EI131" t="e">
        <v>#N/A</v>
      </c>
      <c r="EJ131" t="e">
        <v>#N/A</v>
      </c>
      <c r="EK131" t="e">
        <v>#N/A</v>
      </c>
      <c r="EL131" t="e">
        <v>#N/A</v>
      </c>
      <c r="EM131" t="e">
        <v>#N/A</v>
      </c>
      <c r="EN131" t="e">
        <v>#N/A</v>
      </c>
      <c r="EO131" t="e">
        <v>#N/A</v>
      </c>
      <c r="EP131" t="e">
        <v>#N/A</v>
      </c>
      <c r="EQ131" t="e">
        <v>#N/A</v>
      </c>
      <c r="ER131" t="e">
        <v>#N/A</v>
      </c>
      <c r="ES131" t="e">
        <v>#N/A</v>
      </c>
      <c r="ET131" t="e">
        <v>#N/A</v>
      </c>
      <c r="EU131" t="e">
        <v>#N/A</v>
      </c>
      <c r="EV131" t="e">
        <v>#N/A</v>
      </c>
      <c r="EW131" t="e">
        <v>#N/A</v>
      </c>
      <c r="EX131" t="e">
        <v>#N/A</v>
      </c>
      <c r="EY131" t="e">
        <v>#N/A</v>
      </c>
      <c r="EZ131" t="e">
        <v>#N/A</v>
      </c>
      <c r="FA131" t="e">
        <v>#N/A</v>
      </c>
      <c r="FB131" t="e">
        <v>#N/A</v>
      </c>
      <c r="FC131" t="e">
        <v>#N/A</v>
      </c>
      <c r="FD131" t="e">
        <v>#N/A</v>
      </c>
      <c r="FE131" t="e">
        <v>#N/A</v>
      </c>
      <c r="FF131" t="e">
        <v>#N/A</v>
      </c>
    </row>
    <row r="132" spans="1:162" x14ac:dyDescent="0.35">
      <c r="A132" s="29" t="s">
        <v>52</v>
      </c>
      <c r="B132" s="30">
        <v>0</v>
      </c>
      <c r="C132" s="30">
        <v>0</v>
      </c>
      <c r="D132" s="30">
        <v>0</v>
      </c>
      <c r="E132" s="30">
        <v>0</v>
      </c>
      <c r="F132" s="30">
        <v>0</v>
      </c>
      <c r="G132" s="30">
        <v>0</v>
      </c>
      <c r="H132" s="30">
        <v>0</v>
      </c>
      <c r="I132" s="30">
        <v>0</v>
      </c>
      <c r="J132" s="30">
        <v>0</v>
      </c>
      <c r="K132" s="30">
        <v>0</v>
      </c>
      <c r="L132" s="30">
        <v>0</v>
      </c>
      <c r="M132" s="30">
        <v>0</v>
      </c>
      <c r="N132" s="30">
        <v>0</v>
      </c>
      <c r="O132" s="30">
        <v>0</v>
      </c>
      <c r="P132" s="30">
        <v>0</v>
      </c>
      <c r="Q132" s="30">
        <v>0</v>
      </c>
      <c r="R132" s="30">
        <v>0</v>
      </c>
      <c r="S132" s="30">
        <v>0</v>
      </c>
      <c r="T132" s="30">
        <v>0</v>
      </c>
      <c r="U132" s="30">
        <v>0</v>
      </c>
      <c r="V132" s="30">
        <v>0</v>
      </c>
      <c r="W132" s="30">
        <v>0</v>
      </c>
      <c r="X132" s="30">
        <v>0</v>
      </c>
      <c r="Y132" s="30">
        <v>0</v>
      </c>
      <c r="Z132" s="30">
        <v>0</v>
      </c>
      <c r="AA132" s="30">
        <v>0</v>
      </c>
      <c r="AB132" s="30">
        <v>0</v>
      </c>
      <c r="AC132" s="30">
        <v>0</v>
      </c>
      <c r="AD132" s="30">
        <v>0</v>
      </c>
      <c r="AE132" s="30">
        <v>0</v>
      </c>
      <c r="AF132" s="30">
        <v>0</v>
      </c>
      <c r="AG132" s="30">
        <v>0</v>
      </c>
      <c r="AH132" s="30">
        <v>0</v>
      </c>
      <c r="AI132" s="30">
        <v>0</v>
      </c>
      <c r="AJ132" s="30">
        <v>0</v>
      </c>
      <c r="AK132" s="30">
        <v>0</v>
      </c>
      <c r="AL132" s="30">
        <v>0</v>
      </c>
      <c r="AM132" s="30">
        <v>0</v>
      </c>
      <c r="AN132" s="30">
        <v>0</v>
      </c>
      <c r="AO132" s="30">
        <v>0</v>
      </c>
      <c r="AP132" s="30">
        <v>0</v>
      </c>
      <c r="AQ132" s="30">
        <v>0</v>
      </c>
      <c r="AR132" s="30">
        <v>0</v>
      </c>
      <c r="AS132" s="30">
        <v>0</v>
      </c>
      <c r="AT132" s="30">
        <v>0</v>
      </c>
      <c r="AU132" s="30">
        <v>0</v>
      </c>
      <c r="AV132" s="30">
        <v>0</v>
      </c>
      <c r="AW132" s="30">
        <v>0</v>
      </c>
      <c r="AX132" s="30">
        <v>0</v>
      </c>
      <c r="AY132" s="30">
        <v>0</v>
      </c>
      <c r="AZ132" s="30">
        <v>0</v>
      </c>
      <c r="BA132" s="30">
        <v>0</v>
      </c>
      <c r="BB132" s="30">
        <v>0</v>
      </c>
      <c r="BC132" s="30">
        <v>0</v>
      </c>
      <c r="BD132" s="30">
        <v>0</v>
      </c>
      <c r="BE132" s="30">
        <v>0</v>
      </c>
      <c r="BF132" s="30">
        <v>0</v>
      </c>
      <c r="BG132" s="30">
        <v>2</v>
      </c>
      <c r="BH132" s="30">
        <v>3</v>
      </c>
      <c r="BI132" s="30">
        <v>3</v>
      </c>
      <c r="BJ132" s="30">
        <v>5</v>
      </c>
      <c r="BK132" s="30">
        <v>6</v>
      </c>
      <c r="BL132" s="30">
        <v>7</v>
      </c>
      <c r="BM132" s="30">
        <v>8</v>
      </c>
      <c r="BN132" s="30">
        <v>9</v>
      </c>
      <c r="BO132" s="30">
        <v>11</v>
      </c>
      <c r="BP132" s="30">
        <v>12</v>
      </c>
      <c r="BQ132" s="30">
        <v>14</v>
      </c>
      <c r="BR132" s="30">
        <v>21</v>
      </c>
      <c r="BS132" s="30">
        <v>26</v>
      </c>
      <c r="BT132" s="30">
        <v>27</v>
      </c>
      <c r="BU132" s="30">
        <v>34</v>
      </c>
      <c r="BV132" s="30">
        <v>40</v>
      </c>
      <c r="BW132" s="30">
        <v>41</v>
      </c>
      <c r="BX132" s="30">
        <v>47</v>
      </c>
      <c r="BY132" s="30">
        <v>53</v>
      </c>
      <c r="BZ132" s="30">
        <v>57</v>
      </c>
      <c r="CA132" s="30">
        <v>61</v>
      </c>
      <c r="CB132" s="30">
        <v>65</v>
      </c>
      <c r="CC132" s="30">
        <v>66</v>
      </c>
      <c r="CD132" s="30">
        <v>86</v>
      </c>
      <c r="CE132" s="30">
        <v>91</v>
      </c>
      <c r="CF132" s="30">
        <v>93</v>
      </c>
      <c r="CG132" s="30">
        <v>96</v>
      </c>
      <c r="CH132" s="30">
        <v>111</v>
      </c>
      <c r="CI132" s="30">
        <v>128</v>
      </c>
      <c r="CJ132" s="30">
        <v>135</v>
      </c>
      <c r="CK132" s="30">
        <v>143</v>
      </c>
      <c r="CL132" s="30">
        <v>168</v>
      </c>
      <c r="CM132" s="30">
        <v>176</v>
      </c>
      <c r="CN132" s="30">
        <v>201</v>
      </c>
      <c r="CO132" s="30">
        <v>212</v>
      </c>
      <c r="CP132" t="e">
        <v>#N/A</v>
      </c>
      <c r="CQ132" t="e">
        <v>#N/A</v>
      </c>
      <c r="CR132" t="e">
        <v>#N/A</v>
      </c>
      <c r="CS132" t="e">
        <v>#N/A</v>
      </c>
      <c r="CT132" t="e">
        <v>#N/A</v>
      </c>
      <c r="CU132" t="e">
        <v>#N/A</v>
      </c>
      <c r="CV132" t="e">
        <v>#N/A</v>
      </c>
      <c r="CW132" t="e">
        <v>#N/A</v>
      </c>
      <c r="CX132" t="e">
        <v>#N/A</v>
      </c>
      <c r="CY132" t="e">
        <v>#N/A</v>
      </c>
      <c r="CZ132" t="e">
        <v>#N/A</v>
      </c>
      <c r="DA132" t="e">
        <v>#N/A</v>
      </c>
      <c r="DB132" t="e">
        <v>#N/A</v>
      </c>
      <c r="DC132" t="e">
        <v>#N/A</v>
      </c>
      <c r="DD132" t="e">
        <v>#N/A</v>
      </c>
      <c r="DE132" t="e">
        <v>#N/A</v>
      </c>
      <c r="DF132" t="e">
        <v>#N/A</v>
      </c>
      <c r="DG132" t="e">
        <v>#N/A</v>
      </c>
      <c r="DH132" t="e">
        <v>#N/A</v>
      </c>
      <c r="DI132" t="e">
        <v>#N/A</v>
      </c>
      <c r="DJ132" t="e">
        <v>#N/A</v>
      </c>
      <c r="DK132" t="e">
        <v>#N/A</v>
      </c>
      <c r="DL132" t="e">
        <v>#N/A</v>
      </c>
      <c r="DM132" t="e">
        <v>#N/A</v>
      </c>
      <c r="DN132" t="e">
        <v>#N/A</v>
      </c>
      <c r="DO132" t="e">
        <v>#N/A</v>
      </c>
      <c r="DP132" t="e">
        <v>#N/A</v>
      </c>
      <c r="DQ132" t="e">
        <v>#N/A</v>
      </c>
      <c r="DR132" t="e">
        <v>#N/A</v>
      </c>
      <c r="DS132" t="e">
        <v>#N/A</v>
      </c>
      <c r="DT132" t="e">
        <v>#N/A</v>
      </c>
      <c r="DU132" t="e">
        <v>#N/A</v>
      </c>
      <c r="DV132" t="e">
        <v>#N/A</v>
      </c>
      <c r="DW132" t="e">
        <v>#N/A</v>
      </c>
      <c r="DX132" t="e">
        <v>#N/A</v>
      </c>
      <c r="DY132" t="e">
        <v>#N/A</v>
      </c>
      <c r="DZ132" t="e">
        <v>#N/A</v>
      </c>
      <c r="EA132" t="e">
        <v>#N/A</v>
      </c>
      <c r="EB132" t="e">
        <v>#N/A</v>
      </c>
      <c r="EC132" t="e">
        <v>#N/A</v>
      </c>
      <c r="ED132" t="e">
        <v>#N/A</v>
      </c>
      <c r="EE132" t="e">
        <v>#N/A</v>
      </c>
      <c r="EF132" t="e">
        <v>#N/A</v>
      </c>
      <c r="EG132" t="e">
        <v>#N/A</v>
      </c>
      <c r="EH132" t="e">
        <v>#N/A</v>
      </c>
      <c r="EI132" t="e">
        <v>#N/A</v>
      </c>
      <c r="EJ132" t="e">
        <v>#N/A</v>
      </c>
      <c r="EK132" t="e">
        <v>#N/A</v>
      </c>
      <c r="EL132" t="e">
        <v>#N/A</v>
      </c>
      <c r="EM132" t="e">
        <v>#N/A</v>
      </c>
      <c r="EN132" t="e">
        <v>#N/A</v>
      </c>
      <c r="EO132" t="e">
        <v>#N/A</v>
      </c>
      <c r="EP132" t="e">
        <v>#N/A</v>
      </c>
      <c r="EQ132" t="e">
        <v>#N/A</v>
      </c>
      <c r="ER132" t="e">
        <v>#N/A</v>
      </c>
      <c r="ES132" t="e">
        <v>#N/A</v>
      </c>
      <c r="ET132" t="e">
        <v>#N/A</v>
      </c>
      <c r="EU132" t="e">
        <v>#N/A</v>
      </c>
      <c r="EV132" t="e">
        <v>#N/A</v>
      </c>
      <c r="EW132" t="e">
        <v>#N/A</v>
      </c>
      <c r="EX132" t="e">
        <v>#N/A</v>
      </c>
      <c r="EY132" t="e">
        <v>#N/A</v>
      </c>
      <c r="EZ132" t="e">
        <v>#N/A</v>
      </c>
      <c r="FA132" t="e">
        <v>#N/A</v>
      </c>
      <c r="FB132" t="e">
        <v>#N/A</v>
      </c>
      <c r="FC132" t="e">
        <v>#N/A</v>
      </c>
      <c r="FD132" t="e">
        <v>#N/A</v>
      </c>
      <c r="FE132" t="e">
        <v>#N/A</v>
      </c>
      <c r="FF132" t="e">
        <v>#N/A</v>
      </c>
    </row>
    <row r="133" spans="1:162" x14ac:dyDescent="0.35">
      <c r="A133" s="29" t="s">
        <v>168</v>
      </c>
      <c r="B133" s="30">
        <v>0</v>
      </c>
      <c r="C133" s="30">
        <v>0</v>
      </c>
      <c r="D133" s="30">
        <v>0</v>
      </c>
      <c r="E133" s="30">
        <v>0</v>
      </c>
      <c r="F133" s="30">
        <v>0</v>
      </c>
      <c r="G133" s="30">
        <v>0</v>
      </c>
      <c r="H133" s="30">
        <v>0</v>
      </c>
      <c r="I133" s="30">
        <v>0</v>
      </c>
      <c r="J133" s="30">
        <v>0</v>
      </c>
      <c r="K133" s="30">
        <v>0</v>
      </c>
      <c r="L133" s="30">
        <v>0</v>
      </c>
      <c r="M133" s="30">
        <v>0</v>
      </c>
      <c r="N133" s="30">
        <v>0</v>
      </c>
      <c r="O133" s="30">
        <v>0</v>
      </c>
      <c r="P133" s="30">
        <v>0</v>
      </c>
      <c r="Q133" s="30">
        <v>0</v>
      </c>
      <c r="R133" s="30">
        <v>0</v>
      </c>
      <c r="S133" s="30">
        <v>0</v>
      </c>
      <c r="T133" s="30">
        <v>0</v>
      </c>
      <c r="U133" s="30">
        <v>0</v>
      </c>
      <c r="V133" s="30">
        <v>0</v>
      </c>
      <c r="W133" s="30">
        <v>0</v>
      </c>
      <c r="X133" s="30">
        <v>0</v>
      </c>
      <c r="Y133" s="30">
        <v>0</v>
      </c>
      <c r="Z133" s="30">
        <v>0</v>
      </c>
      <c r="AA133" s="30">
        <v>0</v>
      </c>
      <c r="AB133" s="30">
        <v>0</v>
      </c>
      <c r="AC133" s="30">
        <v>0</v>
      </c>
      <c r="AD133" s="30">
        <v>0</v>
      </c>
      <c r="AE133" s="30">
        <v>0</v>
      </c>
      <c r="AF133" s="30">
        <v>0</v>
      </c>
      <c r="AG133" s="30">
        <v>0</v>
      </c>
      <c r="AH133" s="30">
        <v>0</v>
      </c>
      <c r="AI133" s="30">
        <v>0</v>
      </c>
      <c r="AJ133" s="30">
        <v>0</v>
      </c>
      <c r="AK133" s="30">
        <v>0</v>
      </c>
      <c r="AL133" s="30">
        <v>0</v>
      </c>
      <c r="AM133" s="30">
        <v>0</v>
      </c>
      <c r="AN133" s="30">
        <v>0</v>
      </c>
      <c r="AO133" s="30">
        <v>0</v>
      </c>
      <c r="AP133" s="30">
        <v>0</v>
      </c>
      <c r="AQ133" s="30">
        <v>0</v>
      </c>
      <c r="AR133" s="30">
        <v>0</v>
      </c>
      <c r="AS133" s="30">
        <v>0</v>
      </c>
      <c r="AT133" s="30">
        <v>0</v>
      </c>
      <c r="AU133" s="30">
        <v>0</v>
      </c>
      <c r="AV133" s="30">
        <v>0</v>
      </c>
      <c r="AW133" s="30">
        <v>0</v>
      </c>
      <c r="AX133" s="30">
        <v>0</v>
      </c>
      <c r="AY133" s="30">
        <v>1</v>
      </c>
      <c r="AZ133" s="30">
        <v>1</v>
      </c>
      <c r="BA133" s="30">
        <v>1</v>
      </c>
      <c r="BB133" s="30">
        <v>1</v>
      </c>
      <c r="BC133" s="30">
        <v>1</v>
      </c>
      <c r="BD133" s="30">
        <v>1</v>
      </c>
      <c r="BE133" s="30">
        <v>1</v>
      </c>
      <c r="BF133" s="30">
        <v>1</v>
      </c>
      <c r="BG133" s="30">
        <v>1</v>
      </c>
      <c r="BH133" s="30">
        <v>1</v>
      </c>
      <c r="BI133" s="30">
        <v>1</v>
      </c>
      <c r="BJ133" s="30">
        <v>3</v>
      </c>
      <c r="BK133" s="30">
        <v>6</v>
      </c>
      <c r="BL133" s="30">
        <v>6</v>
      </c>
      <c r="BM133" s="30">
        <v>8</v>
      </c>
      <c r="BN133" s="30">
        <v>8</v>
      </c>
      <c r="BO133" s="30">
        <v>9</v>
      </c>
      <c r="BP133" s="30">
        <v>14</v>
      </c>
      <c r="BQ133" s="30">
        <v>17</v>
      </c>
      <c r="BR133" s="30">
        <v>24</v>
      </c>
      <c r="BS133" s="30">
        <v>30</v>
      </c>
      <c r="BT133" s="30">
        <v>30</v>
      </c>
      <c r="BU133" s="30">
        <v>32</v>
      </c>
      <c r="BV133" s="30">
        <v>37</v>
      </c>
      <c r="BW133" s="30">
        <v>41</v>
      </c>
      <c r="BX133" s="30">
        <v>46</v>
      </c>
      <c r="BY133" s="30">
        <v>54</v>
      </c>
      <c r="BZ133" s="30">
        <v>55</v>
      </c>
      <c r="CA133" s="30">
        <v>59</v>
      </c>
      <c r="CB133" s="30">
        <v>63</v>
      </c>
      <c r="CC133" s="30">
        <v>66</v>
      </c>
      <c r="CD133" s="30">
        <v>74</v>
      </c>
      <c r="CE133" s="30">
        <v>79</v>
      </c>
      <c r="CF133" s="30">
        <v>87</v>
      </c>
      <c r="CG133" s="30">
        <v>94</v>
      </c>
      <c r="CH133" s="30">
        <v>95</v>
      </c>
      <c r="CI133" s="30">
        <v>103</v>
      </c>
      <c r="CJ133" s="30">
        <v>109</v>
      </c>
      <c r="CK133" s="30">
        <v>116</v>
      </c>
      <c r="CL133" s="30">
        <v>120</v>
      </c>
      <c r="CM133" s="30">
        <v>126</v>
      </c>
      <c r="CN133" s="30">
        <v>136</v>
      </c>
      <c r="CO133" s="30">
        <v>141</v>
      </c>
      <c r="CP133" t="e">
        <v>#N/A</v>
      </c>
      <c r="CQ133" t="e">
        <v>#N/A</v>
      </c>
      <c r="CR133" t="e">
        <v>#N/A</v>
      </c>
      <c r="CS133" t="e">
        <v>#N/A</v>
      </c>
      <c r="CT133" t="e">
        <v>#N/A</v>
      </c>
      <c r="CU133" t="e">
        <v>#N/A</v>
      </c>
      <c r="CV133" t="e">
        <v>#N/A</v>
      </c>
      <c r="CW133" t="e">
        <v>#N/A</v>
      </c>
      <c r="CX133" t="e">
        <v>#N/A</v>
      </c>
      <c r="CY133" t="e">
        <v>#N/A</v>
      </c>
      <c r="CZ133" t="e">
        <v>#N/A</v>
      </c>
      <c r="DA133" t="e">
        <v>#N/A</v>
      </c>
      <c r="DB133" t="e">
        <v>#N/A</v>
      </c>
      <c r="DC133" t="e">
        <v>#N/A</v>
      </c>
      <c r="DD133" t="e">
        <v>#N/A</v>
      </c>
      <c r="DE133" t="e">
        <v>#N/A</v>
      </c>
      <c r="DF133" t="e">
        <v>#N/A</v>
      </c>
      <c r="DG133" t="e">
        <v>#N/A</v>
      </c>
      <c r="DH133" t="e">
        <v>#N/A</v>
      </c>
      <c r="DI133" t="e">
        <v>#N/A</v>
      </c>
      <c r="DJ133" t="e">
        <v>#N/A</v>
      </c>
      <c r="DK133" t="e">
        <v>#N/A</v>
      </c>
      <c r="DL133" t="e">
        <v>#N/A</v>
      </c>
      <c r="DM133" t="e">
        <v>#N/A</v>
      </c>
      <c r="DN133" t="e">
        <v>#N/A</v>
      </c>
      <c r="DO133" t="e">
        <v>#N/A</v>
      </c>
      <c r="DP133" t="e">
        <v>#N/A</v>
      </c>
      <c r="DQ133" t="e">
        <v>#N/A</v>
      </c>
      <c r="DR133" t="e">
        <v>#N/A</v>
      </c>
      <c r="DS133" t="e">
        <v>#N/A</v>
      </c>
      <c r="DT133" t="e">
        <v>#N/A</v>
      </c>
      <c r="DU133" t="e">
        <v>#N/A</v>
      </c>
      <c r="DV133" t="e">
        <v>#N/A</v>
      </c>
      <c r="DW133" t="e">
        <v>#N/A</v>
      </c>
      <c r="DX133" t="e">
        <v>#N/A</v>
      </c>
      <c r="DY133" t="e">
        <v>#N/A</v>
      </c>
      <c r="DZ133" t="e">
        <v>#N/A</v>
      </c>
      <c r="EA133" t="e">
        <v>#N/A</v>
      </c>
      <c r="EB133" t="e">
        <v>#N/A</v>
      </c>
      <c r="EC133" t="e">
        <v>#N/A</v>
      </c>
      <c r="ED133" t="e">
        <v>#N/A</v>
      </c>
      <c r="EE133" t="e">
        <v>#N/A</v>
      </c>
      <c r="EF133" t="e">
        <v>#N/A</v>
      </c>
      <c r="EG133" t="e">
        <v>#N/A</v>
      </c>
      <c r="EH133" t="e">
        <v>#N/A</v>
      </c>
      <c r="EI133" t="e">
        <v>#N/A</v>
      </c>
      <c r="EJ133" t="e">
        <v>#N/A</v>
      </c>
      <c r="EK133" t="e">
        <v>#N/A</v>
      </c>
      <c r="EL133" t="e">
        <v>#N/A</v>
      </c>
      <c r="EM133" t="e">
        <v>#N/A</v>
      </c>
      <c r="EN133" t="e">
        <v>#N/A</v>
      </c>
      <c r="EO133" t="e">
        <v>#N/A</v>
      </c>
      <c r="EP133" t="e">
        <v>#N/A</v>
      </c>
      <c r="EQ133" t="e">
        <v>#N/A</v>
      </c>
      <c r="ER133" t="e">
        <v>#N/A</v>
      </c>
      <c r="ES133" t="e">
        <v>#N/A</v>
      </c>
      <c r="ET133" t="e">
        <v>#N/A</v>
      </c>
      <c r="EU133" t="e">
        <v>#N/A</v>
      </c>
      <c r="EV133" t="e">
        <v>#N/A</v>
      </c>
      <c r="EW133" t="e">
        <v>#N/A</v>
      </c>
      <c r="EX133" t="e">
        <v>#N/A</v>
      </c>
      <c r="EY133" t="e">
        <v>#N/A</v>
      </c>
      <c r="EZ133" t="e">
        <v>#N/A</v>
      </c>
      <c r="FA133" t="e">
        <v>#N/A</v>
      </c>
      <c r="FB133" t="e">
        <v>#N/A</v>
      </c>
      <c r="FC133" t="e">
        <v>#N/A</v>
      </c>
      <c r="FD133" t="e">
        <v>#N/A</v>
      </c>
      <c r="FE133" t="e">
        <v>#N/A</v>
      </c>
      <c r="FF133" t="e">
        <v>#N/A</v>
      </c>
    </row>
    <row r="134" spans="1:162" x14ac:dyDescent="0.35">
      <c r="A134" s="29" t="s">
        <v>217</v>
      </c>
      <c r="B134" s="30">
        <v>0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0</v>
      </c>
      <c r="I134" s="30">
        <v>0</v>
      </c>
      <c r="J134" s="30">
        <v>0</v>
      </c>
      <c r="K134" s="30">
        <v>0</v>
      </c>
      <c r="L134" s="30">
        <v>0</v>
      </c>
      <c r="M134" s="30">
        <v>0</v>
      </c>
      <c r="N134" s="30">
        <v>0</v>
      </c>
      <c r="O134" s="30">
        <v>0</v>
      </c>
      <c r="P134" s="30">
        <v>0</v>
      </c>
      <c r="Q134" s="30">
        <v>0</v>
      </c>
      <c r="R134" s="30">
        <v>0</v>
      </c>
      <c r="S134" s="30">
        <v>0</v>
      </c>
      <c r="T134" s="30">
        <v>0</v>
      </c>
      <c r="U134" s="30">
        <v>0</v>
      </c>
      <c r="V134" s="30">
        <v>0</v>
      </c>
      <c r="W134" s="30">
        <v>0</v>
      </c>
      <c r="X134" s="30">
        <v>0</v>
      </c>
      <c r="Y134" s="30">
        <v>0</v>
      </c>
      <c r="Z134" s="30">
        <v>0</v>
      </c>
      <c r="AA134" s="30">
        <v>0</v>
      </c>
      <c r="AB134" s="30">
        <v>0</v>
      </c>
      <c r="AC134" s="30">
        <v>0</v>
      </c>
      <c r="AD134" s="30">
        <v>0</v>
      </c>
      <c r="AE134" s="30">
        <v>0</v>
      </c>
      <c r="AF134" s="30">
        <v>0</v>
      </c>
      <c r="AG134" s="30">
        <v>0</v>
      </c>
      <c r="AH134" s="30">
        <v>0</v>
      </c>
      <c r="AI134" s="30">
        <v>0</v>
      </c>
      <c r="AJ134" s="30">
        <v>0</v>
      </c>
      <c r="AK134" s="30">
        <v>0</v>
      </c>
      <c r="AL134" s="30">
        <v>0</v>
      </c>
      <c r="AM134" s="30">
        <v>0</v>
      </c>
      <c r="AN134" s="30">
        <v>0</v>
      </c>
      <c r="AO134" s="30">
        <v>0</v>
      </c>
      <c r="AP134" s="30">
        <v>0</v>
      </c>
      <c r="AQ134" s="30">
        <v>0</v>
      </c>
      <c r="AR134" s="30">
        <v>0</v>
      </c>
      <c r="AS134" s="30">
        <v>0</v>
      </c>
      <c r="AT134" s="30">
        <v>0</v>
      </c>
      <c r="AU134" s="30">
        <v>0</v>
      </c>
      <c r="AV134" s="30">
        <v>0</v>
      </c>
      <c r="AW134" s="30">
        <v>0</v>
      </c>
      <c r="AX134" s="30">
        <v>0</v>
      </c>
      <c r="AY134" s="30">
        <v>0</v>
      </c>
      <c r="AZ134" s="30">
        <v>0</v>
      </c>
      <c r="BA134" s="30">
        <v>0</v>
      </c>
      <c r="BB134" s="30">
        <v>0</v>
      </c>
      <c r="BC134" s="30">
        <v>0</v>
      </c>
      <c r="BD134" s="30">
        <v>0</v>
      </c>
      <c r="BE134" s="30">
        <v>0</v>
      </c>
      <c r="BF134" s="30">
        <v>0</v>
      </c>
      <c r="BG134" s="30">
        <v>0</v>
      </c>
      <c r="BH134" s="30">
        <v>0</v>
      </c>
      <c r="BI134" s="30">
        <v>0</v>
      </c>
      <c r="BJ134" s="30">
        <v>0</v>
      </c>
      <c r="BK134" s="30">
        <v>0</v>
      </c>
      <c r="BL134" s="30">
        <v>0</v>
      </c>
      <c r="BM134" s="30">
        <v>0</v>
      </c>
      <c r="BN134" s="30">
        <v>0</v>
      </c>
      <c r="BO134" s="30">
        <v>0</v>
      </c>
      <c r="BP134" s="30">
        <v>0</v>
      </c>
      <c r="BQ134" s="30">
        <v>0</v>
      </c>
      <c r="BR134" s="30">
        <v>0</v>
      </c>
      <c r="BS134" s="30">
        <v>0</v>
      </c>
      <c r="BT134" s="30">
        <v>0</v>
      </c>
      <c r="BU134" s="30">
        <v>0</v>
      </c>
      <c r="BV134" s="30">
        <v>0</v>
      </c>
      <c r="BW134" s="30">
        <v>0</v>
      </c>
      <c r="BX134" s="30">
        <v>0</v>
      </c>
      <c r="BY134" s="30">
        <v>0</v>
      </c>
      <c r="BZ134" s="30">
        <v>0</v>
      </c>
      <c r="CA134" s="30">
        <v>0</v>
      </c>
      <c r="CB134" s="30">
        <v>0</v>
      </c>
      <c r="CC134" s="30">
        <v>0</v>
      </c>
      <c r="CD134" s="30">
        <v>0</v>
      </c>
      <c r="CE134" s="30">
        <v>0</v>
      </c>
      <c r="CF134" s="30">
        <v>0</v>
      </c>
      <c r="CG134" s="30">
        <v>0</v>
      </c>
      <c r="CH134" s="30">
        <v>0</v>
      </c>
      <c r="CI134" s="30">
        <v>0</v>
      </c>
      <c r="CJ134" s="30">
        <v>0</v>
      </c>
      <c r="CK134" s="30">
        <v>0</v>
      </c>
      <c r="CL134" s="30">
        <v>0</v>
      </c>
      <c r="CM134" s="30">
        <v>0</v>
      </c>
      <c r="CN134" s="30">
        <v>0</v>
      </c>
      <c r="CO134" s="30">
        <v>0</v>
      </c>
      <c r="CP134" t="e">
        <v>#N/A</v>
      </c>
      <c r="CQ134" t="e">
        <v>#N/A</v>
      </c>
      <c r="CR134" t="e">
        <v>#N/A</v>
      </c>
      <c r="CS134" t="e">
        <v>#N/A</v>
      </c>
      <c r="CT134" t="e">
        <v>#N/A</v>
      </c>
      <c r="CU134" t="e">
        <v>#N/A</v>
      </c>
      <c r="CV134" t="e">
        <v>#N/A</v>
      </c>
      <c r="CW134" t="e">
        <v>#N/A</v>
      </c>
      <c r="CX134" t="e">
        <v>#N/A</v>
      </c>
      <c r="CY134" t="e">
        <v>#N/A</v>
      </c>
      <c r="CZ134" t="e">
        <v>#N/A</v>
      </c>
      <c r="DA134" t="e">
        <v>#N/A</v>
      </c>
      <c r="DB134" t="e">
        <v>#N/A</v>
      </c>
      <c r="DC134" t="e">
        <v>#N/A</v>
      </c>
      <c r="DD134" t="e">
        <v>#N/A</v>
      </c>
      <c r="DE134" t="e">
        <v>#N/A</v>
      </c>
      <c r="DF134" t="e">
        <v>#N/A</v>
      </c>
      <c r="DG134" t="e">
        <v>#N/A</v>
      </c>
      <c r="DH134" t="e">
        <v>#N/A</v>
      </c>
      <c r="DI134" t="e">
        <v>#N/A</v>
      </c>
      <c r="DJ134" t="e">
        <v>#N/A</v>
      </c>
      <c r="DK134" t="e">
        <v>#N/A</v>
      </c>
      <c r="DL134" t="e">
        <v>#N/A</v>
      </c>
      <c r="DM134" t="e">
        <v>#N/A</v>
      </c>
      <c r="DN134" t="e">
        <v>#N/A</v>
      </c>
      <c r="DO134" t="e">
        <v>#N/A</v>
      </c>
      <c r="DP134" t="e">
        <v>#N/A</v>
      </c>
      <c r="DQ134" t="e">
        <v>#N/A</v>
      </c>
      <c r="DR134" t="e">
        <v>#N/A</v>
      </c>
      <c r="DS134" t="e">
        <v>#N/A</v>
      </c>
      <c r="DT134" t="e">
        <v>#N/A</v>
      </c>
      <c r="DU134" t="e">
        <v>#N/A</v>
      </c>
      <c r="DV134" t="e">
        <v>#N/A</v>
      </c>
      <c r="DW134" t="e">
        <v>#N/A</v>
      </c>
      <c r="DX134" t="e">
        <v>#N/A</v>
      </c>
      <c r="DY134" t="e">
        <v>#N/A</v>
      </c>
      <c r="DZ134" t="e">
        <v>#N/A</v>
      </c>
      <c r="EA134" t="e">
        <v>#N/A</v>
      </c>
      <c r="EB134" t="e">
        <v>#N/A</v>
      </c>
      <c r="EC134" t="e">
        <v>#N/A</v>
      </c>
      <c r="ED134" t="e">
        <v>#N/A</v>
      </c>
      <c r="EE134" t="e">
        <v>#N/A</v>
      </c>
      <c r="EF134" t="e">
        <v>#N/A</v>
      </c>
      <c r="EG134" t="e">
        <v>#N/A</v>
      </c>
      <c r="EH134" t="e">
        <v>#N/A</v>
      </c>
      <c r="EI134" t="e">
        <v>#N/A</v>
      </c>
      <c r="EJ134" t="e">
        <v>#N/A</v>
      </c>
      <c r="EK134" t="e">
        <v>#N/A</v>
      </c>
      <c r="EL134" t="e">
        <v>#N/A</v>
      </c>
      <c r="EM134" t="e">
        <v>#N/A</v>
      </c>
      <c r="EN134" t="e">
        <v>#N/A</v>
      </c>
      <c r="EO134" t="e">
        <v>#N/A</v>
      </c>
      <c r="EP134" t="e">
        <v>#N/A</v>
      </c>
      <c r="EQ134" t="e">
        <v>#N/A</v>
      </c>
      <c r="ER134" t="e">
        <v>#N/A</v>
      </c>
      <c r="ES134" t="e">
        <v>#N/A</v>
      </c>
      <c r="ET134" t="e">
        <v>#N/A</v>
      </c>
      <c r="EU134" t="e">
        <v>#N/A</v>
      </c>
      <c r="EV134" t="e">
        <v>#N/A</v>
      </c>
      <c r="EW134" t="e">
        <v>#N/A</v>
      </c>
      <c r="EX134" t="e">
        <v>#N/A</v>
      </c>
      <c r="EY134" t="e">
        <v>#N/A</v>
      </c>
      <c r="EZ134" t="e">
        <v>#N/A</v>
      </c>
      <c r="FA134" t="e">
        <v>#N/A</v>
      </c>
      <c r="FB134" t="e">
        <v>#N/A</v>
      </c>
      <c r="FC134" t="e">
        <v>#N/A</v>
      </c>
      <c r="FD134" t="e">
        <v>#N/A</v>
      </c>
      <c r="FE134" t="e">
        <v>#N/A</v>
      </c>
      <c r="FF134" t="e">
        <v>#N/A</v>
      </c>
    </row>
    <row r="135" spans="1:162" x14ac:dyDescent="0.35">
      <c r="A135" s="29" t="s">
        <v>187</v>
      </c>
      <c r="B135" s="30">
        <v>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30">
        <v>0</v>
      </c>
      <c r="Q135" s="30">
        <v>0</v>
      </c>
      <c r="R135" s="30">
        <v>0</v>
      </c>
      <c r="S135" s="30">
        <v>0</v>
      </c>
      <c r="T135" s="30">
        <v>0</v>
      </c>
      <c r="U135" s="30">
        <v>0</v>
      </c>
      <c r="V135" s="30">
        <v>0</v>
      </c>
      <c r="W135" s="30">
        <v>0</v>
      </c>
      <c r="X135" s="30">
        <v>0</v>
      </c>
      <c r="Y135" s="30">
        <v>0</v>
      </c>
      <c r="Z135" s="30">
        <v>0</v>
      </c>
      <c r="AA135" s="30">
        <v>0</v>
      </c>
      <c r="AB135" s="30">
        <v>0</v>
      </c>
      <c r="AC135" s="30">
        <v>0</v>
      </c>
      <c r="AD135" s="30">
        <v>0</v>
      </c>
      <c r="AE135" s="30">
        <v>0</v>
      </c>
      <c r="AF135" s="30">
        <v>0</v>
      </c>
      <c r="AG135" s="30">
        <v>0</v>
      </c>
      <c r="AH135" s="30">
        <v>0</v>
      </c>
      <c r="AI135" s="30">
        <v>0</v>
      </c>
      <c r="AJ135" s="30">
        <v>0</v>
      </c>
      <c r="AK135" s="30">
        <v>0</v>
      </c>
      <c r="AL135" s="30">
        <v>0</v>
      </c>
      <c r="AM135" s="30">
        <v>0</v>
      </c>
      <c r="AN135" s="30">
        <v>0</v>
      </c>
      <c r="AO135" s="30">
        <v>0</v>
      </c>
      <c r="AP135" s="30">
        <v>0</v>
      </c>
      <c r="AQ135" s="30">
        <v>0</v>
      </c>
      <c r="AR135" s="30">
        <v>0</v>
      </c>
      <c r="AS135" s="30">
        <v>0</v>
      </c>
      <c r="AT135" s="30">
        <v>0</v>
      </c>
      <c r="AU135" s="30">
        <v>0</v>
      </c>
      <c r="AV135" s="30">
        <v>0</v>
      </c>
      <c r="AW135" s="30">
        <v>0</v>
      </c>
      <c r="AX135" s="30">
        <v>0</v>
      </c>
      <c r="AY135" s="30">
        <v>0</v>
      </c>
      <c r="AZ135" s="30">
        <v>0</v>
      </c>
      <c r="BA135" s="30">
        <v>0</v>
      </c>
      <c r="BB135" s="30">
        <v>0</v>
      </c>
      <c r="BC135" s="30">
        <v>0</v>
      </c>
      <c r="BD135" s="30">
        <v>0</v>
      </c>
      <c r="BE135" s="30">
        <v>0</v>
      </c>
      <c r="BF135" s="30">
        <v>0</v>
      </c>
      <c r="BG135" s="30">
        <v>0</v>
      </c>
      <c r="BH135" s="30">
        <v>0</v>
      </c>
      <c r="BI135" s="30">
        <v>1</v>
      </c>
      <c r="BJ135" s="30">
        <v>1</v>
      </c>
      <c r="BK135" s="30">
        <v>1</v>
      </c>
      <c r="BL135" s="30">
        <v>2</v>
      </c>
      <c r="BM135" s="30">
        <v>3</v>
      </c>
      <c r="BN135" s="30">
        <v>3</v>
      </c>
      <c r="BO135" s="30">
        <v>3</v>
      </c>
      <c r="BP135" s="30">
        <v>3</v>
      </c>
      <c r="BQ135" s="30">
        <v>3</v>
      </c>
      <c r="BR135" s="30">
        <v>3</v>
      </c>
      <c r="BS135" s="30">
        <v>3</v>
      </c>
      <c r="BT135" s="30">
        <v>3</v>
      </c>
      <c r="BU135" s="30">
        <v>3</v>
      </c>
      <c r="BV135" s="30">
        <v>3</v>
      </c>
      <c r="BW135" s="30">
        <v>3</v>
      </c>
      <c r="BX135" s="30">
        <v>3</v>
      </c>
      <c r="BY135" s="30">
        <v>5</v>
      </c>
      <c r="BZ135" s="30">
        <v>5</v>
      </c>
      <c r="CA135" s="30">
        <v>5</v>
      </c>
      <c r="CB135" s="30">
        <v>5</v>
      </c>
      <c r="CC135" s="30">
        <v>6</v>
      </c>
      <c r="CD135" s="30">
        <v>6</v>
      </c>
      <c r="CE135" s="30">
        <v>6</v>
      </c>
      <c r="CF135" s="30">
        <v>6</v>
      </c>
      <c r="CG135" s="30">
        <v>7</v>
      </c>
      <c r="CH135" s="30">
        <v>8</v>
      </c>
      <c r="CI135" s="30">
        <v>8</v>
      </c>
      <c r="CJ135" s="30">
        <v>8</v>
      </c>
      <c r="CK135" s="30">
        <v>8</v>
      </c>
      <c r="CL135" s="30">
        <v>8</v>
      </c>
      <c r="CM135" s="30">
        <v>8</v>
      </c>
      <c r="CN135" s="30">
        <v>8</v>
      </c>
      <c r="CO135" s="30">
        <v>9</v>
      </c>
      <c r="CP135" t="e">
        <v>#N/A</v>
      </c>
      <c r="CQ135" t="e">
        <v>#N/A</v>
      </c>
      <c r="CR135" t="e">
        <v>#N/A</v>
      </c>
      <c r="CS135" t="e">
        <v>#N/A</v>
      </c>
      <c r="CT135" t="e">
        <v>#N/A</v>
      </c>
      <c r="CU135" t="e">
        <v>#N/A</v>
      </c>
      <c r="CV135" t="e">
        <v>#N/A</v>
      </c>
      <c r="CW135" t="e">
        <v>#N/A</v>
      </c>
      <c r="CX135" t="e">
        <v>#N/A</v>
      </c>
      <c r="CY135" t="e">
        <v>#N/A</v>
      </c>
      <c r="CZ135" t="e">
        <v>#N/A</v>
      </c>
      <c r="DA135" t="e">
        <v>#N/A</v>
      </c>
      <c r="DB135" t="e">
        <v>#N/A</v>
      </c>
      <c r="DC135" t="e">
        <v>#N/A</v>
      </c>
      <c r="DD135" t="e">
        <v>#N/A</v>
      </c>
      <c r="DE135" t="e">
        <v>#N/A</v>
      </c>
      <c r="DF135" t="e">
        <v>#N/A</v>
      </c>
      <c r="DG135" t="e">
        <v>#N/A</v>
      </c>
      <c r="DH135" t="e">
        <v>#N/A</v>
      </c>
      <c r="DI135" t="e">
        <v>#N/A</v>
      </c>
      <c r="DJ135" t="e">
        <v>#N/A</v>
      </c>
      <c r="DK135" t="e">
        <v>#N/A</v>
      </c>
      <c r="DL135" t="e">
        <v>#N/A</v>
      </c>
      <c r="DM135" t="e">
        <v>#N/A</v>
      </c>
      <c r="DN135" t="e">
        <v>#N/A</v>
      </c>
      <c r="DO135" t="e">
        <v>#N/A</v>
      </c>
      <c r="DP135" t="e">
        <v>#N/A</v>
      </c>
      <c r="DQ135" t="e">
        <v>#N/A</v>
      </c>
      <c r="DR135" t="e">
        <v>#N/A</v>
      </c>
      <c r="DS135" t="e">
        <v>#N/A</v>
      </c>
      <c r="DT135" t="e">
        <v>#N/A</v>
      </c>
      <c r="DU135" t="e">
        <v>#N/A</v>
      </c>
      <c r="DV135" t="e">
        <v>#N/A</v>
      </c>
      <c r="DW135" t="e">
        <v>#N/A</v>
      </c>
      <c r="DX135" t="e">
        <v>#N/A</v>
      </c>
      <c r="DY135" t="e">
        <v>#N/A</v>
      </c>
      <c r="DZ135" t="e">
        <v>#N/A</v>
      </c>
      <c r="EA135" t="e">
        <v>#N/A</v>
      </c>
      <c r="EB135" t="e">
        <v>#N/A</v>
      </c>
      <c r="EC135" t="e">
        <v>#N/A</v>
      </c>
      <c r="ED135" t="e">
        <v>#N/A</v>
      </c>
      <c r="EE135" t="e">
        <v>#N/A</v>
      </c>
      <c r="EF135" t="e">
        <v>#N/A</v>
      </c>
      <c r="EG135" t="e">
        <v>#N/A</v>
      </c>
      <c r="EH135" t="e">
        <v>#N/A</v>
      </c>
      <c r="EI135" t="e">
        <v>#N/A</v>
      </c>
      <c r="EJ135" t="e">
        <v>#N/A</v>
      </c>
      <c r="EK135" t="e">
        <v>#N/A</v>
      </c>
      <c r="EL135" t="e">
        <v>#N/A</v>
      </c>
      <c r="EM135" t="e">
        <v>#N/A</v>
      </c>
      <c r="EN135" t="e">
        <v>#N/A</v>
      </c>
      <c r="EO135" t="e">
        <v>#N/A</v>
      </c>
      <c r="EP135" t="e">
        <v>#N/A</v>
      </c>
      <c r="EQ135" t="e">
        <v>#N/A</v>
      </c>
      <c r="ER135" t="e">
        <v>#N/A</v>
      </c>
      <c r="ES135" t="e">
        <v>#N/A</v>
      </c>
      <c r="ET135" t="e">
        <v>#N/A</v>
      </c>
      <c r="EU135" t="e">
        <v>#N/A</v>
      </c>
      <c r="EV135" t="e">
        <v>#N/A</v>
      </c>
      <c r="EW135" t="e">
        <v>#N/A</v>
      </c>
      <c r="EX135" t="e">
        <v>#N/A</v>
      </c>
      <c r="EY135" t="e">
        <v>#N/A</v>
      </c>
      <c r="EZ135" t="e">
        <v>#N/A</v>
      </c>
      <c r="FA135" t="e">
        <v>#N/A</v>
      </c>
      <c r="FB135" t="e">
        <v>#N/A</v>
      </c>
      <c r="FC135" t="e">
        <v>#N/A</v>
      </c>
      <c r="FD135" t="e">
        <v>#N/A</v>
      </c>
      <c r="FE135" t="e">
        <v>#N/A</v>
      </c>
      <c r="FF135" t="e">
        <v>#N/A</v>
      </c>
    </row>
    <row r="136" spans="1:162" x14ac:dyDescent="0.35">
      <c r="A136" s="29" t="s">
        <v>180</v>
      </c>
      <c r="B136" s="30">
        <v>0</v>
      </c>
      <c r="C136" s="30">
        <v>0</v>
      </c>
      <c r="D136" s="30">
        <v>0</v>
      </c>
      <c r="E136" s="30">
        <v>0</v>
      </c>
      <c r="F136" s="30">
        <v>0</v>
      </c>
      <c r="G136" s="30">
        <v>0</v>
      </c>
      <c r="H136" s="30">
        <v>0</v>
      </c>
      <c r="I136" s="30">
        <v>0</v>
      </c>
      <c r="J136" s="30">
        <v>0</v>
      </c>
      <c r="K136" s="30">
        <v>0</v>
      </c>
      <c r="L136" s="30">
        <v>0</v>
      </c>
      <c r="M136" s="30">
        <v>0</v>
      </c>
      <c r="N136" s="30">
        <v>0</v>
      </c>
      <c r="O136" s="30">
        <v>0</v>
      </c>
      <c r="P136" s="30">
        <v>0</v>
      </c>
      <c r="Q136" s="30">
        <v>0</v>
      </c>
      <c r="R136" s="30">
        <v>0</v>
      </c>
      <c r="S136" s="30">
        <v>0</v>
      </c>
      <c r="T136" s="30">
        <v>0</v>
      </c>
      <c r="U136" s="30">
        <v>0</v>
      </c>
      <c r="V136" s="30">
        <v>0</v>
      </c>
      <c r="W136" s="30">
        <v>0</v>
      </c>
      <c r="X136" s="30">
        <v>0</v>
      </c>
      <c r="Y136" s="30">
        <v>0</v>
      </c>
      <c r="Z136" s="30">
        <v>0</v>
      </c>
      <c r="AA136" s="30">
        <v>0</v>
      </c>
      <c r="AB136" s="30">
        <v>0</v>
      </c>
      <c r="AC136" s="30">
        <v>0</v>
      </c>
      <c r="AD136" s="30">
        <v>0</v>
      </c>
      <c r="AE136" s="30">
        <v>0</v>
      </c>
      <c r="AF136" s="30">
        <v>0</v>
      </c>
      <c r="AG136" s="30">
        <v>0</v>
      </c>
      <c r="AH136" s="30">
        <v>0</v>
      </c>
      <c r="AI136" s="30">
        <v>0</v>
      </c>
      <c r="AJ136" s="30">
        <v>0</v>
      </c>
      <c r="AK136" s="30">
        <v>0</v>
      </c>
      <c r="AL136" s="30">
        <v>0</v>
      </c>
      <c r="AM136" s="30">
        <v>0</v>
      </c>
      <c r="AN136" s="30">
        <v>0</v>
      </c>
      <c r="AO136" s="30">
        <v>0</v>
      </c>
      <c r="AP136" s="30">
        <v>0</v>
      </c>
      <c r="AQ136" s="30">
        <v>0</v>
      </c>
      <c r="AR136" s="30">
        <v>0</v>
      </c>
      <c r="AS136" s="30">
        <v>0</v>
      </c>
      <c r="AT136" s="30">
        <v>0</v>
      </c>
      <c r="AU136" s="30">
        <v>0</v>
      </c>
      <c r="AV136" s="30">
        <v>0</v>
      </c>
      <c r="AW136" s="30">
        <v>0</v>
      </c>
      <c r="AX136" s="30">
        <v>0</v>
      </c>
      <c r="AY136" s="30">
        <v>0</v>
      </c>
      <c r="AZ136" s="30">
        <v>0</v>
      </c>
      <c r="BA136" s="30">
        <v>0</v>
      </c>
      <c r="BB136" s="30">
        <v>0</v>
      </c>
      <c r="BC136" s="30">
        <v>0</v>
      </c>
      <c r="BD136" s="30">
        <v>0</v>
      </c>
      <c r="BE136" s="30">
        <v>0</v>
      </c>
      <c r="BF136" s="30">
        <v>0</v>
      </c>
      <c r="BG136" s="30">
        <v>0</v>
      </c>
      <c r="BH136" s="30">
        <v>3</v>
      </c>
      <c r="BI136" s="30">
        <v>5</v>
      </c>
      <c r="BJ136" s="30">
        <v>5</v>
      </c>
      <c r="BK136" s="30">
        <v>5</v>
      </c>
      <c r="BL136" s="30">
        <v>7</v>
      </c>
      <c r="BM136" s="30">
        <v>9</v>
      </c>
      <c r="BN136" s="30">
        <v>9</v>
      </c>
      <c r="BO136" s="30">
        <v>11</v>
      </c>
      <c r="BP136" s="30">
        <v>16</v>
      </c>
      <c r="BQ136" s="30">
        <v>18</v>
      </c>
      <c r="BR136" s="30">
        <v>24</v>
      </c>
      <c r="BS136" s="30">
        <v>30</v>
      </c>
      <c r="BT136" s="30">
        <v>38</v>
      </c>
      <c r="BU136" s="30">
        <v>55</v>
      </c>
      <c r="BV136" s="30">
        <v>61</v>
      </c>
      <c r="BW136" s="30">
        <v>73</v>
      </c>
      <c r="BX136" s="30">
        <v>83</v>
      </c>
      <c r="BY136" s="30">
        <v>92</v>
      </c>
      <c r="BZ136" s="30">
        <v>107</v>
      </c>
      <c r="CA136" s="30">
        <v>121</v>
      </c>
      <c r="CB136" s="30">
        <v>138</v>
      </c>
      <c r="CC136" s="30">
        <v>169</v>
      </c>
      <c r="CD136" s="30">
        <v>181</v>
      </c>
      <c r="CE136" s="30">
        <v>193</v>
      </c>
      <c r="CF136" s="30">
        <v>216</v>
      </c>
      <c r="CG136" s="30">
        <v>230</v>
      </c>
      <c r="CH136" s="30">
        <v>254</v>
      </c>
      <c r="CI136" s="30">
        <v>274</v>
      </c>
      <c r="CJ136" s="30">
        <v>300</v>
      </c>
      <c r="CK136" s="30">
        <v>348</v>
      </c>
      <c r="CL136" s="30">
        <v>400</v>
      </c>
      <c r="CM136" s="30">
        <v>445</v>
      </c>
      <c r="CN136" s="30">
        <v>484</v>
      </c>
      <c r="CO136" s="30">
        <v>530</v>
      </c>
      <c r="CP136" t="e">
        <v>#N/A</v>
      </c>
      <c r="CQ136" t="e">
        <v>#N/A</v>
      </c>
      <c r="CR136" t="e">
        <v>#N/A</v>
      </c>
      <c r="CS136" t="e">
        <v>#N/A</v>
      </c>
      <c r="CT136" t="e">
        <v>#N/A</v>
      </c>
      <c r="CU136" t="e">
        <v>#N/A</v>
      </c>
      <c r="CV136" t="e">
        <v>#N/A</v>
      </c>
      <c r="CW136" t="e">
        <v>#N/A</v>
      </c>
      <c r="CX136" t="e">
        <v>#N/A</v>
      </c>
      <c r="CY136" t="e">
        <v>#N/A</v>
      </c>
      <c r="CZ136" t="e">
        <v>#N/A</v>
      </c>
      <c r="DA136" t="e">
        <v>#N/A</v>
      </c>
      <c r="DB136" t="e">
        <v>#N/A</v>
      </c>
      <c r="DC136" t="e">
        <v>#N/A</v>
      </c>
      <c r="DD136" t="e">
        <v>#N/A</v>
      </c>
      <c r="DE136" t="e">
        <v>#N/A</v>
      </c>
      <c r="DF136" t="e">
        <v>#N/A</v>
      </c>
      <c r="DG136" t="e">
        <v>#N/A</v>
      </c>
      <c r="DH136" t="e">
        <v>#N/A</v>
      </c>
      <c r="DI136" t="e">
        <v>#N/A</v>
      </c>
      <c r="DJ136" t="e">
        <v>#N/A</v>
      </c>
      <c r="DK136" t="e">
        <v>#N/A</v>
      </c>
      <c r="DL136" t="e">
        <v>#N/A</v>
      </c>
      <c r="DM136" t="e">
        <v>#N/A</v>
      </c>
      <c r="DN136" t="e">
        <v>#N/A</v>
      </c>
      <c r="DO136" t="e">
        <v>#N/A</v>
      </c>
      <c r="DP136" t="e">
        <v>#N/A</v>
      </c>
      <c r="DQ136" t="e">
        <v>#N/A</v>
      </c>
      <c r="DR136" t="e">
        <v>#N/A</v>
      </c>
      <c r="DS136" t="e">
        <v>#N/A</v>
      </c>
      <c r="DT136" t="e">
        <v>#N/A</v>
      </c>
      <c r="DU136" t="e">
        <v>#N/A</v>
      </c>
      <c r="DV136" t="e">
        <v>#N/A</v>
      </c>
      <c r="DW136" t="e">
        <v>#N/A</v>
      </c>
      <c r="DX136" t="e">
        <v>#N/A</v>
      </c>
      <c r="DY136" t="e">
        <v>#N/A</v>
      </c>
      <c r="DZ136" t="e">
        <v>#N/A</v>
      </c>
      <c r="EA136" t="e">
        <v>#N/A</v>
      </c>
      <c r="EB136" t="e">
        <v>#N/A</v>
      </c>
      <c r="EC136" t="e">
        <v>#N/A</v>
      </c>
      <c r="ED136" t="e">
        <v>#N/A</v>
      </c>
      <c r="EE136" t="e">
        <v>#N/A</v>
      </c>
      <c r="EF136" t="e">
        <v>#N/A</v>
      </c>
      <c r="EG136" t="e">
        <v>#N/A</v>
      </c>
      <c r="EH136" t="e">
        <v>#N/A</v>
      </c>
      <c r="EI136" t="e">
        <v>#N/A</v>
      </c>
      <c r="EJ136" t="e">
        <v>#N/A</v>
      </c>
      <c r="EK136" t="e">
        <v>#N/A</v>
      </c>
      <c r="EL136" t="e">
        <v>#N/A</v>
      </c>
      <c r="EM136" t="e">
        <v>#N/A</v>
      </c>
      <c r="EN136" t="e">
        <v>#N/A</v>
      </c>
      <c r="EO136" t="e">
        <v>#N/A</v>
      </c>
      <c r="EP136" t="e">
        <v>#N/A</v>
      </c>
      <c r="EQ136" t="e">
        <v>#N/A</v>
      </c>
      <c r="ER136" t="e">
        <v>#N/A</v>
      </c>
      <c r="ES136" t="e">
        <v>#N/A</v>
      </c>
      <c r="ET136" t="e">
        <v>#N/A</v>
      </c>
      <c r="EU136" t="e">
        <v>#N/A</v>
      </c>
      <c r="EV136" t="e">
        <v>#N/A</v>
      </c>
      <c r="EW136" t="e">
        <v>#N/A</v>
      </c>
      <c r="EX136" t="e">
        <v>#N/A</v>
      </c>
      <c r="EY136" t="e">
        <v>#N/A</v>
      </c>
      <c r="EZ136" t="e">
        <v>#N/A</v>
      </c>
      <c r="FA136" t="e">
        <v>#N/A</v>
      </c>
      <c r="FB136" t="e">
        <v>#N/A</v>
      </c>
      <c r="FC136" t="e">
        <v>#N/A</v>
      </c>
      <c r="FD136" t="e">
        <v>#N/A</v>
      </c>
      <c r="FE136" t="e">
        <v>#N/A</v>
      </c>
      <c r="FF136" t="e">
        <v>#N/A</v>
      </c>
    </row>
    <row r="137" spans="1:162" x14ac:dyDescent="0.35">
      <c r="A137" s="29" t="s">
        <v>51</v>
      </c>
      <c r="B137" s="30">
        <v>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0">
        <v>1</v>
      </c>
      <c r="N137" s="30">
        <v>1</v>
      </c>
      <c r="O137" s="30">
        <v>1</v>
      </c>
      <c r="P137" s="30">
        <v>1</v>
      </c>
      <c r="Q137" s="30">
        <v>1</v>
      </c>
      <c r="R137" s="30">
        <v>1</v>
      </c>
      <c r="S137" s="30">
        <v>1</v>
      </c>
      <c r="T137" s="30">
        <v>1</v>
      </c>
      <c r="U137" s="30">
        <v>1</v>
      </c>
      <c r="V137" s="30">
        <v>1</v>
      </c>
      <c r="W137" s="30">
        <v>1</v>
      </c>
      <c r="X137" s="30">
        <v>1</v>
      </c>
      <c r="Y137" s="30">
        <v>1</v>
      </c>
      <c r="Z137" s="30">
        <v>1</v>
      </c>
      <c r="AA137" s="30">
        <v>1</v>
      </c>
      <c r="AB137" s="30">
        <v>1</v>
      </c>
      <c r="AC137" s="30">
        <v>1</v>
      </c>
      <c r="AD137" s="30">
        <v>1</v>
      </c>
      <c r="AE137" s="30">
        <v>1</v>
      </c>
      <c r="AF137" s="30">
        <v>1</v>
      </c>
      <c r="AG137" s="30">
        <v>1</v>
      </c>
      <c r="AH137" s="30">
        <v>1</v>
      </c>
      <c r="AI137" s="30">
        <v>1</v>
      </c>
      <c r="AJ137" s="30">
        <v>1</v>
      </c>
      <c r="AK137" s="30">
        <v>1</v>
      </c>
      <c r="AL137" s="30">
        <v>1</v>
      </c>
      <c r="AM137" s="30">
        <v>1</v>
      </c>
      <c r="AN137" s="30">
        <v>1</v>
      </c>
      <c r="AO137" s="30">
        <v>1</v>
      </c>
      <c r="AP137" s="30">
        <v>1</v>
      </c>
      <c r="AQ137" s="30">
        <v>1</v>
      </c>
      <c r="AR137" s="30">
        <v>1</v>
      </c>
      <c r="AS137" s="30">
        <v>1</v>
      </c>
      <c r="AT137" s="30">
        <v>1</v>
      </c>
      <c r="AU137" s="30">
        <v>1</v>
      </c>
      <c r="AV137" s="30">
        <v>1</v>
      </c>
      <c r="AW137" s="30">
        <v>1</v>
      </c>
      <c r="AX137" s="30">
        <v>1</v>
      </c>
      <c r="AY137" s="30">
        <v>1</v>
      </c>
      <c r="AZ137" s="30">
        <v>2</v>
      </c>
      <c r="BA137" s="30">
        <v>5</v>
      </c>
      <c r="BB137" s="30">
        <v>8</v>
      </c>
      <c r="BC137" s="30">
        <v>11</v>
      </c>
      <c r="BD137" s="30">
        <v>12</v>
      </c>
      <c r="BE137" s="30">
        <v>12</v>
      </c>
      <c r="BF137" s="30">
        <v>19</v>
      </c>
      <c r="BG137" s="30">
        <v>17</v>
      </c>
      <c r="BH137" s="30">
        <v>18</v>
      </c>
      <c r="BI137" s="30">
        <v>19</v>
      </c>
      <c r="BJ137" s="30">
        <v>25</v>
      </c>
      <c r="BK137" s="30">
        <v>33</v>
      </c>
      <c r="BL137" s="30">
        <v>35</v>
      </c>
      <c r="BM137" s="30">
        <v>38</v>
      </c>
      <c r="BN137" s="30">
        <v>45</v>
      </c>
      <c r="BO137" s="30">
        <v>54</v>
      </c>
      <c r="BP137" s="30">
        <v>68</v>
      </c>
      <c r="BQ137" s="30">
        <v>71</v>
      </c>
      <c r="BR137" s="30">
        <v>78</v>
      </c>
      <c r="BS137" s="30">
        <v>88</v>
      </c>
      <c r="BT137" s="30">
        <v>96</v>
      </c>
      <c r="BU137" s="30">
        <v>107</v>
      </c>
      <c r="BV137" s="30">
        <v>136</v>
      </c>
      <c r="BW137" s="30">
        <v>144</v>
      </c>
      <c r="BX137" s="30">
        <v>152</v>
      </c>
      <c r="BY137" s="30">
        <v>163</v>
      </c>
      <c r="BZ137" s="30">
        <v>177</v>
      </c>
      <c r="CA137" s="30">
        <v>182</v>
      </c>
      <c r="CB137" s="30">
        <v>203</v>
      </c>
      <c r="CC137" s="30">
        <v>221</v>
      </c>
      <c r="CD137" s="30">
        <v>247</v>
      </c>
      <c r="CE137" s="30">
        <v>297</v>
      </c>
      <c r="CF137" s="30">
        <v>315</v>
      </c>
      <c r="CG137" s="30">
        <v>335</v>
      </c>
      <c r="CH137" s="30">
        <v>349</v>
      </c>
      <c r="CI137" s="30">
        <v>362</v>
      </c>
      <c r="CJ137" s="30">
        <v>387</v>
      </c>
      <c r="CK137" s="30">
        <v>397</v>
      </c>
      <c r="CL137" s="30">
        <v>409</v>
      </c>
      <c r="CM137" s="30">
        <v>428</v>
      </c>
      <c r="CN137" s="30">
        <v>437</v>
      </c>
      <c r="CO137" s="30">
        <v>446</v>
      </c>
      <c r="CP137" t="e">
        <v>#N/A</v>
      </c>
      <c r="CQ137" t="e">
        <v>#N/A</v>
      </c>
      <c r="CR137" t="e">
        <v>#N/A</v>
      </c>
      <c r="CS137" t="e">
        <v>#N/A</v>
      </c>
      <c r="CT137" t="e">
        <v>#N/A</v>
      </c>
      <c r="CU137" t="e">
        <v>#N/A</v>
      </c>
      <c r="CV137" t="e">
        <v>#N/A</v>
      </c>
      <c r="CW137" t="e">
        <v>#N/A</v>
      </c>
      <c r="CX137" t="e">
        <v>#N/A</v>
      </c>
      <c r="CY137" t="e">
        <v>#N/A</v>
      </c>
      <c r="CZ137" t="e">
        <v>#N/A</v>
      </c>
      <c r="DA137" t="e">
        <v>#N/A</v>
      </c>
      <c r="DB137" t="e">
        <v>#N/A</v>
      </c>
      <c r="DC137" t="e">
        <v>#N/A</v>
      </c>
      <c r="DD137" t="e">
        <v>#N/A</v>
      </c>
      <c r="DE137" t="e">
        <v>#N/A</v>
      </c>
      <c r="DF137" t="e">
        <v>#N/A</v>
      </c>
      <c r="DG137" t="e">
        <v>#N/A</v>
      </c>
      <c r="DH137" t="e">
        <v>#N/A</v>
      </c>
      <c r="DI137" t="e">
        <v>#N/A</v>
      </c>
      <c r="DJ137" t="e">
        <v>#N/A</v>
      </c>
      <c r="DK137" t="e">
        <v>#N/A</v>
      </c>
      <c r="DL137" t="e">
        <v>#N/A</v>
      </c>
      <c r="DM137" t="e">
        <v>#N/A</v>
      </c>
      <c r="DN137" t="e">
        <v>#N/A</v>
      </c>
      <c r="DO137" t="e">
        <v>#N/A</v>
      </c>
      <c r="DP137" t="e">
        <v>#N/A</v>
      </c>
      <c r="DQ137" t="e">
        <v>#N/A</v>
      </c>
      <c r="DR137" t="e">
        <v>#N/A</v>
      </c>
      <c r="DS137" t="e">
        <v>#N/A</v>
      </c>
      <c r="DT137" t="e">
        <v>#N/A</v>
      </c>
      <c r="DU137" t="e">
        <v>#N/A</v>
      </c>
      <c r="DV137" t="e">
        <v>#N/A</v>
      </c>
      <c r="DW137" t="e">
        <v>#N/A</v>
      </c>
      <c r="DX137" t="e">
        <v>#N/A</v>
      </c>
      <c r="DY137" t="e">
        <v>#N/A</v>
      </c>
      <c r="DZ137" t="e">
        <v>#N/A</v>
      </c>
      <c r="EA137" t="e">
        <v>#N/A</v>
      </c>
      <c r="EB137" t="e">
        <v>#N/A</v>
      </c>
      <c r="EC137" t="e">
        <v>#N/A</v>
      </c>
      <c r="ED137" t="e">
        <v>#N/A</v>
      </c>
      <c r="EE137" t="e">
        <v>#N/A</v>
      </c>
      <c r="EF137" t="e">
        <v>#N/A</v>
      </c>
      <c r="EG137" t="e">
        <v>#N/A</v>
      </c>
      <c r="EH137" t="e">
        <v>#N/A</v>
      </c>
      <c r="EI137" t="e">
        <v>#N/A</v>
      </c>
      <c r="EJ137" t="e">
        <v>#N/A</v>
      </c>
      <c r="EK137" t="e">
        <v>#N/A</v>
      </c>
      <c r="EL137" t="e">
        <v>#N/A</v>
      </c>
      <c r="EM137" t="e">
        <v>#N/A</v>
      </c>
      <c r="EN137" t="e">
        <v>#N/A</v>
      </c>
      <c r="EO137" t="e">
        <v>#N/A</v>
      </c>
      <c r="EP137" t="e">
        <v>#N/A</v>
      </c>
      <c r="EQ137" t="e">
        <v>#N/A</v>
      </c>
      <c r="ER137" t="e">
        <v>#N/A</v>
      </c>
      <c r="ES137" t="e">
        <v>#N/A</v>
      </c>
      <c r="ET137" t="e">
        <v>#N/A</v>
      </c>
      <c r="EU137" t="e">
        <v>#N/A</v>
      </c>
      <c r="EV137" t="e">
        <v>#N/A</v>
      </c>
      <c r="EW137" t="e">
        <v>#N/A</v>
      </c>
      <c r="EX137" t="e">
        <v>#N/A</v>
      </c>
      <c r="EY137" t="e">
        <v>#N/A</v>
      </c>
      <c r="EZ137" t="e">
        <v>#N/A</v>
      </c>
      <c r="FA137" t="e">
        <v>#N/A</v>
      </c>
      <c r="FB137" t="e">
        <v>#N/A</v>
      </c>
      <c r="FC137" t="e">
        <v>#N/A</v>
      </c>
      <c r="FD137" t="e">
        <v>#N/A</v>
      </c>
      <c r="FE137" t="e">
        <v>#N/A</v>
      </c>
      <c r="FF137" t="e">
        <v>#N/A</v>
      </c>
    </row>
    <row r="138" spans="1:162" x14ac:dyDescent="0.35">
      <c r="A138" s="29" t="s">
        <v>133</v>
      </c>
      <c r="B138" s="30">
        <v>0</v>
      </c>
      <c r="C138" s="30">
        <v>0</v>
      </c>
      <c r="D138" s="30">
        <v>0</v>
      </c>
      <c r="E138" s="30">
        <v>0</v>
      </c>
      <c r="F138" s="30">
        <v>0</v>
      </c>
      <c r="G138" s="30">
        <v>0</v>
      </c>
      <c r="H138" s="30">
        <v>0</v>
      </c>
      <c r="I138" s="30">
        <v>0</v>
      </c>
      <c r="J138" s="30">
        <v>0</v>
      </c>
      <c r="K138" s="30">
        <v>0</v>
      </c>
      <c r="L138" s="30">
        <v>0</v>
      </c>
      <c r="M138" s="30">
        <v>0</v>
      </c>
      <c r="N138" s="30">
        <v>0</v>
      </c>
      <c r="O138" s="30">
        <v>0</v>
      </c>
      <c r="P138" s="30">
        <v>0</v>
      </c>
      <c r="Q138" s="30">
        <v>0</v>
      </c>
      <c r="R138" s="30">
        <v>0</v>
      </c>
      <c r="S138" s="30">
        <v>0</v>
      </c>
      <c r="T138" s="30">
        <v>0</v>
      </c>
      <c r="U138" s="30">
        <v>0</v>
      </c>
      <c r="V138" s="30">
        <v>0</v>
      </c>
      <c r="W138" s="30">
        <v>0</v>
      </c>
      <c r="X138" s="30">
        <v>0</v>
      </c>
      <c r="Y138" s="30">
        <v>0</v>
      </c>
      <c r="Z138" s="30">
        <v>0</v>
      </c>
      <c r="AA138" s="30">
        <v>0</v>
      </c>
      <c r="AB138" s="30">
        <v>0</v>
      </c>
      <c r="AC138" s="30">
        <v>0</v>
      </c>
      <c r="AD138" s="30">
        <v>0</v>
      </c>
      <c r="AE138" s="30">
        <v>0</v>
      </c>
      <c r="AF138" s="30">
        <v>0</v>
      </c>
      <c r="AG138" s="30">
        <v>0</v>
      </c>
      <c r="AH138" s="30">
        <v>0</v>
      </c>
      <c r="AI138" s="30">
        <v>0</v>
      </c>
      <c r="AJ138" s="30">
        <v>0</v>
      </c>
      <c r="AK138" s="30">
        <v>0</v>
      </c>
      <c r="AL138" s="30">
        <v>0</v>
      </c>
      <c r="AM138" s="30">
        <v>0</v>
      </c>
      <c r="AN138" s="30">
        <v>0</v>
      </c>
      <c r="AO138" s="30">
        <v>0</v>
      </c>
      <c r="AP138" s="30">
        <v>0</v>
      </c>
      <c r="AQ138" s="30">
        <v>0</v>
      </c>
      <c r="AR138" s="30">
        <v>0</v>
      </c>
      <c r="AS138" s="30">
        <v>0</v>
      </c>
      <c r="AT138" s="30">
        <v>0</v>
      </c>
      <c r="AU138" s="30">
        <v>0</v>
      </c>
      <c r="AV138" s="30">
        <v>0</v>
      </c>
      <c r="AW138" s="30">
        <v>0</v>
      </c>
      <c r="AX138" s="30">
        <v>0</v>
      </c>
      <c r="AY138" s="30">
        <v>0</v>
      </c>
      <c r="AZ138" s="30">
        <v>1</v>
      </c>
      <c r="BA138" s="30">
        <v>2</v>
      </c>
      <c r="BB138" s="30">
        <v>3</v>
      </c>
      <c r="BC138" s="30">
        <v>3</v>
      </c>
      <c r="BD138" s="30">
        <v>4</v>
      </c>
      <c r="BE138" s="30">
        <v>5</v>
      </c>
      <c r="BF138" s="30">
        <v>5</v>
      </c>
      <c r="BG138" s="30">
        <v>5</v>
      </c>
      <c r="BH138" s="30">
        <v>5</v>
      </c>
      <c r="BI138" s="30">
        <v>5</v>
      </c>
      <c r="BJ138" s="30">
        <v>7</v>
      </c>
      <c r="BK138" s="30">
        <v>8</v>
      </c>
      <c r="BL138" s="30">
        <v>10</v>
      </c>
      <c r="BM138" s="30">
        <v>14</v>
      </c>
      <c r="BN138" s="30">
        <v>16</v>
      </c>
      <c r="BO138" s="30">
        <v>16</v>
      </c>
      <c r="BP138" s="30">
        <v>18</v>
      </c>
      <c r="BQ138" s="30">
        <v>22</v>
      </c>
      <c r="BR138" s="30">
        <v>31</v>
      </c>
      <c r="BS138" s="30">
        <v>33</v>
      </c>
      <c r="BT138" s="30">
        <v>43</v>
      </c>
      <c r="BU138" s="30">
        <v>57</v>
      </c>
      <c r="BV138" s="30">
        <v>71</v>
      </c>
      <c r="BW138" s="30">
        <v>79</v>
      </c>
      <c r="BX138" s="30">
        <v>94</v>
      </c>
      <c r="BY138" s="30">
        <v>107</v>
      </c>
      <c r="BZ138" s="30">
        <v>129</v>
      </c>
      <c r="CA138" s="30">
        <v>159</v>
      </c>
      <c r="CB138" s="30">
        <v>174</v>
      </c>
      <c r="CC138" s="30">
        <v>181</v>
      </c>
      <c r="CD138" s="30">
        <v>208</v>
      </c>
      <c r="CE138" s="30">
        <v>232</v>
      </c>
      <c r="CF138" s="30">
        <v>245</v>
      </c>
      <c r="CG138" s="30">
        <v>263</v>
      </c>
      <c r="CH138" s="30">
        <v>286</v>
      </c>
      <c r="CI138" s="30">
        <v>314</v>
      </c>
      <c r="CJ138" s="30">
        <v>332</v>
      </c>
      <c r="CK138" s="30">
        <v>347</v>
      </c>
      <c r="CL138" s="30">
        <v>360</v>
      </c>
      <c r="CM138" s="30">
        <v>380</v>
      </c>
      <c r="CN138" s="30">
        <v>401</v>
      </c>
      <c r="CO138" s="30">
        <v>426</v>
      </c>
      <c r="CP138" t="e">
        <v>#N/A</v>
      </c>
      <c r="CQ138" t="e">
        <v>#N/A</v>
      </c>
      <c r="CR138" t="e">
        <v>#N/A</v>
      </c>
      <c r="CS138" t="e">
        <v>#N/A</v>
      </c>
      <c r="CT138" t="e">
        <v>#N/A</v>
      </c>
      <c r="CU138" t="e">
        <v>#N/A</v>
      </c>
      <c r="CV138" t="e">
        <v>#N/A</v>
      </c>
      <c r="CW138" t="e">
        <v>#N/A</v>
      </c>
      <c r="CX138" t="e">
        <v>#N/A</v>
      </c>
      <c r="CY138" t="e">
        <v>#N/A</v>
      </c>
      <c r="CZ138" t="e">
        <v>#N/A</v>
      </c>
      <c r="DA138" t="e">
        <v>#N/A</v>
      </c>
      <c r="DB138" t="e">
        <v>#N/A</v>
      </c>
      <c r="DC138" t="e">
        <v>#N/A</v>
      </c>
      <c r="DD138" t="e">
        <v>#N/A</v>
      </c>
      <c r="DE138" t="e">
        <v>#N/A</v>
      </c>
      <c r="DF138" t="e">
        <v>#N/A</v>
      </c>
      <c r="DG138" t="e">
        <v>#N/A</v>
      </c>
      <c r="DH138" t="e">
        <v>#N/A</v>
      </c>
      <c r="DI138" t="e">
        <v>#N/A</v>
      </c>
      <c r="DJ138" t="e">
        <v>#N/A</v>
      </c>
      <c r="DK138" t="e">
        <v>#N/A</v>
      </c>
      <c r="DL138" t="e">
        <v>#N/A</v>
      </c>
      <c r="DM138" t="e">
        <v>#N/A</v>
      </c>
      <c r="DN138" t="e">
        <v>#N/A</v>
      </c>
      <c r="DO138" t="e">
        <v>#N/A</v>
      </c>
      <c r="DP138" t="e">
        <v>#N/A</v>
      </c>
      <c r="DQ138" t="e">
        <v>#N/A</v>
      </c>
      <c r="DR138" t="e">
        <v>#N/A</v>
      </c>
      <c r="DS138" t="e">
        <v>#N/A</v>
      </c>
      <c r="DT138" t="e">
        <v>#N/A</v>
      </c>
      <c r="DU138" t="e">
        <v>#N/A</v>
      </c>
      <c r="DV138" t="e">
        <v>#N/A</v>
      </c>
      <c r="DW138" t="e">
        <v>#N/A</v>
      </c>
      <c r="DX138" t="e">
        <v>#N/A</v>
      </c>
      <c r="DY138" t="e">
        <v>#N/A</v>
      </c>
      <c r="DZ138" t="e">
        <v>#N/A</v>
      </c>
      <c r="EA138" t="e">
        <v>#N/A</v>
      </c>
      <c r="EB138" t="e">
        <v>#N/A</v>
      </c>
      <c r="EC138" t="e">
        <v>#N/A</v>
      </c>
      <c r="ED138" t="e">
        <v>#N/A</v>
      </c>
      <c r="EE138" t="e">
        <v>#N/A</v>
      </c>
      <c r="EF138" t="e">
        <v>#N/A</v>
      </c>
      <c r="EG138" t="e">
        <v>#N/A</v>
      </c>
      <c r="EH138" t="e">
        <v>#N/A</v>
      </c>
      <c r="EI138" t="e">
        <v>#N/A</v>
      </c>
      <c r="EJ138" t="e">
        <v>#N/A</v>
      </c>
      <c r="EK138" t="e">
        <v>#N/A</v>
      </c>
      <c r="EL138" t="e">
        <v>#N/A</v>
      </c>
      <c r="EM138" t="e">
        <v>#N/A</v>
      </c>
      <c r="EN138" t="e">
        <v>#N/A</v>
      </c>
      <c r="EO138" t="e">
        <v>#N/A</v>
      </c>
      <c r="EP138" t="e">
        <v>#N/A</v>
      </c>
      <c r="EQ138" t="e">
        <v>#N/A</v>
      </c>
      <c r="ER138" t="e">
        <v>#N/A</v>
      </c>
      <c r="ES138" t="e">
        <v>#N/A</v>
      </c>
      <c r="ET138" t="e">
        <v>#N/A</v>
      </c>
      <c r="EU138" t="e">
        <v>#N/A</v>
      </c>
      <c r="EV138" t="e">
        <v>#N/A</v>
      </c>
      <c r="EW138" t="e">
        <v>#N/A</v>
      </c>
      <c r="EX138" t="e">
        <v>#N/A</v>
      </c>
      <c r="EY138" t="e">
        <v>#N/A</v>
      </c>
      <c r="EZ138" t="e">
        <v>#N/A</v>
      </c>
      <c r="FA138" t="e">
        <v>#N/A</v>
      </c>
      <c r="FB138" t="e">
        <v>#N/A</v>
      </c>
      <c r="FC138" t="e">
        <v>#N/A</v>
      </c>
      <c r="FD138" t="e">
        <v>#N/A</v>
      </c>
      <c r="FE138" t="e">
        <v>#N/A</v>
      </c>
      <c r="FF138" t="e">
        <v>#N/A</v>
      </c>
    </row>
    <row r="139" spans="1:162" x14ac:dyDescent="0.35">
      <c r="A139" s="29" t="s">
        <v>127</v>
      </c>
      <c r="B139" s="30">
        <v>0</v>
      </c>
      <c r="C139" s="30">
        <v>0</v>
      </c>
      <c r="D139" s="30">
        <v>0</v>
      </c>
      <c r="E139" s="30">
        <v>0</v>
      </c>
      <c r="F139" s="30">
        <v>0</v>
      </c>
      <c r="G139" s="30">
        <v>0</v>
      </c>
      <c r="H139" s="30">
        <v>0</v>
      </c>
      <c r="I139" s="30">
        <v>0</v>
      </c>
      <c r="J139" s="30">
        <v>0</v>
      </c>
      <c r="K139" s="30">
        <v>0</v>
      </c>
      <c r="L139" s="30">
        <v>0</v>
      </c>
      <c r="M139" s="30">
        <v>0</v>
      </c>
      <c r="N139" s="30">
        <v>0</v>
      </c>
      <c r="O139" s="30">
        <v>0</v>
      </c>
      <c r="P139" s="30">
        <v>0</v>
      </c>
      <c r="Q139" s="30">
        <v>0</v>
      </c>
      <c r="R139" s="30">
        <v>0</v>
      </c>
      <c r="S139" s="30">
        <v>0</v>
      </c>
      <c r="T139" s="30">
        <v>0</v>
      </c>
      <c r="U139" s="30">
        <v>0</v>
      </c>
      <c r="V139" s="30">
        <v>0</v>
      </c>
      <c r="W139" s="30">
        <v>0</v>
      </c>
      <c r="X139" s="30">
        <v>0</v>
      </c>
      <c r="Y139" s="30">
        <v>0</v>
      </c>
      <c r="Z139" s="30">
        <v>0</v>
      </c>
      <c r="AA139" s="30">
        <v>0</v>
      </c>
      <c r="AB139" s="30">
        <v>0</v>
      </c>
      <c r="AC139" s="30">
        <v>0</v>
      </c>
      <c r="AD139" s="30">
        <v>0</v>
      </c>
      <c r="AE139" s="30">
        <v>0</v>
      </c>
      <c r="AF139" s="30">
        <v>0</v>
      </c>
      <c r="AG139" s="30">
        <v>0</v>
      </c>
      <c r="AH139" s="30">
        <v>0</v>
      </c>
      <c r="AI139" s="30">
        <v>0</v>
      </c>
      <c r="AJ139" s="30">
        <v>0</v>
      </c>
      <c r="AK139" s="30">
        <v>0</v>
      </c>
      <c r="AL139" s="30">
        <v>0</v>
      </c>
      <c r="AM139" s="30">
        <v>0</v>
      </c>
      <c r="AN139" s="30">
        <v>0</v>
      </c>
      <c r="AO139" s="30">
        <v>0</v>
      </c>
      <c r="AP139" s="30">
        <v>0</v>
      </c>
      <c r="AQ139" s="30">
        <v>0</v>
      </c>
      <c r="AR139" s="30">
        <v>0</v>
      </c>
      <c r="AS139" s="30">
        <v>0</v>
      </c>
      <c r="AT139" s="30">
        <v>0</v>
      </c>
      <c r="AU139" s="30">
        <v>0</v>
      </c>
      <c r="AV139" s="30">
        <v>0</v>
      </c>
      <c r="AW139" s="30">
        <v>0</v>
      </c>
      <c r="AX139" s="30">
        <v>0</v>
      </c>
      <c r="AY139" s="30">
        <v>0</v>
      </c>
      <c r="AZ139" s="30">
        <v>0</v>
      </c>
      <c r="BA139" s="30">
        <v>0</v>
      </c>
      <c r="BB139" s="30">
        <v>0</v>
      </c>
      <c r="BC139" s="30">
        <v>0</v>
      </c>
      <c r="BD139" s="30">
        <v>0</v>
      </c>
      <c r="BE139" s="30">
        <v>1</v>
      </c>
      <c r="BF139" s="30">
        <v>2</v>
      </c>
      <c r="BG139" s="30">
        <v>3</v>
      </c>
      <c r="BH139" s="30">
        <v>6</v>
      </c>
      <c r="BI139" s="30">
        <v>12</v>
      </c>
      <c r="BJ139" s="30">
        <v>14</v>
      </c>
      <c r="BK139" s="30">
        <v>23</v>
      </c>
      <c r="BL139" s="30">
        <v>33</v>
      </c>
      <c r="BM139" s="30">
        <v>43</v>
      </c>
      <c r="BN139" s="30">
        <v>60</v>
      </c>
      <c r="BO139" s="30">
        <v>76</v>
      </c>
      <c r="BP139" s="30">
        <v>100</v>
      </c>
      <c r="BQ139" s="30">
        <v>119</v>
      </c>
      <c r="BR139" s="30">
        <v>140</v>
      </c>
      <c r="BS139" s="30">
        <v>160</v>
      </c>
      <c r="BT139" s="30">
        <v>187</v>
      </c>
      <c r="BU139" s="30">
        <v>209</v>
      </c>
      <c r="BV139" s="30">
        <v>246</v>
      </c>
      <c r="BW139" s="30">
        <v>266</v>
      </c>
      <c r="BX139" s="30">
        <v>295</v>
      </c>
      <c r="BY139" s="30">
        <v>311</v>
      </c>
      <c r="BZ139" s="30">
        <v>345</v>
      </c>
      <c r="CA139" s="30">
        <v>380</v>
      </c>
      <c r="CB139" s="30">
        <v>409</v>
      </c>
      <c r="CC139" s="30">
        <v>435</v>
      </c>
      <c r="CD139" s="30">
        <v>470</v>
      </c>
      <c r="CE139" s="30">
        <v>504</v>
      </c>
      <c r="CF139" s="30">
        <v>535</v>
      </c>
      <c r="CG139" s="30">
        <v>567</v>
      </c>
      <c r="CH139" s="30">
        <v>599</v>
      </c>
      <c r="CI139" s="30">
        <v>629</v>
      </c>
      <c r="CJ139" s="30">
        <v>657</v>
      </c>
      <c r="CK139" s="30">
        <v>687</v>
      </c>
      <c r="CL139" s="30">
        <v>714</v>
      </c>
      <c r="CM139" s="30">
        <v>735</v>
      </c>
      <c r="CN139" s="30">
        <v>762</v>
      </c>
      <c r="CO139" s="30">
        <v>785</v>
      </c>
      <c r="CP139" t="e">
        <v>#N/A</v>
      </c>
      <c r="CQ139" t="e">
        <v>#N/A</v>
      </c>
      <c r="CR139" t="e">
        <v>#N/A</v>
      </c>
      <c r="CS139" t="e">
        <v>#N/A</v>
      </c>
      <c r="CT139" t="e">
        <v>#N/A</v>
      </c>
      <c r="CU139" t="e">
        <v>#N/A</v>
      </c>
      <c r="CV139" t="e">
        <v>#N/A</v>
      </c>
      <c r="CW139" t="e">
        <v>#N/A</v>
      </c>
      <c r="CX139" t="e">
        <v>#N/A</v>
      </c>
      <c r="CY139" t="e">
        <v>#N/A</v>
      </c>
      <c r="CZ139" t="e">
        <v>#N/A</v>
      </c>
      <c r="DA139" t="e">
        <v>#N/A</v>
      </c>
      <c r="DB139" t="e">
        <v>#N/A</v>
      </c>
      <c r="DC139" t="e">
        <v>#N/A</v>
      </c>
      <c r="DD139" t="e">
        <v>#N/A</v>
      </c>
      <c r="DE139" t="e">
        <v>#N/A</v>
      </c>
      <c r="DF139" t="e">
        <v>#N/A</v>
      </c>
      <c r="DG139" t="e">
        <v>#N/A</v>
      </c>
      <c r="DH139" t="e">
        <v>#N/A</v>
      </c>
      <c r="DI139" t="e">
        <v>#N/A</v>
      </c>
      <c r="DJ139" t="e">
        <v>#N/A</v>
      </c>
      <c r="DK139" t="e">
        <v>#N/A</v>
      </c>
      <c r="DL139" t="e">
        <v>#N/A</v>
      </c>
      <c r="DM139" t="e">
        <v>#N/A</v>
      </c>
      <c r="DN139" t="e">
        <v>#N/A</v>
      </c>
      <c r="DO139" t="e">
        <v>#N/A</v>
      </c>
      <c r="DP139" t="e">
        <v>#N/A</v>
      </c>
      <c r="DQ139" t="e">
        <v>#N/A</v>
      </c>
      <c r="DR139" t="e">
        <v>#N/A</v>
      </c>
      <c r="DS139" t="e">
        <v>#N/A</v>
      </c>
      <c r="DT139" t="e">
        <v>#N/A</v>
      </c>
      <c r="DU139" t="e">
        <v>#N/A</v>
      </c>
      <c r="DV139" t="e">
        <v>#N/A</v>
      </c>
      <c r="DW139" t="e">
        <v>#N/A</v>
      </c>
      <c r="DX139" t="e">
        <v>#N/A</v>
      </c>
      <c r="DY139" t="e">
        <v>#N/A</v>
      </c>
      <c r="DZ139" t="e">
        <v>#N/A</v>
      </c>
      <c r="EA139" t="e">
        <v>#N/A</v>
      </c>
      <c r="EB139" t="e">
        <v>#N/A</v>
      </c>
      <c r="EC139" t="e">
        <v>#N/A</v>
      </c>
      <c r="ED139" t="e">
        <v>#N/A</v>
      </c>
      <c r="EE139" t="e">
        <v>#N/A</v>
      </c>
      <c r="EF139" t="e">
        <v>#N/A</v>
      </c>
      <c r="EG139" t="e">
        <v>#N/A</v>
      </c>
      <c r="EH139" t="e">
        <v>#N/A</v>
      </c>
      <c r="EI139" t="e">
        <v>#N/A</v>
      </c>
      <c r="EJ139" t="e">
        <v>#N/A</v>
      </c>
      <c r="EK139" t="e">
        <v>#N/A</v>
      </c>
      <c r="EL139" t="e">
        <v>#N/A</v>
      </c>
      <c r="EM139" t="e">
        <v>#N/A</v>
      </c>
      <c r="EN139" t="e">
        <v>#N/A</v>
      </c>
      <c r="EO139" t="e">
        <v>#N/A</v>
      </c>
      <c r="EP139" t="e">
        <v>#N/A</v>
      </c>
      <c r="EQ139" t="e">
        <v>#N/A</v>
      </c>
      <c r="ER139" t="e">
        <v>#N/A</v>
      </c>
      <c r="ES139" t="e">
        <v>#N/A</v>
      </c>
      <c r="ET139" t="e">
        <v>#N/A</v>
      </c>
      <c r="EU139" t="e">
        <v>#N/A</v>
      </c>
      <c r="EV139" t="e">
        <v>#N/A</v>
      </c>
      <c r="EW139" t="e">
        <v>#N/A</v>
      </c>
      <c r="EX139" t="e">
        <v>#N/A</v>
      </c>
      <c r="EY139" t="e">
        <v>#N/A</v>
      </c>
      <c r="EZ139" t="e">
        <v>#N/A</v>
      </c>
      <c r="FA139" t="e">
        <v>#N/A</v>
      </c>
      <c r="FB139" t="e">
        <v>#N/A</v>
      </c>
      <c r="FC139" t="e">
        <v>#N/A</v>
      </c>
      <c r="FD139" t="e">
        <v>#N/A</v>
      </c>
      <c r="FE139" t="e">
        <v>#N/A</v>
      </c>
      <c r="FF139" t="e">
        <v>#N/A</v>
      </c>
    </row>
    <row r="140" spans="1:162" x14ac:dyDescent="0.35">
      <c r="A140" s="29" t="s">
        <v>33</v>
      </c>
      <c r="B140" s="30">
        <v>0</v>
      </c>
      <c r="C140" s="30">
        <v>0</v>
      </c>
      <c r="D140" s="30">
        <v>0</v>
      </c>
      <c r="E140" s="30">
        <v>0</v>
      </c>
      <c r="F140" s="30">
        <v>0</v>
      </c>
      <c r="G140" s="30">
        <v>0</v>
      </c>
      <c r="H140" s="30">
        <v>0</v>
      </c>
      <c r="I140" s="30">
        <v>0</v>
      </c>
      <c r="J140" s="30">
        <v>0</v>
      </c>
      <c r="K140" s="30">
        <v>0</v>
      </c>
      <c r="L140" s="30">
        <v>0</v>
      </c>
      <c r="M140" s="30">
        <v>0</v>
      </c>
      <c r="N140" s="30">
        <v>0</v>
      </c>
      <c r="O140" s="30">
        <v>0</v>
      </c>
      <c r="P140" s="30">
        <v>0</v>
      </c>
      <c r="Q140" s="30">
        <v>0</v>
      </c>
      <c r="R140" s="30">
        <v>0</v>
      </c>
      <c r="S140" s="30">
        <v>0</v>
      </c>
      <c r="T140" s="30">
        <v>0</v>
      </c>
      <c r="U140" s="30">
        <v>0</v>
      </c>
      <c r="V140" s="30">
        <v>0</v>
      </c>
      <c r="W140" s="30">
        <v>0</v>
      </c>
      <c r="X140" s="30">
        <v>0</v>
      </c>
      <c r="Y140" s="30">
        <v>0</v>
      </c>
      <c r="Z140" s="30">
        <v>0</v>
      </c>
      <c r="AA140" s="30">
        <v>0</v>
      </c>
      <c r="AB140" s="30">
        <v>0</v>
      </c>
      <c r="AC140" s="30">
        <v>0</v>
      </c>
      <c r="AD140" s="30">
        <v>0</v>
      </c>
      <c r="AE140" s="30">
        <v>0</v>
      </c>
      <c r="AF140" s="30">
        <v>0</v>
      </c>
      <c r="AG140" s="30">
        <v>0</v>
      </c>
      <c r="AH140" s="30">
        <v>0</v>
      </c>
      <c r="AI140" s="30">
        <v>0</v>
      </c>
      <c r="AJ140" s="30">
        <v>0</v>
      </c>
      <c r="AK140" s="30">
        <v>0</v>
      </c>
      <c r="AL140" s="30">
        <v>0</v>
      </c>
      <c r="AM140" s="30">
        <v>0</v>
      </c>
      <c r="AN140" s="30">
        <v>0</v>
      </c>
      <c r="AO140" s="30">
        <v>0</v>
      </c>
      <c r="AP140" s="30">
        <v>0</v>
      </c>
      <c r="AQ140" s="30">
        <v>0</v>
      </c>
      <c r="AR140" s="30">
        <v>0</v>
      </c>
      <c r="AS140" s="30">
        <v>0</v>
      </c>
      <c r="AT140" s="30">
        <v>0</v>
      </c>
      <c r="AU140" s="30">
        <v>0</v>
      </c>
      <c r="AV140" s="30">
        <v>0</v>
      </c>
      <c r="AW140" s="30">
        <v>0</v>
      </c>
      <c r="AX140" s="30">
        <v>0</v>
      </c>
      <c r="AY140" s="30">
        <v>0</v>
      </c>
      <c r="AZ140" s="30">
        <v>0</v>
      </c>
      <c r="BA140" s="30">
        <v>0</v>
      </c>
      <c r="BB140" s="30">
        <v>0</v>
      </c>
      <c r="BC140" s="30">
        <v>0</v>
      </c>
      <c r="BD140" s="30">
        <v>0</v>
      </c>
      <c r="BE140" s="30">
        <v>0</v>
      </c>
      <c r="BF140" s="30">
        <v>0</v>
      </c>
      <c r="BG140" s="30">
        <v>0</v>
      </c>
      <c r="BH140" s="30">
        <v>0</v>
      </c>
      <c r="BI140" s="30">
        <v>0</v>
      </c>
      <c r="BJ140" s="30">
        <v>0</v>
      </c>
      <c r="BK140" s="30">
        <v>0</v>
      </c>
      <c r="BL140" s="30">
        <v>0</v>
      </c>
      <c r="BM140" s="30">
        <v>0</v>
      </c>
      <c r="BN140" s="30">
        <v>0</v>
      </c>
      <c r="BO140" s="30">
        <v>0</v>
      </c>
      <c r="BP140" s="30">
        <v>1</v>
      </c>
      <c r="BQ140" s="30">
        <v>1</v>
      </c>
      <c r="BR140" s="30">
        <v>1</v>
      </c>
      <c r="BS140" s="30">
        <v>2</v>
      </c>
      <c r="BT140" s="30">
        <v>2</v>
      </c>
      <c r="BU140" s="30">
        <v>3</v>
      </c>
      <c r="BV140" s="30">
        <v>3</v>
      </c>
      <c r="BW140" s="30">
        <v>3</v>
      </c>
      <c r="BX140" s="30">
        <v>4</v>
      </c>
      <c r="BY140" s="30">
        <v>4</v>
      </c>
      <c r="BZ140" s="30">
        <v>6</v>
      </c>
      <c r="CA140" s="30">
        <v>6</v>
      </c>
      <c r="CB140" s="30">
        <v>6</v>
      </c>
      <c r="CC140" s="30">
        <v>6</v>
      </c>
      <c r="CD140" s="30">
        <v>6</v>
      </c>
      <c r="CE140" s="30">
        <v>7</v>
      </c>
      <c r="CF140" s="30">
        <v>7</v>
      </c>
      <c r="CG140" s="30">
        <v>7</v>
      </c>
      <c r="CH140" s="30">
        <v>7</v>
      </c>
      <c r="CI140" s="30">
        <v>7</v>
      </c>
      <c r="CJ140" s="30">
        <v>7</v>
      </c>
      <c r="CK140" s="30">
        <v>8</v>
      </c>
      <c r="CL140" s="30">
        <v>8</v>
      </c>
      <c r="CM140" s="30">
        <v>9</v>
      </c>
      <c r="CN140" s="30">
        <v>9</v>
      </c>
      <c r="CO140" s="30">
        <v>10</v>
      </c>
      <c r="CP140" t="e">
        <v>#N/A</v>
      </c>
      <c r="CQ140" t="e">
        <v>#N/A</v>
      </c>
      <c r="CR140" t="e">
        <v>#N/A</v>
      </c>
      <c r="CS140" t="e">
        <v>#N/A</v>
      </c>
      <c r="CT140" t="e">
        <v>#N/A</v>
      </c>
      <c r="CU140" t="e">
        <v>#N/A</v>
      </c>
      <c r="CV140" t="e">
        <v>#N/A</v>
      </c>
      <c r="CW140" t="e">
        <v>#N/A</v>
      </c>
      <c r="CX140" t="e">
        <v>#N/A</v>
      </c>
      <c r="CY140" t="e">
        <v>#N/A</v>
      </c>
      <c r="CZ140" t="e">
        <v>#N/A</v>
      </c>
      <c r="DA140" t="e">
        <v>#N/A</v>
      </c>
      <c r="DB140" t="e">
        <v>#N/A</v>
      </c>
      <c r="DC140" t="e">
        <v>#N/A</v>
      </c>
      <c r="DD140" t="e">
        <v>#N/A</v>
      </c>
      <c r="DE140" t="e">
        <v>#N/A</v>
      </c>
      <c r="DF140" t="e">
        <v>#N/A</v>
      </c>
      <c r="DG140" t="e">
        <v>#N/A</v>
      </c>
      <c r="DH140" t="e">
        <v>#N/A</v>
      </c>
      <c r="DI140" t="e">
        <v>#N/A</v>
      </c>
      <c r="DJ140" t="e">
        <v>#N/A</v>
      </c>
      <c r="DK140" t="e">
        <v>#N/A</v>
      </c>
      <c r="DL140" t="e">
        <v>#N/A</v>
      </c>
      <c r="DM140" t="e">
        <v>#N/A</v>
      </c>
      <c r="DN140" t="e">
        <v>#N/A</v>
      </c>
      <c r="DO140" t="e">
        <v>#N/A</v>
      </c>
      <c r="DP140" t="e">
        <v>#N/A</v>
      </c>
      <c r="DQ140" t="e">
        <v>#N/A</v>
      </c>
      <c r="DR140" t="e">
        <v>#N/A</v>
      </c>
      <c r="DS140" t="e">
        <v>#N/A</v>
      </c>
      <c r="DT140" t="e">
        <v>#N/A</v>
      </c>
      <c r="DU140" t="e">
        <v>#N/A</v>
      </c>
      <c r="DV140" t="e">
        <v>#N/A</v>
      </c>
      <c r="DW140" t="e">
        <v>#N/A</v>
      </c>
      <c r="DX140" t="e">
        <v>#N/A</v>
      </c>
      <c r="DY140" t="e">
        <v>#N/A</v>
      </c>
      <c r="DZ140" t="e">
        <v>#N/A</v>
      </c>
      <c r="EA140" t="e">
        <v>#N/A</v>
      </c>
      <c r="EB140" t="e">
        <v>#N/A</v>
      </c>
      <c r="EC140" t="e">
        <v>#N/A</v>
      </c>
      <c r="ED140" t="e">
        <v>#N/A</v>
      </c>
      <c r="EE140" t="e">
        <v>#N/A</v>
      </c>
      <c r="EF140" t="e">
        <v>#N/A</v>
      </c>
      <c r="EG140" t="e">
        <v>#N/A</v>
      </c>
      <c r="EH140" t="e">
        <v>#N/A</v>
      </c>
      <c r="EI140" t="e">
        <v>#N/A</v>
      </c>
      <c r="EJ140" t="e">
        <v>#N/A</v>
      </c>
      <c r="EK140" t="e">
        <v>#N/A</v>
      </c>
      <c r="EL140" t="e">
        <v>#N/A</v>
      </c>
      <c r="EM140" t="e">
        <v>#N/A</v>
      </c>
      <c r="EN140" t="e">
        <v>#N/A</v>
      </c>
      <c r="EO140" t="e">
        <v>#N/A</v>
      </c>
      <c r="EP140" t="e">
        <v>#N/A</v>
      </c>
      <c r="EQ140" t="e">
        <v>#N/A</v>
      </c>
      <c r="ER140" t="e">
        <v>#N/A</v>
      </c>
      <c r="ES140" t="e">
        <v>#N/A</v>
      </c>
      <c r="ET140" t="e">
        <v>#N/A</v>
      </c>
      <c r="EU140" t="e">
        <v>#N/A</v>
      </c>
      <c r="EV140" t="e">
        <v>#N/A</v>
      </c>
      <c r="EW140" t="e">
        <v>#N/A</v>
      </c>
      <c r="EX140" t="e">
        <v>#N/A</v>
      </c>
      <c r="EY140" t="e">
        <v>#N/A</v>
      </c>
      <c r="EZ140" t="e">
        <v>#N/A</v>
      </c>
      <c r="FA140" t="e">
        <v>#N/A</v>
      </c>
      <c r="FB140" t="e">
        <v>#N/A</v>
      </c>
      <c r="FC140" t="e">
        <v>#N/A</v>
      </c>
      <c r="FD140" t="e">
        <v>#N/A</v>
      </c>
      <c r="FE140" t="e">
        <v>#N/A</v>
      </c>
      <c r="FF140" t="e">
        <v>#N/A</v>
      </c>
    </row>
    <row r="141" spans="1:162" x14ac:dyDescent="0.35">
      <c r="A141" s="29" t="s">
        <v>135</v>
      </c>
      <c r="B141" s="30">
        <v>0</v>
      </c>
      <c r="C141" s="30">
        <v>0</v>
      </c>
      <c r="D141" s="30">
        <v>0</v>
      </c>
      <c r="E141" s="30">
        <v>0</v>
      </c>
      <c r="F141" s="30">
        <v>0</v>
      </c>
      <c r="G141" s="30">
        <v>0</v>
      </c>
      <c r="H141" s="30">
        <v>0</v>
      </c>
      <c r="I141" s="30">
        <v>0</v>
      </c>
      <c r="J141" s="30">
        <v>0</v>
      </c>
      <c r="K141" s="30">
        <v>0</v>
      </c>
      <c r="L141" s="30">
        <v>0</v>
      </c>
      <c r="M141" s="30">
        <v>0</v>
      </c>
      <c r="N141" s="30">
        <v>0</v>
      </c>
      <c r="O141" s="30">
        <v>0</v>
      </c>
      <c r="P141" s="30">
        <v>0</v>
      </c>
      <c r="Q141" s="30">
        <v>0</v>
      </c>
      <c r="R141" s="30">
        <v>0</v>
      </c>
      <c r="S141" s="30">
        <v>0</v>
      </c>
      <c r="T141" s="30">
        <v>0</v>
      </c>
      <c r="U141" s="30">
        <v>0</v>
      </c>
      <c r="V141" s="30">
        <v>0</v>
      </c>
      <c r="W141" s="30">
        <v>0</v>
      </c>
      <c r="X141" s="30">
        <v>0</v>
      </c>
      <c r="Y141" s="30">
        <v>0</v>
      </c>
      <c r="Z141" s="30">
        <v>0</v>
      </c>
      <c r="AA141" s="30">
        <v>0</v>
      </c>
      <c r="AB141" s="30">
        <v>0</v>
      </c>
      <c r="AC141" s="30">
        <v>0</v>
      </c>
      <c r="AD141" s="30">
        <v>0</v>
      </c>
      <c r="AE141" s="30">
        <v>0</v>
      </c>
      <c r="AF141" s="30">
        <v>0</v>
      </c>
      <c r="AG141" s="30">
        <v>0</v>
      </c>
      <c r="AH141" s="30">
        <v>0</v>
      </c>
      <c r="AI141" s="30">
        <v>0</v>
      </c>
      <c r="AJ141" s="30">
        <v>0</v>
      </c>
      <c r="AK141" s="30">
        <v>0</v>
      </c>
      <c r="AL141" s="30">
        <v>0</v>
      </c>
      <c r="AM141" s="30">
        <v>0</v>
      </c>
      <c r="AN141" s="30">
        <v>0</v>
      </c>
      <c r="AO141" s="30">
        <v>0</v>
      </c>
      <c r="AP141" s="30">
        <v>0</v>
      </c>
      <c r="AQ141" s="30">
        <v>0</v>
      </c>
      <c r="AR141" s="30">
        <v>0</v>
      </c>
      <c r="AS141" s="30">
        <v>0</v>
      </c>
      <c r="AT141" s="30">
        <v>0</v>
      </c>
      <c r="AU141" s="30">
        <v>0</v>
      </c>
      <c r="AV141" s="30">
        <v>0</v>
      </c>
      <c r="AW141" s="30">
        <v>0</v>
      </c>
      <c r="AX141" s="30">
        <v>0</v>
      </c>
      <c r="AY141" s="30">
        <v>0</v>
      </c>
      <c r="AZ141" s="30">
        <v>0</v>
      </c>
      <c r="BA141" s="30">
        <v>0</v>
      </c>
      <c r="BB141" s="30">
        <v>0</v>
      </c>
      <c r="BC141" s="30">
        <v>0</v>
      </c>
      <c r="BD141" s="30">
        <v>0</v>
      </c>
      <c r="BE141" s="30">
        <v>0</v>
      </c>
      <c r="BF141" s="30">
        <v>0</v>
      </c>
      <c r="BG141" s="30">
        <v>0</v>
      </c>
      <c r="BH141" s="30">
        <v>0</v>
      </c>
      <c r="BI141" s="30">
        <v>0</v>
      </c>
      <c r="BJ141" s="30">
        <v>3</v>
      </c>
      <c r="BK141" s="30">
        <v>7</v>
      </c>
      <c r="BL141" s="30">
        <v>11</v>
      </c>
      <c r="BM141" s="30">
        <v>17</v>
      </c>
      <c r="BN141" s="30">
        <v>23</v>
      </c>
      <c r="BO141" s="30">
        <v>26</v>
      </c>
      <c r="BP141" s="30">
        <v>37</v>
      </c>
      <c r="BQ141" s="30">
        <v>43</v>
      </c>
      <c r="BR141" s="30">
        <v>65</v>
      </c>
      <c r="BS141" s="30">
        <v>82</v>
      </c>
      <c r="BT141" s="30">
        <v>92</v>
      </c>
      <c r="BU141" s="30">
        <v>115</v>
      </c>
      <c r="BV141" s="30">
        <v>133</v>
      </c>
      <c r="BW141" s="30">
        <v>146</v>
      </c>
      <c r="BX141" s="30">
        <v>151</v>
      </c>
      <c r="BY141" s="30">
        <v>176</v>
      </c>
      <c r="BZ141" s="30">
        <v>197</v>
      </c>
      <c r="CA141" s="30">
        <v>220</v>
      </c>
      <c r="CB141" s="30">
        <v>248</v>
      </c>
      <c r="CC141" s="30">
        <v>270</v>
      </c>
      <c r="CD141" s="30">
        <v>291</v>
      </c>
      <c r="CE141" s="30">
        <v>316</v>
      </c>
      <c r="CF141" s="30">
        <v>331</v>
      </c>
      <c r="CG141" s="30">
        <v>351</v>
      </c>
      <c r="CH141" s="30">
        <v>372</v>
      </c>
      <c r="CI141" s="30">
        <v>392</v>
      </c>
      <c r="CJ141" s="30">
        <v>411</v>
      </c>
      <c r="CK141" s="30">
        <v>421</v>
      </c>
      <c r="CL141" s="30">
        <v>451</v>
      </c>
      <c r="CM141" s="30">
        <v>478</v>
      </c>
      <c r="CN141" s="30">
        <v>498</v>
      </c>
      <c r="CO141" s="30">
        <v>524</v>
      </c>
      <c r="CP141" t="e">
        <v>#N/A</v>
      </c>
      <c r="CQ141" t="e">
        <v>#N/A</v>
      </c>
      <c r="CR141" t="e">
        <v>#N/A</v>
      </c>
      <c r="CS141" t="e">
        <v>#N/A</v>
      </c>
      <c r="CT141" t="e">
        <v>#N/A</v>
      </c>
      <c r="CU141" t="e">
        <v>#N/A</v>
      </c>
      <c r="CV141" t="e">
        <v>#N/A</v>
      </c>
      <c r="CW141" t="e">
        <v>#N/A</v>
      </c>
      <c r="CX141" t="e">
        <v>#N/A</v>
      </c>
      <c r="CY141" t="e">
        <v>#N/A</v>
      </c>
      <c r="CZ141" t="e">
        <v>#N/A</v>
      </c>
      <c r="DA141" t="e">
        <v>#N/A</v>
      </c>
      <c r="DB141" t="e">
        <v>#N/A</v>
      </c>
      <c r="DC141" t="e">
        <v>#N/A</v>
      </c>
      <c r="DD141" t="e">
        <v>#N/A</v>
      </c>
      <c r="DE141" t="e">
        <v>#N/A</v>
      </c>
      <c r="DF141" t="e">
        <v>#N/A</v>
      </c>
      <c r="DG141" t="e">
        <v>#N/A</v>
      </c>
      <c r="DH141" t="e">
        <v>#N/A</v>
      </c>
      <c r="DI141" t="e">
        <v>#N/A</v>
      </c>
      <c r="DJ141" t="e">
        <v>#N/A</v>
      </c>
      <c r="DK141" t="e">
        <v>#N/A</v>
      </c>
      <c r="DL141" t="e">
        <v>#N/A</v>
      </c>
      <c r="DM141" t="e">
        <v>#N/A</v>
      </c>
      <c r="DN141" t="e">
        <v>#N/A</v>
      </c>
      <c r="DO141" t="e">
        <v>#N/A</v>
      </c>
      <c r="DP141" t="e">
        <v>#N/A</v>
      </c>
      <c r="DQ141" t="e">
        <v>#N/A</v>
      </c>
      <c r="DR141" t="e">
        <v>#N/A</v>
      </c>
      <c r="DS141" t="e">
        <v>#N/A</v>
      </c>
      <c r="DT141" t="e">
        <v>#N/A</v>
      </c>
      <c r="DU141" t="e">
        <v>#N/A</v>
      </c>
      <c r="DV141" t="e">
        <v>#N/A</v>
      </c>
      <c r="DW141" t="e">
        <v>#N/A</v>
      </c>
      <c r="DX141" t="e">
        <v>#N/A</v>
      </c>
      <c r="DY141" t="e">
        <v>#N/A</v>
      </c>
      <c r="DZ141" t="e">
        <v>#N/A</v>
      </c>
      <c r="EA141" t="e">
        <v>#N/A</v>
      </c>
      <c r="EB141" t="e">
        <v>#N/A</v>
      </c>
      <c r="EC141" t="e">
        <v>#N/A</v>
      </c>
      <c r="ED141" t="e">
        <v>#N/A</v>
      </c>
      <c r="EE141" t="e">
        <v>#N/A</v>
      </c>
      <c r="EF141" t="e">
        <v>#N/A</v>
      </c>
      <c r="EG141" t="e">
        <v>#N/A</v>
      </c>
      <c r="EH141" t="e">
        <v>#N/A</v>
      </c>
      <c r="EI141" t="e">
        <v>#N/A</v>
      </c>
      <c r="EJ141" t="e">
        <v>#N/A</v>
      </c>
      <c r="EK141" t="e">
        <v>#N/A</v>
      </c>
      <c r="EL141" t="e">
        <v>#N/A</v>
      </c>
      <c r="EM141" t="e">
        <v>#N/A</v>
      </c>
      <c r="EN141" t="e">
        <v>#N/A</v>
      </c>
      <c r="EO141" t="e">
        <v>#N/A</v>
      </c>
      <c r="EP141" t="e">
        <v>#N/A</v>
      </c>
      <c r="EQ141" t="e">
        <v>#N/A</v>
      </c>
      <c r="ER141" t="e">
        <v>#N/A</v>
      </c>
      <c r="ES141" t="e">
        <v>#N/A</v>
      </c>
      <c r="ET141" t="e">
        <v>#N/A</v>
      </c>
      <c r="EU141" t="e">
        <v>#N/A</v>
      </c>
      <c r="EV141" t="e">
        <v>#N/A</v>
      </c>
      <c r="EW141" t="e">
        <v>#N/A</v>
      </c>
      <c r="EX141" t="e">
        <v>#N/A</v>
      </c>
      <c r="EY141" t="e">
        <v>#N/A</v>
      </c>
      <c r="EZ141" t="e">
        <v>#N/A</v>
      </c>
      <c r="FA141" t="e">
        <v>#N/A</v>
      </c>
      <c r="FB141" t="e">
        <v>#N/A</v>
      </c>
      <c r="FC141" t="e">
        <v>#N/A</v>
      </c>
      <c r="FD141" t="e">
        <v>#N/A</v>
      </c>
      <c r="FE141" t="e">
        <v>#N/A</v>
      </c>
      <c r="FF141" t="e">
        <v>#N/A</v>
      </c>
    </row>
    <row r="142" spans="1:162" x14ac:dyDescent="0.35">
      <c r="A142" s="29" t="s">
        <v>55</v>
      </c>
      <c r="B142" s="30">
        <v>0</v>
      </c>
      <c r="C142" s="30">
        <v>0</v>
      </c>
      <c r="D142" s="30">
        <v>0</v>
      </c>
      <c r="E142" s="30">
        <v>0</v>
      </c>
      <c r="F142" s="30">
        <v>0</v>
      </c>
      <c r="G142" s="30">
        <v>0</v>
      </c>
      <c r="H142" s="30">
        <v>0</v>
      </c>
      <c r="I142" s="30">
        <v>0</v>
      </c>
      <c r="J142" s="30">
        <v>0</v>
      </c>
      <c r="K142" s="30">
        <v>0</v>
      </c>
      <c r="L142" s="30">
        <v>0</v>
      </c>
      <c r="M142" s="30">
        <v>0</v>
      </c>
      <c r="N142" s="30">
        <v>0</v>
      </c>
      <c r="O142" s="30">
        <v>0</v>
      </c>
      <c r="P142" s="30">
        <v>0</v>
      </c>
      <c r="Q142" s="30">
        <v>0</v>
      </c>
      <c r="R142" s="30">
        <v>0</v>
      </c>
      <c r="S142" s="30">
        <v>0</v>
      </c>
      <c r="T142" s="30">
        <v>0</v>
      </c>
      <c r="U142" s="30">
        <v>0</v>
      </c>
      <c r="V142" s="30">
        <v>0</v>
      </c>
      <c r="W142" s="30">
        <v>0</v>
      </c>
      <c r="X142" s="30">
        <v>0</v>
      </c>
      <c r="Y142" s="30">
        <v>0</v>
      </c>
      <c r="Z142" s="30">
        <v>0</v>
      </c>
      <c r="AA142" s="30">
        <v>0</v>
      </c>
      <c r="AB142" s="30">
        <v>0</v>
      </c>
      <c r="AC142" s="30">
        <v>0</v>
      </c>
      <c r="AD142" s="30">
        <v>0</v>
      </c>
      <c r="AE142" s="30">
        <v>0</v>
      </c>
      <c r="AF142" s="30">
        <v>0</v>
      </c>
      <c r="AG142" s="30">
        <v>0</v>
      </c>
      <c r="AH142" s="30">
        <v>0</v>
      </c>
      <c r="AI142" s="30">
        <v>0</v>
      </c>
      <c r="AJ142" s="30">
        <v>0</v>
      </c>
      <c r="AK142" s="30">
        <v>0</v>
      </c>
      <c r="AL142" s="30">
        <v>0</v>
      </c>
      <c r="AM142" s="30">
        <v>0</v>
      </c>
      <c r="AN142" s="30">
        <v>0</v>
      </c>
      <c r="AO142" s="30">
        <v>0</v>
      </c>
      <c r="AP142" s="30">
        <v>0</v>
      </c>
      <c r="AQ142" s="30">
        <v>0</v>
      </c>
      <c r="AR142" s="30">
        <v>0</v>
      </c>
      <c r="AS142" s="30">
        <v>0</v>
      </c>
      <c r="AT142" s="30">
        <v>0</v>
      </c>
      <c r="AU142" s="30">
        <v>0</v>
      </c>
      <c r="AV142" s="30">
        <v>0</v>
      </c>
      <c r="AW142" s="30">
        <v>0</v>
      </c>
      <c r="AX142" s="30">
        <v>0</v>
      </c>
      <c r="AY142" s="30">
        <v>0</v>
      </c>
      <c r="AZ142" s="30">
        <v>0</v>
      </c>
      <c r="BA142" s="30">
        <v>0</v>
      </c>
      <c r="BB142" s="30">
        <v>0</v>
      </c>
      <c r="BC142" s="30">
        <v>0</v>
      </c>
      <c r="BD142" s="30">
        <v>0</v>
      </c>
      <c r="BE142" s="30">
        <v>0</v>
      </c>
      <c r="BF142" s="30">
        <v>0</v>
      </c>
      <c r="BG142" s="30">
        <v>1</v>
      </c>
      <c r="BH142" s="30">
        <v>1</v>
      </c>
      <c r="BI142" s="30">
        <v>1</v>
      </c>
      <c r="BJ142" s="30">
        <v>1</v>
      </c>
      <c r="BK142" s="30">
        <v>1</v>
      </c>
      <c r="BL142" s="30">
        <v>1</v>
      </c>
      <c r="BM142" s="30">
        <v>3</v>
      </c>
      <c r="BN142" s="30">
        <v>3</v>
      </c>
      <c r="BO142" s="30">
        <v>4</v>
      </c>
      <c r="BP142" s="30">
        <v>4</v>
      </c>
      <c r="BQ142" s="30">
        <v>8</v>
      </c>
      <c r="BR142" s="30">
        <v>9</v>
      </c>
      <c r="BS142" s="30">
        <v>17</v>
      </c>
      <c r="BT142" s="30">
        <v>24</v>
      </c>
      <c r="BU142" s="30">
        <v>30</v>
      </c>
      <c r="BV142" s="30">
        <v>34</v>
      </c>
      <c r="BW142" s="30">
        <v>43</v>
      </c>
      <c r="BX142" s="30">
        <v>45</v>
      </c>
      <c r="BY142" s="30">
        <v>47</v>
      </c>
      <c r="BZ142" s="30">
        <v>58</v>
      </c>
      <c r="CA142" s="30">
        <v>63</v>
      </c>
      <c r="CB142" s="30">
        <v>76</v>
      </c>
      <c r="CC142" s="30">
        <v>94</v>
      </c>
      <c r="CD142" s="30">
        <v>106</v>
      </c>
      <c r="CE142" s="30">
        <v>130</v>
      </c>
      <c r="CF142" s="30">
        <v>148</v>
      </c>
      <c r="CG142" s="30">
        <v>170</v>
      </c>
      <c r="CH142" s="30">
        <v>198</v>
      </c>
      <c r="CI142" s="30">
        <v>232</v>
      </c>
      <c r="CJ142" s="30">
        <v>273</v>
      </c>
      <c r="CK142" s="30">
        <v>313</v>
      </c>
      <c r="CL142" s="30">
        <v>361</v>
      </c>
      <c r="CM142" s="30">
        <v>405</v>
      </c>
      <c r="CN142" s="30">
        <v>456</v>
      </c>
      <c r="CO142" s="30">
        <v>513</v>
      </c>
      <c r="CP142" t="e">
        <v>#N/A</v>
      </c>
      <c r="CQ142" t="e">
        <v>#N/A</v>
      </c>
      <c r="CR142" t="e">
        <v>#N/A</v>
      </c>
      <c r="CS142" t="e">
        <v>#N/A</v>
      </c>
      <c r="CT142" t="e">
        <v>#N/A</v>
      </c>
      <c r="CU142" t="e">
        <v>#N/A</v>
      </c>
      <c r="CV142" t="e">
        <v>#N/A</v>
      </c>
      <c r="CW142" t="e">
        <v>#N/A</v>
      </c>
      <c r="CX142" t="e">
        <v>#N/A</v>
      </c>
      <c r="CY142" t="e">
        <v>#N/A</v>
      </c>
      <c r="CZ142" t="e">
        <v>#N/A</v>
      </c>
      <c r="DA142" t="e">
        <v>#N/A</v>
      </c>
      <c r="DB142" t="e">
        <v>#N/A</v>
      </c>
      <c r="DC142" t="e">
        <v>#N/A</v>
      </c>
      <c r="DD142" t="e">
        <v>#N/A</v>
      </c>
      <c r="DE142" t="e">
        <v>#N/A</v>
      </c>
      <c r="DF142" t="e">
        <v>#N/A</v>
      </c>
      <c r="DG142" t="e">
        <v>#N/A</v>
      </c>
      <c r="DH142" t="e">
        <v>#N/A</v>
      </c>
      <c r="DI142" t="e">
        <v>#N/A</v>
      </c>
      <c r="DJ142" t="e">
        <v>#N/A</v>
      </c>
      <c r="DK142" t="e">
        <v>#N/A</v>
      </c>
      <c r="DL142" t="e">
        <v>#N/A</v>
      </c>
      <c r="DM142" t="e">
        <v>#N/A</v>
      </c>
      <c r="DN142" t="e">
        <v>#N/A</v>
      </c>
      <c r="DO142" t="e">
        <v>#N/A</v>
      </c>
      <c r="DP142" t="e">
        <v>#N/A</v>
      </c>
      <c r="DQ142" t="e">
        <v>#N/A</v>
      </c>
      <c r="DR142" t="e">
        <v>#N/A</v>
      </c>
      <c r="DS142" t="e">
        <v>#N/A</v>
      </c>
      <c r="DT142" t="e">
        <v>#N/A</v>
      </c>
      <c r="DU142" t="e">
        <v>#N/A</v>
      </c>
      <c r="DV142" t="e">
        <v>#N/A</v>
      </c>
      <c r="DW142" t="e">
        <v>#N/A</v>
      </c>
      <c r="DX142" t="e">
        <v>#N/A</v>
      </c>
      <c r="DY142" t="e">
        <v>#N/A</v>
      </c>
      <c r="DZ142" t="e">
        <v>#N/A</v>
      </c>
      <c r="EA142" t="e">
        <v>#N/A</v>
      </c>
      <c r="EB142" t="e">
        <v>#N/A</v>
      </c>
      <c r="EC142" t="e">
        <v>#N/A</v>
      </c>
      <c r="ED142" t="e">
        <v>#N/A</v>
      </c>
      <c r="EE142" t="e">
        <v>#N/A</v>
      </c>
      <c r="EF142" t="e">
        <v>#N/A</v>
      </c>
      <c r="EG142" t="e">
        <v>#N/A</v>
      </c>
      <c r="EH142" t="e">
        <v>#N/A</v>
      </c>
      <c r="EI142" t="e">
        <v>#N/A</v>
      </c>
      <c r="EJ142" t="e">
        <v>#N/A</v>
      </c>
      <c r="EK142" t="e">
        <v>#N/A</v>
      </c>
      <c r="EL142" t="e">
        <v>#N/A</v>
      </c>
      <c r="EM142" t="e">
        <v>#N/A</v>
      </c>
      <c r="EN142" t="e">
        <v>#N/A</v>
      </c>
      <c r="EO142" t="e">
        <v>#N/A</v>
      </c>
      <c r="EP142" t="e">
        <v>#N/A</v>
      </c>
      <c r="EQ142" t="e">
        <v>#N/A</v>
      </c>
      <c r="ER142" t="e">
        <v>#N/A</v>
      </c>
      <c r="ES142" t="e">
        <v>#N/A</v>
      </c>
      <c r="ET142" t="e">
        <v>#N/A</v>
      </c>
      <c r="EU142" t="e">
        <v>#N/A</v>
      </c>
      <c r="EV142" t="e">
        <v>#N/A</v>
      </c>
      <c r="EW142" t="e">
        <v>#N/A</v>
      </c>
      <c r="EX142" t="e">
        <v>#N/A</v>
      </c>
      <c r="EY142" t="e">
        <v>#N/A</v>
      </c>
      <c r="EZ142" t="e">
        <v>#N/A</v>
      </c>
      <c r="FA142" t="e">
        <v>#N/A</v>
      </c>
      <c r="FB142" t="e">
        <v>#N/A</v>
      </c>
      <c r="FC142" t="e">
        <v>#N/A</v>
      </c>
      <c r="FD142" t="e">
        <v>#N/A</v>
      </c>
      <c r="FE142" t="e">
        <v>#N/A</v>
      </c>
      <c r="FF142" t="e">
        <v>#N/A</v>
      </c>
    </row>
    <row r="143" spans="1:162" x14ac:dyDescent="0.35">
      <c r="A143" s="29" t="s">
        <v>9</v>
      </c>
      <c r="B143" s="30">
        <v>0</v>
      </c>
      <c r="C143" s="30">
        <v>0</v>
      </c>
      <c r="D143" s="30">
        <v>0</v>
      </c>
      <c r="E143" s="30">
        <v>0</v>
      </c>
      <c r="F143" s="30">
        <v>0</v>
      </c>
      <c r="G143" s="30">
        <v>0</v>
      </c>
      <c r="H143" s="30">
        <v>0</v>
      </c>
      <c r="I143" s="30">
        <v>0</v>
      </c>
      <c r="J143" s="30">
        <v>0</v>
      </c>
      <c r="K143" s="30">
        <v>0</v>
      </c>
      <c r="L143" s="30">
        <v>0</v>
      </c>
      <c r="M143" s="30">
        <v>0</v>
      </c>
      <c r="N143" s="30">
        <v>0</v>
      </c>
      <c r="O143" s="30">
        <v>0</v>
      </c>
      <c r="P143" s="30">
        <v>0</v>
      </c>
      <c r="Q143" s="30">
        <v>0</v>
      </c>
      <c r="R143" s="30">
        <v>0</v>
      </c>
      <c r="S143" s="30">
        <v>0</v>
      </c>
      <c r="T143" s="30">
        <v>0</v>
      </c>
      <c r="U143" s="30">
        <v>0</v>
      </c>
      <c r="V143" s="30">
        <v>0</v>
      </c>
      <c r="W143" s="30">
        <v>0</v>
      </c>
      <c r="X143" s="30">
        <v>0</v>
      </c>
      <c r="Y143" s="30">
        <v>0</v>
      </c>
      <c r="Z143" s="30">
        <v>0</v>
      </c>
      <c r="AA143" s="30">
        <v>0</v>
      </c>
      <c r="AB143" s="30">
        <v>0</v>
      </c>
      <c r="AC143" s="30">
        <v>0</v>
      </c>
      <c r="AD143" s="30">
        <v>0</v>
      </c>
      <c r="AE143" s="30">
        <v>0</v>
      </c>
      <c r="AF143" s="30">
        <v>0</v>
      </c>
      <c r="AG143" s="30">
        <v>0</v>
      </c>
      <c r="AH143" s="30">
        <v>0</v>
      </c>
      <c r="AI143" s="30">
        <v>0</v>
      </c>
      <c r="AJ143" s="30">
        <v>0</v>
      </c>
      <c r="AK143" s="30">
        <v>0</v>
      </c>
      <c r="AL143" s="30">
        <v>0</v>
      </c>
      <c r="AM143" s="30">
        <v>0</v>
      </c>
      <c r="AN143" s="30">
        <v>0</v>
      </c>
      <c r="AO143" s="30">
        <v>0</v>
      </c>
      <c r="AP143" s="30">
        <v>0</v>
      </c>
      <c r="AQ143" s="30">
        <v>0</v>
      </c>
      <c r="AR143" s="30">
        <v>0</v>
      </c>
      <c r="AS143" s="30">
        <v>0</v>
      </c>
      <c r="AT143" s="30">
        <v>0</v>
      </c>
      <c r="AU143" s="30">
        <v>0</v>
      </c>
      <c r="AV143" s="30">
        <v>0</v>
      </c>
      <c r="AW143" s="30">
        <v>0</v>
      </c>
      <c r="AX143" s="30">
        <v>0</v>
      </c>
      <c r="AY143" s="30">
        <v>0</v>
      </c>
      <c r="AZ143" s="30">
        <v>0</v>
      </c>
      <c r="BA143" s="30">
        <v>0</v>
      </c>
      <c r="BB143" s="30">
        <v>0</v>
      </c>
      <c r="BC143" s="30">
        <v>0</v>
      </c>
      <c r="BD143" s="30">
        <v>0</v>
      </c>
      <c r="BE143" s="30">
        <v>0</v>
      </c>
      <c r="BF143" s="30">
        <v>0</v>
      </c>
      <c r="BG143" s="30">
        <v>0</v>
      </c>
      <c r="BH143" s="30">
        <v>0</v>
      </c>
      <c r="BI143" s="30">
        <v>0</v>
      </c>
      <c r="BJ143" s="30">
        <v>0</v>
      </c>
      <c r="BK143" s="30">
        <v>0</v>
      </c>
      <c r="BL143" s="30">
        <v>0</v>
      </c>
      <c r="BM143" s="30">
        <v>0</v>
      </c>
      <c r="BN143" s="30">
        <v>0</v>
      </c>
      <c r="BO143" s="30">
        <v>0</v>
      </c>
      <c r="BP143" s="30">
        <v>0</v>
      </c>
      <c r="BQ143" s="30">
        <v>0</v>
      </c>
      <c r="BR143" s="30">
        <v>0</v>
      </c>
      <c r="BS143" s="30">
        <v>0</v>
      </c>
      <c r="BT143" s="30">
        <v>0</v>
      </c>
      <c r="BU143" s="30">
        <v>0</v>
      </c>
      <c r="BV143" s="30">
        <v>0</v>
      </c>
      <c r="BW143" s="30">
        <v>0</v>
      </c>
      <c r="BX143" s="30">
        <v>0</v>
      </c>
      <c r="BY143" s="30">
        <v>0</v>
      </c>
      <c r="BZ143" s="30">
        <v>0</v>
      </c>
      <c r="CA143" s="30">
        <v>0</v>
      </c>
      <c r="CB143" s="30">
        <v>0</v>
      </c>
      <c r="CC143" s="30">
        <v>0</v>
      </c>
      <c r="CD143" s="30">
        <v>0</v>
      </c>
      <c r="CE143" s="30">
        <v>0</v>
      </c>
      <c r="CF143" s="30">
        <v>0</v>
      </c>
      <c r="CG143" s="30">
        <v>0</v>
      </c>
      <c r="CH143" s="30">
        <v>0</v>
      </c>
      <c r="CI143" s="30">
        <v>0</v>
      </c>
      <c r="CJ143" s="30">
        <v>0</v>
      </c>
      <c r="CK143" s="30">
        <v>0</v>
      </c>
      <c r="CL143" s="30">
        <v>0</v>
      </c>
      <c r="CM143" s="30">
        <v>0</v>
      </c>
      <c r="CN143" s="30">
        <v>0</v>
      </c>
      <c r="CO143" s="30">
        <v>0</v>
      </c>
      <c r="CP143" t="e">
        <v>#N/A</v>
      </c>
      <c r="CQ143" t="e">
        <v>#N/A</v>
      </c>
      <c r="CR143" t="e">
        <v>#N/A</v>
      </c>
      <c r="CS143" t="e">
        <v>#N/A</v>
      </c>
      <c r="CT143" t="e">
        <v>#N/A</v>
      </c>
      <c r="CU143" t="e">
        <v>#N/A</v>
      </c>
      <c r="CV143" t="e">
        <v>#N/A</v>
      </c>
      <c r="CW143" t="e">
        <v>#N/A</v>
      </c>
      <c r="CX143" t="e">
        <v>#N/A</v>
      </c>
      <c r="CY143" t="e">
        <v>#N/A</v>
      </c>
      <c r="CZ143" t="e">
        <v>#N/A</v>
      </c>
      <c r="DA143" t="e">
        <v>#N/A</v>
      </c>
      <c r="DB143" t="e">
        <v>#N/A</v>
      </c>
      <c r="DC143" t="e">
        <v>#N/A</v>
      </c>
      <c r="DD143" t="e">
        <v>#N/A</v>
      </c>
      <c r="DE143" t="e">
        <v>#N/A</v>
      </c>
      <c r="DF143" t="e">
        <v>#N/A</v>
      </c>
      <c r="DG143" t="e">
        <v>#N/A</v>
      </c>
      <c r="DH143" t="e">
        <v>#N/A</v>
      </c>
      <c r="DI143" t="e">
        <v>#N/A</v>
      </c>
      <c r="DJ143" t="e">
        <v>#N/A</v>
      </c>
      <c r="DK143" t="e">
        <v>#N/A</v>
      </c>
      <c r="DL143" t="e">
        <v>#N/A</v>
      </c>
      <c r="DM143" t="e">
        <v>#N/A</v>
      </c>
      <c r="DN143" t="e">
        <v>#N/A</v>
      </c>
      <c r="DO143" t="e">
        <v>#N/A</v>
      </c>
      <c r="DP143" t="e">
        <v>#N/A</v>
      </c>
      <c r="DQ143" t="e">
        <v>#N/A</v>
      </c>
      <c r="DR143" t="e">
        <v>#N/A</v>
      </c>
      <c r="DS143" t="e">
        <v>#N/A</v>
      </c>
      <c r="DT143" t="e">
        <v>#N/A</v>
      </c>
      <c r="DU143" t="e">
        <v>#N/A</v>
      </c>
      <c r="DV143" t="e">
        <v>#N/A</v>
      </c>
      <c r="DW143" t="e">
        <v>#N/A</v>
      </c>
      <c r="DX143" t="e">
        <v>#N/A</v>
      </c>
      <c r="DY143" t="e">
        <v>#N/A</v>
      </c>
      <c r="DZ143" t="e">
        <v>#N/A</v>
      </c>
      <c r="EA143" t="e">
        <v>#N/A</v>
      </c>
      <c r="EB143" t="e">
        <v>#N/A</v>
      </c>
      <c r="EC143" t="e">
        <v>#N/A</v>
      </c>
      <c r="ED143" t="e">
        <v>#N/A</v>
      </c>
      <c r="EE143" t="e">
        <v>#N/A</v>
      </c>
      <c r="EF143" t="e">
        <v>#N/A</v>
      </c>
      <c r="EG143" t="e">
        <v>#N/A</v>
      </c>
      <c r="EH143" t="e">
        <v>#N/A</v>
      </c>
      <c r="EI143" t="e">
        <v>#N/A</v>
      </c>
      <c r="EJ143" t="e">
        <v>#N/A</v>
      </c>
      <c r="EK143" t="e">
        <v>#N/A</v>
      </c>
      <c r="EL143" t="e">
        <v>#N/A</v>
      </c>
      <c r="EM143" t="e">
        <v>#N/A</v>
      </c>
      <c r="EN143" t="e">
        <v>#N/A</v>
      </c>
      <c r="EO143" t="e">
        <v>#N/A</v>
      </c>
      <c r="EP143" t="e">
        <v>#N/A</v>
      </c>
      <c r="EQ143" t="e">
        <v>#N/A</v>
      </c>
      <c r="ER143" t="e">
        <v>#N/A</v>
      </c>
      <c r="ES143" t="e">
        <v>#N/A</v>
      </c>
      <c r="ET143" t="e">
        <v>#N/A</v>
      </c>
      <c r="EU143" t="e">
        <v>#N/A</v>
      </c>
      <c r="EV143" t="e">
        <v>#N/A</v>
      </c>
      <c r="EW143" t="e">
        <v>#N/A</v>
      </c>
      <c r="EX143" t="e">
        <v>#N/A</v>
      </c>
      <c r="EY143" t="e">
        <v>#N/A</v>
      </c>
      <c r="EZ143" t="e">
        <v>#N/A</v>
      </c>
      <c r="FA143" t="e">
        <v>#N/A</v>
      </c>
      <c r="FB143" t="e">
        <v>#N/A</v>
      </c>
      <c r="FC143" t="e">
        <v>#N/A</v>
      </c>
      <c r="FD143" t="e">
        <v>#N/A</v>
      </c>
      <c r="FE143" t="e">
        <v>#N/A</v>
      </c>
      <c r="FF143" t="e">
        <v>#N/A</v>
      </c>
    </row>
    <row r="144" spans="1:162" x14ac:dyDescent="0.35">
      <c r="A144" s="29" t="s">
        <v>233</v>
      </c>
      <c r="B144" s="30">
        <v>0</v>
      </c>
      <c r="C144" s="30">
        <v>0</v>
      </c>
      <c r="D144" s="30">
        <v>0</v>
      </c>
      <c r="E144" s="30">
        <v>0</v>
      </c>
      <c r="F144" s="30">
        <v>0</v>
      </c>
      <c r="G144" s="30">
        <v>0</v>
      </c>
      <c r="H144" s="30">
        <v>0</v>
      </c>
      <c r="I144" s="30">
        <v>0</v>
      </c>
      <c r="J144" s="30">
        <v>0</v>
      </c>
      <c r="K144" s="30">
        <v>0</v>
      </c>
      <c r="L144" s="30">
        <v>0</v>
      </c>
      <c r="M144" s="30">
        <v>0</v>
      </c>
      <c r="N144" s="30">
        <v>0</v>
      </c>
      <c r="O144" s="30">
        <v>0</v>
      </c>
      <c r="P144" s="30">
        <v>0</v>
      </c>
      <c r="Q144" s="30">
        <v>0</v>
      </c>
      <c r="R144" s="30">
        <v>0</v>
      </c>
      <c r="S144" s="30">
        <v>0</v>
      </c>
      <c r="T144" s="30">
        <v>0</v>
      </c>
      <c r="U144" s="30">
        <v>0</v>
      </c>
      <c r="V144" s="30">
        <v>0</v>
      </c>
      <c r="W144" s="30">
        <v>0</v>
      </c>
      <c r="X144" s="30">
        <v>0</v>
      </c>
      <c r="Y144" s="30">
        <v>0</v>
      </c>
      <c r="Z144" s="30">
        <v>0</v>
      </c>
      <c r="AA144" s="30">
        <v>0</v>
      </c>
      <c r="AB144" s="30">
        <v>0</v>
      </c>
      <c r="AC144" s="30">
        <v>0</v>
      </c>
      <c r="AD144" s="30">
        <v>0</v>
      </c>
      <c r="AE144" s="30">
        <v>0</v>
      </c>
      <c r="AF144" s="30">
        <v>0</v>
      </c>
      <c r="AG144" s="30">
        <v>0</v>
      </c>
      <c r="AH144" s="30">
        <v>0</v>
      </c>
      <c r="AI144" s="30">
        <v>0</v>
      </c>
      <c r="AJ144" s="30">
        <v>0</v>
      </c>
      <c r="AK144" s="30">
        <v>0</v>
      </c>
      <c r="AL144" s="30">
        <v>0</v>
      </c>
      <c r="AM144" s="30">
        <v>0</v>
      </c>
      <c r="AN144" s="30">
        <v>0</v>
      </c>
      <c r="AO144" s="30">
        <v>0</v>
      </c>
      <c r="AP144" s="30">
        <v>0</v>
      </c>
      <c r="AQ144" s="30">
        <v>0</v>
      </c>
      <c r="AR144" s="30">
        <v>0</v>
      </c>
      <c r="AS144" s="30">
        <v>0</v>
      </c>
      <c r="AT144" s="30">
        <v>0</v>
      </c>
      <c r="AU144" s="30">
        <v>0</v>
      </c>
      <c r="AV144" s="30">
        <v>0</v>
      </c>
      <c r="AW144" s="30">
        <v>0</v>
      </c>
      <c r="AX144" s="30">
        <v>0</v>
      </c>
      <c r="AY144" s="30">
        <v>0</v>
      </c>
      <c r="AZ144" s="30">
        <v>0</v>
      </c>
      <c r="BA144" s="30">
        <v>0</v>
      </c>
      <c r="BB144" s="30">
        <v>0</v>
      </c>
      <c r="BC144" s="30">
        <v>0</v>
      </c>
      <c r="BD144" s="30">
        <v>0</v>
      </c>
      <c r="BE144" s="30">
        <v>0</v>
      </c>
      <c r="BF144" s="30">
        <v>0</v>
      </c>
      <c r="BG144" s="30">
        <v>0</v>
      </c>
      <c r="BH144" s="30">
        <v>0</v>
      </c>
      <c r="BI144" s="30">
        <v>0</v>
      </c>
      <c r="BJ144" s="30">
        <v>0</v>
      </c>
      <c r="BK144" s="30">
        <v>0</v>
      </c>
      <c r="BL144" s="30">
        <v>0</v>
      </c>
      <c r="BM144" s="30">
        <v>0</v>
      </c>
      <c r="BN144" s="30">
        <v>0</v>
      </c>
      <c r="BO144" s="30">
        <v>0</v>
      </c>
      <c r="BP144" s="30">
        <v>0</v>
      </c>
      <c r="BQ144" s="30">
        <v>0</v>
      </c>
      <c r="BR144" s="30">
        <v>0</v>
      </c>
      <c r="BS144" s="30">
        <v>0</v>
      </c>
      <c r="BT144" s="30">
        <v>0</v>
      </c>
      <c r="BU144" s="30">
        <v>0</v>
      </c>
      <c r="BV144" s="30">
        <v>0</v>
      </c>
      <c r="BW144" s="30">
        <v>0</v>
      </c>
      <c r="BX144" s="30">
        <v>0</v>
      </c>
      <c r="BY144" s="30">
        <v>0</v>
      </c>
      <c r="BZ144" s="30">
        <v>0</v>
      </c>
      <c r="CA144" s="30">
        <v>0</v>
      </c>
      <c r="CB144" s="30">
        <v>0</v>
      </c>
      <c r="CC144" s="30">
        <v>0</v>
      </c>
      <c r="CD144" s="30">
        <v>0</v>
      </c>
      <c r="CE144" s="30">
        <v>0</v>
      </c>
      <c r="CF144" s="30">
        <v>0</v>
      </c>
      <c r="CG144" s="30">
        <v>0</v>
      </c>
      <c r="CH144" s="30">
        <v>0</v>
      </c>
      <c r="CI144" s="30">
        <v>0</v>
      </c>
      <c r="CJ144" s="30">
        <v>0</v>
      </c>
      <c r="CK144" s="30">
        <v>0</v>
      </c>
      <c r="CL144" s="30">
        <v>0</v>
      </c>
      <c r="CM144" s="30">
        <v>0</v>
      </c>
      <c r="CN144" s="30">
        <v>0</v>
      </c>
      <c r="CO144" s="30">
        <v>0</v>
      </c>
      <c r="CP144" t="e">
        <v>#N/A</v>
      </c>
      <c r="CQ144" t="e">
        <v>#N/A</v>
      </c>
      <c r="CR144" t="e">
        <v>#N/A</v>
      </c>
      <c r="CS144" t="e">
        <v>#N/A</v>
      </c>
      <c r="CT144" t="e">
        <v>#N/A</v>
      </c>
      <c r="CU144" t="e">
        <v>#N/A</v>
      </c>
      <c r="CV144" t="e">
        <v>#N/A</v>
      </c>
      <c r="CW144" t="e">
        <v>#N/A</v>
      </c>
      <c r="CX144" t="e">
        <v>#N/A</v>
      </c>
      <c r="CY144" t="e">
        <v>#N/A</v>
      </c>
      <c r="CZ144" t="e">
        <v>#N/A</v>
      </c>
      <c r="DA144" t="e">
        <v>#N/A</v>
      </c>
      <c r="DB144" t="e">
        <v>#N/A</v>
      </c>
      <c r="DC144" t="e">
        <v>#N/A</v>
      </c>
      <c r="DD144" t="e">
        <v>#N/A</v>
      </c>
      <c r="DE144" t="e">
        <v>#N/A</v>
      </c>
      <c r="DF144" t="e">
        <v>#N/A</v>
      </c>
      <c r="DG144" t="e">
        <v>#N/A</v>
      </c>
      <c r="DH144" t="e">
        <v>#N/A</v>
      </c>
      <c r="DI144" t="e">
        <v>#N/A</v>
      </c>
      <c r="DJ144" t="e">
        <v>#N/A</v>
      </c>
      <c r="DK144" t="e">
        <v>#N/A</v>
      </c>
      <c r="DL144" t="e">
        <v>#N/A</v>
      </c>
      <c r="DM144" t="e">
        <v>#N/A</v>
      </c>
      <c r="DN144" t="e">
        <v>#N/A</v>
      </c>
      <c r="DO144" t="e">
        <v>#N/A</v>
      </c>
      <c r="DP144" t="e">
        <v>#N/A</v>
      </c>
      <c r="DQ144" t="e">
        <v>#N/A</v>
      </c>
      <c r="DR144" t="e">
        <v>#N/A</v>
      </c>
      <c r="DS144" t="e">
        <v>#N/A</v>
      </c>
      <c r="DT144" t="e">
        <v>#N/A</v>
      </c>
      <c r="DU144" t="e">
        <v>#N/A</v>
      </c>
      <c r="DV144" t="e">
        <v>#N/A</v>
      </c>
      <c r="DW144" t="e">
        <v>#N/A</v>
      </c>
      <c r="DX144" t="e">
        <v>#N/A</v>
      </c>
      <c r="DY144" t="e">
        <v>#N/A</v>
      </c>
      <c r="DZ144" t="e">
        <v>#N/A</v>
      </c>
      <c r="EA144" t="e">
        <v>#N/A</v>
      </c>
      <c r="EB144" t="e">
        <v>#N/A</v>
      </c>
      <c r="EC144" t="e">
        <v>#N/A</v>
      </c>
      <c r="ED144" t="e">
        <v>#N/A</v>
      </c>
      <c r="EE144" t="e">
        <v>#N/A</v>
      </c>
      <c r="EF144" t="e">
        <v>#N/A</v>
      </c>
      <c r="EG144" t="e">
        <v>#N/A</v>
      </c>
      <c r="EH144" t="e">
        <v>#N/A</v>
      </c>
      <c r="EI144" t="e">
        <v>#N/A</v>
      </c>
      <c r="EJ144" t="e">
        <v>#N/A</v>
      </c>
      <c r="EK144" t="e">
        <v>#N/A</v>
      </c>
      <c r="EL144" t="e">
        <v>#N/A</v>
      </c>
      <c r="EM144" t="e">
        <v>#N/A</v>
      </c>
      <c r="EN144" t="e">
        <v>#N/A</v>
      </c>
      <c r="EO144" t="e">
        <v>#N/A</v>
      </c>
      <c r="EP144" t="e">
        <v>#N/A</v>
      </c>
      <c r="EQ144" t="e">
        <v>#N/A</v>
      </c>
      <c r="ER144" t="e">
        <v>#N/A</v>
      </c>
      <c r="ES144" t="e">
        <v>#N/A</v>
      </c>
      <c r="ET144" t="e">
        <v>#N/A</v>
      </c>
      <c r="EU144" t="e">
        <v>#N/A</v>
      </c>
      <c r="EV144" t="e">
        <v>#N/A</v>
      </c>
      <c r="EW144" t="e">
        <v>#N/A</v>
      </c>
      <c r="EX144" t="e">
        <v>#N/A</v>
      </c>
      <c r="EY144" t="e">
        <v>#N/A</v>
      </c>
      <c r="EZ144" t="e">
        <v>#N/A</v>
      </c>
      <c r="FA144" t="e">
        <v>#N/A</v>
      </c>
      <c r="FB144" t="e">
        <v>#N/A</v>
      </c>
      <c r="FC144" t="e">
        <v>#N/A</v>
      </c>
      <c r="FD144" t="e">
        <v>#N/A</v>
      </c>
      <c r="FE144" t="e">
        <v>#N/A</v>
      </c>
      <c r="FF144" t="e">
        <v>#N/A</v>
      </c>
    </row>
    <row r="145" spans="1:162" x14ac:dyDescent="0.35">
      <c r="A145" s="29" t="s">
        <v>18</v>
      </c>
      <c r="B145" s="30">
        <v>0</v>
      </c>
      <c r="C145" s="30">
        <v>0</v>
      </c>
      <c r="D145" s="30">
        <v>0</v>
      </c>
      <c r="E145" s="30">
        <v>0</v>
      </c>
      <c r="F145" s="30">
        <v>0</v>
      </c>
      <c r="G145" s="30">
        <v>0</v>
      </c>
      <c r="H145" s="30">
        <v>0</v>
      </c>
      <c r="I145" s="30">
        <v>0</v>
      </c>
      <c r="J145" s="30">
        <v>0</v>
      </c>
      <c r="K145" s="30">
        <v>0</v>
      </c>
      <c r="L145" s="30">
        <v>0</v>
      </c>
      <c r="M145" s="30">
        <v>0</v>
      </c>
      <c r="N145" s="30">
        <v>0</v>
      </c>
      <c r="O145" s="30">
        <v>0</v>
      </c>
      <c r="P145" s="30">
        <v>0</v>
      </c>
      <c r="Q145" s="30">
        <v>0</v>
      </c>
      <c r="R145" s="30">
        <v>0</v>
      </c>
      <c r="S145" s="30">
        <v>0</v>
      </c>
      <c r="T145" s="30">
        <v>0</v>
      </c>
      <c r="U145" s="30">
        <v>0</v>
      </c>
      <c r="V145" s="30">
        <v>0</v>
      </c>
      <c r="W145" s="30">
        <v>0</v>
      </c>
      <c r="X145" s="30">
        <v>0</v>
      </c>
      <c r="Y145" s="30">
        <v>0</v>
      </c>
      <c r="Z145" s="30">
        <v>0</v>
      </c>
      <c r="AA145" s="30">
        <v>0</v>
      </c>
      <c r="AB145" s="30">
        <v>0</v>
      </c>
      <c r="AC145" s="30">
        <v>0</v>
      </c>
      <c r="AD145" s="30">
        <v>0</v>
      </c>
      <c r="AE145" s="30">
        <v>0</v>
      </c>
      <c r="AF145" s="30">
        <v>0</v>
      </c>
      <c r="AG145" s="30">
        <v>0</v>
      </c>
      <c r="AH145" s="30">
        <v>0</v>
      </c>
      <c r="AI145" s="30">
        <v>0</v>
      </c>
      <c r="AJ145" s="30">
        <v>0</v>
      </c>
      <c r="AK145" s="30">
        <v>0</v>
      </c>
      <c r="AL145" s="30">
        <v>0</v>
      </c>
      <c r="AM145" s="30">
        <v>0</v>
      </c>
      <c r="AN145" s="30">
        <v>0</v>
      </c>
      <c r="AO145" s="30">
        <v>0</v>
      </c>
      <c r="AP145" s="30">
        <v>0</v>
      </c>
      <c r="AQ145" s="30">
        <v>0</v>
      </c>
      <c r="AR145" s="30">
        <v>0</v>
      </c>
      <c r="AS145" s="30">
        <v>0</v>
      </c>
      <c r="AT145" s="30">
        <v>0</v>
      </c>
      <c r="AU145" s="30">
        <v>0</v>
      </c>
      <c r="AV145" s="30">
        <v>0</v>
      </c>
      <c r="AW145" s="30">
        <v>0</v>
      </c>
      <c r="AX145" s="30">
        <v>0</v>
      </c>
      <c r="AY145" s="30">
        <v>0</v>
      </c>
      <c r="AZ145" s="30">
        <v>0</v>
      </c>
      <c r="BA145" s="30">
        <v>0</v>
      </c>
      <c r="BB145" s="30">
        <v>0</v>
      </c>
      <c r="BC145" s="30">
        <v>0</v>
      </c>
      <c r="BD145" s="30">
        <v>0</v>
      </c>
      <c r="BE145" s="30">
        <v>0</v>
      </c>
      <c r="BF145" s="30">
        <v>0</v>
      </c>
      <c r="BG145" s="30">
        <v>0</v>
      </c>
      <c r="BH145" s="30">
        <v>0</v>
      </c>
      <c r="BI145" s="30">
        <v>0</v>
      </c>
      <c r="BJ145" s="30">
        <v>0</v>
      </c>
      <c r="BK145" s="30">
        <v>0</v>
      </c>
      <c r="BL145" s="30">
        <v>0</v>
      </c>
      <c r="BM145" s="30">
        <v>0</v>
      </c>
      <c r="BN145" s="30">
        <v>0</v>
      </c>
      <c r="BO145" s="30">
        <v>0</v>
      </c>
      <c r="BP145" s="30">
        <v>0</v>
      </c>
      <c r="BQ145" s="30">
        <v>0</v>
      </c>
      <c r="BR145" s="30">
        <v>0</v>
      </c>
      <c r="BS145" s="30">
        <v>0</v>
      </c>
      <c r="BT145" s="30">
        <v>0</v>
      </c>
      <c r="BU145" s="30">
        <v>0</v>
      </c>
      <c r="BV145" s="30">
        <v>0</v>
      </c>
      <c r="BW145" s="30">
        <v>0</v>
      </c>
      <c r="BX145" s="30">
        <v>0</v>
      </c>
      <c r="BY145" s="30">
        <v>0</v>
      </c>
      <c r="BZ145" s="30">
        <v>0</v>
      </c>
      <c r="CA145" s="30">
        <v>0</v>
      </c>
      <c r="CB145" s="30">
        <v>0</v>
      </c>
      <c r="CC145" s="30">
        <v>0</v>
      </c>
      <c r="CD145" s="30">
        <v>0</v>
      </c>
      <c r="CE145" s="30">
        <v>0</v>
      </c>
      <c r="CF145" s="30">
        <v>0</v>
      </c>
      <c r="CG145" s="30">
        <v>0</v>
      </c>
      <c r="CH145" s="30">
        <v>0</v>
      </c>
      <c r="CI145" s="30">
        <v>0</v>
      </c>
      <c r="CJ145" s="30">
        <v>0</v>
      </c>
      <c r="CK145" s="30">
        <v>0</v>
      </c>
      <c r="CL145" s="30">
        <v>0</v>
      </c>
      <c r="CM145" s="30">
        <v>0</v>
      </c>
      <c r="CN145" s="30">
        <v>0</v>
      </c>
      <c r="CO145" s="30">
        <v>0</v>
      </c>
      <c r="CP145" t="e">
        <v>#N/A</v>
      </c>
      <c r="CQ145" t="e">
        <v>#N/A</v>
      </c>
      <c r="CR145" t="e">
        <v>#N/A</v>
      </c>
      <c r="CS145" t="e">
        <v>#N/A</v>
      </c>
      <c r="CT145" t="e">
        <v>#N/A</v>
      </c>
      <c r="CU145" t="e">
        <v>#N/A</v>
      </c>
      <c r="CV145" t="e">
        <v>#N/A</v>
      </c>
      <c r="CW145" t="e">
        <v>#N/A</v>
      </c>
      <c r="CX145" t="e">
        <v>#N/A</v>
      </c>
      <c r="CY145" t="e">
        <v>#N/A</v>
      </c>
      <c r="CZ145" t="e">
        <v>#N/A</v>
      </c>
      <c r="DA145" t="e">
        <v>#N/A</v>
      </c>
      <c r="DB145" t="e">
        <v>#N/A</v>
      </c>
      <c r="DC145" t="e">
        <v>#N/A</v>
      </c>
      <c r="DD145" t="e">
        <v>#N/A</v>
      </c>
      <c r="DE145" t="e">
        <v>#N/A</v>
      </c>
      <c r="DF145" t="e">
        <v>#N/A</v>
      </c>
      <c r="DG145" t="e">
        <v>#N/A</v>
      </c>
      <c r="DH145" t="e">
        <v>#N/A</v>
      </c>
      <c r="DI145" t="e">
        <v>#N/A</v>
      </c>
      <c r="DJ145" t="e">
        <v>#N/A</v>
      </c>
      <c r="DK145" t="e">
        <v>#N/A</v>
      </c>
      <c r="DL145" t="e">
        <v>#N/A</v>
      </c>
      <c r="DM145" t="e">
        <v>#N/A</v>
      </c>
      <c r="DN145" t="e">
        <v>#N/A</v>
      </c>
      <c r="DO145" t="e">
        <v>#N/A</v>
      </c>
      <c r="DP145" t="e">
        <v>#N/A</v>
      </c>
      <c r="DQ145" t="e">
        <v>#N/A</v>
      </c>
      <c r="DR145" t="e">
        <v>#N/A</v>
      </c>
      <c r="DS145" t="e">
        <v>#N/A</v>
      </c>
      <c r="DT145" t="e">
        <v>#N/A</v>
      </c>
      <c r="DU145" t="e">
        <v>#N/A</v>
      </c>
      <c r="DV145" t="e">
        <v>#N/A</v>
      </c>
      <c r="DW145" t="e">
        <v>#N/A</v>
      </c>
      <c r="DX145" t="e">
        <v>#N/A</v>
      </c>
      <c r="DY145" t="e">
        <v>#N/A</v>
      </c>
      <c r="DZ145" t="e">
        <v>#N/A</v>
      </c>
      <c r="EA145" t="e">
        <v>#N/A</v>
      </c>
      <c r="EB145" t="e">
        <v>#N/A</v>
      </c>
      <c r="EC145" t="e">
        <v>#N/A</v>
      </c>
      <c r="ED145" t="e">
        <v>#N/A</v>
      </c>
      <c r="EE145" t="e">
        <v>#N/A</v>
      </c>
      <c r="EF145" t="e">
        <v>#N/A</v>
      </c>
      <c r="EG145" t="e">
        <v>#N/A</v>
      </c>
      <c r="EH145" t="e">
        <v>#N/A</v>
      </c>
      <c r="EI145" t="e">
        <v>#N/A</v>
      </c>
      <c r="EJ145" t="e">
        <v>#N/A</v>
      </c>
      <c r="EK145" t="e">
        <v>#N/A</v>
      </c>
      <c r="EL145" t="e">
        <v>#N/A</v>
      </c>
      <c r="EM145" t="e">
        <v>#N/A</v>
      </c>
      <c r="EN145" t="e">
        <v>#N/A</v>
      </c>
      <c r="EO145" t="e">
        <v>#N/A</v>
      </c>
      <c r="EP145" t="e">
        <v>#N/A</v>
      </c>
      <c r="EQ145" t="e">
        <v>#N/A</v>
      </c>
      <c r="ER145" t="e">
        <v>#N/A</v>
      </c>
      <c r="ES145" t="e">
        <v>#N/A</v>
      </c>
      <c r="ET145" t="e">
        <v>#N/A</v>
      </c>
      <c r="EU145" t="e">
        <v>#N/A</v>
      </c>
      <c r="EV145" t="e">
        <v>#N/A</v>
      </c>
      <c r="EW145" t="e">
        <v>#N/A</v>
      </c>
      <c r="EX145" t="e">
        <v>#N/A</v>
      </c>
      <c r="EY145" t="e">
        <v>#N/A</v>
      </c>
      <c r="EZ145" t="e">
        <v>#N/A</v>
      </c>
      <c r="FA145" t="e">
        <v>#N/A</v>
      </c>
      <c r="FB145" t="e">
        <v>#N/A</v>
      </c>
      <c r="FC145" t="e">
        <v>#N/A</v>
      </c>
      <c r="FD145" t="e">
        <v>#N/A</v>
      </c>
      <c r="FE145" t="e">
        <v>#N/A</v>
      </c>
      <c r="FF145" t="e">
        <v>#N/A</v>
      </c>
    </row>
    <row r="146" spans="1:162" x14ac:dyDescent="0.35">
      <c r="A146" s="29" t="s">
        <v>174</v>
      </c>
      <c r="B146" s="30">
        <v>0</v>
      </c>
      <c r="C146" s="30">
        <v>0</v>
      </c>
      <c r="D146" s="30">
        <v>0</v>
      </c>
      <c r="E146" s="30">
        <v>0</v>
      </c>
      <c r="F146" s="30">
        <v>0</v>
      </c>
      <c r="G146" s="30">
        <v>0</v>
      </c>
      <c r="H146" s="30">
        <v>0</v>
      </c>
      <c r="I146" s="30">
        <v>0</v>
      </c>
      <c r="J146" s="30">
        <v>0</v>
      </c>
      <c r="K146" s="30">
        <v>0</v>
      </c>
      <c r="L146" s="30">
        <v>0</v>
      </c>
      <c r="M146" s="30">
        <v>0</v>
      </c>
      <c r="N146" s="30">
        <v>0</v>
      </c>
      <c r="O146" s="30">
        <v>0</v>
      </c>
      <c r="P146" s="30">
        <v>0</v>
      </c>
      <c r="Q146" s="30">
        <v>0</v>
      </c>
      <c r="R146" s="30">
        <v>0</v>
      </c>
      <c r="S146" s="30">
        <v>0</v>
      </c>
      <c r="T146" s="30">
        <v>0</v>
      </c>
      <c r="U146" s="30">
        <v>0</v>
      </c>
      <c r="V146" s="30">
        <v>0</v>
      </c>
      <c r="W146" s="30">
        <v>0</v>
      </c>
      <c r="X146" s="30">
        <v>0</v>
      </c>
      <c r="Y146" s="30">
        <v>0</v>
      </c>
      <c r="Z146" s="30">
        <v>0</v>
      </c>
      <c r="AA146" s="30">
        <v>0</v>
      </c>
      <c r="AB146" s="30">
        <v>0</v>
      </c>
      <c r="AC146" s="30">
        <v>0</v>
      </c>
      <c r="AD146" s="30">
        <v>0</v>
      </c>
      <c r="AE146" s="30">
        <v>0</v>
      </c>
      <c r="AF146" s="30">
        <v>0</v>
      </c>
      <c r="AG146" s="30">
        <v>0</v>
      </c>
      <c r="AH146" s="30">
        <v>0</v>
      </c>
      <c r="AI146" s="30">
        <v>0</v>
      </c>
      <c r="AJ146" s="30">
        <v>0</v>
      </c>
      <c r="AK146" s="30">
        <v>0</v>
      </c>
      <c r="AL146" s="30">
        <v>0</v>
      </c>
      <c r="AM146" s="30">
        <v>0</v>
      </c>
      <c r="AN146" s="30">
        <v>0</v>
      </c>
      <c r="AO146" s="30">
        <v>0</v>
      </c>
      <c r="AP146" s="30">
        <v>0</v>
      </c>
      <c r="AQ146" s="30">
        <v>0</v>
      </c>
      <c r="AR146" s="30">
        <v>0</v>
      </c>
      <c r="AS146" s="30">
        <v>0</v>
      </c>
      <c r="AT146" s="30">
        <v>0</v>
      </c>
      <c r="AU146" s="30">
        <v>0</v>
      </c>
      <c r="AV146" s="30">
        <v>0</v>
      </c>
      <c r="AW146" s="30">
        <v>0</v>
      </c>
      <c r="AX146" s="30">
        <v>0</v>
      </c>
      <c r="AY146" s="30">
        <v>0</v>
      </c>
      <c r="AZ146" s="30">
        <v>0</v>
      </c>
      <c r="BA146" s="30">
        <v>0</v>
      </c>
      <c r="BB146" s="30">
        <v>0</v>
      </c>
      <c r="BC146" s="30">
        <v>0</v>
      </c>
      <c r="BD146" s="30">
        <v>0</v>
      </c>
      <c r="BE146" s="30">
        <v>0</v>
      </c>
      <c r="BF146" s="30">
        <v>0</v>
      </c>
      <c r="BG146" s="30">
        <v>0</v>
      </c>
      <c r="BH146" s="30">
        <v>0</v>
      </c>
      <c r="BI146" s="30">
        <v>0</v>
      </c>
      <c r="BJ146" s="30">
        <v>0</v>
      </c>
      <c r="BK146" s="30">
        <v>0</v>
      </c>
      <c r="BL146" s="30">
        <v>0</v>
      </c>
      <c r="BM146" s="30">
        <v>0</v>
      </c>
      <c r="BN146" s="30">
        <v>0</v>
      </c>
      <c r="BO146" s="30">
        <v>0</v>
      </c>
      <c r="BP146" s="30">
        <v>0</v>
      </c>
      <c r="BQ146" s="30">
        <v>0</v>
      </c>
      <c r="BR146" s="30">
        <v>0</v>
      </c>
      <c r="BS146" s="30">
        <v>0</v>
      </c>
      <c r="BT146" s="30">
        <v>0</v>
      </c>
      <c r="BU146" s="30">
        <v>0</v>
      </c>
      <c r="BV146" s="30">
        <v>0</v>
      </c>
      <c r="BW146" s="30">
        <v>0</v>
      </c>
      <c r="BX146" s="30">
        <v>0</v>
      </c>
      <c r="BY146" s="30">
        <v>0</v>
      </c>
      <c r="BZ146" s="30">
        <v>0</v>
      </c>
      <c r="CA146" s="30">
        <v>0</v>
      </c>
      <c r="CB146" s="30">
        <v>0</v>
      </c>
      <c r="CC146" s="30">
        <v>0</v>
      </c>
      <c r="CD146" s="30">
        <v>0</v>
      </c>
      <c r="CE146" s="30">
        <v>0</v>
      </c>
      <c r="CF146" s="30">
        <v>0</v>
      </c>
      <c r="CG146" s="30">
        <v>0</v>
      </c>
      <c r="CH146" s="30">
        <v>0</v>
      </c>
      <c r="CI146" s="30">
        <v>0</v>
      </c>
      <c r="CJ146" s="30">
        <v>0</v>
      </c>
      <c r="CK146" s="30">
        <v>0</v>
      </c>
      <c r="CL146" s="30">
        <v>0</v>
      </c>
      <c r="CM146" s="30">
        <v>0</v>
      </c>
      <c r="CN146" s="30">
        <v>0</v>
      </c>
      <c r="CO146" s="30">
        <v>0</v>
      </c>
      <c r="CP146" t="e">
        <v>#N/A</v>
      </c>
      <c r="CQ146" t="e">
        <v>#N/A</v>
      </c>
      <c r="CR146" t="e">
        <v>#N/A</v>
      </c>
      <c r="CS146" t="e">
        <v>#N/A</v>
      </c>
      <c r="CT146" t="e">
        <v>#N/A</v>
      </c>
      <c r="CU146" t="e">
        <v>#N/A</v>
      </c>
      <c r="CV146" t="e">
        <v>#N/A</v>
      </c>
      <c r="CW146" t="e">
        <v>#N/A</v>
      </c>
      <c r="CX146" t="e">
        <v>#N/A</v>
      </c>
      <c r="CY146" t="e">
        <v>#N/A</v>
      </c>
      <c r="CZ146" t="e">
        <v>#N/A</v>
      </c>
      <c r="DA146" t="e">
        <v>#N/A</v>
      </c>
      <c r="DB146" t="e">
        <v>#N/A</v>
      </c>
      <c r="DC146" t="e">
        <v>#N/A</v>
      </c>
      <c r="DD146" t="e">
        <v>#N/A</v>
      </c>
      <c r="DE146" t="e">
        <v>#N/A</v>
      </c>
      <c r="DF146" t="e">
        <v>#N/A</v>
      </c>
      <c r="DG146" t="e">
        <v>#N/A</v>
      </c>
      <c r="DH146" t="e">
        <v>#N/A</v>
      </c>
      <c r="DI146" t="e">
        <v>#N/A</v>
      </c>
      <c r="DJ146" t="e">
        <v>#N/A</v>
      </c>
      <c r="DK146" t="e">
        <v>#N/A</v>
      </c>
      <c r="DL146" t="e">
        <v>#N/A</v>
      </c>
      <c r="DM146" t="e">
        <v>#N/A</v>
      </c>
      <c r="DN146" t="e">
        <v>#N/A</v>
      </c>
      <c r="DO146" t="e">
        <v>#N/A</v>
      </c>
      <c r="DP146" t="e">
        <v>#N/A</v>
      </c>
      <c r="DQ146" t="e">
        <v>#N/A</v>
      </c>
      <c r="DR146" t="e">
        <v>#N/A</v>
      </c>
      <c r="DS146" t="e">
        <v>#N/A</v>
      </c>
      <c r="DT146" t="e">
        <v>#N/A</v>
      </c>
      <c r="DU146" t="e">
        <v>#N/A</v>
      </c>
      <c r="DV146" t="e">
        <v>#N/A</v>
      </c>
      <c r="DW146" t="e">
        <v>#N/A</v>
      </c>
      <c r="DX146" t="e">
        <v>#N/A</v>
      </c>
      <c r="DY146" t="e">
        <v>#N/A</v>
      </c>
      <c r="DZ146" t="e">
        <v>#N/A</v>
      </c>
      <c r="EA146" t="e">
        <v>#N/A</v>
      </c>
      <c r="EB146" t="e">
        <v>#N/A</v>
      </c>
      <c r="EC146" t="e">
        <v>#N/A</v>
      </c>
      <c r="ED146" t="e">
        <v>#N/A</v>
      </c>
      <c r="EE146" t="e">
        <v>#N/A</v>
      </c>
      <c r="EF146" t="e">
        <v>#N/A</v>
      </c>
      <c r="EG146" t="e">
        <v>#N/A</v>
      </c>
      <c r="EH146" t="e">
        <v>#N/A</v>
      </c>
      <c r="EI146" t="e">
        <v>#N/A</v>
      </c>
      <c r="EJ146" t="e">
        <v>#N/A</v>
      </c>
      <c r="EK146" t="e">
        <v>#N/A</v>
      </c>
      <c r="EL146" t="e">
        <v>#N/A</v>
      </c>
      <c r="EM146" t="e">
        <v>#N/A</v>
      </c>
      <c r="EN146" t="e">
        <v>#N/A</v>
      </c>
      <c r="EO146" t="e">
        <v>#N/A</v>
      </c>
      <c r="EP146" t="e">
        <v>#N/A</v>
      </c>
      <c r="EQ146" t="e">
        <v>#N/A</v>
      </c>
      <c r="ER146" t="e">
        <v>#N/A</v>
      </c>
      <c r="ES146" t="e">
        <v>#N/A</v>
      </c>
      <c r="ET146" t="e">
        <v>#N/A</v>
      </c>
      <c r="EU146" t="e">
        <v>#N/A</v>
      </c>
      <c r="EV146" t="e">
        <v>#N/A</v>
      </c>
      <c r="EW146" t="e">
        <v>#N/A</v>
      </c>
      <c r="EX146" t="e">
        <v>#N/A</v>
      </c>
      <c r="EY146" t="e">
        <v>#N/A</v>
      </c>
      <c r="EZ146" t="e">
        <v>#N/A</v>
      </c>
      <c r="FA146" t="e">
        <v>#N/A</v>
      </c>
      <c r="FB146" t="e">
        <v>#N/A</v>
      </c>
      <c r="FC146" t="e">
        <v>#N/A</v>
      </c>
      <c r="FD146" t="e">
        <v>#N/A</v>
      </c>
      <c r="FE146" t="e">
        <v>#N/A</v>
      </c>
      <c r="FF146" t="e">
        <v>#N/A</v>
      </c>
    </row>
    <row r="147" spans="1:162" x14ac:dyDescent="0.35">
      <c r="A147" s="29" t="s">
        <v>136</v>
      </c>
      <c r="B147" s="30">
        <v>0</v>
      </c>
      <c r="C147" s="30">
        <v>0</v>
      </c>
      <c r="D147" s="30">
        <v>0</v>
      </c>
      <c r="E147" s="30">
        <v>0</v>
      </c>
      <c r="F147" s="30">
        <v>0</v>
      </c>
      <c r="G147" s="30">
        <v>0</v>
      </c>
      <c r="H147" s="30">
        <v>0</v>
      </c>
      <c r="I147" s="30">
        <v>0</v>
      </c>
      <c r="J147" s="30">
        <v>0</v>
      </c>
      <c r="K147" s="30">
        <v>0</v>
      </c>
      <c r="L147" s="30">
        <v>0</v>
      </c>
      <c r="M147" s="30">
        <v>0</v>
      </c>
      <c r="N147" s="30">
        <v>0</v>
      </c>
      <c r="O147" s="30">
        <v>0</v>
      </c>
      <c r="P147" s="30">
        <v>0</v>
      </c>
      <c r="Q147" s="30">
        <v>0</v>
      </c>
      <c r="R147" s="30">
        <v>0</v>
      </c>
      <c r="S147" s="30">
        <v>0</v>
      </c>
      <c r="T147" s="30">
        <v>0</v>
      </c>
      <c r="U147" s="30">
        <v>0</v>
      </c>
      <c r="V147" s="30">
        <v>0</v>
      </c>
      <c r="W147" s="30">
        <v>0</v>
      </c>
      <c r="X147" s="30">
        <v>0</v>
      </c>
      <c r="Y147" s="30">
        <v>0</v>
      </c>
      <c r="Z147" s="30">
        <v>0</v>
      </c>
      <c r="AA147" s="30">
        <v>0</v>
      </c>
      <c r="AB147" s="30">
        <v>0</v>
      </c>
      <c r="AC147" s="30">
        <v>0</v>
      </c>
      <c r="AD147" s="30">
        <v>0</v>
      </c>
      <c r="AE147" s="30">
        <v>0</v>
      </c>
      <c r="AF147" s="30">
        <v>0</v>
      </c>
      <c r="AG147" s="30">
        <v>0</v>
      </c>
      <c r="AH147" s="30">
        <v>0</v>
      </c>
      <c r="AI147" s="30">
        <v>0</v>
      </c>
      <c r="AJ147" s="30">
        <v>0</v>
      </c>
      <c r="AK147" s="30">
        <v>0</v>
      </c>
      <c r="AL147" s="30">
        <v>0</v>
      </c>
      <c r="AM147" s="30">
        <v>0</v>
      </c>
      <c r="AN147" s="30">
        <v>0</v>
      </c>
      <c r="AO147" s="30">
        <v>0</v>
      </c>
      <c r="AP147" s="30">
        <v>0</v>
      </c>
      <c r="AQ147" s="30">
        <v>1</v>
      </c>
      <c r="AR147" s="30">
        <v>1</v>
      </c>
      <c r="AS147" s="30">
        <v>1</v>
      </c>
      <c r="AT147" s="30">
        <v>1</v>
      </c>
      <c r="AU147" s="30">
        <v>1</v>
      </c>
      <c r="AV147" s="30">
        <v>1</v>
      </c>
      <c r="AW147" s="30">
        <v>1</v>
      </c>
      <c r="AX147" s="30">
        <v>2</v>
      </c>
      <c r="AY147" s="30">
        <v>2</v>
      </c>
      <c r="AZ147" s="30">
        <v>3</v>
      </c>
      <c r="BA147" s="30">
        <v>5</v>
      </c>
      <c r="BB147" s="30">
        <v>5</v>
      </c>
      <c r="BC147" s="30">
        <v>5</v>
      </c>
      <c r="BD147" s="30">
        <v>7</v>
      </c>
      <c r="BE147" s="30">
        <v>7</v>
      </c>
      <c r="BF147" s="30">
        <v>11</v>
      </c>
      <c r="BG147" s="30">
        <v>11</v>
      </c>
      <c r="BH147" s="30">
        <v>14</v>
      </c>
      <c r="BI147" s="30">
        <v>20</v>
      </c>
      <c r="BJ147" s="30">
        <v>20</v>
      </c>
      <c r="BK147" s="30">
        <v>20</v>
      </c>
      <c r="BL147" s="30">
        <v>21</v>
      </c>
      <c r="BM147" s="30">
        <v>21</v>
      </c>
      <c r="BN147" s="30">
        <v>21</v>
      </c>
      <c r="BO147" s="30">
        <v>21</v>
      </c>
      <c r="BP147" s="30">
        <v>22</v>
      </c>
      <c r="BQ147" s="30">
        <v>22</v>
      </c>
      <c r="BR147" s="30">
        <v>25</v>
      </c>
      <c r="BS147" s="30">
        <v>26</v>
      </c>
      <c r="BT147" s="30">
        <v>26</v>
      </c>
      <c r="BU147" s="30">
        <v>30</v>
      </c>
      <c r="BV147" s="30">
        <v>30</v>
      </c>
      <c r="BW147" s="30">
        <v>32</v>
      </c>
      <c r="BX147" s="30">
        <v>32</v>
      </c>
      <c r="BY147" s="30">
        <v>32</v>
      </c>
      <c r="BZ147" s="30">
        <v>34</v>
      </c>
      <c r="CA147" s="30">
        <v>34</v>
      </c>
      <c r="CB147" s="30">
        <v>34</v>
      </c>
      <c r="CC147" s="30">
        <v>34</v>
      </c>
      <c r="CD147" s="30">
        <v>35</v>
      </c>
      <c r="CE147" s="30">
        <v>35</v>
      </c>
      <c r="CF147" s="30">
        <v>35</v>
      </c>
      <c r="CG147" s="30">
        <v>36</v>
      </c>
      <c r="CH147" s="30">
        <v>36</v>
      </c>
      <c r="CI147" s="30">
        <v>38</v>
      </c>
      <c r="CJ147" s="30">
        <v>39</v>
      </c>
      <c r="CK147" s="30">
        <v>39</v>
      </c>
      <c r="CL147" s="30">
        <v>39</v>
      </c>
      <c r="CM147" s="30">
        <v>39</v>
      </c>
      <c r="CN147" s="30">
        <v>40</v>
      </c>
      <c r="CO147" s="30">
        <v>40</v>
      </c>
      <c r="CP147" t="e">
        <v>#N/A</v>
      </c>
      <c r="CQ147" t="e">
        <v>#N/A</v>
      </c>
      <c r="CR147" t="e">
        <v>#N/A</v>
      </c>
      <c r="CS147" t="e">
        <v>#N/A</v>
      </c>
      <c r="CT147" t="e">
        <v>#N/A</v>
      </c>
      <c r="CU147" t="e">
        <v>#N/A</v>
      </c>
      <c r="CV147" t="e">
        <v>#N/A</v>
      </c>
      <c r="CW147" t="e">
        <v>#N/A</v>
      </c>
      <c r="CX147" t="e">
        <v>#N/A</v>
      </c>
      <c r="CY147" t="e">
        <v>#N/A</v>
      </c>
      <c r="CZ147" t="e">
        <v>#N/A</v>
      </c>
      <c r="DA147" t="e">
        <v>#N/A</v>
      </c>
      <c r="DB147" t="e">
        <v>#N/A</v>
      </c>
      <c r="DC147" t="e">
        <v>#N/A</v>
      </c>
      <c r="DD147" t="e">
        <v>#N/A</v>
      </c>
      <c r="DE147" t="e">
        <v>#N/A</v>
      </c>
      <c r="DF147" t="e">
        <v>#N/A</v>
      </c>
      <c r="DG147" t="e">
        <v>#N/A</v>
      </c>
      <c r="DH147" t="e">
        <v>#N/A</v>
      </c>
      <c r="DI147" t="e">
        <v>#N/A</v>
      </c>
      <c r="DJ147" t="e">
        <v>#N/A</v>
      </c>
      <c r="DK147" t="e">
        <v>#N/A</v>
      </c>
      <c r="DL147" t="e">
        <v>#N/A</v>
      </c>
      <c r="DM147" t="e">
        <v>#N/A</v>
      </c>
      <c r="DN147" t="e">
        <v>#N/A</v>
      </c>
      <c r="DO147" t="e">
        <v>#N/A</v>
      </c>
      <c r="DP147" t="e">
        <v>#N/A</v>
      </c>
      <c r="DQ147" t="e">
        <v>#N/A</v>
      </c>
      <c r="DR147" t="e">
        <v>#N/A</v>
      </c>
      <c r="DS147" t="e">
        <v>#N/A</v>
      </c>
      <c r="DT147" t="e">
        <v>#N/A</v>
      </c>
      <c r="DU147" t="e">
        <v>#N/A</v>
      </c>
      <c r="DV147" t="e">
        <v>#N/A</v>
      </c>
      <c r="DW147" t="e">
        <v>#N/A</v>
      </c>
      <c r="DX147" t="e">
        <v>#N/A</v>
      </c>
      <c r="DY147" t="e">
        <v>#N/A</v>
      </c>
      <c r="DZ147" t="e">
        <v>#N/A</v>
      </c>
      <c r="EA147" t="e">
        <v>#N/A</v>
      </c>
      <c r="EB147" t="e">
        <v>#N/A</v>
      </c>
      <c r="EC147" t="e">
        <v>#N/A</v>
      </c>
      <c r="ED147" t="e">
        <v>#N/A</v>
      </c>
      <c r="EE147" t="e">
        <v>#N/A</v>
      </c>
      <c r="EF147" t="e">
        <v>#N/A</v>
      </c>
      <c r="EG147" t="e">
        <v>#N/A</v>
      </c>
      <c r="EH147" t="e">
        <v>#N/A</v>
      </c>
      <c r="EI147" t="e">
        <v>#N/A</v>
      </c>
      <c r="EJ147" t="e">
        <v>#N/A</v>
      </c>
      <c r="EK147" t="e">
        <v>#N/A</v>
      </c>
      <c r="EL147" t="e">
        <v>#N/A</v>
      </c>
      <c r="EM147" t="e">
        <v>#N/A</v>
      </c>
      <c r="EN147" t="e">
        <v>#N/A</v>
      </c>
      <c r="EO147" t="e">
        <v>#N/A</v>
      </c>
      <c r="EP147" t="e">
        <v>#N/A</v>
      </c>
      <c r="EQ147" t="e">
        <v>#N/A</v>
      </c>
      <c r="ER147" t="e">
        <v>#N/A</v>
      </c>
      <c r="ES147" t="e">
        <v>#N/A</v>
      </c>
      <c r="ET147" t="e">
        <v>#N/A</v>
      </c>
      <c r="EU147" t="e">
        <v>#N/A</v>
      </c>
      <c r="EV147" t="e">
        <v>#N/A</v>
      </c>
      <c r="EW147" t="e">
        <v>#N/A</v>
      </c>
      <c r="EX147" t="e">
        <v>#N/A</v>
      </c>
      <c r="EY147" t="e">
        <v>#N/A</v>
      </c>
      <c r="EZ147" t="e">
        <v>#N/A</v>
      </c>
      <c r="FA147" t="e">
        <v>#N/A</v>
      </c>
      <c r="FB147" t="e">
        <v>#N/A</v>
      </c>
      <c r="FC147" t="e">
        <v>#N/A</v>
      </c>
      <c r="FD147" t="e">
        <v>#N/A</v>
      </c>
      <c r="FE147" t="e">
        <v>#N/A</v>
      </c>
      <c r="FF147" t="e">
        <v>#N/A</v>
      </c>
    </row>
    <row r="148" spans="1:162" x14ac:dyDescent="0.35">
      <c r="A148" s="29" t="s">
        <v>243</v>
      </c>
      <c r="B148" s="30">
        <v>0</v>
      </c>
      <c r="C148" s="30">
        <v>0</v>
      </c>
      <c r="D148" s="30">
        <v>0</v>
      </c>
      <c r="E148" s="30">
        <v>0</v>
      </c>
      <c r="F148" s="30">
        <v>0</v>
      </c>
      <c r="G148" s="30">
        <v>0</v>
      </c>
      <c r="H148" s="30">
        <v>0</v>
      </c>
      <c r="I148" s="30">
        <v>0</v>
      </c>
      <c r="J148" s="30">
        <v>0</v>
      </c>
      <c r="K148" s="30">
        <v>0</v>
      </c>
      <c r="L148" s="30">
        <v>0</v>
      </c>
      <c r="M148" s="30">
        <v>0</v>
      </c>
      <c r="N148" s="30">
        <v>0</v>
      </c>
      <c r="O148" s="30">
        <v>0</v>
      </c>
      <c r="P148" s="30">
        <v>0</v>
      </c>
      <c r="Q148" s="30">
        <v>0</v>
      </c>
      <c r="R148" s="30">
        <v>0</v>
      </c>
      <c r="S148" s="30">
        <v>0</v>
      </c>
      <c r="T148" s="30">
        <v>0</v>
      </c>
      <c r="U148" s="30">
        <v>0</v>
      </c>
      <c r="V148" s="30">
        <v>0</v>
      </c>
      <c r="W148" s="30">
        <v>0</v>
      </c>
      <c r="X148" s="30">
        <v>0</v>
      </c>
      <c r="Y148" s="30">
        <v>0</v>
      </c>
      <c r="Z148" s="30">
        <v>0</v>
      </c>
      <c r="AA148" s="30">
        <v>0</v>
      </c>
      <c r="AB148" s="30">
        <v>0</v>
      </c>
      <c r="AC148" s="30">
        <v>0</v>
      </c>
      <c r="AD148" s="30">
        <v>0</v>
      </c>
      <c r="AE148" s="30">
        <v>0</v>
      </c>
      <c r="AF148" s="30">
        <v>0</v>
      </c>
      <c r="AG148" s="30">
        <v>0</v>
      </c>
      <c r="AH148" s="30">
        <v>0</v>
      </c>
      <c r="AI148" s="30">
        <v>0</v>
      </c>
      <c r="AJ148" s="30">
        <v>0</v>
      </c>
      <c r="AK148" s="30">
        <v>0</v>
      </c>
      <c r="AL148" s="30">
        <v>0</v>
      </c>
      <c r="AM148" s="30">
        <v>0</v>
      </c>
      <c r="AN148" s="30">
        <v>0</v>
      </c>
      <c r="AO148" s="30">
        <v>0</v>
      </c>
      <c r="AP148" s="30">
        <v>0</v>
      </c>
      <c r="AQ148" s="30">
        <v>0</v>
      </c>
      <c r="AR148" s="30">
        <v>0</v>
      </c>
      <c r="AS148" s="30">
        <v>0</v>
      </c>
      <c r="AT148" s="30">
        <v>0</v>
      </c>
      <c r="AU148" s="30">
        <v>0</v>
      </c>
      <c r="AV148" s="30">
        <v>0</v>
      </c>
      <c r="AW148" s="30">
        <v>0</v>
      </c>
      <c r="AX148" s="30">
        <v>0</v>
      </c>
      <c r="AY148" s="30">
        <v>0</v>
      </c>
      <c r="AZ148" s="30">
        <v>0</v>
      </c>
      <c r="BA148" s="30">
        <v>0</v>
      </c>
      <c r="BB148" s="30">
        <v>0</v>
      </c>
      <c r="BC148" s="30">
        <v>0</v>
      </c>
      <c r="BD148" s="30">
        <v>0</v>
      </c>
      <c r="BE148" s="30">
        <v>0</v>
      </c>
      <c r="BF148" s="30">
        <v>0</v>
      </c>
      <c r="BG148" s="30">
        <v>0</v>
      </c>
      <c r="BH148" s="30">
        <v>0</v>
      </c>
      <c r="BI148" s="30">
        <v>0</v>
      </c>
      <c r="BJ148" s="30">
        <v>0</v>
      </c>
      <c r="BK148" s="30">
        <v>0</v>
      </c>
      <c r="BL148" s="30">
        <v>0</v>
      </c>
      <c r="BM148" s="30">
        <v>0</v>
      </c>
      <c r="BN148" s="30">
        <v>0</v>
      </c>
      <c r="BO148" s="30">
        <v>0</v>
      </c>
      <c r="BP148" s="30">
        <v>0</v>
      </c>
      <c r="BQ148" s="30">
        <v>0</v>
      </c>
      <c r="BR148" s="30">
        <v>0</v>
      </c>
      <c r="BS148" s="30">
        <v>0</v>
      </c>
      <c r="BT148" s="30">
        <v>0</v>
      </c>
      <c r="BU148" s="30">
        <v>0</v>
      </c>
      <c r="BV148" s="30">
        <v>0</v>
      </c>
      <c r="BW148" s="30">
        <v>0</v>
      </c>
      <c r="BX148" s="30">
        <v>0</v>
      </c>
      <c r="BY148" s="30">
        <v>0</v>
      </c>
      <c r="BZ148" s="30">
        <v>0</v>
      </c>
      <c r="CA148" s="30">
        <v>0</v>
      </c>
      <c r="CB148" s="30">
        <v>0</v>
      </c>
      <c r="CC148" s="30">
        <v>0</v>
      </c>
      <c r="CD148" s="30">
        <v>0</v>
      </c>
      <c r="CE148" s="30">
        <v>0</v>
      </c>
      <c r="CF148" s="30">
        <v>0</v>
      </c>
      <c r="CG148" s="30">
        <v>0</v>
      </c>
      <c r="CH148" s="30">
        <v>0</v>
      </c>
      <c r="CI148" s="30">
        <v>0</v>
      </c>
      <c r="CJ148" s="30">
        <v>0</v>
      </c>
      <c r="CK148" s="30">
        <v>0</v>
      </c>
      <c r="CL148" s="30">
        <v>0</v>
      </c>
      <c r="CM148" s="30">
        <v>0</v>
      </c>
      <c r="CN148" s="30">
        <v>0</v>
      </c>
      <c r="CO148" s="30">
        <v>0</v>
      </c>
      <c r="CP148" t="e">
        <v>#N/A</v>
      </c>
      <c r="CQ148" t="e">
        <v>#N/A</v>
      </c>
      <c r="CR148" t="e">
        <v>#N/A</v>
      </c>
      <c r="CS148" t="e">
        <v>#N/A</v>
      </c>
      <c r="CT148" t="e">
        <v>#N/A</v>
      </c>
      <c r="CU148" t="e">
        <v>#N/A</v>
      </c>
      <c r="CV148" t="e">
        <v>#N/A</v>
      </c>
      <c r="CW148" t="e">
        <v>#N/A</v>
      </c>
      <c r="CX148" t="e">
        <v>#N/A</v>
      </c>
      <c r="CY148" t="e">
        <v>#N/A</v>
      </c>
      <c r="CZ148" t="e">
        <v>#N/A</v>
      </c>
      <c r="DA148" t="e">
        <v>#N/A</v>
      </c>
      <c r="DB148" t="e">
        <v>#N/A</v>
      </c>
      <c r="DC148" t="e">
        <v>#N/A</v>
      </c>
      <c r="DD148" t="e">
        <v>#N/A</v>
      </c>
      <c r="DE148" t="e">
        <v>#N/A</v>
      </c>
      <c r="DF148" t="e">
        <v>#N/A</v>
      </c>
      <c r="DG148" t="e">
        <v>#N/A</v>
      </c>
      <c r="DH148" t="e">
        <v>#N/A</v>
      </c>
      <c r="DI148" t="e">
        <v>#N/A</v>
      </c>
      <c r="DJ148" t="e">
        <v>#N/A</v>
      </c>
      <c r="DK148" t="e">
        <v>#N/A</v>
      </c>
      <c r="DL148" t="e">
        <v>#N/A</v>
      </c>
      <c r="DM148" t="e">
        <v>#N/A</v>
      </c>
      <c r="DN148" t="e">
        <v>#N/A</v>
      </c>
      <c r="DO148" t="e">
        <v>#N/A</v>
      </c>
      <c r="DP148" t="e">
        <v>#N/A</v>
      </c>
      <c r="DQ148" t="e">
        <v>#N/A</v>
      </c>
      <c r="DR148" t="e">
        <v>#N/A</v>
      </c>
      <c r="DS148" t="e">
        <v>#N/A</v>
      </c>
      <c r="DT148" t="e">
        <v>#N/A</v>
      </c>
      <c r="DU148" t="e">
        <v>#N/A</v>
      </c>
      <c r="DV148" t="e">
        <v>#N/A</v>
      </c>
      <c r="DW148" t="e">
        <v>#N/A</v>
      </c>
      <c r="DX148" t="e">
        <v>#N/A</v>
      </c>
      <c r="DY148" t="e">
        <v>#N/A</v>
      </c>
      <c r="DZ148" t="e">
        <v>#N/A</v>
      </c>
      <c r="EA148" t="e">
        <v>#N/A</v>
      </c>
      <c r="EB148" t="e">
        <v>#N/A</v>
      </c>
      <c r="EC148" t="e">
        <v>#N/A</v>
      </c>
      <c r="ED148" t="e">
        <v>#N/A</v>
      </c>
      <c r="EE148" t="e">
        <v>#N/A</v>
      </c>
      <c r="EF148" t="e">
        <v>#N/A</v>
      </c>
      <c r="EG148" t="e">
        <v>#N/A</v>
      </c>
      <c r="EH148" t="e">
        <v>#N/A</v>
      </c>
      <c r="EI148" t="e">
        <v>#N/A</v>
      </c>
      <c r="EJ148" t="e">
        <v>#N/A</v>
      </c>
      <c r="EK148" t="e">
        <v>#N/A</v>
      </c>
      <c r="EL148" t="e">
        <v>#N/A</v>
      </c>
      <c r="EM148" t="e">
        <v>#N/A</v>
      </c>
      <c r="EN148" t="e">
        <v>#N/A</v>
      </c>
      <c r="EO148" t="e">
        <v>#N/A</v>
      </c>
      <c r="EP148" t="e">
        <v>#N/A</v>
      </c>
      <c r="EQ148" t="e">
        <v>#N/A</v>
      </c>
      <c r="ER148" t="e">
        <v>#N/A</v>
      </c>
      <c r="ES148" t="e">
        <v>#N/A</v>
      </c>
      <c r="ET148" t="e">
        <v>#N/A</v>
      </c>
      <c r="EU148" t="e">
        <v>#N/A</v>
      </c>
      <c r="EV148" t="e">
        <v>#N/A</v>
      </c>
      <c r="EW148" t="e">
        <v>#N/A</v>
      </c>
      <c r="EX148" t="e">
        <v>#N/A</v>
      </c>
      <c r="EY148" t="e">
        <v>#N/A</v>
      </c>
      <c r="EZ148" t="e">
        <v>#N/A</v>
      </c>
      <c r="FA148" t="e">
        <v>#N/A</v>
      </c>
      <c r="FB148" t="e">
        <v>#N/A</v>
      </c>
      <c r="FC148" t="e">
        <v>#N/A</v>
      </c>
      <c r="FD148" t="e">
        <v>#N/A</v>
      </c>
      <c r="FE148" t="e">
        <v>#N/A</v>
      </c>
      <c r="FF148" t="e">
        <v>#N/A</v>
      </c>
    </row>
    <row r="149" spans="1:162" x14ac:dyDescent="0.35">
      <c r="A149" s="29" t="s">
        <v>218</v>
      </c>
      <c r="B149" s="30">
        <v>0</v>
      </c>
      <c r="C149" s="30">
        <v>0</v>
      </c>
      <c r="D149" s="30">
        <v>0</v>
      </c>
      <c r="E149" s="30">
        <v>0</v>
      </c>
      <c r="F149" s="30">
        <v>0</v>
      </c>
      <c r="G149" s="30">
        <v>0</v>
      </c>
      <c r="H149" s="30">
        <v>0</v>
      </c>
      <c r="I149" s="30">
        <v>0</v>
      </c>
      <c r="J149" s="30">
        <v>0</v>
      </c>
      <c r="K149" s="30">
        <v>0</v>
      </c>
      <c r="L149" s="30">
        <v>0</v>
      </c>
      <c r="M149" s="30">
        <v>0</v>
      </c>
      <c r="N149" s="30">
        <v>0</v>
      </c>
      <c r="O149" s="30">
        <v>0</v>
      </c>
      <c r="P149" s="30">
        <v>0</v>
      </c>
      <c r="Q149" s="30">
        <v>0</v>
      </c>
      <c r="R149" s="30">
        <v>0</v>
      </c>
      <c r="S149" s="30">
        <v>0</v>
      </c>
      <c r="T149" s="30">
        <v>0</v>
      </c>
      <c r="U149" s="30">
        <v>0</v>
      </c>
      <c r="V149" s="30">
        <v>0</v>
      </c>
      <c r="W149" s="30">
        <v>0</v>
      </c>
      <c r="X149" s="30">
        <v>0</v>
      </c>
      <c r="Y149" s="30">
        <v>0</v>
      </c>
      <c r="Z149" s="30">
        <v>0</v>
      </c>
      <c r="AA149" s="30">
        <v>0</v>
      </c>
      <c r="AB149" s="30">
        <v>0</v>
      </c>
      <c r="AC149" s="30">
        <v>0</v>
      </c>
      <c r="AD149" s="30">
        <v>0</v>
      </c>
      <c r="AE149" s="30">
        <v>0</v>
      </c>
      <c r="AF149" s="30">
        <v>0</v>
      </c>
      <c r="AG149" s="30">
        <v>0</v>
      </c>
      <c r="AH149" s="30">
        <v>0</v>
      </c>
      <c r="AI149" s="30">
        <v>0</v>
      </c>
      <c r="AJ149" s="30">
        <v>0</v>
      </c>
      <c r="AK149" s="30">
        <v>0</v>
      </c>
      <c r="AL149" s="30">
        <v>0</v>
      </c>
      <c r="AM149" s="30">
        <v>0</v>
      </c>
      <c r="AN149" s="30">
        <v>0</v>
      </c>
      <c r="AO149" s="30">
        <v>0</v>
      </c>
      <c r="AP149" s="30">
        <v>0</v>
      </c>
      <c r="AQ149" s="30">
        <v>0</v>
      </c>
      <c r="AR149" s="30">
        <v>0</v>
      </c>
      <c r="AS149" s="30">
        <v>0</v>
      </c>
      <c r="AT149" s="30">
        <v>0</v>
      </c>
      <c r="AU149" s="30">
        <v>0</v>
      </c>
      <c r="AV149" s="30">
        <v>0</v>
      </c>
      <c r="AW149" s="30">
        <v>0</v>
      </c>
      <c r="AX149" s="30">
        <v>0</v>
      </c>
      <c r="AY149" s="30">
        <v>0</v>
      </c>
      <c r="AZ149" s="30">
        <v>0</v>
      </c>
      <c r="BA149" s="30">
        <v>0</v>
      </c>
      <c r="BB149" s="30">
        <v>0</v>
      </c>
      <c r="BC149" s="30">
        <v>0</v>
      </c>
      <c r="BD149" s="30">
        <v>0</v>
      </c>
      <c r="BE149" s="30">
        <v>0</v>
      </c>
      <c r="BF149" s="30">
        <v>0</v>
      </c>
      <c r="BG149" s="30">
        <v>0</v>
      </c>
      <c r="BH149" s="30">
        <v>0</v>
      </c>
      <c r="BI149" s="30">
        <v>0</v>
      </c>
      <c r="BJ149" s="30">
        <v>0</v>
      </c>
      <c r="BK149" s="30">
        <v>0</v>
      </c>
      <c r="BL149" s="30">
        <v>1</v>
      </c>
      <c r="BM149" s="30">
        <v>2</v>
      </c>
      <c r="BN149" s="30">
        <v>3</v>
      </c>
      <c r="BO149" s="30">
        <v>3</v>
      </c>
      <c r="BP149" s="30">
        <v>4</v>
      </c>
      <c r="BQ149" s="30">
        <v>8</v>
      </c>
      <c r="BR149" s="30">
        <v>8</v>
      </c>
      <c r="BS149" s="30">
        <v>10</v>
      </c>
      <c r="BT149" s="30">
        <v>16</v>
      </c>
      <c r="BU149" s="30">
        <v>21</v>
      </c>
      <c r="BV149" s="30">
        <v>25</v>
      </c>
      <c r="BW149" s="30">
        <v>29</v>
      </c>
      <c r="BX149" s="30">
        <v>34</v>
      </c>
      <c r="BY149" s="30">
        <v>38</v>
      </c>
      <c r="BZ149" s="30">
        <v>41</v>
      </c>
      <c r="CA149" s="30">
        <v>41</v>
      </c>
      <c r="CB149" s="30">
        <v>44</v>
      </c>
      <c r="CC149" s="30">
        <v>47</v>
      </c>
      <c r="CD149" s="30">
        <v>52</v>
      </c>
      <c r="CE149" s="30">
        <v>59</v>
      </c>
      <c r="CF149" s="30">
        <v>65</v>
      </c>
      <c r="CG149" s="30">
        <v>73</v>
      </c>
      <c r="CH149" s="30">
        <v>79</v>
      </c>
      <c r="CI149" s="30">
        <v>83</v>
      </c>
      <c r="CJ149" s="30">
        <v>87</v>
      </c>
      <c r="CK149" s="30">
        <v>92</v>
      </c>
      <c r="CL149" s="30">
        <v>97</v>
      </c>
      <c r="CM149" s="30">
        <v>103</v>
      </c>
      <c r="CN149" s="30">
        <v>109</v>
      </c>
      <c r="CO149" s="30">
        <v>114</v>
      </c>
      <c r="CP149" t="e">
        <v>#N/A</v>
      </c>
      <c r="CQ149" t="e">
        <v>#N/A</v>
      </c>
      <c r="CR149" t="e">
        <v>#N/A</v>
      </c>
      <c r="CS149" t="e">
        <v>#N/A</v>
      </c>
      <c r="CT149" t="e">
        <v>#N/A</v>
      </c>
      <c r="CU149" t="e">
        <v>#N/A</v>
      </c>
      <c r="CV149" t="e">
        <v>#N/A</v>
      </c>
      <c r="CW149" t="e">
        <v>#N/A</v>
      </c>
      <c r="CX149" t="e">
        <v>#N/A</v>
      </c>
      <c r="CY149" t="e">
        <v>#N/A</v>
      </c>
      <c r="CZ149" t="e">
        <v>#N/A</v>
      </c>
      <c r="DA149" t="e">
        <v>#N/A</v>
      </c>
      <c r="DB149" t="e">
        <v>#N/A</v>
      </c>
      <c r="DC149" t="e">
        <v>#N/A</v>
      </c>
      <c r="DD149" t="e">
        <v>#N/A</v>
      </c>
      <c r="DE149" t="e">
        <v>#N/A</v>
      </c>
      <c r="DF149" t="e">
        <v>#N/A</v>
      </c>
      <c r="DG149" t="e">
        <v>#N/A</v>
      </c>
      <c r="DH149" t="e">
        <v>#N/A</v>
      </c>
      <c r="DI149" t="e">
        <v>#N/A</v>
      </c>
      <c r="DJ149" t="e">
        <v>#N/A</v>
      </c>
      <c r="DK149" t="e">
        <v>#N/A</v>
      </c>
      <c r="DL149" t="e">
        <v>#N/A</v>
      </c>
      <c r="DM149" t="e">
        <v>#N/A</v>
      </c>
      <c r="DN149" t="e">
        <v>#N/A</v>
      </c>
      <c r="DO149" t="e">
        <v>#N/A</v>
      </c>
      <c r="DP149" t="e">
        <v>#N/A</v>
      </c>
      <c r="DQ149" t="e">
        <v>#N/A</v>
      </c>
      <c r="DR149" t="e">
        <v>#N/A</v>
      </c>
      <c r="DS149" t="e">
        <v>#N/A</v>
      </c>
      <c r="DT149" t="e">
        <v>#N/A</v>
      </c>
      <c r="DU149" t="e">
        <v>#N/A</v>
      </c>
      <c r="DV149" t="e">
        <v>#N/A</v>
      </c>
      <c r="DW149" t="e">
        <v>#N/A</v>
      </c>
      <c r="DX149" t="e">
        <v>#N/A</v>
      </c>
      <c r="DY149" t="e">
        <v>#N/A</v>
      </c>
      <c r="DZ149" t="e">
        <v>#N/A</v>
      </c>
      <c r="EA149" t="e">
        <v>#N/A</v>
      </c>
      <c r="EB149" t="e">
        <v>#N/A</v>
      </c>
      <c r="EC149" t="e">
        <v>#N/A</v>
      </c>
      <c r="ED149" t="e">
        <v>#N/A</v>
      </c>
      <c r="EE149" t="e">
        <v>#N/A</v>
      </c>
      <c r="EF149" t="e">
        <v>#N/A</v>
      </c>
      <c r="EG149" t="e">
        <v>#N/A</v>
      </c>
      <c r="EH149" t="e">
        <v>#N/A</v>
      </c>
      <c r="EI149" t="e">
        <v>#N/A</v>
      </c>
      <c r="EJ149" t="e">
        <v>#N/A</v>
      </c>
      <c r="EK149" t="e">
        <v>#N/A</v>
      </c>
      <c r="EL149" t="e">
        <v>#N/A</v>
      </c>
      <c r="EM149" t="e">
        <v>#N/A</v>
      </c>
      <c r="EN149" t="e">
        <v>#N/A</v>
      </c>
      <c r="EO149" t="e">
        <v>#N/A</v>
      </c>
      <c r="EP149" t="e">
        <v>#N/A</v>
      </c>
      <c r="EQ149" t="e">
        <v>#N/A</v>
      </c>
      <c r="ER149" t="e">
        <v>#N/A</v>
      </c>
      <c r="ES149" t="e">
        <v>#N/A</v>
      </c>
      <c r="ET149" t="e">
        <v>#N/A</v>
      </c>
      <c r="EU149" t="e">
        <v>#N/A</v>
      </c>
      <c r="EV149" t="e">
        <v>#N/A</v>
      </c>
      <c r="EW149" t="e">
        <v>#N/A</v>
      </c>
      <c r="EX149" t="e">
        <v>#N/A</v>
      </c>
      <c r="EY149" t="e">
        <v>#N/A</v>
      </c>
      <c r="EZ149" t="e">
        <v>#N/A</v>
      </c>
      <c r="FA149" t="e">
        <v>#N/A</v>
      </c>
      <c r="FB149" t="e">
        <v>#N/A</v>
      </c>
      <c r="FC149" t="e">
        <v>#N/A</v>
      </c>
      <c r="FD149" t="e">
        <v>#N/A</v>
      </c>
      <c r="FE149" t="e">
        <v>#N/A</v>
      </c>
      <c r="FF149" t="e">
        <v>#N/A</v>
      </c>
    </row>
    <row r="150" spans="1:162" x14ac:dyDescent="0.35">
      <c r="A150" s="29" t="s">
        <v>5</v>
      </c>
      <c r="B150" s="30">
        <v>0</v>
      </c>
      <c r="C150" s="30">
        <v>0</v>
      </c>
      <c r="D150" s="30">
        <v>0</v>
      </c>
      <c r="E150" s="30">
        <v>0</v>
      </c>
      <c r="F150" s="30">
        <v>0</v>
      </c>
      <c r="G150" s="30">
        <v>0</v>
      </c>
      <c r="H150" s="30">
        <v>0</v>
      </c>
      <c r="I150" s="30">
        <v>0</v>
      </c>
      <c r="J150" s="30">
        <v>0</v>
      </c>
      <c r="K150" s="30">
        <v>0</v>
      </c>
      <c r="L150" s="30">
        <v>0</v>
      </c>
      <c r="M150" s="30">
        <v>0</v>
      </c>
      <c r="N150" s="30">
        <v>0</v>
      </c>
      <c r="O150" s="30">
        <v>0</v>
      </c>
      <c r="P150" s="30">
        <v>0</v>
      </c>
      <c r="Q150" s="30">
        <v>0</v>
      </c>
      <c r="R150" s="30">
        <v>0</v>
      </c>
      <c r="S150" s="30">
        <v>0</v>
      </c>
      <c r="T150" s="30">
        <v>0</v>
      </c>
      <c r="U150" s="30">
        <v>0</v>
      </c>
      <c r="V150" s="30">
        <v>0</v>
      </c>
      <c r="W150" s="30">
        <v>0</v>
      </c>
      <c r="X150" s="30">
        <v>0</v>
      </c>
      <c r="Y150" s="30">
        <v>0</v>
      </c>
      <c r="Z150" s="30">
        <v>0</v>
      </c>
      <c r="AA150" s="30">
        <v>0</v>
      </c>
      <c r="AB150" s="30">
        <v>0</v>
      </c>
      <c r="AC150" s="30">
        <v>0</v>
      </c>
      <c r="AD150" s="30">
        <v>0</v>
      </c>
      <c r="AE150" s="30">
        <v>0</v>
      </c>
      <c r="AF150" s="30">
        <v>0</v>
      </c>
      <c r="AG150" s="30">
        <v>0</v>
      </c>
      <c r="AH150" s="30">
        <v>0</v>
      </c>
      <c r="AI150" s="30">
        <v>0</v>
      </c>
      <c r="AJ150" s="30">
        <v>0</v>
      </c>
      <c r="AK150" s="30">
        <v>0</v>
      </c>
      <c r="AL150" s="30">
        <v>0</v>
      </c>
      <c r="AM150" s="30">
        <v>0</v>
      </c>
      <c r="AN150" s="30">
        <v>0</v>
      </c>
      <c r="AO150" s="30">
        <v>0</v>
      </c>
      <c r="AP150" s="30">
        <v>0</v>
      </c>
      <c r="AQ150" s="30">
        <v>0</v>
      </c>
      <c r="AR150" s="30">
        <v>0</v>
      </c>
      <c r="AS150" s="30">
        <v>0</v>
      </c>
      <c r="AT150" s="30">
        <v>0</v>
      </c>
      <c r="AU150" s="30">
        <v>0</v>
      </c>
      <c r="AV150" s="30">
        <v>0</v>
      </c>
      <c r="AW150" s="30">
        <v>0</v>
      </c>
      <c r="AX150" s="30">
        <v>0</v>
      </c>
      <c r="AY150" s="30">
        <v>0</v>
      </c>
      <c r="AZ150" s="30">
        <v>0</v>
      </c>
      <c r="BA150" s="30">
        <v>0</v>
      </c>
      <c r="BB150" s="30">
        <v>0</v>
      </c>
      <c r="BC150" s="30">
        <v>0</v>
      </c>
      <c r="BD150" s="30">
        <v>0</v>
      </c>
      <c r="BE150" s="30">
        <v>0</v>
      </c>
      <c r="BF150" s="30">
        <v>0</v>
      </c>
      <c r="BG150" s="30">
        <v>0</v>
      </c>
      <c r="BH150" s="30">
        <v>0</v>
      </c>
      <c r="BI150" s="30">
        <v>0</v>
      </c>
      <c r="BJ150" s="30">
        <v>0</v>
      </c>
      <c r="BK150" s="30">
        <v>0</v>
      </c>
      <c r="BL150" s="30">
        <v>0</v>
      </c>
      <c r="BM150" s="30">
        <v>0</v>
      </c>
      <c r="BN150" s="30">
        <v>0</v>
      </c>
      <c r="BO150" s="30">
        <v>0</v>
      </c>
      <c r="BP150" s="30">
        <v>0</v>
      </c>
      <c r="BQ150" s="30">
        <v>0</v>
      </c>
      <c r="BR150" s="30">
        <v>0</v>
      </c>
      <c r="BS150" s="30">
        <v>0</v>
      </c>
      <c r="BT150" s="30">
        <v>1</v>
      </c>
      <c r="BU150" s="30">
        <v>1</v>
      </c>
      <c r="BV150" s="30">
        <v>1</v>
      </c>
      <c r="BW150" s="30">
        <v>2</v>
      </c>
      <c r="BX150" s="30">
        <v>2</v>
      </c>
      <c r="BY150" s="30">
        <v>2</v>
      </c>
      <c r="BZ150" s="30">
        <v>2</v>
      </c>
      <c r="CA150" s="30">
        <v>2</v>
      </c>
      <c r="CB150" s="30">
        <v>2</v>
      </c>
      <c r="CC150" s="30">
        <v>2</v>
      </c>
      <c r="CD150" s="30">
        <v>2</v>
      </c>
      <c r="CE150" s="30">
        <v>2</v>
      </c>
      <c r="CF150" s="30">
        <v>2</v>
      </c>
      <c r="CG150" s="30">
        <v>2</v>
      </c>
      <c r="CH150" s="30">
        <v>2</v>
      </c>
      <c r="CI150" s="30">
        <v>2</v>
      </c>
      <c r="CJ150" s="30">
        <v>2</v>
      </c>
      <c r="CK150" s="30">
        <v>3</v>
      </c>
      <c r="CL150" s="30">
        <v>3</v>
      </c>
      <c r="CM150" s="30">
        <v>5</v>
      </c>
      <c r="CN150" s="30">
        <v>5</v>
      </c>
      <c r="CO150" s="30">
        <v>6</v>
      </c>
      <c r="CP150" t="e">
        <v>#N/A</v>
      </c>
      <c r="CQ150" t="e">
        <v>#N/A</v>
      </c>
      <c r="CR150" t="e">
        <v>#N/A</v>
      </c>
      <c r="CS150" t="e">
        <v>#N/A</v>
      </c>
      <c r="CT150" t="e">
        <v>#N/A</v>
      </c>
      <c r="CU150" t="e">
        <v>#N/A</v>
      </c>
      <c r="CV150" t="e">
        <v>#N/A</v>
      </c>
      <c r="CW150" t="e">
        <v>#N/A</v>
      </c>
      <c r="CX150" t="e">
        <v>#N/A</v>
      </c>
      <c r="CY150" t="e">
        <v>#N/A</v>
      </c>
      <c r="CZ150" t="e">
        <v>#N/A</v>
      </c>
      <c r="DA150" t="e">
        <v>#N/A</v>
      </c>
      <c r="DB150" t="e">
        <v>#N/A</v>
      </c>
      <c r="DC150" t="e">
        <v>#N/A</v>
      </c>
      <c r="DD150" t="e">
        <v>#N/A</v>
      </c>
      <c r="DE150" t="e">
        <v>#N/A</v>
      </c>
      <c r="DF150" t="e">
        <v>#N/A</v>
      </c>
      <c r="DG150" t="e">
        <v>#N/A</v>
      </c>
      <c r="DH150" t="e">
        <v>#N/A</v>
      </c>
      <c r="DI150" t="e">
        <v>#N/A</v>
      </c>
      <c r="DJ150" t="e">
        <v>#N/A</v>
      </c>
      <c r="DK150" t="e">
        <v>#N/A</v>
      </c>
      <c r="DL150" t="e">
        <v>#N/A</v>
      </c>
      <c r="DM150" t="e">
        <v>#N/A</v>
      </c>
      <c r="DN150" t="e">
        <v>#N/A</v>
      </c>
      <c r="DO150" t="e">
        <v>#N/A</v>
      </c>
      <c r="DP150" t="e">
        <v>#N/A</v>
      </c>
      <c r="DQ150" t="e">
        <v>#N/A</v>
      </c>
      <c r="DR150" t="e">
        <v>#N/A</v>
      </c>
      <c r="DS150" t="e">
        <v>#N/A</v>
      </c>
      <c r="DT150" t="e">
        <v>#N/A</v>
      </c>
      <c r="DU150" t="e">
        <v>#N/A</v>
      </c>
      <c r="DV150" t="e">
        <v>#N/A</v>
      </c>
      <c r="DW150" t="e">
        <v>#N/A</v>
      </c>
      <c r="DX150" t="e">
        <v>#N/A</v>
      </c>
      <c r="DY150" t="e">
        <v>#N/A</v>
      </c>
      <c r="DZ150" t="e">
        <v>#N/A</v>
      </c>
      <c r="EA150" t="e">
        <v>#N/A</v>
      </c>
      <c r="EB150" t="e">
        <v>#N/A</v>
      </c>
      <c r="EC150" t="e">
        <v>#N/A</v>
      </c>
      <c r="ED150" t="e">
        <v>#N/A</v>
      </c>
      <c r="EE150" t="e">
        <v>#N/A</v>
      </c>
      <c r="EF150" t="e">
        <v>#N/A</v>
      </c>
      <c r="EG150" t="e">
        <v>#N/A</v>
      </c>
      <c r="EH150" t="e">
        <v>#N/A</v>
      </c>
      <c r="EI150" t="e">
        <v>#N/A</v>
      </c>
      <c r="EJ150" t="e">
        <v>#N/A</v>
      </c>
      <c r="EK150" t="e">
        <v>#N/A</v>
      </c>
      <c r="EL150" t="e">
        <v>#N/A</v>
      </c>
      <c r="EM150" t="e">
        <v>#N/A</v>
      </c>
      <c r="EN150" t="e">
        <v>#N/A</v>
      </c>
      <c r="EO150" t="e">
        <v>#N/A</v>
      </c>
      <c r="EP150" t="e">
        <v>#N/A</v>
      </c>
      <c r="EQ150" t="e">
        <v>#N/A</v>
      </c>
      <c r="ER150" t="e">
        <v>#N/A</v>
      </c>
      <c r="ES150" t="e">
        <v>#N/A</v>
      </c>
      <c r="ET150" t="e">
        <v>#N/A</v>
      </c>
      <c r="EU150" t="e">
        <v>#N/A</v>
      </c>
      <c r="EV150" t="e">
        <v>#N/A</v>
      </c>
      <c r="EW150" t="e">
        <v>#N/A</v>
      </c>
      <c r="EX150" t="e">
        <v>#N/A</v>
      </c>
      <c r="EY150" t="e">
        <v>#N/A</v>
      </c>
      <c r="EZ150" t="e">
        <v>#N/A</v>
      </c>
      <c r="FA150" t="e">
        <v>#N/A</v>
      </c>
      <c r="FB150" t="e">
        <v>#N/A</v>
      </c>
      <c r="FC150" t="e">
        <v>#N/A</v>
      </c>
      <c r="FD150" t="e">
        <v>#N/A</v>
      </c>
      <c r="FE150" t="e">
        <v>#N/A</v>
      </c>
      <c r="FF150" t="e">
        <v>#N/A</v>
      </c>
    </row>
    <row r="151" spans="1:162" x14ac:dyDescent="0.35">
      <c r="A151" s="29" t="s">
        <v>140</v>
      </c>
      <c r="B151" s="30">
        <v>0</v>
      </c>
      <c r="C151" s="30">
        <v>0</v>
      </c>
      <c r="D151" s="30">
        <v>0</v>
      </c>
      <c r="E151" s="30">
        <v>0</v>
      </c>
      <c r="F151" s="30">
        <v>0</v>
      </c>
      <c r="G151" s="30">
        <v>0</v>
      </c>
      <c r="H151" s="30">
        <v>0</v>
      </c>
      <c r="I151" s="30">
        <v>0</v>
      </c>
      <c r="J151" s="30">
        <v>0</v>
      </c>
      <c r="K151" s="30">
        <v>0</v>
      </c>
      <c r="L151" s="30">
        <v>0</v>
      </c>
      <c r="M151" s="30">
        <v>0</v>
      </c>
      <c r="N151" s="30">
        <v>0</v>
      </c>
      <c r="O151" s="30">
        <v>0</v>
      </c>
      <c r="P151" s="30">
        <v>0</v>
      </c>
      <c r="Q151" s="30">
        <v>0</v>
      </c>
      <c r="R151" s="30">
        <v>0</v>
      </c>
      <c r="S151" s="30">
        <v>0</v>
      </c>
      <c r="T151" s="30">
        <v>0</v>
      </c>
      <c r="U151" s="30">
        <v>0</v>
      </c>
      <c r="V151" s="30">
        <v>0</v>
      </c>
      <c r="W151" s="30">
        <v>0</v>
      </c>
      <c r="X151" s="30">
        <v>0</v>
      </c>
      <c r="Y151" s="30">
        <v>0</v>
      </c>
      <c r="Z151" s="30">
        <v>0</v>
      </c>
      <c r="AA151" s="30">
        <v>0</v>
      </c>
      <c r="AB151" s="30">
        <v>0</v>
      </c>
      <c r="AC151" s="30">
        <v>0</v>
      </c>
      <c r="AD151" s="30">
        <v>0</v>
      </c>
      <c r="AE151" s="30">
        <v>0</v>
      </c>
      <c r="AF151" s="30">
        <v>0</v>
      </c>
      <c r="AG151" s="30">
        <v>0</v>
      </c>
      <c r="AH151" s="30">
        <v>0</v>
      </c>
      <c r="AI151" s="30">
        <v>0</v>
      </c>
      <c r="AJ151" s="30">
        <v>0</v>
      </c>
      <c r="AK151" s="30">
        <v>0</v>
      </c>
      <c r="AL151" s="30">
        <v>0</v>
      </c>
      <c r="AM151" s="30">
        <v>0</v>
      </c>
      <c r="AN151" s="30">
        <v>0</v>
      </c>
      <c r="AO151" s="30">
        <v>0</v>
      </c>
      <c r="AP151" s="30">
        <v>0</v>
      </c>
      <c r="AQ151" s="30">
        <v>0</v>
      </c>
      <c r="AR151" s="30">
        <v>0</v>
      </c>
      <c r="AS151" s="30">
        <v>0</v>
      </c>
      <c r="AT151" s="30">
        <v>0</v>
      </c>
      <c r="AU151" s="30">
        <v>0</v>
      </c>
      <c r="AV151" s="30">
        <v>0</v>
      </c>
      <c r="AW151" s="30">
        <v>0</v>
      </c>
      <c r="AX151" s="30">
        <v>0</v>
      </c>
      <c r="AY151" s="30">
        <v>0</v>
      </c>
      <c r="AZ151" s="30">
        <v>0</v>
      </c>
      <c r="BA151" s="30">
        <v>0</v>
      </c>
      <c r="BB151" s="30">
        <v>0</v>
      </c>
      <c r="BC151" s="30">
        <v>0</v>
      </c>
      <c r="BD151" s="30">
        <v>0</v>
      </c>
      <c r="BE151" s="30">
        <v>0</v>
      </c>
      <c r="BF151" s="30">
        <v>0</v>
      </c>
      <c r="BG151" s="30">
        <v>0</v>
      </c>
      <c r="BH151" s="30">
        <v>1</v>
      </c>
      <c r="BI151" s="30">
        <v>1</v>
      </c>
      <c r="BJ151" s="30">
        <v>2</v>
      </c>
      <c r="BK151" s="30">
        <v>3</v>
      </c>
      <c r="BL151" s="30">
        <v>3</v>
      </c>
      <c r="BM151" s="30">
        <v>4</v>
      </c>
      <c r="BN151" s="30">
        <v>1</v>
      </c>
      <c r="BO151" s="30">
        <v>1</v>
      </c>
      <c r="BP151" s="30">
        <v>10</v>
      </c>
      <c r="BQ151" s="30">
        <v>13</v>
      </c>
      <c r="BR151" s="30">
        <v>16</v>
      </c>
      <c r="BS151" s="30">
        <v>16</v>
      </c>
      <c r="BT151" s="30">
        <v>28</v>
      </c>
      <c r="BU151" s="30">
        <v>31</v>
      </c>
      <c r="BV151" s="30">
        <v>39</v>
      </c>
      <c r="BW151" s="30">
        <v>44</v>
      </c>
      <c r="BX151" s="30">
        <v>51</v>
      </c>
      <c r="BY151" s="30">
        <v>58</v>
      </c>
      <c r="BZ151" s="30">
        <v>61</v>
      </c>
      <c r="CA151" s="30">
        <v>65</v>
      </c>
      <c r="CB151" s="30">
        <v>66</v>
      </c>
      <c r="CC151" s="30">
        <v>71</v>
      </c>
      <c r="CD151" s="30">
        <v>74</v>
      </c>
      <c r="CE151" s="30">
        <v>80</v>
      </c>
      <c r="CF151" s="30">
        <v>85</v>
      </c>
      <c r="CG151" s="30">
        <v>94</v>
      </c>
      <c r="CH151" s="30">
        <v>99</v>
      </c>
      <c r="CI151" s="30">
        <v>103</v>
      </c>
      <c r="CJ151" s="30">
        <v>110</v>
      </c>
      <c r="CK151" s="30">
        <v>117</v>
      </c>
      <c r="CL151" s="30">
        <v>122</v>
      </c>
      <c r="CM151" s="30">
        <v>125</v>
      </c>
      <c r="CN151" s="30">
        <v>125</v>
      </c>
      <c r="CO151" s="30">
        <v>125</v>
      </c>
      <c r="CP151" t="e">
        <v>#N/A</v>
      </c>
      <c r="CQ151" t="e">
        <v>#N/A</v>
      </c>
      <c r="CR151" t="e">
        <v>#N/A</v>
      </c>
      <c r="CS151" t="e">
        <v>#N/A</v>
      </c>
      <c r="CT151" t="e">
        <v>#N/A</v>
      </c>
      <c r="CU151" t="e">
        <v>#N/A</v>
      </c>
      <c r="CV151" t="e">
        <v>#N/A</v>
      </c>
      <c r="CW151" t="e">
        <v>#N/A</v>
      </c>
      <c r="CX151" t="e">
        <v>#N/A</v>
      </c>
      <c r="CY151" t="e">
        <v>#N/A</v>
      </c>
      <c r="CZ151" t="e">
        <v>#N/A</v>
      </c>
      <c r="DA151" t="e">
        <v>#N/A</v>
      </c>
      <c r="DB151" t="e">
        <v>#N/A</v>
      </c>
      <c r="DC151" t="e">
        <v>#N/A</v>
      </c>
      <c r="DD151" t="e">
        <v>#N/A</v>
      </c>
      <c r="DE151" t="e">
        <v>#N/A</v>
      </c>
      <c r="DF151" t="e">
        <v>#N/A</v>
      </c>
      <c r="DG151" t="e">
        <v>#N/A</v>
      </c>
      <c r="DH151" t="e">
        <v>#N/A</v>
      </c>
      <c r="DI151" t="e">
        <v>#N/A</v>
      </c>
      <c r="DJ151" t="e">
        <v>#N/A</v>
      </c>
      <c r="DK151" t="e">
        <v>#N/A</v>
      </c>
      <c r="DL151" t="e">
        <v>#N/A</v>
      </c>
      <c r="DM151" t="e">
        <v>#N/A</v>
      </c>
      <c r="DN151" t="e">
        <v>#N/A</v>
      </c>
      <c r="DO151" t="e">
        <v>#N/A</v>
      </c>
      <c r="DP151" t="e">
        <v>#N/A</v>
      </c>
      <c r="DQ151" t="e">
        <v>#N/A</v>
      </c>
      <c r="DR151" t="e">
        <v>#N/A</v>
      </c>
      <c r="DS151" t="e">
        <v>#N/A</v>
      </c>
      <c r="DT151" t="e">
        <v>#N/A</v>
      </c>
      <c r="DU151" t="e">
        <v>#N/A</v>
      </c>
      <c r="DV151" t="e">
        <v>#N/A</v>
      </c>
      <c r="DW151" t="e">
        <v>#N/A</v>
      </c>
      <c r="DX151" t="e">
        <v>#N/A</v>
      </c>
      <c r="DY151" t="e">
        <v>#N/A</v>
      </c>
      <c r="DZ151" t="e">
        <v>#N/A</v>
      </c>
      <c r="EA151" t="e">
        <v>#N/A</v>
      </c>
      <c r="EB151" t="e">
        <v>#N/A</v>
      </c>
      <c r="EC151" t="e">
        <v>#N/A</v>
      </c>
      <c r="ED151" t="e">
        <v>#N/A</v>
      </c>
      <c r="EE151" t="e">
        <v>#N/A</v>
      </c>
      <c r="EF151" t="e">
        <v>#N/A</v>
      </c>
      <c r="EG151" t="e">
        <v>#N/A</v>
      </c>
      <c r="EH151" t="e">
        <v>#N/A</v>
      </c>
      <c r="EI151" t="e">
        <v>#N/A</v>
      </c>
      <c r="EJ151" t="e">
        <v>#N/A</v>
      </c>
      <c r="EK151" t="e">
        <v>#N/A</v>
      </c>
      <c r="EL151" t="e">
        <v>#N/A</v>
      </c>
      <c r="EM151" t="e">
        <v>#N/A</v>
      </c>
      <c r="EN151" t="e">
        <v>#N/A</v>
      </c>
      <c r="EO151" t="e">
        <v>#N/A</v>
      </c>
      <c r="EP151" t="e">
        <v>#N/A</v>
      </c>
      <c r="EQ151" t="e">
        <v>#N/A</v>
      </c>
      <c r="ER151" t="e">
        <v>#N/A</v>
      </c>
      <c r="ES151" t="e">
        <v>#N/A</v>
      </c>
      <c r="ET151" t="e">
        <v>#N/A</v>
      </c>
      <c r="EU151" t="e">
        <v>#N/A</v>
      </c>
      <c r="EV151" t="e">
        <v>#N/A</v>
      </c>
      <c r="EW151" t="e">
        <v>#N/A</v>
      </c>
      <c r="EX151" t="e">
        <v>#N/A</v>
      </c>
      <c r="EY151" t="e">
        <v>#N/A</v>
      </c>
      <c r="EZ151" t="e">
        <v>#N/A</v>
      </c>
      <c r="FA151" t="e">
        <v>#N/A</v>
      </c>
      <c r="FB151" t="e">
        <v>#N/A</v>
      </c>
      <c r="FC151" t="e">
        <v>#N/A</v>
      </c>
      <c r="FD151" t="e">
        <v>#N/A</v>
      </c>
      <c r="FE151" t="e">
        <v>#N/A</v>
      </c>
      <c r="FF151" t="e">
        <v>#N/A</v>
      </c>
    </row>
    <row r="152" spans="1:162" x14ac:dyDescent="0.35">
      <c r="A152" s="29" t="s">
        <v>14</v>
      </c>
      <c r="B152" s="30">
        <v>0</v>
      </c>
      <c r="C152" s="30">
        <v>0</v>
      </c>
      <c r="D152" s="30">
        <v>0</v>
      </c>
      <c r="E152" s="30">
        <v>0</v>
      </c>
      <c r="F152" s="30">
        <v>0</v>
      </c>
      <c r="G152" s="30">
        <v>0</v>
      </c>
      <c r="H152" s="30">
        <v>0</v>
      </c>
      <c r="I152" s="30">
        <v>0</v>
      </c>
      <c r="J152" s="30">
        <v>0</v>
      </c>
      <c r="K152" s="30">
        <v>0</v>
      </c>
      <c r="L152" s="30">
        <v>0</v>
      </c>
      <c r="M152" s="30">
        <v>0</v>
      </c>
      <c r="N152" s="30">
        <v>0</v>
      </c>
      <c r="O152" s="30">
        <v>0</v>
      </c>
      <c r="P152" s="30">
        <v>0</v>
      </c>
      <c r="Q152" s="30">
        <v>0</v>
      </c>
      <c r="R152" s="30">
        <v>0</v>
      </c>
      <c r="S152" s="30">
        <v>0</v>
      </c>
      <c r="T152" s="30">
        <v>0</v>
      </c>
      <c r="U152" s="30">
        <v>0</v>
      </c>
      <c r="V152" s="30">
        <v>0</v>
      </c>
      <c r="W152" s="30">
        <v>0</v>
      </c>
      <c r="X152" s="30">
        <v>0</v>
      </c>
      <c r="Y152" s="30">
        <v>0</v>
      </c>
      <c r="Z152" s="30">
        <v>0</v>
      </c>
      <c r="AA152" s="30">
        <v>0</v>
      </c>
      <c r="AB152" s="30">
        <v>0</v>
      </c>
      <c r="AC152" s="30">
        <v>0</v>
      </c>
      <c r="AD152" s="30">
        <v>0</v>
      </c>
      <c r="AE152" s="30">
        <v>0</v>
      </c>
      <c r="AF152" s="30">
        <v>0</v>
      </c>
      <c r="AG152" s="30">
        <v>0</v>
      </c>
      <c r="AH152" s="30">
        <v>0</v>
      </c>
      <c r="AI152" s="30">
        <v>0</v>
      </c>
      <c r="AJ152" s="30">
        <v>0</v>
      </c>
      <c r="AK152" s="30">
        <v>0</v>
      </c>
      <c r="AL152" s="30">
        <v>0</v>
      </c>
      <c r="AM152" s="30">
        <v>0</v>
      </c>
      <c r="AN152" s="30">
        <v>0</v>
      </c>
      <c r="AO152" s="30">
        <v>0</v>
      </c>
      <c r="AP152" s="30">
        <v>0</v>
      </c>
      <c r="AQ152" s="30">
        <v>0</v>
      </c>
      <c r="AR152" s="30">
        <v>0</v>
      </c>
      <c r="AS152" s="30">
        <v>0</v>
      </c>
      <c r="AT152" s="30">
        <v>0</v>
      </c>
      <c r="AU152" s="30">
        <v>0</v>
      </c>
      <c r="AV152" s="30">
        <v>0</v>
      </c>
      <c r="AW152" s="30">
        <v>0</v>
      </c>
      <c r="AX152" s="30">
        <v>0</v>
      </c>
      <c r="AY152" s="30">
        <v>0</v>
      </c>
      <c r="AZ152" s="30">
        <v>0</v>
      </c>
      <c r="BA152" s="30">
        <v>0</v>
      </c>
      <c r="BB152" s="30">
        <v>0</v>
      </c>
      <c r="BC152" s="30">
        <v>0</v>
      </c>
      <c r="BD152" s="30">
        <v>0</v>
      </c>
      <c r="BE152" s="30">
        <v>0</v>
      </c>
      <c r="BF152" s="30">
        <v>0</v>
      </c>
      <c r="BG152" s="30">
        <v>0</v>
      </c>
      <c r="BH152" s="30">
        <v>0</v>
      </c>
      <c r="BI152" s="30">
        <v>0</v>
      </c>
      <c r="BJ152" s="30">
        <v>0</v>
      </c>
      <c r="BK152" s="30">
        <v>0</v>
      </c>
      <c r="BL152" s="30">
        <v>0</v>
      </c>
      <c r="BM152" s="30">
        <v>0</v>
      </c>
      <c r="BN152" s="30">
        <v>0</v>
      </c>
      <c r="BO152" s="30">
        <v>0</v>
      </c>
      <c r="BP152" s="30">
        <v>0</v>
      </c>
      <c r="BQ152" s="30">
        <v>0</v>
      </c>
      <c r="BR152" s="30">
        <v>0</v>
      </c>
      <c r="BS152" s="30">
        <v>0</v>
      </c>
      <c r="BT152" s="30">
        <v>0</v>
      </c>
      <c r="BU152" s="30">
        <v>0</v>
      </c>
      <c r="BV152" s="30">
        <v>0</v>
      </c>
      <c r="BW152" s="30">
        <v>0</v>
      </c>
      <c r="BX152" s="30">
        <v>0</v>
      </c>
      <c r="BY152" s="30">
        <v>0</v>
      </c>
      <c r="BZ152" s="30">
        <v>0</v>
      </c>
      <c r="CA152" s="30">
        <v>0</v>
      </c>
      <c r="CB152" s="30">
        <v>0</v>
      </c>
      <c r="CC152" s="30">
        <v>0</v>
      </c>
      <c r="CD152" s="30">
        <v>0</v>
      </c>
      <c r="CE152" s="30">
        <v>0</v>
      </c>
      <c r="CF152" s="30">
        <v>0</v>
      </c>
      <c r="CG152" s="30">
        <v>0</v>
      </c>
      <c r="CH152" s="30">
        <v>0</v>
      </c>
      <c r="CI152" s="30">
        <v>0</v>
      </c>
      <c r="CJ152" s="30">
        <v>0</v>
      </c>
      <c r="CK152" s="30">
        <v>0</v>
      </c>
      <c r="CL152" s="30">
        <v>0</v>
      </c>
      <c r="CM152" s="30">
        <v>0</v>
      </c>
      <c r="CN152" s="30">
        <v>0</v>
      </c>
      <c r="CO152" s="30">
        <v>0</v>
      </c>
      <c r="CP152" t="e">
        <v>#N/A</v>
      </c>
      <c r="CQ152" t="e">
        <v>#N/A</v>
      </c>
      <c r="CR152" t="e">
        <v>#N/A</v>
      </c>
      <c r="CS152" t="e">
        <v>#N/A</v>
      </c>
      <c r="CT152" t="e">
        <v>#N/A</v>
      </c>
      <c r="CU152" t="e">
        <v>#N/A</v>
      </c>
      <c r="CV152" t="e">
        <v>#N/A</v>
      </c>
      <c r="CW152" t="e">
        <v>#N/A</v>
      </c>
      <c r="CX152" t="e">
        <v>#N/A</v>
      </c>
      <c r="CY152" t="e">
        <v>#N/A</v>
      </c>
      <c r="CZ152" t="e">
        <v>#N/A</v>
      </c>
      <c r="DA152" t="e">
        <v>#N/A</v>
      </c>
      <c r="DB152" t="e">
        <v>#N/A</v>
      </c>
      <c r="DC152" t="e">
        <v>#N/A</v>
      </c>
      <c r="DD152" t="e">
        <v>#N/A</v>
      </c>
      <c r="DE152" t="e">
        <v>#N/A</v>
      </c>
      <c r="DF152" t="e">
        <v>#N/A</v>
      </c>
      <c r="DG152" t="e">
        <v>#N/A</v>
      </c>
      <c r="DH152" t="e">
        <v>#N/A</v>
      </c>
      <c r="DI152" t="e">
        <v>#N/A</v>
      </c>
      <c r="DJ152" t="e">
        <v>#N/A</v>
      </c>
      <c r="DK152" t="e">
        <v>#N/A</v>
      </c>
      <c r="DL152" t="e">
        <v>#N/A</v>
      </c>
      <c r="DM152" t="e">
        <v>#N/A</v>
      </c>
      <c r="DN152" t="e">
        <v>#N/A</v>
      </c>
      <c r="DO152" t="e">
        <v>#N/A</v>
      </c>
      <c r="DP152" t="e">
        <v>#N/A</v>
      </c>
      <c r="DQ152" t="e">
        <v>#N/A</v>
      </c>
      <c r="DR152" t="e">
        <v>#N/A</v>
      </c>
      <c r="DS152" t="e">
        <v>#N/A</v>
      </c>
      <c r="DT152" t="e">
        <v>#N/A</v>
      </c>
      <c r="DU152" t="e">
        <v>#N/A</v>
      </c>
      <c r="DV152" t="e">
        <v>#N/A</v>
      </c>
      <c r="DW152" t="e">
        <v>#N/A</v>
      </c>
      <c r="DX152" t="e">
        <v>#N/A</v>
      </c>
      <c r="DY152" t="e">
        <v>#N/A</v>
      </c>
      <c r="DZ152" t="e">
        <v>#N/A</v>
      </c>
      <c r="EA152" t="e">
        <v>#N/A</v>
      </c>
      <c r="EB152" t="e">
        <v>#N/A</v>
      </c>
      <c r="EC152" t="e">
        <v>#N/A</v>
      </c>
      <c r="ED152" t="e">
        <v>#N/A</v>
      </c>
      <c r="EE152" t="e">
        <v>#N/A</v>
      </c>
      <c r="EF152" t="e">
        <v>#N/A</v>
      </c>
      <c r="EG152" t="e">
        <v>#N/A</v>
      </c>
      <c r="EH152" t="e">
        <v>#N/A</v>
      </c>
      <c r="EI152" t="e">
        <v>#N/A</v>
      </c>
      <c r="EJ152" t="e">
        <v>#N/A</v>
      </c>
      <c r="EK152" t="e">
        <v>#N/A</v>
      </c>
      <c r="EL152" t="e">
        <v>#N/A</v>
      </c>
      <c r="EM152" t="e">
        <v>#N/A</v>
      </c>
      <c r="EN152" t="e">
        <v>#N/A</v>
      </c>
      <c r="EO152" t="e">
        <v>#N/A</v>
      </c>
      <c r="EP152" t="e">
        <v>#N/A</v>
      </c>
      <c r="EQ152" t="e">
        <v>#N/A</v>
      </c>
      <c r="ER152" t="e">
        <v>#N/A</v>
      </c>
      <c r="ES152" t="e">
        <v>#N/A</v>
      </c>
      <c r="ET152" t="e">
        <v>#N/A</v>
      </c>
      <c r="EU152" t="e">
        <v>#N/A</v>
      </c>
      <c r="EV152" t="e">
        <v>#N/A</v>
      </c>
      <c r="EW152" t="e">
        <v>#N/A</v>
      </c>
      <c r="EX152" t="e">
        <v>#N/A</v>
      </c>
      <c r="EY152" t="e">
        <v>#N/A</v>
      </c>
      <c r="EZ152" t="e">
        <v>#N/A</v>
      </c>
      <c r="FA152" t="e">
        <v>#N/A</v>
      </c>
      <c r="FB152" t="e">
        <v>#N/A</v>
      </c>
      <c r="FC152" t="e">
        <v>#N/A</v>
      </c>
      <c r="FD152" t="e">
        <v>#N/A</v>
      </c>
      <c r="FE152" t="e">
        <v>#N/A</v>
      </c>
      <c r="FF152" t="e">
        <v>#N/A</v>
      </c>
    </row>
    <row r="153" spans="1:162" x14ac:dyDescent="0.35">
      <c r="A153" s="29" t="s">
        <v>239</v>
      </c>
      <c r="B153" s="30">
        <v>0</v>
      </c>
      <c r="C153" s="30">
        <v>0</v>
      </c>
      <c r="D153" s="30">
        <v>0</v>
      </c>
      <c r="E153" s="30">
        <v>0</v>
      </c>
      <c r="F153" s="30">
        <v>0</v>
      </c>
      <c r="G153" s="30">
        <v>0</v>
      </c>
      <c r="H153" s="30">
        <v>0</v>
      </c>
      <c r="I153" s="30">
        <v>0</v>
      </c>
      <c r="J153" s="30">
        <v>0</v>
      </c>
      <c r="K153" s="30">
        <v>0</v>
      </c>
      <c r="L153" s="30">
        <v>0</v>
      </c>
      <c r="M153" s="30">
        <v>0</v>
      </c>
      <c r="N153" s="30">
        <v>0</v>
      </c>
      <c r="O153" s="30">
        <v>0</v>
      </c>
      <c r="P153" s="30">
        <v>0</v>
      </c>
      <c r="Q153" s="30">
        <v>0</v>
      </c>
      <c r="R153" s="30">
        <v>0</v>
      </c>
      <c r="S153" s="30">
        <v>0</v>
      </c>
      <c r="T153" s="30">
        <v>0</v>
      </c>
      <c r="U153" s="30">
        <v>0</v>
      </c>
      <c r="V153" s="30">
        <v>0</v>
      </c>
      <c r="W153" s="30">
        <v>0</v>
      </c>
      <c r="X153" s="30">
        <v>0</v>
      </c>
      <c r="Y153" s="30">
        <v>0</v>
      </c>
      <c r="Z153" s="30">
        <v>0</v>
      </c>
      <c r="AA153" s="30">
        <v>0</v>
      </c>
      <c r="AB153" s="30">
        <v>0</v>
      </c>
      <c r="AC153" s="30">
        <v>0</v>
      </c>
      <c r="AD153" s="30">
        <v>0</v>
      </c>
      <c r="AE153" s="30">
        <v>0</v>
      </c>
      <c r="AF153" s="30">
        <v>0</v>
      </c>
      <c r="AG153" s="30">
        <v>0</v>
      </c>
      <c r="AH153" s="30">
        <v>0</v>
      </c>
      <c r="AI153" s="30">
        <v>0</v>
      </c>
      <c r="AJ153" s="30">
        <v>0</v>
      </c>
      <c r="AK153" s="30">
        <v>0</v>
      </c>
      <c r="AL153" s="30">
        <v>0</v>
      </c>
      <c r="AM153" s="30">
        <v>0</v>
      </c>
      <c r="AN153" s="30">
        <v>0</v>
      </c>
      <c r="AO153" s="30">
        <v>0</v>
      </c>
      <c r="AP153" s="30">
        <v>0</v>
      </c>
      <c r="AQ153" s="30">
        <v>0</v>
      </c>
      <c r="AR153" s="30">
        <v>0</v>
      </c>
      <c r="AS153" s="30">
        <v>0</v>
      </c>
      <c r="AT153" s="30">
        <v>0</v>
      </c>
      <c r="AU153" s="30">
        <v>0</v>
      </c>
      <c r="AV153" s="30">
        <v>0</v>
      </c>
      <c r="AW153" s="30">
        <v>0</v>
      </c>
      <c r="AX153" s="30">
        <v>0</v>
      </c>
      <c r="AY153" s="30">
        <v>0</v>
      </c>
      <c r="AZ153" s="30">
        <v>0</v>
      </c>
      <c r="BA153" s="30">
        <v>0</v>
      </c>
      <c r="BB153" s="30">
        <v>0</v>
      </c>
      <c r="BC153" s="30">
        <v>0</v>
      </c>
      <c r="BD153" s="30">
        <v>0</v>
      </c>
      <c r="BE153" s="30">
        <v>0</v>
      </c>
      <c r="BF153" s="30">
        <v>0</v>
      </c>
      <c r="BG153" s="30">
        <v>0</v>
      </c>
      <c r="BH153" s="30">
        <v>0</v>
      </c>
      <c r="BI153" s="30">
        <v>0</v>
      </c>
      <c r="BJ153" s="30">
        <v>0</v>
      </c>
      <c r="BK153" s="30">
        <v>0</v>
      </c>
      <c r="BL153" s="30">
        <v>0</v>
      </c>
      <c r="BM153" s="30">
        <v>0</v>
      </c>
      <c r="BN153" s="30">
        <v>0</v>
      </c>
      <c r="BO153" s="30">
        <v>0</v>
      </c>
      <c r="BP153" s="30">
        <v>0</v>
      </c>
      <c r="BQ153" s="30">
        <v>0</v>
      </c>
      <c r="BR153" s="30">
        <v>0</v>
      </c>
      <c r="BS153" s="30">
        <v>0</v>
      </c>
      <c r="BT153" s="30">
        <v>0</v>
      </c>
      <c r="BU153" s="30">
        <v>0</v>
      </c>
      <c r="BV153" s="30">
        <v>0</v>
      </c>
      <c r="BW153" s="30">
        <v>0</v>
      </c>
      <c r="BX153" s="30">
        <v>0</v>
      </c>
      <c r="BY153" s="30">
        <v>0</v>
      </c>
      <c r="BZ153" s="30">
        <v>0</v>
      </c>
      <c r="CA153" s="30">
        <v>0</v>
      </c>
      <c r="CB153" s="30">
        <v>0</v>
      </c>
      <c r="CC153" s="30">
        <v>0</v>
      </c>
      <c r="CD153" s="30">
        <v>0</v>
      </c>
      <c r="CE153" s="30">
        <v>0</v>
      </c>
      <c r="CF153" s="30">
        <v>0</v>
      </c>
      <c r="CG153" s="30">
        <v>0</v>
      </c>
      <c r="CH153" s="30">
        <v>0</v>
      </c>
      <c r="CI153" s="30">
        <v>0</v>
      </c>
      <c r="CJ153" s="30">
        <v>0</v>
      </c>
      <c r="CK153" s="30">
        <v>0</v>
      </c>
      <c r="CL153" s="30">
        <v>0</v>
      </c>
      <c r="CM153" s="30">
        <v>0</v>
      </c>
      <c r="CN153" s="30">
        <v>0</v>
      </c>
      <c r="CO153" s="30">
        <v>0</v>
      </c>
      <c r="CP153" t="e">
        <v>#N/A</v>
      </c>
      <c r="CQ153" t="e">
        <v>#N/A</v>
      </c>
      <c r="CR153" t="e">
        <v>#N/A</v>
      </c>
      <c r="CS153" t="e">
        <v>#N/A</v>
      </c>
      <c r="CT153" t="e">
        <v>#N/A</v>
      </c>
      <c r="CU153" t="e">
        <v>#N/A</v>
      </c>
      <c r="CV153" t="e">
        <v>#N/A</v>
      </c>
      <c r="CW153" t="e">
        <v>#N/A</v>
      </c>
      <c r="CX153" t="e">
        <v>#N/A</v>
      </c>
      <c r="CY153" t="e">
        <v>#N/A</v>
      </c>
      <c r="CZ153" t="e">
        <v>#N/A</v>
      </c>
      <c r="DA153" t="e">
        <v>#N/A</v>
      </c>
      <c r="DB153" t="e">
        <v>#N/A</v>
      </c>
      <c r="DC153" t="e">
        <v>#N/A</v>
      </c>
      <c r="DD153" t="e">
        <v>#N/A</v>
      </c>
      <c r="DE153" t="e">
        <v>#N/A</v>
      </c>
      <c r="DF153" t="e">
        <v>#N/A</v>
      </c>
      <c r="DG153" t="e">
        <v>#N/A</v>
      </c>
      <c r="DH153" t="e">
        <v>#N/A</v>
      </c>
      <c r="DI153" t="e">
        <v>#N/A</v>
      </c>
      <c r="DJ153" t="e">
        <v>#N/A</v>
      </c>
      <c r="DK153" t="e">
        <v>#N/A</v>
      </c>
      <c r="DL153" t="e">
        <v>#N/A</v>
      </c>
      <c r="DM153" t="e">
        <v>#N/A</v>
      </c>
      <c r="DN153" t="e">
        <v>#N/A</v>
      </c>
      <c r="DO153" t="e">
        <v>#N/A</v>
      </c>
      <c r="DP153" t="e">
        <v>#N/A</v>
      </c>
      <c r="DQ153" t="e">
        <v>#N/A</v>
      </c>
      <c r="DR153" t="e">
        <v>#N/A</v>
      </c>
      <c r="DS153" t="e">
        <v>#N/A</v>
      </c>
      <c r="DT153" t="e">
        <v>#N/A</v>
      </c>
      <c r="DU153" t="e">
        <v>#N/A</v>
      </c>
      <c r="DV153" t="e">
        <v>#N/A</v>
      </c>
      <c r="DW153" t="e">
        <v>#N/A</v>
      </c>
      <c r="DX153" t="e">
        <v>#N/A</v>
      </c>
      <c r="DY153" t="e">
        <v>#N/A</v>
      </c>
      <c r="DZ153" t="e">
        <v>#N/A</v>
      </c>
      <c r="EA153" t="e">
        <v>#N/A</v>
      </c>
      <c r="EB153" t="e">
        <v>#N/A</v>
      </c>
      <c r="EC153" t="e">
        <v>#N/A</v>
      </c>
      <c r="ED153" t="e">
        <v>#N/A</v>
      </c>
      <c r="EE153" t="e">
        <v>#N/A</v>
      </c>
      <c r="EF153" t="e">
        <v>#N/A</v>
      </c>
      <c r="EG153" t="e">
        <v>#N/A</v>
      </c>
      <c r="EH153" t="e">
        <v>#N/A</v>
      </c>
      <c r="EI153" t="e">
        <v>#N/A</v>
      </c>
      <c r="EJ153" t="e">
        <v>#N/A</v>
      </c>
      <c r="EK153" t="e">
        <v>#N/A</v>
      </c>
      <c r="EL153" t="e">
        <v>#N/A</v>
      </c>
      <c r="EM153" t="e">
        <v>#N/A</v>
      </c>
      <c r="EN153" t="e">
        <v>#N/A</v>
      </c>
      <c r="EO153" t="e">
        <v>#N/A</v>
      </c>
      <c r="EP153" t="e">
        <v>#N/A</v>
      </c>
      <c r="EQ153" t="e">
        <v>#N/A</v>
      </c>
      <c r="ER153" t="e">
        <v>#N/A</v>
      </c>
      <c r="ES153" t="e">
        <v>#N/A</v>
      </c>
      <c r="ET153" t="e">
        <v>#N/A</v>
      </c>
      <c r="EU153" t="e">
        <v>#N/A</v>
      </c>
      <c r="EV153" t="e">
        <v>#N/A</v>
      </c>
      <c r="EW153" t="e">
        <v>#N/A</v>
      </c>
      <c r="EX153" t="e">
        <v>#N/A</v>
      </c>
      <c r="EY153" t="e">
        <v>#N/A</v>
      </c>
      <c r="EZ153" t="e">
        <v>#N/A</v>
      </c>
      <c r="FA153" t="e">
        <v>#N/A</v>
      </c>
      <c r="FB153" t="e">
        <v>#N/A</v>
      </c>
      <c r="FC153" t="e">
        <v>#N/A</v>
      </c>
      <c r="FD153" t="e">
        <v>#N/A</v>
      </c>
      <c r="FE153" t="e">
        <v>#N/A</v>
      </c>
      <c r="FF153" t="e">
        <v>#N/A</v>
      </c>
    </row>
    <row r="154" spans="1:162" x14ac:dyDescent="0.35">
      <c r="A154" s="29" t="s">
        <v>49</v>
      </c>
      <c r="B154" s="30">
        <v>0</v>
      </c>
      <c r="C154" s="30">
        <v>0</v>
      </c>
      <c r="D154" s="30">
        <v>0</v>
      </c>
      <c r="E154" s="30">
        <v>0</v>
      </c>
      <c r="F154" s="30">
        <v>0</v>
      </c>
      <c r="G154" s="30">
        <v>0</v>
      </c>
      <c r="H154" s="30">
        <v>0</v>
      </c>
      <c r="I154" s="30">
        <v>0</v>
      </c>
      <c r="J154" s="30">
        <v>0</v>
      </c>
      <c r="K154" s="30">
        <v>0</v>
      </c>
      <c r="L154" s="30">
        <v>0</v>
      </c>
      <c r="M154" s="30">
        <v>0</v>
      </c>
      <c r="N154" s="30">
        <v>0</v>
      </c>
      <c r="O154" s="30">
        <v>0</v>
      </c>
      <c r="P154" s="30">
        <v>0</v>
      </c>
      <c r="Q154" s="30">
        <v>0</v>
      </c>
      <c r="R154" s="30">
        <v>0</v>
      </c>
      <c r="S154" s="30">
        <v>0</v>
      </c>
      <c r="T154" s="30">
        <v>0</v>
      </c>
      <c r="U154" s="30">
        <v>0</v>
      </c>
      <c r="V154" s="30">
        <v>0</v>
      </c>
      <c r="W154" s="30">
        <v>0</v>
      </c>
      <c r="X154" s="30">
        <v>0</v>
      </c>
      <c r="Y154" s="30">
        <v>0</v>
      </c>
      <c r="Z154" s="30">
        <v>0</v>
      </c>
      <c r="AA154" s="30">
        <v>0</v>
      </c>
      <c r="AB154" s="30">
        <v>0</v>
      </c>
      <c r="AC154" s="30">
        <v>0</v>
      </c>
      <c r="AD154" s="30">
        <v>0</v>
      </c>
      <c r="AE154" s="30">
        <v>0</v>
      </c>
      <c r="AF154" s="30">
        <v>0</v>
      </c>
      <c r="AG154" s="30">
        <v>0</v>
      </c>
      <c r="AH154" s="30">
        <v>0</v>
      </c>
      <c r="AI154" s="30">
        <v>0</v>
      </c>
      <c r="AJ154" s="30">
        <v>0</v>
      </c>
      <c r="AK154" s="30">
        <v>0</v>
      </c>
      <c r="AL154" s="30">
        <v>0</v>
      </c>
      <c r="AM154" s="30">
        <v>0</v>
      </c>
      <c r="AN154" s="30">
        <v>0</v>
      </c>
      <c r="AO154" s="30">
        <v>0</v>
      </c>
      <c r="AP154" s="30">
        <v>0</v>
      </c>
      <c r="AQ154" s="30">
        <v>0</v>
      </c>
      <c r="AR154" s="30">
        <v>0</v>
      </c>
      <c r="AS154" s="30">
        <v>0</v>
      </c>
      <c r="AT154" s="30">
        <v>0</v>
      </c>
      <c r="AU154" s="30">
        <v>0</v>
      </c>
      <c r="AV154" s="30">
        <v>0</v>
      </c>
      <c r="AW154" s="30">
        <v>0</v>
      </c>
      <c r="AX154" s="30">
        <v>0</v>
      </c>
      <c r="AY154" s="30">
        <v>0</v>
      </c>
      <c r="AZ154" s="30">
        <v>0</v>
      </c>
      <c r="BA154" s="30">
        <v>0</v>
      </c>
      <c r="BB154" s="30">
        <v>0</v>
      </c>
      <c r="BC154" s="30">
        <v>0</v>
      </c>
      <c r="BD154" s="30">
        <v>0</v>
      </c>
      <c r="BE154" s="30">
        <v>0</v>
      </c>
      <c r="BF154" s="30">
        <v>0</v>
      </c>
      <c r="BG154" s="30">
        <v>0</v>
      </c>
      <c r="BH154" s="30">
        <v>0</v>
      </c>
      <c r="BI154" s="30">
        <v>2</v>
      </c>
      <c r="BJ154" s="30">
        <v>2</v>
      </c>
      <c r="BK154" s="30">
        <v>2</v>
      </c>
      <c r="BL154" s="30">
        <v>2</v>
      </c>
      <c r="BM154" s="30">
        <v>2</v>
      </c>
      <c r="BN154" s="30">
        <v>2</v>
      </c>
      <c r="BO154" s="30">
        <v>2</v>
      </c>
      <c r="BP154" s="30">
        <v>2</v>
      </c>
      <c r="BQ154" s="30">
        <v>3</v>
      </c>
      <c r="BR154" s="30">
        <v>3</v>
      </c>
      <c r="BS154" s="30">
        <v>3</v>
      </c>
      <c r="BT154" s="30">
        <v>3</v>
      </c>
      <c r="BU154" s="30">
        <v>4</v>
      </c>
      <c r="BV154" s="30">
        <v>5</v>
      </c>
      <c r="BW154" s="30">
        <v>6</v>
      </c>
      <c r="BX154" s="30">
        <v>6</v>
      </c>
      <c r="BY154" s="30">
        <v>6</v>
      </c>
      <c r="BZ154" s="30">
        <v>6</v>
      </c>
      <c r="CA154" s="30">
        <v>6</v>
      </c>
      <c r="CB154" s="30">
        <v>6</v>
      </c>
      <c r="CC154" s="30">
        <v>7</v>
      </c>
      <c r="CD154" s="30">
        <v>8</v>
      </c>
      <c r="CE154" s="30">
        <v>8</v>
      </c>
      <c r="CF154" s="30">
        <v>9</v>
      </c>
      <c r="CG154" s="30">
        <v>10</v>
      </c>
      <c r="CH154" s="30">
        <v>10</v>
      </c>
      <c r="CI154" s="30">
        <v>10</v>
      </c>
      <c r="CJ154" s="30">
        <v>11</v>
      </c>
      <c r="CK154" s="30">
        <v>11</v>
      </c>
      <c r="CL154" s="30">
        <v>11</v>
      </c>
      <c r="CM154" s="30">
        <v>11</v>
      </c>
      <c r="CN154" s="30">
        <v>11</v>
      </c>
      <c r="CO154" s="30">
        <v>12</v>
      </c>
      <c r="CP154" t="e">
        <v>#N/A</v>
      </c>
      <c r="CQ154" t="e">
        <v>#N/A</v>
      </c>
      <c r="CR154" t="e">
        <v>#N/A</v>
      </c>
      <c r="CS154" t="e">
        <v>#N/A</v>
      </c>
      <c r="CT154" t="e">
        <v>#N/A</v>
      </c>
      <c r="CU154" t="e">
        <v>#N/A</v>
      </c>
      <c r="CV154" t="e">
        <v>#N/A</v>
      </c>
      <c r="CW154" t="e">
        <v>#N/A</v>
      </c>
      <c r="CX154" t="e">
        <v>#N/A</v>
      </c>
      <c r="CY154" t="e">
        <v>#N/A</v>
      </c>
      <c r="CZ154" t="e">
        <v>#N/A</v>
      </c>
      <c r="DA154" t="e">
        <v>#N/A</v>
      </c>
      <c r="DB154" t="e">
        <v>#N/A</v>
      </c>
      <c r="DC154" t="e">
        <v>#N/A</v>
      </c>
      <c r="DD154" t="e">
        <v>#N/A</v>
      </c>
      <c r="DE154" t="e">
        <v>#N/A</v>
      </c>
      <c r="DF154" t="e">
        <v>#N/A</v>
      </c>
      <c r="DG154" t="e">
        <v>#N/A</v>
      </c>
      <c r="DH154" t="e">
        <v>#N/A</v>
      </c>
      <c r="DI154" t="e">
        <v>#N/A</v>
      </c>
      <c r="DJ154" t="e">
        <v>#N/A</v>
      </c>
      <c r="DK154" t="e">
        <v>#N/A</v>
      </c>
      <c r="DL154" t="e">
        <v>#N/A</v>
      </c>
      <c r="DM154" t="e">
        <v>#N/A</v>
      </c>
      <c r="DN154" t="e">
        <v>#N/A</v>
      </c>
      <c r="DO154" t="e">
        <v>#N/A</v>
      </c>
      <c r="DP154" t="e">
        <v>#N/A</v>
      </c>
      <c r="DQ154" t="e">
        <v>#N/A</v>
      </c>
      <c r="DR154" t="e">
        <v>#N/A</v>
      </c>
      <c r="DS154" t="e">
        <v>#N/A</v>
      </c>
      <c r="DT154" t="e">
        <v>#N/A</v>
      </c>
      <c r="DU154" t="e">
        <v>#N/A</v>
      </c>
      <c r="DV154" t="e">
        <v>#N/A</v>
      </c>
      <c r="DW154" t="e">
        <v>#N/A</v>
      </c>
      <c r="DX154" t="e">
        <v>#N/A</v>
      </c>
      <c r="DY154" t="e">
        <v>#N/A</v>
      </c>
      <c r="DZ154" t="e">
        <v>#N/A</v>
      </c>
      <c r="EA154" t="e">
        <v>#N/A</v>
      </c>
      <c r="EB154" t="e">
        <v>#N/A</v>
      </c>
      <c r="EC154" t="e">
        <v>#N/A</v>
      </c>
      <c r="ED154" t="e">
        <v>#N/A</v>
      </c>
      <c r="EE154" t="e">
        <v>#N/A</v>
      </c>
      <c r="EF154" t="e">
        <v>#N/A</v>
      </c>
      <c r="EG154" t="e">
        <v>#N/A</v>
      </c>
      <c r="EH154" t="e">
        <v>#N/A</v>
      </c>
      <c r="EI154" t="e">
        <v>#N/A</v>
      </c>
      <c r="EJ154" t="e">
        <v>#N/A</v>
      </c>
      <c r="EK154" t="e">
        <v>#N/A</v>
      </c>
      <c r="EL154" t="e">
        <v>#N/A</v>
      </c>
      <c r="EM154" t="e">
        <v>#N/A</v>
      </c>
      <c r="EN154" t="e">
        <v>#N/A</v>
      </c>
      <c r="EO154" t="e">
        <v>#N/A</v>
      </c>
      <c r="EP154" t="e">
        <v>#N/A</v>
      </c>
      <c r="EQ154" t="e">
        <v>#N/A</v>
      </c>
      <c r="ER154" t="e">
        <v>#N/A</v>
      </c>
      <c r="ES154" t="e">
        <v>#N/A</v>
      </c>
      <c r="ET154" t="e">
        <v>#N/A</v>
      </c>
      <c r="EU154" t="e">
        <v>#N/A</v>
      </c>
      <c r="EV154" t="e">
        <v>#N/A</v>
      </c>
      <c r="EW154" t="e">
        <v>#N/A</v>
      </c>
      <c r="EX154" t="e">
        <v>#N/A</v>
      </c>
      <c r="EY154" t="e">
        <v>#N/A</v>
      </c>
      <c r="EZ154" t="e">
        <v>#N/A</v>
      </c>
      <c r="FA154" t="e">
        <v>#N/A</v>
      </c>
      <c r="FB154" t="e">
        <v>#N/A</v>
      </c>
      <c r="FC154" t="e">
        <v>#N/A</v>
      </c>
      <c r="FD154" t="e">
        <v>#N/A</v>
      </c>
      <c r="FE154" t="e">
        <v>#N/A</v>
      </c>
      <c r="FF154" t="e">
        <v>#N/A</v>
      </c>
    </row>
    <row r="155" spans="1:162" x14ac:dyDescent="0.35">
      <c r="A155" s="29" t="s">
        <v>138</v>
      </c>
      <c r="B155" s="30">
        <v>0</v>
      </c>
      <c r="C155" s="30">
        <v>0</v>
      </c>
      <c r="D155" s="30">
        <v>0</v>
      </c>
      <c r="E155" s="30">
        <v>0</v>
      </c>
      <c r="F155" s="30">
        <v>0</v>
      </c>
      <c r="G155" s="30">
        <v>0</v>
      </c>
      <c r="H155" s="30">
        <v>0</v>
      </c>
      <c r="I155" s="30">
        <v>0</v>
      </c>
      <c r="J155" s="30">
        <v>0</v>
      </c>
      <c r="K155" s="30">
        <v>0</v>
      </c>
      <c r="L155" s="30">
        <v>0</v>
      </c>
      <c r="M155" s="30">
        <v>0</v>
      </c>
      <c r="N155" s="30">
        <v>0</v>
      </c>
      <c r="O155" s="30">
        <v>0</v>
      </c>
      <c r="P155" s="30">
        <v>0</v>
      </c>
      <c r="Q155" s="30">
        <v>0</v>
      </c>
      <c r="R155" s="30">
        <v>0</v>
      </c>
      <c r="S155" s="30">
        <v>0</v>
      </c>
      <c r="T155" s="30">
        <v>0</v>
      </c>
      <c r="U155" s="30">
        <v>0</v>
      </c>
      <c r="V155" s="30">
        <v>0</v>
      </c>
      <c r="W155" s="30">
        <v>0</v>
      </c>
      <c r="X155" s="30">
        <v>0</v>
      </c>
      <c r="Y155" s="30">
        <v>0</v>
      </c>
      <c r="Z155" s="30">
        <v>0</v>
      </c>
      <c r="AA155" s="30">
        <v>0</v>
      </c>
      <c r="AB155" s="30">
        <v>0</v>
      </c>
      <c r="AC155" s="30">
        <v>0</v>
      </c>
      <c r="AD155" s="30">
        <v>0</v>
      </c>
      <c r="AE155" s="30">
        <v>0</v>
      </c>
      <c r="AF155" s="30">
        <v>0</v>
      </c>
      <c r="AG155" s="30">
        <v>0</v>
      </c>
      <c r="AH155" s="30">
        <v>0</v>
      </c>
      <c r="AI155" s="30">
        <v>0</v>
      </c>
      <c r="AJ155" s="30">
        <v>0</v>
      </c>
      <c r="AK155" s="30">
        <v>0</v>
      </c>
      <c r="AL155" s="30">
        <v>0</v>
      </c>
      <c r="AM155" s="30">
        <v>0</v>
      </c>
      <c r="AN155" s="30">
        <v>0</v>
      </c>
      <c r="AO155" s="30">
        <v>0</v>
      </c>
      <c r="AP155" s="30">
        <v>0</v>
      </c>
      <c r="AQ155" s="30">
        <v>0</v>
      </c>
      <c r="AR155" s="30">
        <v>0</v>
      </c>
      <c r="AS155" s="30">
        <v>0</v>
      </c>
      <c r="AT155" s="30">
        <v>0</v>
      </c>
      <c r="AU155" s="30">
        <v>0</v>
      </c>
      <c r="AV155" s="30">
        <v>0</v>
      </c>
      <c r="AW155" s="30">
        <v>0</v>
      </c>
      <c r="AX155" s="30">
        <v>0</v>
      </c>
      <c r="AY155" s="30">
        <v>0</v>
      </c>
      <c r="AZ155" s="30">
        <v>0</v>
      </c>
      <c r="BA155" s="30">
        <v>0</v>
      </c>
      <c r="BB155" s="30">
        <v>0</v>
      </c>
      <c r="BC155" s="30">
        <v>0</v>
      </c>
      <c r="BD155" s="30">
        <v>0</v>
      </c>
      <c r="BE155" s="30">
        <v>0</v>
      </c>
      <c r="BF155" s="30">
        <v>1</v>
      </c>
      <c r="BG155" s="30">
        <v>1</v>
      </c>
      <c r="BH155" s="30">
        <v>1</v>
      </c>
      <c r="BI155" s="30">
        <v>1</v>
      </c>
      <c r="BJ155" s="30">
        <v>0</v>
      </c>
      <c r="BK155" s="30">
        <v>0</v>
      </c>
      <c r="BL155" s="30">
        <v>0</v>
      </c>
      <c r="BM155" s="30">
        <v>0</v>
      </c>
      <c r="BN155" s="30">
        <v>0</v>
      </c>
      <c r="BO155" s="30">
        <v>0</v>
      </c>
      <c r="BP155" s="30">
        <v>0</v>
      </c>
      <c r="BQ155" s="30">
        <v>0</v>
      </c>
      <c r="BR155" s="30">
        <v>0</v>
      </c>
      <c r="BS155" s="30">
        <v>0</v>
      </c>
      <c r="BT155" s="30">
        <v>1</v>
      </c>
      <c r="BU155" s="30">
        <v>1</v>
      </c>
      <c r="BV155" s="30">
        <v>1</v>
      </c>
      <c r="BW155" s="30">
        <v>1</v>
      </c>
      <c r="BX155" s="30">
        <v>1</v>
      </c>
      <c r="BY155" s="30">
        <v>2</v>
      </c>
      <c r="BZ155" s="30">
        <v>2</v>
      </c>
      <c r="CA155" s="30">
        <v>2</v>
      </c>
      <c r="CB155" s="30">
        <v>2</v>
      </c>
      <c r="CC155" s="30">
        <v>2</v>
      </c>
      <c r="CD155" s="30">
        <v>2</v>
      </c>
      <c r="CE155" s="30">
        <v>2</v>
      </c>
      <c r="CF155" s="30">
        <v>2</v>
      </c>
      <c r="CG155" s="30">
        <v>2</v>
      </c>
      <c r="CH155" s="30">
        <v>6</v>
      </c>
      <c r="CI155" s="30">
        <v>8</v>
      </c>
      <c r="CJ155" s="30">
        <v>9</v>
      </c>
      <c r="CK155" s="30">
        <v>11</v>
      </c>
      <c r="CL155" s="30">
        <v>12</v>
      </c>
      <c r="CM155" s="30">
        <v>13</v>
      </c>
      <c r="CN155" s="30">
        <v>14</v>
      </c>
      <c r="CO155" s="30">
        <v>14</v>
      </c>
      <c r="CP155" t="e">
        <v>#N/A</v>
      </c>
      <c r="CQ155" t="e">
        <v>#N/A</v>
      </c>
      <c r="CR155" t="e">
        <v>#N/A</v>
      </c>
      <c r="CS155" t="e">
        <v>#N/A</v>
      </c>
      <c r="CT155" t="e">
        <v>#N/A</v>
      </c>
      <c r="CU155" t="e">
        <v>#N/A</v>
      </c>
      <c r="CV155" t="e">
        <v>#N/A</v>
      </c>
      <c r="CW155" t="e">
        <v>#N/A</v>
      </c>
      <c r="CX155" t="e">
        <v>#N/A</v>
      </c>
      <c r="CY155" t="e">
        <v>#N/A</v>
      </c>
      <c r="CZ155" t="e">
        <v>#N/A</v>
      </c>
      <c r="DA155" t="e">
        <v>#N/A</v>
      </c>
      <c r="DB155" t="e">
        <v>#N/A</v>
      </c>
      <c r="DC155" t="e">
        <v>#N/A</v>
      </c>
      <c r="DD155" t="e">
        <v>#N/A</v>
      </c>
      <c r="DE155" t="e">
        <v>#N/A</v>
      </c>
      <c r="DF155" t="e">
        <v>#N/A</v>
      </c>
      <c r="DG155" t="e">
        <v>#N/A</v>
      </c>
      <c r="DH155" t="e">
        <v>#N/A</v>
      </c>
      <c r="DI155" t="e">
        <v>#N/A</v>
      </c>
      <c r="DJ155" t="e">
        <v>#N/A</v>
      </c>
      <c r="DK155" t="e">
        <v>#N/A</v>
      </c>
      <c r="DL155" t="e">
        <v>#N/A</v>
      </c>
      <c r="DM155" t="e">
        <v>#N/A</v>
      </c>
      <c r="DN155" t="e">
        <v>#N/A</v>
      </c>
      <c r="DO155" t="e">
        <v>#N/A</v>
      </c>
      <c r="DP155" t="e">
        <v>#N/A</v>
      </c>
      <c r="DQ155" t="e">
        <v>#N/A</v>
      </c>
      <c r="DR155" t="e">
        <v>#N/A</v>
      </c>
      <c r="DS155" t="e">
        <v>#N/A</v>
      </c>
      <c r="DT155" t="e">
        <v>#N/A</v>
      </c>
      <c r="DU155" t="e">
        <v>#N/A</v>
      </c>
      <c r="DV155" t="e">
        <v>#N/A</v>
      </c>
      <c r="DW155" t="e">
        <v>#N/A</v>
      </c>
      <c r="DX155" t="e">
        <v>#N/A</v>
      </c>
      <c r="DY155" t="e">
        <v>#N/A</v>
      </c>
      <c r="DZ155" t="e">
        <v>#N/A</v>
      </c>
      <c r="EA155" t="e">
        <v>#N/A</v>
      </c>
      <c r="EB155" t="e">
        <v>#N/A</v>
      </c>
      <c r="EC155" t="e">
        <v>#N/A</v>
      </c>
      <c r="ED155" t="e">
        <v>#N/A</v>
      </c>
      <c r="EE155" t="e">
        <v>#N/A</v>
      </c>
      <c r="EF155" t="e">
        <v>#N/A</v>
      </c>
      <c r="EG155" t="e">
        <v>#N/A</v>
      </c>
      <c r="EH155" t="e">
        <v>#N/A</v>
      </c>
      <c r="EI155" t="e">
        <v>#N/A</v>
      </c>
      <c r="EJ155" t="e">
        <v>#N/A</v>
      </c>
      <c r="EK155" t="e">
        <v>#N/A</v>
      </c>
      <c r="EL155" t="e">
        <v>#N/A</v>
      </c>
      <c r="EM155" t="e">
        <v>#N/A</v>
      </c>
      <c r="EN155" t="e">
        <v>#N/A</v>
      </c>
      <c r="EO155" t="e">
        <v>#N/A</v>
      </c>
      <c r="EP155" t="e">
        <v>#N/A</v>
      </c>
      <c r="EQ155" t="e">
        <v>#N/A</v>
      </c>
      <c r="ER155" t="e">
        <v>#N/A</v>
      </c>
      <c r="ES155" t="e">
        <v>#N/A</v>
      </c>
      <c r="ET155" t="e">
        <v>#N/A</v>
      </c>
      <c r="EU155" t="e">
        <v>#N/A</v>
      </c>
      <c r="EV155" t="e">
        <v>#N/A</v>
      </c>
      <c r="EW155" t="e">
        <v>#N/A</v>
      </c>
      <c r="EX155" t="e">
        <v>#N/A</v>
      </c>
      <c r="EY155" t="e">
        <v>#N/A</v>
      </c>
      <c r="EZ155" t="e">
        <v>#N/A</v>
      </c>
      <c r="FA155" t="e">
        <v>#N/A</v>
      </c>
      <c r="FB155" t="e">
        <v>#N/A</v>
      </c>
      <c r="FC155" t="e">
        <v>#N/A</v>
      </c>
      <c r="FD155" t="e">
        <v>#N/A</v>
      </c>
      <c r="FE155" t="e">
        <v>#N/A</v>
      </c>
      <c r="FF155" t="e">
        <v>#N/A</v>
      </c>
    </row>
    <row r="156" spans="1:162" x14ac:dyDescent="0.35">
      <c r="A156" s="29" t="s">
        <v>130</v>
      </c>
      <c r="B156" s="30">
        <v>0</v>
      </c>
      <c r="C156" s="30">
        <v>0</v>
      </c>
      <c r="D156" s="30">
        <v>0</v>
      </c>
      <c r="E156" s="30">
        <v>0</v>
      </c>
      <c r="F156" s="30">
        <v>0</v>
      </c>
      <c r="G156" s="30">
        <v>0</v>
      </c>
      <c r="H156" s="30">
        <v>0</v>
      </c>
      <c r="I156" s="30">
        <v>0</v>
      </c>
      <c r="J156" s="30">
        <v>0</v>
      </c>
      <c r="K156" s="30">
        <v>0</v>
      </c>
      <c r="L156" s="30">
        <v>0</v>
      </c>
      <c r="M156" s="30">
        <v>0</v>
      </c>
      <c r="N156" s="30">
        <v>0</v>
      </c>
      <c r="O156" s="30">
        <v>0</v>
      </c>
      <c r="P156" s="30">
        <v>0</v>
      </c>
      <c r="Q156" s="30">
        <v>0</v>
      </c>
      <c r="R156" s="30">
        <v>0</v>
      </c>
      <c r="S156" s="30">
        <v>0</v>
      </c>
      <c r="T156" s="30">
        <v>0</v>
      </c>
      <c r="U156" s="30">
        <v>0</v>
      </c>
      <c r="V156" s="30">
        <v>0</v>
      </c>
      <c r="W156" s="30">
        <v>0</v>
      </c>
      <c r="X156" s="30">
        <v>0</v>
      </c>
      <c r="Y156" s="30">
        <v>0</v>
      </c>
      <c r="Z156" s="30">
        <v>0</v>
      </c>
      <c r="AA156" s="30">
        <v>0</v>
      </c>
      <c r="AB156" s="30">
        <v>0</v>
      </c>
      <c r="AC156" s="30">
        <v>0</v>
      </c>
      <c r="AD156" s="30">
        <v>0</v>
      </c>
      <c r="AE156" s="30">
        <v>0</v>
      </c>
      <c r="AF156" s="30">
        <v>0</v>
      </c>
      <c r="AG156" s="30">
        <v>0</v>
      </c>
      <c r="AH156" s="30">
        <v>0</v>
      </c>
      <c r="AI156" s="30">
        <v>0</v>
      </c>
      <c r="AJ156" s="30">
        <v>0</v>
      </c>
      <c r="AK156" s="30">
        <v>0</v>
      </c>
      <c r="AL156" s="30">
        <v>0</v>
      </c>
      <c r="AM156" s="30">
        <v>0</v>
      </c>
      <c r="AN156" s="30">
        <v>0</v>
      </c>
      <c r="AO156" s="30">
        <v>0</v>
      </c>
      <c r="AP156" s="30">
        <v>0</v>
      </c>
      <c r="AQ156" s="30">
        <v>0</v>
      </c>
      <c r="AR156" s="30">
        <v>0</v>
      </c>
      <c r="AS156" s="30">
        <v>0</v>
      </c>
      <c r="AT156" s="30">
        <v>0</v>
      </c>
      <c r="AU156" s="30">
        <v>0</v>
      </c>
      <c r="AV156" s="30">
        <v>0</v>
      </c>
      <c r="AW156" s="30">
        <v>0</v>
      </c>
      <c r="AX156" s="30">
        <v>0</v>
      </c>
      <c r="AY156" s="30">
        <v>0</v>
      </c>
      <c r="AZ156" s="30">
        <v>0</v>
      </c>
      <c r="BA156" s="30">
        <v>0</v>
      </c>
      <c r="BB156" s="30">
        <v>1</v>
      </c>
      <c r="BC156" s="30">
        <v>1</v>
      </c>
      <c r="BD156" s="30">
        <v>1</v>
      </c>
      <c r="BE156" s="30">
        <v>1</v>
      </c>
      <c r="BF156" s="30">
        <v>1</v>
      </c>
      <c r="BG156" s="30">
        <v>1</v>
      </c>
      <c r="BH156" s="30">
        <v>1</v>
      </c>
      <c r="BI156" s="30">
        <v>1</v>
      </c>
      <c r="BJ156" s="30">
        <v>2</v>
      </c>
      <c r="BK156" s="30">
        <v>3</v>
      </c>
      <c r="BL156" s="30">
        <v>4</v>
      </c>
      <c r="BM156" s="30">
        <v>5</v>
      </c>
      <c r="BN156" s="30">
        <v>6</v>
      </c>
      <c r="BO156" s="30">
        <v>9</v>
      </c>
      <c r="BP156" s="30">
        <v>9</v>
      </c>
      <c r="BQ156" s="30">
        <v>11</v>
      </c>
      <c r="BR156" s="30">
        <v>11</v>
      </c>
      <c r="BS156" s="30">
        <v>15</v>
      </c>
      <c r="BT156" s="30">
        <v>15</v>
      </c>
      <c r="BU156" s="30">
        <v>17</v>
      </c>
      <c r="BV156" s="30">
        <v>20</v>
      </c>
      <c r="BW156" s="30">
        <v>22</v>
      </c>
      <c r="BX156" s="30">
        <v>28</v>
      </c>
      <c r="BY156" s="30">
        <v>30</v>
      </c>
      <c r="BZ156" s="30">
        <v>36</v>
      </c>
      <c r="CA156" s="30">
        <v>40</v>
      </c>
      <c r="CB156" s="30">
        <v>43</v>
      </c>
      <c r="CC156" s="30">
        <v>45</v>
      </c>
      <c r="CD156" s="30">
        <v>50</v>
      </c>
      <c r="CE156" s="30">
        <v>53</v>
      </c>
      <c r="CF156" s="30">
        <v>55</v>
      </c>
      <c r="CG156" s="30">
        <v>56</v>
      </c>
      <c r="CH156" s="30">
        <v>61</v>
      </c>
      <c r="CI156" s="30">
        <v>61</v>
      </c>
      <c r="CJ156" s="30">
        <v>66</v>
      </c>
      <c r="CK156" s="30">
        <v>70</v>
      </c>
      <c r="CL156" s="30">
        <v>74</v>
      </c>
      <c r="CM156" s="30">
        <v>77</v>
      </c>
      <c r="CN156" s="30">
        <v>77</v>
      </c>
      <c r="CO156" s="30">
        <v>79</v>
      </c>
      <c r="CP156" t="e">
        <v>#N/A</v>
      </c>
      <c r="CQ156" t="e">
        <v>#N/A</v>
      </c>
      <c r="CR156" t="e">
        <v>#N/A</v>
      </c>
      <c r="CS156" t="e">
        <v>#N/A</v>
      </c>
      <c r="CT156" t="e">
        <v>#N/A</v>
      </c>
      <c r="CU156" t="e">
        <v>#N/A</v>
      </c>
      <c r="CV156" t="e">
        <v>#N/A</v>
      </c>
      <c r="CW156" t="e">
        <v>#N/A</v>
      </c>
      <c r="CX156" t="e">
        <v>#N/A</v>
      </c>
      <c r="CY156" t="e">
        <v>#N/A</v>
      </c>
      <c r="CZ156" t="e">
        <v>#N/A</v>
      </c>
      <c r="DA156" t="e">
        <v>#N/A</v>
      </c>
      <c r="DB156" t="e">
        <v>#N/A</v>
      </c>
      <c r="DC156" t="e">
        <v>#N/A</v>
      </c>
      <c r="DD156" t="e">
        <v>#N/A</v>
      </c>
      <c r="DE156" t="e">
        <v>#N/A</v>
      </c>
      <c r="DF156" t="e">
        <v>#N/A</v>
      </c>
      <c r="DG156" t="e">
        <v>#N/A</v>
      </c>
      <c r="DH156" t="e">
        <v>#N/A</v>
      </c>
      <c r="DI156" t="e">
        <v>#N/A</v>
      </c>
      <c r="DJ156" t="e">
        <v>#N/A</v>
      </c>
      <c r="DK156" t="e">
        <v>#N/A</v>
      </c>
      <c r="DL156" t="e">
        <v>#N/A</v>
      </c>
      <c r="DM156" t="e">
        <v>#N/A</v>
      </c>
      <c r="DN156" t="e">
        <v>#N/A</v>
      </c>
      <c r="DO156" t="e">
        <v>#N/A</v>
      </c>
      <c r="DP156" t="e">
        <v>#N/A</v>
      </c>
      <c r="DQ156" t="e">
        <v>#N/A</v>
      </c>
      <c r="DR156" t="e">
        <v>#N/A</v>
      </c>
      <c r="DS156" t="e">
        <v>#N/A</v>
      </c>
      <c r="DT156" t="e">
        <v>#N/A</v>
      </c>
      <c r="DU156" t="e">
        <v>#N/A</v>
      </c>
      <c r="DV156" t="e">
        <v>#N/A</v>
      </c>
      <c r="DW156" t="e">
        <v>#N/A</v>
      </c>
      <c r="DX156" t="e">
        <v>#N/A</v>
      </c>
      <c r="DY156" t="e">
        <v>#N/A</v>
      </c>
      <c r="DZ156" t="e">
        <v>#N/A</v>
      </c>
      <c r="EA156" t="e">
        <v>#N/A</v>
      </c>
      <c r="EB156" t="e">
        <v>#N/A</v>
      </c>
      <c r="EC156" t="e">
        <v>#N/A</v>
      </c>
      <c r="ED156" t="e">
        <v>#N/A</v>
      </c>
      <c r="EE156" t="e">
        <v>#N/A</v>
      </c>
      <c r="EF156" t="e">
        <v>#N/A</v>
      </c>
      <c r="EG156" t="e">
        <v>#N/A</v>
      </c>
      <c r="EH156" t="e">
        <v>#N/A</v>
      </c>
      <c r="EI156" t="e">
        <v>#N/A</v>
      </c>
      <c r="EJ156" t="e">
        <v>#N/A</v>
      </c>
      <c r="EK156" t="e">
        <v>#N/A</v>
      </c>
      <c r="EL156" t="e">
        <v>#N/A</v>
      </c>
      <c r="EM156" t="e">
        <v>#N/A</v>
      </c>
      <c r="EN156" t="e">
        <v>#N/A</v>
      </c>
      <c r="EO156" t="e">
        <v>#N/A</v>
      </c>
      <c r="EP156" t="e">
        <v>#N/A</v>
      </c>
      <c r="EQ156" t="e">
        <v>#N/A</v>
      </c>
      <c r="ER156" t="e">
        <v>#N/A</v>
      </c>
      <c r="ES156" t="e">
        <v>#N/A</v>
      </c>
      <c r="ET156" t="e">
        <v>#N/A</v>
      </c>
      <c r="EU156" t="e">
        <v>#N/A</v>
      </c>
      <c r="EV156" t="e">
        <v>#N/A</v>
      </c>
      <c r="EW156" t="e">
        <v>#N/A</v>
      </c>
      <c r="EX156" t="e">
        <v>#N/A</v>
      </c>
      <c r="EY156" t="e">
        <v>#N/A</v>
      </c>
      <c r="EZ156" t="e">
        <v>#N/A</v>
      </c>
      <c r="FA156" t="e">
        <v>#N/A</v>
      </c>
      <c r="FB156" t="e">
        <v>#N/A</v>
      </c>
      <c r="FC156" t="e">
        <v>#N/A</v>
      </c>
      <c r="FD156" t="e">
        <v>#N/A</v>
      </c>
      <c r="FE156" t="e">
        <v>#N/A</v>
      </c>
      <c r="FF156" t="e">
        <v>#N/A</v>
      </c>
    </row>
    <row r="157" spans="1:162" x14ac:dyDescent="0.35">
      <c r="A157" s="29" t="s">
        <v>30</v>
      </c>
      <c r="B157" s="30">
        <v>0</v>
      </c>
      <c r="C157" s="30">
        <v>0</v>
      </c>
      <c r="D157" s="30">
        <v>0</v>
      </c>
      <c r="E157" s="30">
        <v>0</v>
      </c>
      <c r="F157" s="30">
        <v>0</v>
      </c>
      <c r="G157" s="30">
        <v>0</v>
      </c>
      <c r="H157" s="30">
        <v>0</v>
      </c>
      <c r="I157" s="30">
        <v>0</v>
      </c>
      <c r="J157" s="30">
        <v>0</v>
      </c>
      <c r="K157" s="30">
        <v>0</v>
      </c>
      <c r="L157" s="30">
        <v>0</v>
      </c>
      <c r="M157" s="30">
        <v>0</v>
      </c>
      <c r="N157" s="30">
        <v>0</v>
      </c>
      <c r="O157" s="30">
        <v>0</v>
      </c>
      <c r="P157" s="30">
        <v>0</v>
      </c>
      <c r="Q157" s="30">
        <v>0</v>
      </c>
      <c r="R157" s="30">
        <v>0</v>
      </c>
      <c r="S157" s="30">
        <v>0</v>
      </c>
      <c r="T157" s="30">
        <v>0</v>
      </c>
      <c r="U157" s="30">
        <v>0</v>
      </c>
      <c r="V157" s="30">
        <v>0</v>
      </c>
      <c r="W157" s="30">
        <v>0</v>
      </c>
      <c r="X157" s="30">
        <v>0</v>
      </c>
      <c r="Y157" s="30">
        <v>0</v>
      </c>
      <c r="Z157" s="30">
        <v>0</v>
      </c>
      <c r="AA157" s="30">
        <v>0</v>
      </c>
      <c r="AB157" s="30">
        <v>0</v>
      </c>
      <c r="AC157" s="30">
        <v>0</v>
      </c>
      <c r="AD157" s="30">
        <v>0</v>
      </c>
      <c r="AE157" s="30">
        <v>0</v>
      </c>
      <c r="AF157" s="30">
        <v>0</v>
      </c>
      <c r="AG157" s="30">
        <v>0</v>
      </c>
      <c r="AH157" s="30">
        <v>0</v>
      </c>
      <c r="AI157" s="30">
        <v>0</v>
      </c>
      <c r="AJ157" s="30">
        <v>0</v>
      </c>
      <c r="AK157" s="30">
        <v>0</v>
      </c>
      <c r="AL157" s="30">
        <v>0</v>
      </c>
      <c r="AM157" s="30">
        <v>0</v>
      </c>
      <c r="AN157" s="30">
        <v>0</v>
      </c>
      <c r="AO157" s="30">
        <v>0</v>
      </c>
      <c r="AP157" s="30">
        <v>0</v>
      </c>
      <c r="AQ157" s="30">
        <v>0</v>
      </c>
      <c r="AR157" s="30">
        <v>0</v>
      </c>
      <c r="AS157" s="30">
        <v>0</v>
      </c>
      <c r="AT157" s="30">
        <v>0</v>
      </c>
      <c r="AU157" s="30">
        <v>0</v>
      </c>
      <c r="AV157" s="30">
        <v>0</v>
      </c>
      <c r="AW157" s="30">
        <v>0</v>
      </c>
      <c r="AX157" s="30">
        <v>0</v>
      </c>
      <c r="AY157" s="30">
        <v>0</v>
      </c>
      <c r="AZ157" s="30">
        <v>0</v>
      </c>
      <c r="BA157" s="30">
        <v>0</v>
      </c>
      <c r="BB157" s="30">
        <v>0</v>
      </c>
      <c r="BC157" s="30">
        <v>0</v>
      </c>
      <c r="BD157" s="30">
        <v>0</v>
      </c>
      <c r="BE157" s="30">
        <v>0</v>
      </c>
      <c r="BF157" s="30">
        <v>0</v>
      </c>
      <c r="BG157" s="30">
        <v>0</v>
      </c>
      <c r="BH157" s="30">
        <v>0</v>
      </c>
      <c r="BI157" s="30">
        <v>0</v>
      </c>
      <c r="BJ157" s="30">
        <v>0</v>
      </c>
      <c r="BK157" s="30">
        <v>0</v>
      </c>
      <c r="BL157" s="30">
        <v>0</v>
      </c>
      <c r="BM157" s="30">
        <v>0</v>
      </c>
      <c r="BN157" s="30">
        <v>0</v>
      </c>
      <c r="BO157" s="30">
        <v>0</v>
      </c>
      <c r="BP157" s="30">
        <v>0</v>
      </c>
      <c r="BQ157" s="30">
        <v>0</v>
      </c>
      <c r="BR157" s="30">
        <v>0</v>
      </c>
      <c r="BS157" s="30">
        <v>0</v>
      </c>
      <c r="BT157" s="30">
        <v>0</v>
      </c>
      <c r="BU157" s="30">
        <v>0</v>
      </c>
      <c r="BV157" s="30">
        <v>0</v>
      </c>
      <c r="BW157" s="30">
        <v>0</v>
      </c>
      <c r="BX157" s="30">
        <v>0</v>
      </c>
      <c r="BY157" s="30">
        <v>0</v>
      </c>
      <c r="BZ157" s="30">
        <v>0</v>
      </c>
      <c r="CA157" s="30">
        <v>1</v>
      </c>
      <c r="CB157" s="30">
        <v>1</v>
      </c>
      <c r="CC157" s="30">
        <v>1</v>
      </c>
      <c r="CD157" s="30">
        <v>1</v>
      </c>
      <c r="CE157" s="30">
        <v>1</v>
      </c>
      <c r="CF157" s="30">
        <v>2</v>
      </c>
      <c r="CG157" s="30">
        <v>2</v>
      </c>
      <c r="CH157" s="30">
        <v>5</v>
      </c>
      <c r="CI157" s="30">
        <v>5</v>
      </c>
      <c r="CJ157" s="30">
        <v>6</v>
      </c>
      <c r="CK157" s="30">
        <v>7</v>
      </c>
      <c r="CL157" s="30">
        <v>7</v>
      </c>
      <c r="CM157" s="30">
        <v>8</v>
      </c>
      <c r="CN157" s="30">
        <v>8</v>
      </c>
      <c r="CO157" s="30">
        <v>8</v>
      </c>
      <c r="CP157" t="e">
        <v>#N/A</v>
      </c>
      <c r="CQ157" t="e">
        <v>#N/A</v>
      </c>
      <c r="CR157" t="e">
        <v>#N/A</v>
      </c>
      <c r="CS157" t="e">
        <v>#N/A</v>
      </c>
      <c r="CT157" t="e">
        <v>#N/A</v>
      </c>
      <c r="CU157" t="e">
        <v>#N/A</v>
      </c>
      <c r="CV157" t="e">
        <v>#N/A</v>
      </c>
      <c r="CW157" t="e">
        <v>#N/A</v>
      </c>
      <c r="CX157" t="e">
        <v>#N/A</v>
      </c>
      <c r="CY157" t="e">
        <v>#N/A</v>
      </c>
      <c r="CZ157" t="e">
        <v>#N/A</v>
      </c>
      <c r="DA157" t="e">
        <v>#N/A</v>
      </c>
      <c r="DB157" t="e">
        <v>#N/A</v>
      </c>
      <c r="DC157" t="e">
        <v>#N/A</v>
      </c>
      <c r="DD157" t="e">
        <v>#N/A</v>
      </c>
      <c r="DE157" t="e">
        <v>#N/A</v>
      </c>
      <c r="DF157" t="e">
        <v>#N/A</v>
      </c>
      <c r="DG157" t="e">
        <v>#N/A</v>
      </c>
      <c r="DH157" t="e">
        <v>#N/A</v>
      </c>
      <c r="DI157" t="e">
        <v>#N/A</v>
      </c>
      <c r="DJ157" t="e">
        <v>#N/A</v>
      </c>
      <c r="DK157" t="e">
        <v>#N/A</v>
      </c>
      <c r="DL157" t="e">
        <v>#N/A</v>
      </c>
      <c r="DM157" t="e">
        <v>#N/A</v>
      </c>
      <c r="DN157" t="e">
        <v>#N/A</v>
      </c>
      <c r="DO157" t="e">
        <v>#N/A</v>
      </c>
      <c r="DP157" t="e">
        <v>#N/A</v>
      </c>
      <c r="DQ157" t="e">
        <v>#N/A</v>
      </c>
      <c r="DR157" t="e">
        <v>#N/A</v>
      </c>
      <c r="DS157" t="e">
        <v>#N/A</v>
      </c>
      <c r="DT157" t="e">
        <v>#N/A</v>
      </c>
      <c r="DU157" t="e">
        <v>#N/A</v>
      </c>
      <c r="DV157" t="e">
        <v>#N/A</v>
      </c>
      <c r="DW157" t="e">
        <v>#N/A</v>
      </c>
      <c r="DX157" t="e">
        <v>#N/A</v>
      </c>
      <c r="DY157" t="e">
        <v>#N/A</v>
      </c>
      <c r="DZ157" t="e">
        <v>#N/A</v>
      </c>
      <c r="EA157" t="e">
        <v>#N/A</v>
      </c>
      <c r="EB157" t="e">
        <v>#N/A</v>
      </c>
      <c r="EC157" t="e">
        <v>#N/A</v>
      </c>
      <c r="ED157" t="e">
        <v>#N/A</v>
      </c>
      <c r="EE157" t="e">
        <v>#N/A</v>
      </c>
      <c r="EF157" t="e">
        <v>#N/A</v>
      </c>
      <c r="EG157" t="e">
        <v>#N/A</v>
      </c>
      <c r="EH157" t="e">
        <v>#N/A</v>
      </c>
      <c r="EI157" t="e">
        <v>#N/A</v>
      </c>
      <c r="EJ157" t="e">
        <v>#N/A</v>
      </c>
      <c r="EK157" t="e">
        <v>#N/A</v>
      </c>
      <c r="EL157" t="e">
        <v>#N/A</v>
      </c>
      <c r="EM157" t="e">
        <v>#N/A</v>
      </c>
      <c r="EN157" t="e">
        <v>#N/A</v>
      </c>
      <c r="EO157" t="e">
        <v>#N/A</v>
      </c>
      <c r="EP157" t="e">
        <v>#N/A</v>
      </c>
      <c r="EQ157" t="e">
        <v>#N/A</v>
      </c>
      <c r="ER157" t="e">
        <v>#N/A</v>
      </c>
      <c r="ES157" t="e">
        <v>#N/A</v>
      </c>
      <c r="ET157" t="e">
        <v>#N/A</v>
      </c>
      <c r="EU157" t="e">
        <v>#N/A</v>
      </c>
      <c r="EV157" t="e">
        <v>#N/A</v>
      </c>
      <c r="EW157" t="e">
        <v>#N/A</v>
      </c>
      <c r="EX157" t="e">
        <v>#N/A</v>
      </c>
      <c r="EY157" t="e">
        <v>#N/A</v>
      </c>
      <c r="EZ157" t="e">
        <v>#N/A</v>
      </c>
      <c r="FA157" t="e">
        <v>#N/A</v>
      </c>
      <c r="FB157" t="e">
        <v>#N/A</v>
      </c>
      <c r="FC157" t="e">
        <v>#N/A</v>
      </c>
      <c r="FD157" t="e">
        <v>#N/A</v>
      </c>
      <c r="FE157" t="e">
        <v>#N/A</v>
      </c>
      <c r="FF157" t="e">
        <v>#N/A</v>
      </c>
    </row>
    <row r="158" spans="1:162" x14ac:dyDescent="0.35">
      <c r="A158" s="29" t="s">
        <v>4</v>
      </c>
      <c r="B158" s="30">
        <v>0</v>
      </c>
      <c r="C158" s="30">
        <v>0</v>
      </c>
      <c r="D158" s="30">
        <v>0</v>
      </c>
      <c r="E158" s="30">
        <v>0</v>
      </c>
      <c r="F158" s="30">
        <v>0</v>
      </c>
      <c r="G158" s="30">
        <v>0</v>
      </c>
      <c r="H158" s="30">
        <v>0</v>
      </c>
      <c r="I158" s="30">
        <v>0</v>
      </c>
      <c r="J158" s="30">
        <v>0</v>
      </c>
      <c r="K158" s="30">
        <v>0</v>
      </c>
      <c r="L158" s="30">
        <v>0</v>
      </c>
      <c r="M158" s="30">
        <v>0</v>
      </c>
      <c r="N158" s="30">
        <v>0</v>
      </c>
      <c r="O158" s="30">
        <v>0</v>
      </c>
      <c r="P158" s="30">
        <v>0</v>
      </c>
      <c r="Q158" s="30">
        <v>0</v>
      </c>
      <c r="R158" s="30">
        <v>0</v>
      </c>
      <c r="S158" s="30">
        <v>0</v>
      </c>
      <c r="T158" s="30">
        <v>0</v>
      </c>
      <c r="U158" s="30">
        <v>0</v>
      </c>
      <c r="V158" s="30">
        <v>0</v>
      </c>
      <c r="W158" s="30">
        <v>0</v>
      </c>
      <c r="X158" s="30">
        <v>0</v>
      </c>
      <c r="Y158" s="30">
        <v>0</v>
      </c>
      <c r="Z158" s="30">
        <v>0</v>
      </c>
      <c r="AA158" s="30">
        <v>0</v>
      </c>
      <c r="AB158" s="30">
        <v>0</v>
      </c>
      <c r="AC158" s="30">
        <v>0</v>
      </c>
      <c r="AD158" s="30">
        <v>0</v>
      </c>
      <c r="AE158" s="30">
        <v>0</v>
      </c>
      <c r="AF158" s="30">
        <v>0</v>
      </c>
      <c r="AG158" s="30">
        <v>0</v>
      </c>
      <c r="AH158" s="30">
        <v>0</v>
      </c>
      <c r="AI158" s="30">
        <v>0</v>
      </c>
      <c r="AJ158" s="30">
        <v>0</v>
      </c>
      <c r="AK158" s="30">
        <v>0</v>
      </c>
      <c r="AL158" s="30">
        <v>0</v>
      </c>
      <c r="AM158" s="30">
        <v>0</v>
      </c>
      <c r="AN158" s="30">
        <v>0</v>
      </c>
      <c r="AO158" s="30">
        <v>0</v>
      </c>
      <c r="AP158" s="30">
        <v>0</v>
      </c>
      <c r="AQ158" s="30">
        <v>0</v>
      </c>
      <c r="AR158" s="30">
        <v>0</v>
      </c>
      <c r="AS158" s="30">
        <v>0</v>
      </c>
      <c r="AT158" s="30">
        <v>0</v>
      </c>
      <c r="AU158" s="30">
        <v>0</v>
      </c>
      <c r="AV158" s="30">
        <v>0</v>
      </c>
      <c r="AW158" s="30">
        <v>0</v>
      </c>
      <c r="AX158" s="30">
        <v>0</v>
      </c>
      <c r="AY158" s="30">
        <v>0</v>
      </c>
      <c r="AZ158" s="30">
        <v>0</v>
      </c>
      <c r="BA158" s="30">
        <v>0</v>
      </c>
      <c r="BB158" s="30">
        <v>0</v>
      </c>
      <c r="BC158" s="30">
        <v>0</v>
      </c>
      <c r="BD158" s="30">
        <v>0</v>
      </c>
      <c r="BE158" s="30">
        <v>0</v>
      </c>
      <c r="BF158" s="30">
        <v>0</v>
      </c>
      <c r="BG158" s="30">
        <v>0</v>
      </c>
      <c r="BH158" s="30">
        <v>0</v>
      </c>
      <c r="BI158" s="30">
        <v>0</v>
      </c>
      <c r="BJ158" s="30">
        <v>0</v>
      </c>
      <c r="BK158" s="30">
        <v>0</v>
      </c>
      <c r="BL158" s="30">
        <v>0</v>
      </c>
      <c r="BM158" s="30">
        <v>0</v>
      </c>
      <c r="BN158" s="30">
        <v>0</v>
      </c>
      <c r="BO158" s="30">
        <v>1</v>
      </c>
      <c r="BP158" s="30">
        <v>1</v>
      </c>
      <c r="BQ158" s="30">
        <v>2</v>
      </c>
      <c r="BR158" s="30">
        <v>3</v>
      </c>
      <c r="BS158" s="30">
        <v>5</v>
      </c>
      <c r="BT158" s="30">
        <v>5</v>
      </c>
      <c r="BU158" s="30">
        <v>5</v>
      </c>
      <c r="BV158" s="30">
        <v>9</v>
      </c>
      <c r="BW158" s="30">
        <v>9</v>
      </c>
      <c r="BX158" s="30">
        <v>11</v>
      </c>
      <c r="BY158" s="30">
        <v>12</v>
      </c>
      <c r="BZ158" s="30">
        <v>13</v>
      </c>
      <c r="CA158" s="30">
        <v>18</v>
      </c>
      <c r="CB158" s="30">
        <v>18</v>
      </c>
      <c r="CC158" s="30">
        <v>24</v>
      </c>
      <c r="CD158" s="30">
        <v>25</v>
      </c>
      <c r="CE158" s="30">
        <v>25</v>
      </c>
      <c r="CF158" s="30">
        <v>27</v>
      </c>
      <c r="CG158" s="30">
        <v>27</v>
      </c>
      <c r="CH158" s="30">
        <v>34</v>
      </c>
      <c r="CI158" s="30">
        <v>48</v>
      </c>
      <c r="CJ158" s="30">
        <v>50</v>
      </c>
      <c r="CK158" s="30">
        <v>52</v>
      </c>
      <c r="CL158" s="30">
        <v>54</v>
      </c>
      <c r="CM158" s="30">
        <v>58</v>
      </c>
      <c r="CN158" s="30">
        <v>58</v>
      </c>
      <c r="CO158" s="30">
        <v>65</v>
      </c>
      <c r="CP158" t="e">
        <v>#N/A</v>
      </c>
      <c r="CQ158" t="e">
        <v>#N/A</v>
      </c>
      <c r="CR158" t="e">
        <v>#N/A</v>
      </c>
      <c r="CS158" t="e">
        <v>#N/A</v>
      </c>
      <c r="CT158" t="e">
        <v>#N/A</v>
      </c>
      <c r="CU158" t="e">
        <v>#N/A</v>
      </c>
      <c r="CV158" t="e">
        <v>#N/A</v>
      </c>
      <c r="CW158" t="e">
        <v>#N/A</v>
      </c>
      <c r="CX158" t="e">
        <v>#N/A</v>
      </c>
      <c r="CY158" t="e">
        <v>#N/A</v>
      </c>
      <c r="CZ158" t="e">
        <v>#N/A</v>
      </c>
      <c r="DA158" t="e">
        <v>#N/A</v>
      </c>
      <c r="DB158" t="e">
        <v>#N/A</v>
      </c>
      <c r="DC158" t="e">
        <v>#N/A</v>
      </c>
      <c r="DD158" t="e">
        <v>#N/A</v>
      </c>
      <c r="DE158" t="e">
        <v>#N/A</v>
      </c>
      <c r="DF158" t="e">
        <v>#N/A</v>
      </c>
      <c r="DG158" t="e">
        <v>#N/A</v>
      </c>
      <c r="DH158" t="e">
        <v>#N/A</v>
      </c>
      <c r="DI158" t="e">
        <v>#N/A</v>
      </c>
      <c r="DJ158" t="e">
        <v>#N/A</v>
      </c>
      <c r="DK158" t="e">
        <v>#N/A</v>
      </c>
      <c r="DL158" t="e">
        <v>#N/A</v>
      </c>
      <c r="DM158" t="e">
        <v>#N/A</v>
      </c>
      <c r="DN158" t="e">
        <v>#N/A</v>
      </c>
      <c r="DO158" t="e">
        <v>#N/A</v>
      </c>
      <c r="DP158" t="e">
        <v>#N/A</v>
      </c>
      <c r="DQ158" t="e">
        <v>#N/A</v>
      </c>
      <c r="DR158" t="e">
        <v>#N/A</v>
      </c>
      <c r="DS158" t="e">
        <v>#N/A</v>
      </c>
      <c r="DT158" t="e">
        <v>#N/A</v>
      </c>
      <c r="DU158" t="e">
        <v>#N/A</v>
      </c>
      <c r="DV158" t="e">
        <v>#N/A</v>
      </c>
      <c r="DW158" t="e">
        <v>#N/A</v>
      </c>
      <c r="DX158" t="e">
        <v>#N/A</v>
      </c>
      <c r="DY158" t="e">
        <v>#N/A</v>
      </c>
      <c r="DZ158" t="e">
        <v>#N/A</v>
      </c>
      <c r="EA158" t="e">
        <v>#N/A</v>
      </c>
      <c r="EB158" t="e">
        <v>#N/A</v>
      </c>
      <c r="EC158" t="e">
        <v>#N/A</v>
      </c>
      <c r="ED158" t="e">
        <v>#N/A</v>
      </c>
      <c r="EE158" t="e">
        <v>#N/A</v>
      </c>
      <c r="EF158" t="e">
        <v>#N/A</v>
      </c>
      <c r="EG158" t="e">
        <v>#N/A</v>
      </c>
      <c r="EH158" t="e">
        <v>#N/A</v>
      </c>
      <c r="EI158" t="e">
        <v>#N/A</v>
      </c>
      <c r="EJ158" t="e">
        <v>#N/A</v>
      </c>
      <c r="EK158" t="e">
        <v>#N/A</v>
      </c>
      <c r="EL158" t="e">
        <v>#N/A</v>
      </c>
      <c r="EM158" t="e">
        <v>#N/A</v>
      </c>
      <c r="EN158" t="e">
        <v>#N/A</v>
      </c>
      <c r="EO158" t="e">
        <v>#N/A</v>
      </c>
      <c r="EP158" t="e">
        <v>#N/A</v>
      </c>
      <c r="EQ158" t="e">
        <v>#N/A</v>
      </c>
      <c r="ER158" t="e">
        <v>#N/A</v>
      </c>
      <c r="ES158" t="e">
        <v>#N/A</v>
      </c>
      <c r="ET158" t="e">
        <v>#N/A</v>
      </c>
      <c r="EU158" t="e">
        <v>#N/A</v>
      </c>
      <c r="EV158" t="e">
        <v>#N/A</v>
      </c>
      <c r="EW158" t="e">
        <v>#N/A</v>
      </c>
      <c r="EX158" t="e">
        <v>#N/A</v>
      </c>
      <c r="EY158" t="e">
        <v>#N/A</v>
      </c>
      <c r="EZ158" t="e">
        <v>#N/A</v>
      </c>
      <c r="FA158" t="e">
        <v>#N/A</v>
      </c>
      <c r="FB158" t="e">
        <v>#N/A</v>
      </c>
      <c r="FC158" t="e">
        <v>#N/A</v>
      </c>
      <c r="FD158" t="e">
        <v>#N/A</v>
      </c>
      <c r="FE158" t="e">
        <v>#N/A</v>
      </c>
      <c r="FF158" t="e">
        <v>#N/A</v>
      </c>
    </row>
    <row r="159" spans="1:162" x14ac:dyDescent="0.35">
      <c r="A159" s="29" t="s">
        <v>241</v>
      </c>
      <c r="B159" s="30">
        <v>0</v>
      </c>
      <c r="C159" s="30">
        <v>0</v>
      </c>
      <c r="D159" s="30">
        <v>0</v>
      </c>
      <c r="E159" s="30">
        <v>0</v>
      </c>
      <c r="F159" s="30">
        <v>0</v>
      </c>
      <c r="G159" s="30">
        <v>0</v>
      </c>
      <c r="H159" s="30">
        <v>0</v>
      </c>
      <c r="I159" s="30">
        <v>0</v>
      </c>
      <c r="J159" s="30">
        <v>0</v>
      </c>
      <c r="K159" s="30">
        <v>0</v>
      </c>
      <c r="L159" s="30">
        <v>0</v>
      </c>
      <c r="M159" s="30">
        <v>0</v>
      </c>
      <c r="N159" s="30">
        <v>0</v>
      </c>
      <c r="O159" s="30">
        <v>0</v>
      </c>
      <c r="P159" s="30">
        <v>0</v>
      </c>
      <c r="Q159" s="30">
        <v>0</v>
      </c>
      <c r="R159" s="30">
        <v>0</v>
      </c>
      <c r="S159" s="30">
        <v>0</v>
      </c>
      <c r="T159" s="30">
        <v>0</v>
      </c>
      <c r="U159" s="30">
        <v>0</v>
      </c>
      <c r="V159" s="30">
        <v>0</v>
      </c>
      <c r="W159" s="30">
        <v>0</v>
      </c>
      <c r="X159" s="30">
        <v>0</v>
      </c>
      <c r="Y159" s="30">
        <v>0</v>
      </c>
      <c r="Z159" s="30">
        <v>0</v>
      </c>
      <c r="AA159" s="30">
        <v>0</v>
      </c>
      <c r="AB159" s="30">
        <v>0</v>
      </c>
      <c r="AC159" s="30">
        <v>0</v>
      </c>
      <c r="AD159" s="30">
        <v>0</v>
      </c>
      <c r="AE159" s="30">
        <v>0</v>
      </c>
      <c r="AF159" s="30">
        <v>0</v>
      </c>
      <c r="AG159" s="30">
        <v>0</v>
      </c>
      <c r="AH159" s="30">
        <v>0</v>
      </c>
      <c r="AI159" s="30">
        <v>0</v>
      </c>
      <c r="AJ159" s="30">
        <v>0</v>
      </c>
      <c r="AK159" s="30">
        <v>0</v>
      </c>
      <c r="AL159" s="30">
        <v>0</v>
      </c>
      <c r="AM159" s="30">
        <v>0</v>
      </c>
      <c r="AN159" s="30">
        <v>0</v>
      </c>
      <c r="AO159" s="30">
        <v>0</v>
      </c>
      <c r="AP159" s="30">
        <v>0</v>
      </c>
      <c r="AQ159" s="30">
        <v>0</v>
      </c>
      <c r="AR159" s="30">
        <v>0</v>
      </c>
      <c r="AS159" s="30">
        <v>0</v>
      </c>
      <c r="AT159" s="30">
        <v>0</v>
      </c>
      <c r="AU159" s="30">
        <v>0</v>
      </c>
      <c r="AV159" s="30">
        <v>0</v>
      </c>
      <c r="AW159" s="30">
        <v>0</v>
      </c>
      <c r="AX159" s="30">
        <v>0</v>
      </c>
      <c r="AY159" s="30">
        <v>0</v>
      </c>
      <c r="AZ159" s="30">
        <v>0</v>
      </c>
      <c r="BA159" s="30">
        <v>0</v>
      </c>
      <c r="BB159" s="30">
        <v>0</v>
      </c>
      <c r="BC159" s="30">
        <v>0</v>
      </c>
      <c r="BD159" s="30">
        <v>0</v>
      </c>
      <c r="BE159" s="30">
        <v>0</v>
      </c>
      <c r="BF159" s="30">
        <v>0</v>
      </c>
      <c r="BG159" s="30">
        <v>0</v>
      </c>
      <c r="BH159" s="30">
        <v>0</v>
      </c>
      <c r="BI159" s="30">
        <v>0</v>
      </c>
      <c r="BJ159" s="30">
        <v>0</v>
      </c>
      <c r="BK159" s="30">
        <v>0</v>
      </c>
      <c r="BL159" s="30">
        <v>0</v>
      </c>
      <c r="BM159" s="30">
        <v>0</v>
      </c>
      <c r="BN159" s="30">
        <v>0</v>
      </c>
      <c r="BO159" s="30">
        <v>0</v>
      </c>
      <c r="BP159" s="30">
        <v>0</v>
      </c>
      <c r="BQ159" s="30">
        <v>0</v>
      </c>
      <c r="BR159" s="30">
        <v>0</v>
      </c>
      <c r="BS159" s="30">
        <v>0</v>
      </c>
      <c r="BT159" s="30">
        <v>0</v>
      </c>
      <c r="BU159" s="30">
        <v>0</v>
      </c>
      <c r="BV159" s="30">
        <v>0</v>
      </c>
      <c r="BW159" s="30">
        <v>0</v>
      </c>
      <c r="BX159" s="30">
        <v>0</v>
      </c>
      <c r="BY159" s="30">
        <v>0</v>
      </c>
      <c r="BZ159" s="30">
        <v>0</v>
      </c>
      <c r="CA159" s="30">
        <v>0</v>
      </c>
      <c r="CB159" s="30">
        <v>0</v>
      </c>
      <c r="CC159" s="30">
        <v>0</v>
      </c>
      <c r="CD159" s="30">
        <v>0</v>
      </c>
      <c r="CE159" s="30">
        <v>0</v>
      </c>
      <c r="CF159" s="30">
        <v>0</v>
      </c>
      <c r="CG159" s="30">
        <v>0</v>
      </c>
      <c r="CH159" s="30">
        <v>0</v>
      </c>
      <c r="CI159" s="30">
        <v>0</v>
      </c>
      <c r="CJ159" s="30">
        <v>0</v>
      </c>
      <c r="CK159" s="30">
        <v>0</v>
      </c>
      <c r="CL159" s="30">
        <v>0</v>
      </c>
      <c r="CM159" s="30">
        <v>0</v>
      </c>
      <c r="CN159" s="30">
        <v>0</v>
      </c>
      <c r="CO159" s="30">
        <v>0</v>
      </c>
      <c r="CP159" t="e">
        <v>#N/A</v>
      </c>
      <c r="CQ159" t="e">
        <v>#N/A</v>
      </c>
      <c r="CR159" t="e">
        <v>#N/A</v>
      </c>
      <c r="CS159" t="e">
        <v>#N/A</v>
      </c>
      <c r="CT159" t="e">
        <v>#N/A</v>
      </c>
      <c r="CU159" t="e">
        <v>#N/A</v>
      </c>
      <c r="CV159" t="e">
        <v>#N/A</v>
      </c>
      <c r="CW159" t="e">
        <v>#N/A</v>
      </c>
      <c r="CX159" t="e">
        <v>#N/A</v>
      </c>
      <c r="CY159" t="e">
        <v>#N/A</v>
      </c>
      <c r="CZ159" t="e">
        <v>#N/A</v>
      </c>
      <c r="DA159" t="e">
        <v>#N/A</v>
      </c>
      <c r="DB159" t="e">
        <v>#N/A</v>
      </c>
      <c r="DC159" t="e">
        <v>#N/A</v>
      </c>
      <c r="DD159" t="e">
        <v>#N/A</v>
      </c>
      <c r="DE159" t="e">
        <v>#N/A</v>
      </c>
      <c r="DF159" t="e">
        <v>#N/A</v>
      </c>
      <c r="DG159" t="e">
        <v>#N/A</v>
      </c>
      <c r="DH159" t="e">
        <v>#N/A</v>
      </c>
      <c r="DI159" t="e">
        <v>#N/A</v>
      </c>
      <c r="DJ159" t="e">
        <v>#N/A</v>
      </c>
      <c r="DK159" t="e">
        <v>#N/A</v>
      </c>
      <c r="DL159" t="e">
        <v>#N/A</v>
      </c>
      <c r="DM159" t="e">
        <v>#N/A</v>
      </c>
      <c r="DN159" t="e">
        <v>#N/A</v>
      </c>
      <c r="DO159" t="e">
        <v>#N/A</v>
      </c>
      <c r="DP159" t="e">
        <v>#N/A</v>
      </c>
      <c r="DQ159" t="e">
        <v>#N/A</v>
      </c>
      <c r="DR159" t="e">
        <v>#N/A</v>
      </c>
      <c r="DS159" t="e">
        <v>#N/A</v>
      </c>
      <c r="DT159" t="e">
        <v>#N/A</v>
      </c>
      <c r="DU159" t="e">
        <v>#N/A</v>
      </c>
      <c r="DV159" t="e">
        <v>#N/A</v>
      </c>
      <c r="DW159" t="e">
        <v>#N/A</v>
      </c>
      <c r="DX159" t="e">
        <v>#N/A</v>
      </c>
      <c r="DY159" t="e">
        <v>#N/A</v>
      </c>
      <c r="DZ159" t="e">
        <v>#N/A</v>
      </c>
      <c r="EA159" t="e">
        <v>#N/A</v>
      </c>
      <c r="EB159" t="e">
        <v>#N/A</v>
      </c>
      <c r="EC159" t="e">
        <v>#N/A</v>
      </c>
      <c r="ED159" t="e">
        <v>#N/A</v>
      </c>
      <c r="EE159" t="e">
        <v>#N/A</v>
      </c>
      <c r="EF159" t="e">
        <v>#N/A</v>
      </c>
      <c r="EG159" t="e">
        <v>#N/A</v>
      </c>
      <c r="EH159" t="e">
        <v>#N/A</v>
      </c>
      <c r="EI159" t="e">
        <v>#N/A</v>
      </c>
      <c r="EJ159" t="e">
        <v>#N/A</v>
      </c>
      <c r="EK159" t="e">
        <v>#N/A</v>
      </c>
      <c r="EL159" t="e">
        <v>#N/A</v>
      </c>
      <c r="EM159" t="e">
        <v>#N/A</v>
      </c>
      <c r="EN159" t="e">
        <v>#N/A</v>
      </c>
      <c r="EO159" t="e">
        <v>#N/A</v>
      </c>
      <c r="EP159" t="e">
        <v>#N/A</v>
      </c>
      <c r="EQ159" t="e">
        <v>#N/A</v>
      </c>
      <c r="ER159" t="e">
        <v>#N/A</v>
      </c>
      <c r="ES159" t="e">
        <v>#N/A</v>
      </c>
      <c r="ET159" t="e">
        <v>#N/A</v>
      </c>
      <c r="EU159" t="e">
        <v>#N/A</v>
      </c>
      <c r="EV159" t="e">
        <v>#N/A</v>
      </c>
      <c r="EW159" t="e">
        <v>#N/A</v>
      </c>
      <c r="EX159" t="e">
        <v>#N/A</v>
      </c>
      <c r="EY159" t="e">
        <v>#N/A</v>
      </c>
      <c r="EZ159" t="e">
        <v>#N/A</v>
      </c>
      <c r="FA159" t="e">
        <v>#N/A</v>
      </c>
      <c r="FB159" t="e">
        <v>#N/A</v>
      </c>
      <c r="FC159" t="e">
        <v>#N/A</v>
      </c>
      <c r="FD159" t="e">
        <v>#N/A</v>
      </c>
      <c r="FE159" t="e">
        <v>#N/A</v>
      </c>
      <c r="FF159" t="e">
        <v>#N/A</v>
      </c>
    </row>
    <row r="160" spans="1:162" x14ac:dyDescent="0.35">
      <c r="A160" s="29" t="s">
        <v>116</v>
      </c>
      <c r="B160" s="30">
        <v>0</v>
      </c>
      <c r="C160" s="30">
        <v>0</v>
      </c>
      <c r="D160" s="30">
        <v>0</v>
      </c>
      <c r="E160" s="30">
        <v>0</v>
      </c>
      <c r="F160" s="30">
        <v>0</v>
      </c>
      <c r="G160" s="30">
        <v>0</v>
      </c>
      <c r="H160" s="30">
        <v>0</v>
      </c>
      <c r="I160" s="30">
        <v>0</v>
      </c>
      <c r="J160" s="30">
        <v>0</v>
      </c>
      <c r="K160" s="30">
        <v>0</v>
      </c>
      <c r="L160" s="30">
        <v>0</v>
      </c>
      <c r="M160" s="30">
        <v>0</v>
      </c>
      <c r="N160" s="30">
        <v>0</v>
      </c>
      <c r="O160" s="30">
        <v>0</v>
      </c>
      <c r="P160" s="30">
        <v>0</v>
      </c>
      <c r="Q160" s="30">
        <v>0</v>
      </c>
      <c r="R160" s="30">
        <v>0</v>
      </c>
      <c r="S160" s="30">
        <v>0</v>
      </c>
      <c r="T160" s="30">
        <v>0</v>
      </c>
      <c r="U160" s="30">
        <v>0</v>
      </c>
      <c r="V160" s="30">
        <v>0</v>
      </c>
      <c r="W160" s="30">
        <v>0</v>
      </c>
      <c r="X160" s="30">
        <v>0</v>
      </c>
      <c r="Y160" s="30">
        <v>0</v>
      </c>
      <c r="Z160" s="30">
        <v>0</v>
      </c>
      <c r="AA160" s="30">
        <v>0</v>
      </c>
      <c r="AB160" s="30">
        <v>0</v>
      </c>
      <c r="AC160" s="30">
        <v>0</v>
      </c>
      <c r="AD160" s="30">
        <v>0</v>
      </c>
      <c r="AE160" s="30">
        <v>0</v>
      </c>
      <c r="AF160" s="30">
        <v>0</v>
      </c>
      <c r="AG160" s="30">
        <v>0</v>
      </c>
      <c r="AH160" s="30">
        <v>0</v>
      </c>
      <c r="AI160" s="30">
        <v>0</v>
      </c>
      <c r="AJ160" s="30">
        <v>0</v>
      </c>
      <c r="AK160" s="30">
        <v>0</v>
      </c>
      <c r="AL160" s="30">
        <v>0</v>
      </c>
      <c r="AM160" s="30">
        <v>0</v>
      </c>
      <c r="AN160" s="30">
        <v>0</v>
      </c>
      <c r="AO160" s="30">
        <v>0</v>
      </c>
      <c r="AP160" s="30">
        <v>0</v>
      </c>
      <c r="AQ160" s="30">
        <v>1</v>
      </c>
      <c r="AR160" s="30">
        <v>2</v>
      </c>
      <c r="AS160" s="30">
        <v>3</v>
      </c>
      <c r="AT160" s="30">
        <v>5</v>
      </c>
      <c r="AU160" s="30">
        <v>10</v>
      </c>
      <c r="AV160" s="30">
        <v>17</v>
      </c>
      <c r="AW160" s="30">
        <v>28</v>
      </c>
      <c r="AX160" s="30">
        <v>35</v>
      </c>
      <c r="AY160" s="30">
        <v>54</v>
      </c>
      <c r="AZ160" s="30">
        <v>55</v>
      </c>
      <c r="BA160" s="30">
        <v>133</v>
      </c>
      <c r="BB160" s="30">
        <v>195</v>
      </c>
      <c r="BC160" s="30">
        <v>289</v>
      </c>
      <c r="BD160" s="30">
        <v>342</v>
      </c>
      <c r="BE160" s="30">
        <v>533</v>
      </c>
      <c r="BF160" s="30">
        <v>623</v>
      </c>
      <c r="BG160" s="30">
        <v>830</v>
      </c>
      <c r="BH160" s="30">
        <v>1043</v>
      </c>
      <c r="BI160" s="30">
        <v>1375</v>
      </c>
      <c r="BJ160" s="30">
        <v>1772</v>
      </c>
      <c r="BK160" s="30">
        <v>2311</v>
      </c>
      <c r="BL160" s="30">
        <v>2808</v>
      </c>
      <c r="BM160" s="30">
        <v>3647</v>
      </c>
      <c r="BN160" s="30">
        <v>4365</v>
      </c>
      <c r="BO160" s="30">
        <v>5138</v>
      </c>
      <c r="BP160" s="30">
        <v>5982</v>
      </c>
      <c r="BQ160" s="30">
        <v>6803</v>
      </c>
      <c r="BR160" s="30">
        <v>7716</v>
      </c>
      <c r="BS160" s="30">
        <v>8464</v>
      </c>
      <c r="BT160" s="30">
        <v>9387</v>
      </c>
      <c r="BU160" s="30">
        <v>10348</v>
      </c>
      <c r="BV160" s="30">
        <v>11198</v>
      </c>
      <c r="BW160" s="30">
        <v>11947</v>
      </c>
      <c r="BX160" s="30">
        <v>12641</v>
      </c>
      <c r="BY160" s="30">
        <v>13341</v>
      </c>
      <c r="BZ160" s="30">
        <v>14045</v>
      </c>
      <c r="CA160" s="30">
        <v>14792</v>
      </c>
      <c r="CB160" s="30">
        <v>15447</v>
      </c>
      <c r="CC160" s="30">
        <v>16081</v>
      </c>
      <c r="CD160" s="30">
        <v>16606</v>
      </c>
      <c r="CE160" s="30">
        <v>17209</v>
      </c>
      <c r="CF160" s="30">
        <v>17756</v>
      </c>
      <c r="CG160" s="30">
        <v>18056</v>
      </c>
      <c r="CH160" s="30">
        <v>18708</v>
      </c>
      <c r="CI160" s="30">
        <v>19315</v>
      </c>
      <c r="CJ160" s="30">
        <v>20002</v>
      </c>
      <c r="CK160" s="30">
        <v>20043</v>
      </c>
      <c r="CL160" s="30">
        <v>20453</v>
      </c>
      <c r="CM160" s="30">
        <v>20852</v>
      </c>
      <c r="CN160" s="30">
        <v>21282</v>
      </c>
      <c r="CO160" s="30">
        <v>21717</v>
      </c>
      <c r="CP160" t="e">
        <v>#N/A</v>
      </c>
      <c r="CQ160" t="e">
        <v>#N/A</v>
      </c>
      <c r="CR160" t="e">
        <v>#N/A</v>
      </c>
      <c r="CS160" t="e">
        <v>#N/A</v>
      </c>
      <c r="CT160" t="e">
        <v>#N/A</v>
      </c>
      <c r="CU160" t="e">
        <v>#N/A</v>
      </c>
      <c r="CV160" t="e">
        <v>#N/A</v>
      </c>
      <c r="CW160" t="e">
        <v>#N/A</v>
      </c>
      <c r="CX160" t="e">
        <v>#N/A</v>
      </c>
      <c r="CY160" t="e">
        <v>#N/A</v>
      </c>
      <c r="CZ160" t="e">
        <v>#N/A</v>
      </c>
      <c r="DA160" t="e">
        <v>#N/A</v>
      </c>
      <c r="DB160" t="e">
        <v>#N/A</v>
      </c>
      <c r="DC160" t="e">
        <v>#N/A</v>
      </c>
      <c r="DD160" t="e">
        <v>#N/A</v>
      </c>
      <c r="DE160" t="e">
        <v>#N/A</v>
      </c>
      <c r="DF160" t="e">
        <v>#N/A</v>
      </c>
      <c r="DG160" t="e">
        <v>#N/A</v>
      </c>
      <c r="DH160" t="e">
        <v>#N/A</v>
      </c>
      <c r="DI160" t="e">
        <v>#N/A</v>
      </c>
      <c r="DJ160" t="e">
        <v>#N/A</v>
      </c>
      <c r="DK160" t="e">
        <v>#N/A</v>
      </c>
      <c r="DL160" t="e">
        <v>#N/A</v>
      </c>
      <c r="DM160" t="e">
        <v>#N/A</v>
      </c>
      <c r="DN160" t="e">
        <v>#N/A</v>
      </c>
      <c r="DO160" t="e">
        <v>#N/A</v>
      </c>
      <c r="DP160" t="e">
        <v>#N/A</v>
      </c>
      <c r="DQ160" t="e">
        <v>#N/A</v>
      </c>
      <c r="DR160" t="e">
        <v>#N/A</v>
      </c>
      <c r="DS160" t="e">
        <v>#N/A</v>
      </c>
      <c r="DT160" t="e">
        <v>#N/A</v>
      </c>
      <c r="DU160" t="e">
        <v>#N/A</v>
      </c>
      <c r="DV160" t="e">
        <v>#N/A</v>
      </c>
      <c r="DW160" t="e">
        <v>#N/A</v>
      </c>
      <c r="DX160" t="e">
        <v>#N/A</v>
      </c>
      <c r="DY160" t="e">
        <v>#N/A</v>
      </c>
      <c r="DZ160" t="e">
        <v>#N/A</v>
      </c>
      <c r="EA160" t="e">
        <v>#N/A</v>
      </c>
      <c r="EB160" t="e">
        <v>#N/A</v>
      </c>
      <c r="EC160" t="e">
        <v>#N/A</v>
      </c>
      <c r="ED160" t="e">
        <v>#N/A</v>
      </c>
      <c r="EE160" t="e">
        <v>#N/A</v>
      </c>
      <c r="EF160" t="e">
        <v>#N/A</v>
      </c>
      <c r="EG160" t="e">
        <v>#N/A</v>
      </c>
      <c r="EH160" t="e">
        <v>#N/A</v>
      </c>
      <c r="EI160" t="e">
        <v>#N/A</v>
      </c>
      <c r="EJ160" t="e">
        <v>#N/A</v>
      </c>
      <c r="EK160" t="e">
        <v>#N/A</v>
      </c>
      <c r="EL160" t="e">
        <v>#N/A</v>
      </c>
      <c r="EM160" t="e">
        <v>#N/A</v>
      </c>
      <c r="EN160" t="e">
        <v>#N/A</v>
      </c>
      <c r="EO160" t="e">
        <v>#N/A</v>
      </c>
      <c r="EP160" t="e">
        <v>#N/A</v>
      </c>
      <c r="EQ160" t="e">
        <v>#N/A</v>
      </c>
      <c r="ER160" t="e">
        <v>#N/A</v>
      </c>
      <c r="ES160" t="e">
        <v>#N/A</v>
      </c>
      <c r="ET160" t="e">
        <v>#N/A</v>
      </c>
      <c r="EU160" t="e">
        <v>#N/A</v>
      </c>
      <c r="EV160" t="e">
        <v>#N/A</v>
      </c>
      <c r="EW160" t="e">
        <v>#N/A</v>
      </c>
      <c r="EX160" t="e">
        <v>#N/A</v>
      </c>
      <c r="EY160" t="e">
        <v>#N/A</v>
      </c>
      <c r="EZ160" t="e">
        <v>#N/A</v>
      </c>
      <c r="FA160" t="e">
        <v>#N/A</v>
      </c>
      <c r="FB160" t="e">
        <v>#N/A</v>
      </c>
      <c r="FC160" t="e">
        <v>#N/A</v>
      </c>
      <c r="FD160" t="e">
        <v>#N/A</v>
      </c>
      <c r="FE160" t="e">
        <v>#N/A</v>
      </c>
      <c r="FF160" t="e">
        <v>#N/A</v>
      </c>
    </row>
    <row r="161" spans="1:162" x14ac:dyDescent="0.35">
      <c r="A161" s="29" t="s">
        <v>59</v>
      </c>
      <c r="B161" s="30">
        <v>0</v>
      </c>
      <c r="C161" s="30">
        <v>0</v>
      </c>
      <c r="D161" s="30">
        <v>0</v>
      </c>
      <c r="E161" s="30">
        <v>0</v>
      </c>
      <c r="F161" s="30">
        <v>0</v>
      </c>
      <c r="G161" s="30">
        <v>0</v>
      </c>
      <c r="H161" s="30">
        <v>0</v>
      </c>
      <c r="I161" s="30">
        <v>0</v>
      </c>
      <c r="J161" s="30">
        <v>0</v>
      </c>
      <c r="K161" s="30">
        <v>0</v>
      </c>
      <c r="L161" s="30">
        <v>0</v>
      </c>
      <c r="M161" s="30">
        <v>0</v>
      </c>
      <c r="N161" s="30">
        <v>0</v>
      </c>
      <c r="O161" s="30">
        <v>0</v>
      </c>
      <c r="P161" s="30">
        <v>0</v>
      </c>
      <c r="Q161" s="30">
        <v>0</v>
      </c>
      <c r="R161" s="30">
        <v>0</v>
      </c>
      <c r="S161" s="30">
        <v>0</v>
      </c>
      <c r="T161" s="30">
        <v>0</v>
      </c>
      <c r="U161" s="30">
        <v>0</v>
      </c>
      <c r="V161" s="30">
        <v>0</v>
      </c>
      <c r="W161" s="30">
        <v>0</v>
      </c>
      <c r="X161" s="30">
        <v>0</v>
      </c>
      <c r="Y161" s="30">
        <v>0</v>
      </c>
      <c r="Z161" s="30">
        <v>0</v>
      </c>
      <c r="AA161" s="30">
        <v>0</v>
      </c>
      <c r="AB161" s="30">
        <v>0</v>
      </c>
      <c r="AC161" s="30">
        <v>0</v>
      </c>
      <c r="AD161" s="30">
        <v>0</v>
      </c>
      <c r="AE161" s="30">
        <v>0</v>
      </c>
      <c r="AF161" s="30">
        <v>0</v>
      </c>
      <c r="AG161" s="30">
        <v>0</v>
      </c>
      <c r="AH161" s="30">
        <v>0</v>
      </c>
      <c r="AI161" s="30">
        <v>0</v>
      </c>
      <c r="AJ161" s="30">
        <v>0</v>
      </c>
      <c r="AK161" s="30">
        <v>0</v>
      </c>
      <c r="AL161" s="30">
        <v>0</v>
      </c>
      <c r="AM161" s="30">
        <v>0</v>
      </c>
      <c r="AN161" s="30">
        <v>0</v>
      </c>
      <c r="AO161" s="30">
        <v>0</v>
      </c>
      <c r="AP161" s="30">
        <v>0</v>
      </c>
      <c r="AQ161" s="30">
        <v>0</v>
      </c>
      <c r="AR161" s="30">
        <v>0</v>
      </c>
      <c r="AS161" s="30">
        <v>0</v>
      </c>
      <c r="AT161" s="30">
        <v>0</v>
      </c>
      <c r="AU161" s="30">
        <v>0</v>
      </c>
      <c r="AV161" s="30">
        <v>0</v>
      </c>
      <c r="AW161" s="30">
        <v>0</v>
      </c>
      <c r="AX161" s="30">
        <v>0</v>
      </c>
      <c r="AY161" s="30">
        <v>0</v>
      </c>
      <c r="AZ161" s="30">
        <v>0</v>
      </c>
      <c r="BA161" s="30">
        <v>0</v>
      </c>
      <c r="BB161" s="30">
        <v>0</v>
      </c>
      <c r="BC161" s="30">
        <v>0</v>
      </c>
      <c r="BD161" s="30">
        <v>0</v>
      </c>
      <c r="BE161" s="30">
        <v>0</v>
      </c>
      <c r="BF161" s="30">
        <v>0</v>
      </c>
      <c r="BG161" s="30">
        <v>0</v>
      </c>
      <c r="BH161" s="30">
        <v>0</v>
      </c>
      <c r="BI161" s="30">
        <v>0</v>
      </c>
      <c r="BJ161" s="30">
        <v>0</v>
      </c>
      <c r="BK161" s="30">
        <v>0</v>
      </c>
      <c r="BL161" s="30">
        <v>0</v>
      </c>
      <c r="BM161" s="30">
        <v>0</v>
      </c>
      <c r="BN161" s="30">
        <v>0</v>
      </c>
      <c r="BO161" s="30">
        <v>0</v>
      </c>
      <c r="BP161" s="30">
        <v>1</v>
      </c>
      <c r="BQ161" s="30">
        <v>1</v>
      </c>
      <c r="BR161" s="30">
        <v>2</v>
      </c>
      <c r="BS161" s="30">
        <v>2</v>
      </c>
      <c r="BT161" s="30">
        <v>3</v>
      </c>
      <c r="BU161" s="30">
        <v>4</v>
      </c>
      <c r="BV161" s="30">
        <v>4</v>
      </c>
      <c r="BW161" s="30">
        <v>5</v>
      </c>
      <c r="BX161" s="30">
        <v>5</v>
      </c>
      <c r="BY161" s="30">
        <v>5</v>
      </c>
      <c r="BZ161" s="30">
        <v>6</v>
      </c>
      <c r="CA161" s="30">
        <v>7</v>
      </c>
      <c r="CB161" s="30">
        <v>7</v>
      </c>
      <c r="CC161" s="30">
        <v>7</v>
      </c>
      <c r="CD161" s="30">
        <v>7</v>
      </c>
      <c r="CE161" s="30">
        <v>7</v>
      </c>
      <c r="CF161" s="30">
        <v>7</v>
      </c>
      <c r="CG161" s="30">
        <v>7</v>
      </c>
      <c r="CH161" s="30">
        <v>7</v>
      </c>
      <c r="CI161" s="30">
        <v>7</v>
      </c>
      <c r="CJ161" s="30">
        <v>7</v>
      </c>
      <c r="CK161" s="30">
        <v>7</v>
      </c>
      <c r="CL161" s="30">
        <v>7</v>
      </c>
      <c r="CM161" s="30">
        <v>7</v>
      </c>
      <c r="CN161" s="30">
        <v>7</v>
      </c>
      <c r="CO161" s="30">
        <v>7</v>
      </c>
      <c r="CP161" t="e">
        <v>#N/A</v>
      </c>
      <c r="CQ161" t="e">
        <v>#N/A</v>
      </c>
      <c r="CR161" t="e">
        <v>#N/A</v>
      </c>
      <c r="CS161" t="e">
        <v>#N/A</v>
      </c>
      <c r="CT161" t="e">
        <v>#N/A</v>
      </c>
      <c r="CU161" t="e">
        <v>#N/A</v>
      </c>
      <c r="CV161" t="e">
        <v>#N/A</v>
      </c>
      <c r="CW161" t="e">
        <v>#N/A</v>
      </c>
      <c r="CX161" t="e">
        <v>#N/A</v>
      </c>
      <c r="CY161" t="e">
        <v>#N/A</v>
      </c>
      <c r="CZ161" t="e">
        <v>#N/A</v>
      </c>
      <c r="DA161" t="e">
        <v>#N/A</v>
      </c>
      <c r="DB161" t="e">
        <v>#N/A</v>
      </c>
      <c r="DC161" t="e">
        <v>#N/A</v>
      </c>
      <c r="DD161" t="e">
        <v>#N/A</v>
      </c>
      <c r="DE161" t="e">
        <v>#N/A</v>
      </c>
      <c r="DF161" t="e">
        <v>#N/A</v>
      </c>
      <c r="DG161" t="e">
        <v>#N/A</v>
      </c>
      <c r="DH161" t="e">
        <v>#N/A</v>
      </c>
      <c r="DI161" t="e">
        <v>#N/A</v>
      </c>
      <c r="DJ161" t="e">
        <v>#N/A</v>
      </c>
      <c r="DK161" t="e">
        <v>#N/A</v>
      </c>
      <c r="DL161" t="e">
        <v>#N/A</v>
      </c>
      <c r="DM161" t="e">
        <v>#N/A</v>
      </c>
      <c r="DN161" t="e">
        <v>#N/A</v>
      </c>
      <c r="DO161" t="e">
        <v>#N/A</v>
      </c>
      <c r="DP161" t="e">
        <v>#N/A</v>
      </c>
      <c r="DQ161" t="e">
        <v>#N/A</v>
      </c>
      <c r="DR161" t="e">
        <v>#N/A</v>
      </c>
      <c r="DS161" t="e">
        <v>#N/A</v>
      </c>
      <c r="DT161" t="e">
        <v>#N/A</v>
      </c>
      <c r="DU161" t="e">
        <v>#N/A</v>
      </c>
      <c r="DV161" t="e">
        <v>#N/A</v>
      </c>
      <c r="DW161" t="e">
        <v>#N/A</v>
      </c>
      <c r="DX161" t="e">
        <v>#N/A</v>
      </c>
      <c r="DY161" t="e">
        <v>#N/A</v>
      </c>
      <c r="DZ161" t="e">
        <v>#N/A</v>
      </c>
      <c r="EA161" t="e">
        <v>#N/A</v>
      </c>
      <c r="EB161" t="e">
        <v>#N/A</v>
      </c>
      <c r="EC161" t="e">
        <v>#N/A</v>
      </c>
      <c r="ED161" t="e">
        <v>#N/A</v>
      </c>
      <c r="EE161" t="e">
        <v>#N/A</v>
      </c>
      <c r="EF161" t="e">
        <v>#N/A</v>
      </c>
      <c r="EG161" t="e">
        <v>#N/A</v>
      </c>
      <c r="EH161" t="e">
        <v>#N/A</v>
      </c>
      <c r="EI161" t="e">
        <v>#N/A</v>
      </c>
      <c r="EJ161" t="e">
        <v>#N/A</v>
      </c>
      <c r="EK161" t="e">
        <v>#N/A</v>
      </c>
      <c r="EL161" t="e">
        <v>#N/A</v>
      </c>
      <c r="EM161" t="e">
        <v>#N/A</v>
      </c>
      <c r="EN161" t="e">
        <v>#N/A</v>
      </c>
      <c r="EO161" t="e">
        <v>#N/A</v>
      </c>
      <c r="EP161" t="e">
        <v>#N/A</v>
      </c>
      <c r="EQ161" t="e">
        <v>#N/A</v>
      </c>
      <c r="ER161" t="e">
        <v>#N/A</v>
      </c>
      <c r="ES161" t="e">
        <v>#N/A</v>
      </c>
      <c r="ET161" t="e">
        <v>#N/A</v>
      </c>
      <c r="EU161" t="e">
        <v>#N/A</v>
      </c>
      <c r="EV161" t="e">
        <v>#N/A</v>
      </c>
      <c r="EW161" t="e">
        <v>#N/A</v>
      </c>
      <c r="EX161" t="e">
        <v>#N/A</v>
      </c>
      <c r="EY161" t="e">
        <v>#N/A</v>
      </c>
      <c r="EZ161" t="e">
        <v>#N/A</v>
      </c>
      <c r="FA161" t="e">
        <v>#N/A</v>
      </c>
      <c r="FB161" t="e">
        <v>#N/A</v>
      </c>
      <c r="FC161" t="e">
        <v>#N/A</v>
      </c>
      <c r="FD161" t="e">
        <v>#N/A</v>
      </c>
      <c r="FE161" t="e">
        <v>#N/A</v>
      </c>
      <c r="FF161" t="e">
        <v>#N/A</v>
      </c>
    </row>
    <row r="162" spans="1:162" x14ac:dyDescent="0.35">
      <c r="A162" s="29" t="s">
        <v>21</v>
      </c>
      <c r="B162" s="30">
        <v>0</v>
      </c>
      <c r="C162" s="30">
        <v>0</v>
      </c>
      <c r="D162" s="30">
        <v>0</v>
      </c>
      <c r="E162" s="30">
        <v>0</v>
      </c>
      <c r="F162" s="30">
        <v>0</v>
      </c>
      <c r="G162" s="30">
        <v>0</v>
      </c>
      <c r="H162" s="30">
        <v>0</v>
      </c>
      <c r="I162" s="30">
        <v>0</v>
      </c>
      <c r="J162" s="30">
        <v>0</v>
      </c>
      <c r="K162" s="30">
        <v>0</v>
      </c>
      <c r="L162" s="30">
        <v>0</v>
      </c>
      <c r="M162" s="30">
        <v>0</v>
      </c>
      <c r="N162" s="30">
        <v>0</v>
      </c>
      <c r="O162" s="30">
        <v>0</v>
      </c>
      <c r="P162" s="30">
        <v>0</v>
      </c>
      <c r="Q162" s="30">
        <v>0</v>
      </c>
      <c r="R162" s="30">
        <v>0</v>
      </c>
      <c r="S162" s="30">
        <v>0</v>
      </c>
      <c r="T162" s="30">
        <v>0</v>
      </c>
      <c r="U162" s="30">
        <v>0</v>
      </c>
      <c r="V162" s="30">
        <v>0</v>
      </c>
      <c r="W162" s="30">
        <v>0</v>
      </c>
      <c r="X162" s="30">
        <v>0</v>
      </c>
      <c r="Y162" s="30">
        <v>0</v>
      </c>
      <c r="Z162" s="30">
        <v>0</v>
      </c>
      <c r="AA162" s="30">
        <v>0</v>
      </c>
      <c r="AB162" s="30">
        <v>0</v>
      </c>
      <c r="AC162" s="30">
        <v>0</v>
      </c>
      <c r="AD162" s="30">
        <v>0</v>
      </c>
      <c r="AE162" s="30">
        <v>0</v>
      </c>
      <c r="AF162" s="30">
        <v>0</v>
      </c>
      <c r="AG162" s="30">
        <v>0</v>
      </c>
      <c r="AH162" s="30">
        <v>0</v>
      </c>
      <c r="AI162" s="30">
        <v>0</v>
      </c>
      <c r="AJ162" s="30">
        <v>0</v>
      </c>
      <c r="AK162" s="30">
        <v>0</v>
      </c>
      <c r="AL162" s="30">
        <v>0</v>
      </c>
      <c r="AM162" s="30">
        <v>0</v>
      </c>
      <c r="AN162" s="30">
        <v>0</v>
      </c>
      <c r="AO162" s="30">
        <v>0</v>
      </c>
      <c r="AP162" s="30">
        <v>0</v>
      </c>
      <c r="AQ162" s="30">
        <v>0</v>
      </c>
      <c r="AR162" s="30">
        <v>0</v>
      </c>
      <c r="AS162" s="30">
        <v>0</v>
      </c>
      <c r="AT162" s="30">
        <v>0</v>
      </c>
      <c r="AU162" s="30">
        <v>0</v>
      </c>
      <c r="AV162" s="30">
        <v>0</v>
      </c>
      <c r="AW162" s="30">
        <v>0</v>
      </c>
      <c r="AX162" s="30">
        <v>0</v>
      </c>
      <c r="AY162" s="30">
        <v>0</v>
      </c>
      <c r="AZ162" s="30">
        <v>0</v>
      </c>
      <c r="BA162" s="30">
        <v>1</v>
      </c>
      <c r="BB162" s="30">
        <v>1</v>
      </c>
      <c r="BC162" s="30">
        <v>1</v>
      </c>
      <c r="BD162" s="30">
        <v>1</v>
      </c>
      <c r="BE162" s="30">
        <v>1</v>
      </c>
      <c r="BF162" s="30">
        <v>1</v>
      </c>
      <c r="BG162" s="30">
        <v>1</v>
      </c>
      <c r="BH162" s="30">
        <v>1</v>
      </c>
      <c r="BI162" s="30">
        <v>1</v>
      </c>
      <c r="BJ162" s="30">
        <v>1</v>
      </c>
      <c r="BK162" s="30">
        <v>1</v>
      </c>
      <c r="BL162" s="30">
        <v>1</v>
      </c>
      <c r="BM162" s="30">
        <v>1</v>
      </c>
      <c r="BN162" s="30">
        <v>1</v>
      </c>
      <c r="BO162" s="30">
        <v>1</v>
      </c>
      <c r="BP162" s="30">
        <v>1</v>
      </c>
      <c r="BQ162" s="30">
        <v>1</v>
      </c>
      <c r="BR162" s="30">
        <v>2</v>
      </c>
      <c r="BS162" s="30">
        <v>2</v>
      </c>
      <c r="BT162" s="30">
        <v>2</v>
      </c>
      <c r="BU162" s="30">
        <v>2</v>
      </c>
      <c r="BV162" s="30">
        <v>2</v>
      </c>
      <c r="BW162" s="30">
        <v>2</v>
      </c>
      <c r="BX162" s="30">
        <v>2</v>
      </c>
      <c r="BY162" s="30">
        <v>2</v>
      </c>
      <c r="BZ162" s="30">
        <v>2</v>
      </c>
      <c r="CA162" s="30">
        <v>2</v>
      </c>
      <c r="CB162" s="30">
        <v>2</v>
      </c>
      <c r="CC162" s="30">
        <v>2</v>
      </c>
      <c r="CD162" s="30">
        <v>2</v>
      </c>
      <c r="CE162" s="30">
        <v>2</v>
      </c>
      <c r="CF162" s="30">
        <v>4</v>
      </c>
      <c r="CG162" s="30">
        <v>5</v>
      </c>
      <c r="CH162" s="30">
        <v>5</v>
      </c>
      <c r="CI162" s="30">
        <v>5</v>
      </c>
      <c r="CJ162" s="30">
        <v>6</v>
      </c>
      <c r="CK162" s="30">
        <v>10</v>
      </c>
      <c r="CL162" s="30">
        <v>10</v>
      </c>
      <c r="CM162" s="30">
        <v>12</v>
      </c>
      <c r="CN162" s="30">
        <v>12</v>
      </c>
      <c r="CO162" s="30">
        <v>13</v>
      </c>
      <c r="CP162" t="e">
        <v>#N/A</v>
      </c>
      <c r="CQ162" t="e">
        <v>#N/A</v>
      </c>
      <c r="CR162" t="e">
        <v>#N/A</v>
      </c>
      <c r="CS162" t="e">
        <v>#N/A</v>
      </c>
      <c r="CT162" t="e">
        <v>#N/A</v>
      </c>
      <c r="CU162" t="e">
        <v>#N/A</v>
      </c>
      <c r="CV162" t="e">
        <v>#N/A</v>
      </c>
      <c r="CW162" t="e">
        <v>#N/A</v>
      </c>
      <c r="CX162" t="e">
        <v>#N/A</v>
      </c>
      <c r="CY162" t="e">
        <v>#N/A</v>
      </c>
      <c r="CZ162" t="e">
        <v>#N/A</v>
      </c>
      <c r="DA162" t="e">
        <v>#N/A</v>
      </c>
      <c r="DB162" t="e">
        <v>#N/A</v>
      </c>
      <c r="DC162" t="e">
        <v>#N/A</v>
      </c>
      <c r="DD162" t="e">
        <v>#N/A</v>
      </c>
      <c r="DE162" t="e">
        <v>#N/A</v>
      </c>
      <c r="DF162" t="e">
        <v>#N/A</v>
      </c>
      <c r="DG162" t="e">
        <v>#N/A</v>
      </c>
      <c r="DH162" t="e">
        <v>#N/A</v>
      </c>
      <c r="DI162" t="e">
        <v>#N/A</v>
      </c>
      <c r="DJ162" t="e">
        <v>#N/A</v>
      </c>
      <c r="DK162" t="e">
        <v>#N/A</v>
      </c>
      <c r="DL162" t="e">
        <v>#N/A</v>
      </c>
      <c r="DM162" t="e">
        <v>#N/A</v>
      </c>
      <c r="DN162" t="e">
        <v>#N/A</v>
      </c>
      <c r="DO162" t="e">
        <v>#N/A</v>
      </c>
      <c r="DP162" t="e">
        <v>#N/A</v>
      </c>
      <c r="DQ162" t="e">
        <v>#N/A</v>
      </c>
      <c r="DR162" t="e">
        <v>#N/A</v>
      </c>
      <c r="DS162" t="e">
        <v>#N/A</v>
      </c>
      <c r="DT162" t="e">
        <v>#N/A</v>
      </c>
      <c r="DU162" t="e">
        <v>#N/A</v>
      </c>
      <c r="DV162" t="e">
        <v>#N/A</v>
      </c>
      <c r="DW162" t="e">
        <v>#N/A</v>
      </c>
      <c r="DX162" t="e">
        <v>#N/A</v>
      </c>
      <c r="DY162" t="e">
        <v>#N/A</v>
      </c>
      <c r="DZ162" t="e">
        <v>#N/A</v>
      </c>
      <c r="EA162" t="e">
        <v>#N/A</v>
      </c>
      <c r="EB162" t="e">
        <v>#N/A</v>
      </c>
      <c r="EC162" t="e">
        <v>#N/A</v>
      </c>
      <c r="ED162" t="e">
        <v>#N/A</v>
      </c>
      <c r="EE162" t="e">
        <v>#N/A</v>
      </c>
      <c r="EF162" t="e">
        <v>#N/A</v>
      </c>
      <c r="EG162" t="e">
        <v>#N/A</v>
      </c>
      <c r="EH162" t="e">
        <v>#N/A</v>
      </c>
      <c r="EI162" t="e">
        <v>#N/A</v>
      </c>
      <c r="EJ162" t="e">
        <v>#N/A</v>
      </c>
      <c r="EK162" t="e">
        <v>#N/A</v>
      </c>
      <c r="EL162" t="e">
        <v>#N/A</v>
      </c>
      <c r="EM162" t="e">
        <v>#N/A</v>
      </c>
      <c r="EN162" t="e">
        <v>#N/A</v>
      </c>
      <c r="EO162" t="e">
        <v>#N/A</v>
      </c>
      <c r="EP162" t="e">
        <v>#N/A</v>
      </c>
      <c r="EQ162" t="e">
        <v>#N/A</v>
      </c>
      <c r="ER162" t="e">
        <v>#N/A</v>
      </c>
      <c r="ES162" t="e">
        <v>#N/A</v>
      </c>
      <c r="ET162" t="e">
        <v>#N/A</v>
      </c>
      <c r="EU162" t="e">
        <v>#N/A</v>
      </c>
      <c r="EV162" t="e">
        <v>#N/A</v>
      </c>
      <c r="EW162" t="e">
        <v>#N/A</v>
      </c>
      <c r="EX162" t="e">
        <v>#N/A</v>
      </c>
      <c r="EY162" t="e">
        <v>#N/A</v>
      </c>
      <c r="EZ162" t="e">
        <v>#N/A</v>
      </c>
      <c r="FA162" t="e">
        <v>#N/A</v>
      </c>
      <c r="FB162" t="e">
        <v>#N/A</v>
      </c>
      <c r="FC162" t="e">
        <v>#N/A</v>
      </c>
      <c r="FD162" t="e">
        <v>#N/A</v>
      </c>
      <c r="FE162" t="e">
        <v>#N/A</v>
      </c>
      <c r="FF162" t="e">
        <v>#N/A</v>
      </c>
    </row>
    <row r="163" spans="1:162" x14ac:dyDescent="0.35">
      <c r="A163" s="29" t="s">
        <v>175</v>
      </c>
      <c r="B163" s="30">
        <v>0</v>
      </c>
      <c r="C163" s="30">
        <v>0</v>
      </c>
      <c r="D163" s="30">
        <v>0</v>
      </c>
      <c r="E163" s="30">
        <v>0</v>
      </c>
      <c r="F163" s="30">
        <v>0</v>
      </c>
      <c r="G163" s="30">
        <v>0</v>
      </c>
      <c r="H163" s="30">
        <v>0</v>
      </c>
      <c r="I163" s="30">
        <v>0</v>
      </c>
      <c r="J163" s="30">
        <v>0</v>
      </c>
      <c r="K163" s="30">
        <v>0</v>
      </c>
      <c r="L163" s="30">
        <v>0</v>
      </c>
      <c r="M163" s="30">
        <v>0</v>
      </c>
      <c r="N163" s="30">
        <v>0</v>
      </c>
      <c r="O163" s="30">
        <v>0</v>
      </c>
      <c r="P163" s="30">
        <v>0</v>
      </c>
      <c r="Q163" s="30">
        <v>0</v>
      </c>
      <c r="R163" s="30">
        <v>0</v>
      </c>
      <c r="S163" s="30">
        <v>0</v>
      </c>
      <c r="T163" s="30">
        <v>0</v>
      </c>
      <c r="U163" s="30">
        <v>0</v>
      </c>
      <c r="V163" s="30">
        <v>0</v>
      </c>
      <c r="W163" s="30">
        <v>0</v>
      </c>
      <c r="X163" s="30">
        <v>0</v>
      </c>
      <c r="Y163" s="30">
        <v>0</v>
      </c>
      <c r="Z163" s="30">
        <v>0</v>
      </c>
      <c r="AA163" s="30">
        <v>0</v>
      </c>
      <c r="AB163" s="30">
        <v>0</v>
      </c>
      <c r="AC163" s="30">
        <v>0</v>
      </c>
      <c r="AD163" s="30">
        <v>0</v>
      </c>
      <c r="AE163" s="30">
        <v>0</v>
      </c>
      <c r="AF163" s="30">
        <v>0</v>
      </c>
      <c r="AG163" s="30">
        <v>0</v>
      </c>
      <c r="AH163" s="30">
        <v>0</v>
      </c>
      <c r="AI163" s="30">
        <v>0</v>
      </c>
      <c r="AJ163" s="30">
        <v>0</v>
      </c>
      <c r="AK163" s="30">
        <v>0</v>
      </c>
      <c r="AL163" s="30">
        <v>0</v>
      </c>
      <c r="AM163" s="30">
        <v>0</v>
      </c>
      <c r="AN163" s="30">
        <v>0</v>
      </c>
      <c r="AO163" s="30">
        <v>0</v>
      </c>
      <c r="AP163" s="30">
        <v>0</v>
      </c>
      <c r="AQ163" s="30">
        <v>0</v>
      </c>
      <c r="AR163" s="30">
        <v>0</v>
      </c>
      <c r="AS163" s="30">
        <v>0</v>
      </c>
      <c r="AT163" s="30">
        <v>0</v>
      </c>
      <c r="AU163" s="30">
        <v>0</v>
      </c>
      <c r="AV163" s="30">
        <v>0</v>
      </c>
      <c r="AW163" s="30">
        <v>0</v>
      </c>
      <c r="AX163" s="30">
        <v>0</v>
      </c>
      <c r="AY163" s="30">
        <v>0</v>
      </c>
      <c r="AZ163" s="30">
        <v>0</v>
      </c>
      <c r="BA163" s="30">
        <v>0</v>
      </c>
      <c r="BB163" s="30">
        <v>0</v>
      </c>
      <c r="BC163" s="30">
        <v>0</v>
      </c>
      <c r="BD163" s="30">
        <v>0</v>
      </c>
      <c r="BE163" s="30">
        <v>0</v>
      </c>
      <c r="BF163" s="30">
        <v>0</v>
      </c>
      <c r="BG163" s="30">
        <v>0</v>
      </c>
      <c r="BH163" s="30">
        <v>0</v>
      </c>
      <c r="BI163" s="30">
        <v>0</v>
      </c>
      <c r="BJ163" s="30">
        <v>0</v>
      </c>
      <c r="BK163" s="30">
        <v>0</v>
      </c>
      <c r="BL163" s="30">
        <v>0</v>
      </c>
      <c r="BM163" s="30">
        <v>0</v>
      </c>
      <c r="BN163" s="30">
        <v>0</v>
      </c>
      <c r="BO163" s="30">
        <v>0</v>
      </c>
      <c r="BP163" s="30">
        <v>0</v>
      </c>
      <c r="BQ163" s="30">
        <v>0</v>
      </c>
      <c r="BR163" s="30">
        <v>0</v>
      </c>
      <c r="BS163" s="30">
        <v>0</v>
      </c>
      <c r="BT163" s="30">
        <v>0</v>
      </c>
      <c r="BU163" s="30">
        <v>0</v>
      </c>
      <c r="BV163" s="30">
        <v>1</v>
      </c>
      <c r="BW163" s="30">
        <v>1</v>
      </c>
      <c r="BX163" s="30">
        <v>1</v>
      </c>
      <c r="BY163" s="30">
        <v>1</v>
      </c>
      <c r="BZ163" s="30">
        <v>1</v>
      </c>
      <c r="CA163" s="30">
        <v>1</v>
      </c>
      <c r="CB163" s="30">
        <v>1</v>
      </c>
      <c r="CC163" s="30">
        <v>1</v>
      </c>
      <c r="CD163" s="30">
        <v>1</v>
      </c>
      <c r="CE163" s="30">
        <v>1</v>
      </c>
      <c r="CF163" s="30">
        <v>1</v>
      </c>
      <c r="CG163" s="30">
        <v>1</v>
      </c>
      <c r="CH163" s="30">
        <v>1</v>
      </c>
      <c r="CI163" s="30">
        <v>1</v>
      </c>
      <c r="CJ163" s="30">
        <v>1</v>
      </c>
      <c r="CK163" s="30">
        <v>1</v>
      </c>
      <c r="CL163" s="30">
        <v>1</v>
      </c>
      <c r="CM163" s="30">
        <v>1</v>
      </c>
      <c r="CN163" s="30">
        <v>1</v>
      </c>
      <c r="CO163" s="30">
        <v>1</v>
      </c>
      <c r="CP163" t="e">
        <v>#N/A</v>
      </c>
      <c r="CQ163" t="e">
        <v>#N/A</v>
      </c>
      <c r="CR163" t="e">
        <v>#N/A</v>
      </c>
      <c r="CS163" t="e">
        <v>#N/A</v>
      </c>
      <c r="CT163" t="e">
        <v>#N/A</v>
      </c>
      <c r="CU163" t="e">
        <v>#N/A</v>
      </c>
      <c r="CV163" t="e">
        <v>#N/A</v>
      </c>
      <c r="CW163" t="e">
        <v>#N/A</v>
      </c>
      <c r="CX163" t="e">
        <v>#N/A</v>
      </c>
      <c r="CY163" t="e">
        <v>#N/A</v>
      </c>
      <c r="CZ163" t="e">
        <v>#N/A</v>
      </c>
      <c r="DA163" t="e">
        <v>#N/A</v>
      </c>
      <c r="DB163" t="e">
        <v>#N/A</v>
      </c>
      <c r="DC163" t="e">
        <v>#N/A</v>
      </c>
      <c r="DD163" t="e">
        <v>#N/A</v>
      </c>
      <c r="DE163" t="e">
        <v>#N/A</v>
      </c>
      <c r="DF163" t="e">
        <v>#N/A</v>
      </c>
      <c r="DG163" t="e">
        <v>#N/A</v>
      </c>
      <c r="DH163" t="e">
        <v>#N/A</v>
      </c>
      <c r="DI163" t="e">
        <v>#N/A</v>
      </c>
      <c r="DJ163" t="e">
        <v>#N/A</v>
      </c>
      <c r="DK163" t="e">
        <v>#N/A</v>
      </c>
      <c r="DL163" t="e">
        <v>#N/A</v>
      </c>
      <c r="DM163" t="e">
        <v>#N/A</v>
      </c>
      <c r="DN163" t="e">
        <v>#N/A</v>
      </c>
      <c r="DO163" t="e">
        <v>#N/A</v>
      </c>
      <c r="DP163" t="e">
        <v>#N/A</v>
      </c>
      <c r="DQ163" t="e">
        <v>#N/A</v>
      </c>
      <c r="DR163" t="e">
        <v>#N/A</v>
      </c>
      <c r="DS163" t="e">
        <v>#N/A</v>
      </c>
      <c r="DT163" t="e">
        <v>#N/A</v>
      </c>
      <c r="DU163" t="e">
        <v>#N/A</v>
      </c>
      <c r="DV163" t="e">
        <v>#N/A</v>
      </c>
      <c r="DW163" t="e">
        <v>#N/A</v>
      </c>
      <c r="DX163" t="e">
        <v>#N/A</v>
      </c>
      <c r="DY163" t="e">
        <v>#N/A</v>
      </c>
      <c r="DZ163" t="e">
        <v>#N/A</v>
      </c>
      <c r="EA163" t="e">
        <v>#N/A</v>
      </c>
      <c r="EB163" t="e">
        <v>#N/A</v>
      </c>
      <c r="EC163" t="e">
        <v>#N/A</v>
      </c>
      <c r="ED163" t="e">
        <v>#N/A</v>
      </c>
      <c r="EE163" t="e">
        <v>#N/A</v>
      </c>
      <c r="EF163" t="e">
        <v>#N/A</v>
      </c>
      <c r="EG163" t="e">
        <v>#N/A</v>
      </c>
      <c r="EH163" t="e">
        <v>#N/A</v>
      </c>
      <c r="EI163" t="e">
        <v>#N/A</v>
      </c>
      <c r="EJ163" t="e">
        <v>#N/A</v>
      </c>
      <c r="EK163" t="e">
        <v>#N/A</v>
      </c>
      <c r="EL163" t="e">
        <v>#N/A</v>
      </c>
      <c r="EM163" t="e">
        <v>#N/A</v>
      </c>
      <c r="EN163" t="e">
        <v>#N/A</v>
      </c>
      <c r="EO163" t="e">
        <v>#N/A</v>
      </c>
      <c r="EP163" t="e">
        <v>#N/A</v>
      </c>
      <c r="EQ163" t="e">
        <v>#N/A</v>
      </c>
      <c r="ER163" t="e">
        <v>#N/A</v>
      </c>
      <c r="ES163" t="e">
        <v>#N/A</v>
      </c>
      <c r="ET163" t="e">
        <v>#N/A</v>
      </c>
      <c r="EU163" t="e">
        <v>#N/A</v>
      </c>
      <c r="EV163" t="e">
        <v>#N/A</v>
      </c>
      <c r="EW163" t="e">
        <v>#N/A</v>
      </c>
      <c r="EX163" t="e">
        <v>#N/A</v>
      </c>
      <c r="EY163" t="e">
        <v>#N/A</v>
      </c>
      <c r="EZ163" t="e">
        <v>#N/A</v>
      </c>
      <c r="FA163" t="e">
        <v>#N/A</v>
      </c>
      <c r="FB163" t="e">
        <v>#N/A</v>
      </c>
      <c r="FC163" t="e">
        <v>#N/A</v>
      </c>
      <c r="FD163" t="e">
        <v>#N/A</v>
      </c>
      <c r="FE163" t="e">
        <v>#N/A</v>
      </c>
      <c r="FF163" t="e">
        <v>#N/A</v>
      </c>
    </row>
    <row r="164" spans="1:162" x14ac:dyDescent="0.35">
      <c r="A164" s="29" t="s">
        <v>122</v>
      </c>
      <c r="B164" s="30">
        <v>0</v>
      </c>
      <c r="C164" s="30">
        <v>0</v>
      </c>
      <c r="D164" s="30">
        <v>0</v>
      </c>
      <c r="E164" s="30">
        <v>0</v>
      </c>
      <c r="F164" s="30">
        <v>0</v>
      </c>
      <c r="G164" s="30">
        <v>0</v>
      </c>
      <c r="H164" s="30">
        <v>0</v>
      </c>
      <c r="I164" s="30">
        <v>0</v>
      </c>
      <c r="J164" s="30">
        <v>0</v>
      </c>
      <c r="K164" s="30">
        <v>0</v>
      </c>
      <c r="L164" s="30">
        <v>0</v>
      </c>
      <c r="M164" s="30">
        <v>0</v>
      </c>
      <c r="N164" s="30">
        <v>0</v>
      </c>
      <c r="O164" s="30">
        <v>0</v>
      </c>
      <c r="P164" s="30">
        <v>0</v>
      </c>
      <c r="Q164" s="30">
        <v>0</v>
      </c>
      <c r="R164" s="30">
        <v>0</v>
      </c>
      <c r="S164" s="30">
        <v>0</v>
      </c>
      <c r="T164" s="30">
        <v>0</v>
      </c>
      <c r="U164" s="30">
        <v>0</v>
      </c>
      <c r="V164" s="30">
        <v>0</v>
      </c>
      <c r="W164" s="30">
        <v>0</v>
      </c>
      <c r="X164" s="30">
        <v>0</v>
      </c>
      <c r="Y164" s="30">
        <v>0</v>
      </c>
      <c r="Z164" s="30">
        <v>0</v>
      </c>
      <c r="AA164" s="30">
        <v>0</v>
      </c>
      <c r="AB164" s="30">
        <v>0</v>
      </c>
      <c r="AC164" s="30">
        <v>0</v>
      </c>
      <c r="AD164" s="30">
        <v>0</v>
      </c>
      <c r="AE164" s="30">
        <v>0</v>
      </c>
      <c r="AF164" s="30">
        <v>0</v>
      </c>
      <c r="AG164" s="30">
        <v>0</v>
      </c>
      <c r="AH164" s="30">
        <v>0</v>
      </c>
      <c r="AI164" s="30">
        <v>0</v>
      </c>
      <c r="AJ164" s="30">
        <v>0</v>
      </c>
      <c r="AK164" s="30">
        <v>0</v>
      </c>
      <c r="AL164" s="30">
        <v>0</v>
      </c>
      <c r="AM164" s="30">
        <v>0</v>
      </c>
      <c r="AN164" s="30">
        <v>0</v>
      </c>
      <c r="AO164" s="30">
        <v>0</v>
      </c>
      <c r="AP164" s="30">
        <v>0</v>
      </c>
      <c r="AQ164" s="30">
        <v>0</v>
      </c>
      <c r="AR164" s="30">
        <v>0</v>
      </c>
      <c r="AS164" s="30">
        <v>0</v>
      </c>
      <c r="AT164" s="30">
        <v>0</v>
      </c>
      <c r="AU164" s="30">
        <v>0</v>
      </c>
      <c r="AV164" s="30">
        <v>0</v>
      </c>
      <c r="AW164" s="30">
        <v>0</v>
      </c>
      <c r="AX164" s="30">
        <v>0</v>
      </c>
      <c r="AY164" s="30">
        <v>1</v>
      </c>
      <c r="AZ164" s="30">
        <v>1</v>
      </c>
      <c r="BA164" s="30">
        <v>1</v>
      </c>
      <c r="BB164" s="30">
        <v>2</v>
      </c>
      <c r="BC164" s="30">
        <v>3</v>
      </c>
      <c r="BD164" s="30">
        <v>6</v>
      </c>
      <c r="BE164" s="30">
        <v>7</v>
      </c>
      <c r="BF164" s="30">
        <v>10</v>
      </c>
      <c r="BG164" s="30">
        <v>11</v>
      </c>
      <c r="BH164" s="30">
        <v>16</v>
      </c>
      <c r="BI164" s="30">
        <v>20</v>
      </c>
      <c r="BJ164" s="30">
        <v>21</v>
      </c>
      <c r="BK164" s="30">
        <v>25</v>
      </c>
      <c r="BL164" s="30">
        <v>36</v>
      </c>
      <c r="BM164" s="30">
        <v>62</v>
      </c>
      <c r="BN164" s="30">
        <v>77</v>
      </c>
      <c r="BO164" s="30">
        <v>105</v>
      </c>
      <c r="BP164" s="30">
        <v>105</v>
      </c>
      <c r="BQ164" s="30">
        <v>110</v>
      </c>
      <c r="BR164" s="30">
        <v>146</v>
      </c>
      <c r="BS164" s="30">
        <v>180</v>
      </c>
      <c r="BT164" s="30">
        <v>239</v>
      </c>
      <c r="BU164" s="30">
        <v>308</v>
      </c>
      <c r="BV164" s="30">
        <v>358</v>
      </c>
      <c r="BW164" s="30">
        <v>373</v>
      </c>
      <c r="BX164" s="30">
        <v>401</v>
      </c>
      <c r="BY164" s="30">
        <v>477</v>
      </c>
      <c r="BZ164" s="30">
        <v>591</v>
      </c>
      <c r="CA164" s="30">
        <v>687</v>
      </c>
      <c r="CB164" s="30">
        <v>793</v>
      </c>
      <c r="CC164" s="30">
        <v>870</v>
      </c>
      <c r="CD164" s="30">
        <v>887</v>
      </c>
      <c r="CE164" s="30">
        <v>899</v>
      </c>
      <c r="CF164" s="30">
        <v>919</v>
      </c>
      <c r="CG164" s="30">
        <v>1033</v>
      </c>
      <c r="CH164" s="30">
        <v>1203</v>
      </c>
      <c r="CI164" s="30">
        <v>1333</v>
      </c>
      <c r="CJ164" s="30">
        <v>1400</v>
      </c>
      <c r="CK164" s="30">
        <v>1511</v>
      </c>
      <c r="CL164" s="30">
        <v>1540</v>
      </c>
      <c r="CM164" s="30">
        <v>1580</v>
      </c>
      <c r="CN164" s="30">
        <v>1765</v>
      </c>
      <c r="CO164" s="30">
        <v>1937</v>
      </c>
      <c r="CP164" t="e">
        <v>#N/A</v>
      </c>
      <c r="CQ164" t="e">
        <v>#N/A</v>
      </c>
      <c r="CR164" t="e">
        <v>#N/A</v>
      </c>
      <c r="CS164" t="e">
        <v>#N/A</v>
      </c>
      <c r="CT164" t="e">
        <v>#N/A</v>
      </c>
      <c r="CU164" t="e">
        <v>#N/A</v>
      </c>
      <c r="CV164" t="e">
        <v>#N/A</v>
      </c>
      <c r="CW164" t="e">
        <v>#N/A</v>
      </c>
      <c r="CX164" t="e">
        <v>#N/A</v>
      </c>
      <c r="CY164" t="e">
        <v>#N/A</v>
      </c>
      <c r="CZ164" t="e">
        <v>#N/A</v>
      </c>
      <c r="DA164" t="e">
        <v>#N/A</v>
      </c>
      <c r="DB164" t="e">
        <v>#N/A</v>
      </c>
      <c r="DC164" t="e">
        <v>#N/A</v>
      </c>
      <c r="DD164" t="e">
        <v>#N/A</v>
      </c>
      <c r="DE164" t="e">
        <v>#N/A</v>
      </c>
      <c r="DF164" t="e">
        <v>#N/A</v>
      </c>
      <c r="DG164" t="e">
        <v>#N/A</v>
      </c>
      <c r="DH164" t="e">
        <v>#N/A</v>
      </c>
      <c r="DI164" t="e">
        <v>#N/A</v>
      </c>
      <c r="DJ164" t="e">
        <v>#N/A</v>
      </c>
      <c r="DK164" t="e">
        <v>#N/A</v>
      </c>
      <c r="DL164" t="e">
        <v>#N/A</v>
      </c>
      <c r="DM164" t="e">
        <v>#N/A</v>
      </c>
      <c r="DN164" t="e">
        <v>#N/A</v>
      </c>
      <c r="DO164" t="e">
        <v>#N/A</v>
      </c>
      <c r="DP164" t="e">
        <v>#N/A</v>
      </c>
      <c r="DQ164" t="e">
        <v>#N/A</v>
      </c>
      <c r="DR164" t="e">
        <v>#N/A</v>
      </c>
      <c r="DS164" t="e">
        <v>#N/A</v>
      </c>
      <c r="DT164" t="e">
        <v>#N/A</v>
      </c>
      <c r="DU164" t="e">
        <v>#N/A</v>
      </c>
      <c r="DV164" t="e">
        <v>#N/A</v>
      </c>
      <c r="DW164" t="e">
        <v>#N/A</v>
      </c>
      <c r="DX164" t="e">
        <v>#N/A</v>
      </c>
      <c r="DY164" t="e">
        <v>#N/A</v>
      </c>
      <c r="DZ164" t="e">
        <v>#N/A</v>
      </c>
      <c r="EA164" t="e">
        <v>#N/A</v>
      </c>
      <c r="EB164" t="e">
        <v>#N/A</v>
      </c>
      <c r="EC164" t="e">
        <v>#N/A</v>
      </c>
      <c r="ED164" t="e">
        <v>#N/A</v>
      </c>
      <c r="EE164" t="e">
        <v>#N/A</v>
      </c>
      <c r="EF164" t="e">
        <v>#N/A</v>
      </c>
      <c r="EG164" t="e">
        <v>#N/A</v>
      </c>
      <c r="EH164" t="e">
        <v>#N/A</v>
      </c>
      <c r="EI164" t="e">
        <v>#N/A</v>
      </c>
      <c r="EJ164" t="e">
        <v>#N/A</v>
      </c>
      <c r="EK164" t="e">
        <v>#N/A</v>
      </c>
      <c r="EL164" t="e">
        <v>#N/A</v>
      </c>
      <c r="EM164" t="e">
        <v>#N/A</v>
      </c>
      <c r="EN164" t="e">
        <v>#N/A</v>
      </c>
      <c r="EO164" t="e">
        <v>#N/A</v>
      </c>
      <c r="EP164" t="e">
        <v>#N/A</v>
      </c>
      <c r="EQ164" t="e">
        <v>#N/A</v>
      </c>
      <c r="ER164" t="e">
        <v>#N/A</v>
      </c>
      <c r="ES164" t="e">
        <v>#N/A</v>
      </c>
      <c r="ET164" t="e">
        <v>#N/A</v>
      </c>
      <c r="EU164" t="e">
        <v>#N/A</v>
      </c>
      <c r="EV164" t="e">
        <v>#N/A</v>
      </c>
      <c r="EW164" t="e">
        <v>#N/A</v>
      </c>
      <c r="EX164" t="e">
        <v>#N/A</v>
      </c>
      <c r="EY164" t="e">
        <v>#N/A</v>
      </c>
      <c r="EZ164" t="e">
        <v>#N/A</v>
      </c>
      <c r="FA164" t="e">
        <v>#N/A</v>
      </c>
      <c r="FB164" t="e">
        <v>#N/A</v>
      </c>
      <c r="FC164" t="e">
        <v>#N/A</v>
      </c>
      <c r="FD164" t="e">
        <v>#N/A</v>
      </c>
      <c r="FE164" t="e">
        <v>#N/A</v>
      </c>
      <c r="FF164" t="e">
        <v>#N/A</v>
      </c>
    </row>
    <row r="165" spans="1:162" x14ac:dyDescent="0.35">
      <c r="A165" s="29" t="s">
        <v>118</v>
      </c>
      <c r="B165" s="30">
        <v>0</v>
      </c>
      <c r="C165" s="30">
        <v>0</v>
      </c>
      <c r="D165" s="30">
        <v>0</v>
      </c>
      <c r="E165" s="30">
        <v>0</v>
      </c>
      <c r="F165" s="30">
        <v>0</v>
      </c>
      <c r="G165" s="30">
        <v>0</v>
      </c>
      <c r="H165" s="30">
        <v>0</v>
      </c>
      <c r="I165" s="30">
        <v>0</v>
      </c>
      <c r="J165" s="30">
        <v>0</v>
      </c>
      <c r="K165" s="30">
        <v>0</v>
      </c>
      <c r="L165" s="30">
        <v>0</v>
      </c>
      <c r="M165" s="30">
        <v>0</v>
      </c>
      <c r="N165" s="30">
        <v>0</v>
      </c>
      <c r="O165" s="30">
        <v>0</v>
      </c>
      <c r="P165" s="30">
        <v>0</v>
      </c>
      <c r="Q165" s="30">
        <v>0</v>
      </c>
      <c r="R165" s="30">
        <v>0</v>
      </c>
      <c r="S165" s="30">
        <v>0</v>
      </c>
      <c r="T165" s="30">
        <v>0</v>
      </c>
      <c r="U165" s="30">
        <v>0</v>
      </c>
      <c r="V165" s="30">
        <v>0</v>
      </c>
      <c r="W165" s="30">
        <v>0</v>
      </c>
      <c r="X165" s="30">
        <v>0</v>
      </c>
      <c r="Y165" s="30">
        <v>0</v>
      </c>
      <c r="Z165" s="30">
        <v>0</v>
      </c>
      <c r="AA165" s="30">
        <v>0</v>
      </c>
      <c r="AB165" s="30">
        <v>0</v>
      </c>
      <c r="AC165" s="30">
        <v>0</v>
      </c>
      <c r="AD165" s="30">
        <v>0</v>
      </c>
      <c r="AE165" s="30">
        <v>0</v>
      </c>
      <c r="AF165" s="30">
        <v>0</v>
      </c>
      <c r="AG165" s="30">
        <v>0</v>
      </c>
      <c r="AH165" s="30">
        <v>0</v>
      </c>
      <c r="AI165" s="30">
        <v>0</v>
      </c>
      <c r="AJ165" s="30">
        <v>0</v>
      </c>
      <c r="AK165" s="30">
        <v>0</v>
      </c>
      <c r="AL165" s="30">
        <v>0</v>
      </c>
      <c r="AM165" s="30">
        <v>0</v>
      </c>
      <c r="AN165" s="30">
        <v>0</v>
      </c>
      <c r="AO165" s="30">
        <v>0</v>
      </c>
      <c r="AP165" s="30">
        <v>0</v>
      </c>
      <c r="AQ165" s="30">
        <v>0</v>
      </c>
      <c r="AR165" s="30">
        <v>0</v>
      </c>
      <c r="AS165" s="30">
        <v>1</v>
      </c>
      <c r="AT165" s="30">
        <v>1</v>
      </c>
      <c r="AU165" s="30">
        <v>1</v>
      </c>
      <c r="AV165" s="30">
        <v>2</v>
      </c>
      <c r="AW165" s="30">
        <v>2</v>
      </c>
      <c r="AX165" s="30">
        <v>3</v>
      </c>
      <c r="AY165" s="30">
        <v>4</v>
      </c>
      <c r="AZ165" s="30">
        <v>4</v>
      </c>
      <c r="BA165" s="30">
        <v>11</v>
      </c>
      <c r="BB165" s="30">
        <v>13</v>
      </c>
      <c r="BC165" s="30">
        <v>14</v>
      </c>
      <c r="BD165" s="30">
        <v>14</v>
      </c>
      <c r="BE165" s="30">
        <v>27</v>
      </c>
      <c r="BF165" s="30">
        <v>28</v>
      </c>
      <c r="BG165" s="30">
        <v>41</v>
      </c>
      <c r="BH165" s="30">
        <v>54</v>
      </c>
      <c r="BI165" s="30">
        <v>75</v>
      </c>
      <c r="BJ165" s="30">
        <v>98</v>
      </c>
      <c r="BK165" s="30">
        <v>120</v>
      </c>
      <c r="BL165" s="30">
        <v>122</v>
      </c>
      <c r="BM165" s="30">
        <v>153</v>
      </c>
      <c r="BN165" s="30">
        <v>191</v>
      </c>
      <c r="BO165" s="30">
        <v>231</v>
      </c>
      <c r="BP165" s="30">
        <v>264</v>
      </c>
      <c r="BQ165" s="30">
        <v>300</v>
      </c>
      <c r="BR165" s="30">
        <v>359</v>
      </c>
      <c r="BS165" s="30">
        <v>433</v>
      </c>
      <c r="BT165" s="30">
        <v>488</v>
      </c>
      <c r="BU165" s="30">
        <v>536</v>
      </c>
      <c r="BV165" s="30">
        <v>591</v>
      </c>
      <c r="BW165" s="30">
        <v>666</v>
      </c>
      <c r="BX165" s="30">
        <v>715</v>
      </c>
      <c r="BY165" s="30">
        <v>765</v>
      </c>
      <c r="BZ165" s="30">
        <v>821</v>
      </c>
      <c r="CA165" s="30">
        <v>895</v>
      </c>
      <c r="CB165" s="30">
        <v>948</v>
      </c>
      <c r="CC165" s="30">
        <v>1002</v>
      </c>
      <c r="CD165" s="30">
        <v>1036</v>
      </c>
      <c r="CE165" s="30">
        <v>1106</v>
      </c>
      <c r="CF165" s="30">
        <v>1138</v>
      </c>
      <c r="CG165" s="30">
        <v>1174</v>
      </c>
      <c r="CH165" s="30">
        <v>1239</v>
      </c>
      <c r="CI165" s="30">
        <v>1281</v>
      </c>
      <c r="CJ165" s="30">
        <v>1327</v>
      </c>
      <c r="CK165" s="30">
        <v>1368</v>
      </c>
      <c r="CL165" s="30">
        <v>1393</v>
      </c>
      <c r="CM165" s="30">
        <v>1429</v>
      </c>
      <c r="CN165" s="30">
        <v>1478</v>
      </c>
      <c r="CO165" s="30">
        <v>1509</v>
      </c>
      <c r="CP165" t="e">
        <v>#N/A</v>
      </c>
      <c r="CQ165" t="e">
        <v>#N/A</v>
      </c>
      <c r="CR165" t="e">
        <v>#N/A</v>
      </c>
      <c r="CS165" t="e">
        <v>#N/A</v>
      </c>
      <c r="CT165" t="e">
        <v>#N/A</v>
      </c>
      <c r="CU165" t="e">
        <v>#N/A</v>
      </c>
      <c r="CV165" t="e">
        <v>#N/A</v>
      </c>
      <c r="CW165" t="e">
        <v>#N/A</v>
      </c>
      <c r="CX165" t="e">
        <v>#N/A</v>
      </c>
      <c r="CY165" t="e">
        <v>#N/A</v>
      </c>
      <c r="CZ165" t="e">
        <v>#N/A</v>
      </c>
      <c r="DA165" t="e">
        <v>#N/A</v>
      </c>
      <c r="DB165" t="e">
        <v>#N/A</v>
      </c>
      <c r="DC165" t="e">
        <v>#N/A</v>
      </c>
      <c r="DD165" t="e">
        <v>#N/A</v>
      </c>
      <c r="DE165" t="e">
        <v>#N/A</v>
      </c>
      <c r="DF165" t="e">
        <v>#N/A</v>
      </c>
      <c r="DG165" t="e">
        <v>#N/A</v>
      </c>
      <c r="DH165" t="e">
        <v>#N/A</v>
      </c>
      <c r="DI165" t="e">
        <v>#N/A</v>
      </c>
      <c r="DJ165" t="e">
        <v>#N/A</v>
      </c>
      <c r="DK165" t="e">
        <v>#N/A</v>
      </c>
      <c r="DL165" t="e">
        <v>#N/A</v>
      </c>
      <c r="DM165" t="e">
        <v>#N/A</v>
      </c>
      <c r="DN165" t="e">
        <v>#N/A</v>
      </c>
      <c r="DO165" t="e">
        <v>#N/A</v>
      </c>
      <c r="DP165" t="e">
        <v>#N/A</v>
      </c>
      <c r="DQ165" t="e">
        <v>#N/A</v>
      </c>
      <c r="DR165" t="e">
        <v>#N/A</v>
      </c>
      <c r="DS165" t="e">
        <v>#N/A</v>
      </c>
      <c r="DT165" t="e">
        <v>#N/A</v>
      </c>
      <c r="DU165" t="e">
        <v>#N/A</v>
      </c>
      <c r="DV165" t="e">
        <v>#N/A</v>
      </c>
      <c r="DW165" t="e">
        <v>#N/A</v>
      </c>
      <c r="DX165" t="e">
        <v>#N/A</v>
      </c>
      <c r="DY165" t="e">
        <v>#N/A</v>
      </c>
      <c r="DZ165" t="e">
        <v>#N/A</v>
      </c>
      <c r="EA165" t="e">
        <v>#N/A</v>
      </c>
      <c r="EB165" t="e">
        <v>#N/A</v>
      </c>
      <c r="EC165" t="e">
        <v>#N/A</v>
      </c>
      <c r="ED165" t="e">
        <v>#N/A</v>
      </c>
      <c r="EE165" t="e">
        <v>#N/A</v>
      </c>
      <c r="EF165" t="e">
        <v>#N/A</v>
      </c>
      <c r="EG165" t="e">
        <v>#N/A</v>
      </c>
      <c r="EH165" t="e">
        <v>#N/A</v>
      </c>
      <c r="EI165" t="e">
        <v>#N/A</v>
      </c>
      <c r="EJ165" t="e">
        <v>#N/A</v>
      </c>
      <c r="EK165" t="e">
        <v>#N/A</v>
      </c>
      <c r="EL165" t="e">
        <v>#N/A</v>
      </c>
      <c r="EM165" t="e">
        <v>#N/A</v>
      </c>
      <c r="EN165" t="e">
        <v>#N/A</v>
      </c>
      <c r="EO165" t="e">
        <v>#N/A</v>
      </c>
      <c r="EP165" t="e">
        <v>#N/A</v>
      </c>
      <c r="EQ165" t="e">
        <v>#N/A</v>
      </c>
      <c r="ER165" t="e">
        <v>#N/A</v>
      </c>
      <c r="ES165" t="e">
        <v>#N/A</v>
      </c>
      <c r="ET165" t="e">
        <v>#N/A</v>
      </c>
      <c r="EU165" t="e">
        <v>#N/A</v>
      </c>
      <c r="EV165" t="e">
        <v>#N/A</v>
      </c>
      <c r="EW165" t="e">
        <v>#N/A</v>
      </c>
      <c r="EX165" t="e">
        <v>#N/A</v>
      </c>
      <c r="EY165" t="e">
        <v>#N/A</v>
      </c>
      <c r="EZ165" t="e">
        <v>#N/A</v>
      </c>
      <c r="FA165" t="e">
        <v>#N/A</v>
      </c>
      <c r="FB165" t="e">
        <v>#N/A</v>
      </c>
      <c r="FC165" t="e">
        <v>#N/A</v>
      </c>
      <c r="FD165" t="e">
        <v>#N/A</v>
      </c>
      <c r="FE165" t="e">
        <v>#N/A</v>
      </c>
      <c r="FF165" t="e">
        <v>#N/A</v>
      </c>
    </row>
    <row r="166" spans="1:162" x14ac:dyDescent="0.35">
      <c r="A166" s="29" t="s">
        <v>225</v>
      </c>
      <c r="B166" s="30">
        <v>0</v>
      </c>
      <c r="C166" s="30">
        <v>0</v>
      </c>
      <c r="D166" s="30">
        <v>0</v>
      </c>
      <c r="E166" s="30">
        <v>0</v>
      </c>
      <c r="F166" s="30">
        <v>0</v>
      </c>
      <c r="G166" s="30">
        <v>0</v>
      </c>
      <c r="H166" s="30">
        <v>0</v>
      </c>
      <c r="I166" s="30">
        <v>0</v>
      </c>
      <c r="J166" s="30">
        <v>0</v>
      </c>
      <c r="K166" s="30">
        <v>0</v>
      </c>
      <c r="L166" s="30">
        <v>0</v>
      </c>
      <c r="M166" s="30">
        <v>0</v>
      </c>
      <c r="N166" s="30">
        <v>0</v>
      </c>
      <c r="O166" s="30">
        <v>0</v>
      </c>
      <c r="P166" s="30">
        <v>0</v>
      </c>
      <c r="Q166" s="30">
        <v>0</v>
      </c>
      <c r="R166" s="30">
        <v>0</v>
      </c>
      <c r="S166" s="30">
        <v>0</v>
      </c>
      <c r="T166" s="30">
        <v>0</v>
      </c>
      <c r="U166" s="30">
        <v>0</v>
      </c>
      <c r="V166" s="30">
        <v>0</v>
      </c>
      <c r="W166" s="30">
        <v>0</v>
      </c>
      <c r="X166" s="30">
        <v>0</v>
      </c>
      <c r="Y166" s="30">
        <v>0</v>
      </c>
      <c r="Z166" s="30">
        <v>0</v>
      </c>
      <c r="AA166" s="30">
        <v>0</v>
      </c>
      <c r="AB166" s="30">
        <v>0</v>
      </c>
      <c r="AC166" s="30">
        <v>0</v>
      </c>
      <c r="AD166" s="30">
        <v>0</v>
      </c>
      <c r="AE166" s="30">
        <v>0</v>
      </c>
      <c r="AF166" s="30">
        <v>0</v>
      </c>
      <c r="AG166" s="30">
        <v>0</v>
      </c>
      <c r="AH166" s="30">
        <v>0</v>
      </c>
      <c r="AI166" s="30">
        <v>0</v>
      </c>
      <c r="AJ166" s="30">
        <v>0</v>
      </c>
      <c r="AK166" s="30">
        <v>0</v>
      </c>
      <c r="AL166" s="30">
        <v>0</v>
      </c>
      <c r="AM166" s="30">
        <v>0</v>
      </c>
      <c r="AN166" s="30">
        <v>0</v>
      </c>
      <c r="AO166" s="30">
        <v>0</v>
      </c>
      <c r="AP166" s="30">
        <v>0</v>
      </c>
      <c r="AQ166" s="30">
        <v>0</v>
      </c>
      <c r="AR166" s="30">
        <v>0</v>
      </c>
      <c r="AS166" s="30">
        <v>0</v>
      </c>
      <c r="AT166" s="30">
        <v>0</v>
      </c>
      <c r="AU166" s="30">
        <v>0</v>
      </c>
      <c r="AV166" s="30">
        <v>0</v>
      </c>
      <c r="AW166" s="30">
        <v>0</v>
      </c>
      <c r="AX166" s="30">
        <v>0</v>
      </c>
      <c r="AY166" s="30">
        <v>0</v>
      </c>
      <c r="AZ166" s="30">
        <v>0</v>
      </c>
      <c r="BA166" s="30">
        <v>0</v>
      </c>
      <c r="BB166" s="30">
        <v>0</v>
      </c>
      <c r="BC166" s="30">
        <v>0</v>
      </c>
      <c r="BD166" s="30">
        <v>0</v>
      </c>
      <c r="BE166" s="30">
        <v>0</v>
      </c>
      <c r="BF166" s="30">
        <v>0</v>
      </c>
      <c r="BG166" s="30">
        <v>0</v>
      </c>
      <c r="BH166" s="30">
        <v>0</v>
      </c>
      <c r="BI166" s="30">
        <v>0</v>
      </c>
      <c r="BJ166" s="30">
        <v>0</v>
      </c>
      <c r="BK166" s="30">
        <v>0</v>
      </c>
      <c r="BL166" s="30">
        <v>0</v>
      </c>
      <c r="BM166" s="30">
        <v>0</v>
      </c>
      <c r="BN166" s="30">
        <v>0</v>
      </c>
      <c r="BO166" s="30">
        <v>0</v>
      </c>
      <c r="BP166" s="30">
        <v>0</v>
      </c>
      <c r="BQ166" s="30">
        <v>1</v>
      </c>
      <c r="BR166" s="30">
        <v>2</v>
      </c>
      <c r="BS166" s="30">
        <v>2</v>
      </c>
      <c r="BT166" s="30">
        <v>2</v>
      </c>
      <c r="BU166" s="30">
        <v>2</v>
      </c>
      <c r="BV166" s="30">
        <v>2</v>
      </c>
      <c r="BW166" s="30">
        <v>2</v>
      </c>
      <c r="BX166" s="30">
        <v>2</v>
      </c>
      <c r="BY166" s="30">
        <v>2</v>
      </c>
      <c r="BZ166" s="30">
        <v>2</v>
      </c>
      <c r="CA166" s="30">
        <v>2</v>
      </c>
      <c r="CB166" s="30">
        <v>2</v>
      </c>
      <c r="CC166" s="30">
        <v>2</v>
      </c>
      <c r="CD166" s="30">
        <v>2</v>
      </c>
      <c r="CE166" s="30">
        <v>2</v>
      </c>
      <c r="CF166" s="30">
        <v>2</v>
      </c>
      <c r="CG166" s="30">
        <v>2</v>
      </c>
      <c r="CH166" s="30">
        <v>2</v>
      </c>
      <c r="CI166" s="30">
        <v>2</v>
      </c>
      <c r="CJ166" s="30">
        <v>2</v>
      </c>
      <c r="CK166" s="30">
        <v>2</v>
      </c>
      <c r="CL166" s="30">
        <v>3</v>
      </c>
      <c r="CM166" s="30">
        <v>3</v>
      </c>
      <c r="CN166" s="30">
        <v>3</v>
      </c>
      <c r="CO166" s="30">
        <v>3</v>
      </c>
      <c r="CP166" t="e">
        <v>#N/A</v>
      </c>
      <c r="CQ166" t="e">
        <v>#N/A</v>
      </c>
      <c r="CR166" t="e">
        <v>#N/A</v>
      </c>
      <c r="CS166" t="e">
        <v>#N/A</v>
      </c>
      <c r="CT166" t="e">
        <v>#N/A</v>
      </c>
      <c r="CU166" t="e">
        <v>#N/A</v>
      </c>
      <c r="CV166" t="e">
        <v>#N/A</v>
      </c>
      <c r="CW166" t="e">
        <v>#N/A</v>
      </c>
      <c r="CX166" t="e">
        <v>#N/A</v>
      </c>
      <c r="CY166" t="e">
        <v>#N/A</v>
      </c>
      <c r="CZ166" t="e">
        <v>#N/A</v>
      </c>
      <c r="DA166" t="e">
        <v>#N/A</v>
      </c>
      <c r="DB166" t="e">
        <v>#N/A</v>
      </c>
      <c r="DC166" t="e">
        <v>#N/A</v>
      </c>
      <c r="DD166" t="e">
        <v>#N/A</v>
      </c>
      <c r="DE166" t="e">
        <v>#N/A</v>
      </c>
      <c r="DF166" t="e">
        <v>#N/A</v>
      </c>
      <c r="DG166" t="e">
        <v>#N/A</v>
      </c>
      <c r="DH166" t="e">
        <v>#N/A</v>
      </c>
      <c r="DI166" t="e">
        <v>#N/A</v>
      </c>
      <c r="DJ166" t="e">
        <v>#N/A</v>
      </c>
      <c r="DK166" t="e">
        <v>#N/A</v>
      </c>
      <c r="DL166" t="e">
        <v>#N/A</v>
      </c>
      <c r="DM166" t="e">
        <v>#N/A</v>
      </c>
      <c r="DN166" t="e">
        <v>#N/A</v>
      </c>
      <c r="DO166" t="e">
        <v>#N/A</v>
      </c>
      <c r="DP166" t="e">
        <v>#N/A</v>
      </c>
      <c r="DQ166" t="e">
        <v>#N/A</v>
      </c>
      <c r="DR166" t="e">
        <v>#N/A</v>
      </c>
      <c r="DS166" t="e">
        <v>#N/A</v>
      </c>
      <c r="DT166" t="e">
        <v>#N/A</v>
      </c>
      <c r="DU166" t="e">
        <v>#N/A</v>
      </c>
      <c r="DV166" t="e">
        <v>#N/A</v>
      </c>
      <c r="DW166" t="e">
        <v>#N/A</v>
      </c>
      <c r="DX166" t="e">
        <v>#N/A</v>
      </c>
      <c r="DY166" t="e">
        <v>#N/A</v>
      </c>
      <c r="DZ166" t="e">
        <v>#N/A</v>
      </c>
      <c r="EA166" t="e">
        <v>#N/A</v>
      </c>
      <c r="EB166" t="e">
        <v>#N/A</v>
      </c>
      <c r="EC166" t="e">
        <v>#N/A</v>
      </c>
      <c r="ED166" t="e">
        <v>#N/A</v>
      </c>
      <c r="EE166" t="e">
        <v>#N/A</v>
      </c>
      <c r="EF166" t="e">
        <v>#N/A</v>
      </c>
      <c r="EG166" t="e">
        <v>#N/A</v>
      </c>
      <c r="EH166" t="e">
        <v>#N/A</v>
      </c>
      <c r="EI166" t="e">
        <v>#N/A</v>
      </c>
      <c r="EJ166" t="e">
        <v>#N/A</v>
      </c>
      <c r="EK166" t="e">
        <v>#N/A</v>
      </c>
      <c r="EL166" t="e">
        <v>#N/A</v>
      </c>
      <c r="EM166" t="e">
        <v>#N/A</v>
      </c>
      <c r="EN166" t="e">
        <v>#N/A</v>
      </c>
      <c r="EO166" t="e">
        <v>#N/A</v>
      </c>
      <c r="EP166" t="e">
        <v>#N/A</v>
      </c>
      <c r="EQ166" t="e">
        <v>#N/A</v>
      </c>
      <c r="ER166" t="e">
        <v>#N/A</v>
      </c>
      <c r="ES166" t="e">
        <v>#N/A</v>
      </c>
      <c r="ET166" t="e">
        <v>#N/A</v>
      </c>
      <c r="EU166" t="e">
        <v>#N/A</v>
      </c>
      <c r="EV166" t="e">
        <v>#N/A</v>
      </c>
      <c r="EW166" t="e">
        <v>#N/A</v>
      </c>
      <c r="EX166" t="e">
        <v>#N/A</v>
      </c>
      <c r="EY166" t="e">
        <v>#N/A</v>
      </c>
      <c r="EZ166" t="e">
        <v>#N/A</v>
      </c>
      <c r="FA166" t="e">
        <v>#N/A</v>
      </c>
      <c r="FB166" t="e">
        <v>#N/A</v>
      </c>
      <c r="FC166" t="e">
        <v>#N/A</v>
      </c>
      <c r="FD166" t="e">
        <v>#N/A</v>
      </c>
      <c r="FE166" t="e">
        <v>#N/A</v>
      </c>
      <c r="FF166" t="e">
        <v>#N/A</v>
      </c>
    </row>
    <row r="167" spans="1:162" x14ac:dyDescent="0.35">
      <c r="A167" s="29" t="s">
        <v>56</v>
      </c>
      <c r="B167" s="30">
        <v>0</v>
      </c>
      <c r="C167" s="30">
        <v>0</v>
      </c>
      <c r="D167" s="30">
        <v>0</v>
      </c>
      <c r="E167" s="30">
        <v>0</v>
      </c>
      <c r="F167" s="30">
        <v>0</v>
      </c>
      <c r="G167" s="30">
        <v>0</v>
      </c>
      <c r="H167" s="30">
        <v>0</v>
      </c>
      <c r="I167" s="30">
        <v>0</v>
      </c>
      <c r="J167" s="30">
        <v>0</v>
      </c>
      <c r="K167" s="30">
        <v>0</v>
      </c>
      <c r="L167" s="30">
        <v>0</v>
      </c>
      <c r="M167" s="30">
        <v>0</v>
      </c>
      <c r="N167" s="30">
        <v>0</v>
      </c>
      <c r="O167" s="30">
        <v>0</v>
      </c>
      <c r="P167" s="30">
        <v>0</v>
      </c>
      <c r="Q167" s="30">
        <v>0</v>
      </c>
      <c r="R167" s="30">
        <v>0</v>
      </c>
      <c r="S167" s="30">
        <v>0</v>
      </c>
      <c r="T167" s="30">
        <v>0</v>
      </c>
      <c r="U167" s="30">
        <v>0</v>
      </c>
      <c r="V167" s="30">
        <v>0</v>
      </c>
      <c r="W167" s="30">
        <v>0</v>
      </c>
      <c r="X167" s="30">
        <v>0</v>
      </c>
      <c r="Y167" s="30">
        <v>0</v>
      </c>
      <c r="Z167" s="30">
        <v>0</v>
      </c>
      <c r="AA167" s="30">
        <v>1</v>
      </c>
      <c r="AB167" s="30">
        <v>1</v>
      </c>
      <c r="AC167" s="30">
        <v>1</v>
      </c>
      <c r="AD167" s="30">
        <v>1</v>
      </c>
      <c r="AE167" s="30">
        <v>1</v>
      </c>
      <c r="AF167" s="30">
        <v>1</v>
      </c>
      <c r="AG167" s="30">
        <v>1</v>
      </c>
      <c r="AH167" s="30">
        <v>1</v>
      </c>
      <c r="AI167" s="30">
        <v>1</v>
      </c>
      <c r="AJ167" s="30">
        <v>1</v>
      </c>
      <c r="AK167" s="30">
        <v>1</v>
      </c>
      <c r="AL167" s="30">
        <v>1</v>
      </c>
      <c r="AM167" s="30">
        <v>1</v>
      </c>
      <c r="AN167" s="30">
        <v>1</v>
      </c>
      <c r="AO167" s="30">
        <v>1</v>
      </c>
      <c r="AP167" s="30">
        <v>1</v>
      </c>
      <c r="AQ167" s="30">
        <v>1</v>
      </c>
      <c r="AR167" s="30">
        <v>1</v>
      </c>
      <c r="AS167" s="30">
        <v>1</v>
      </c>
      <c r="AT167" s="30">
        <v>1</v>
      </c>
      <c r="AU167" s="30">
        <v>1</v>
      </c>
      <c r="AV167" s="30">
        <v>1</v>
      </c>
      <c r="AW167" s="30">
        <v>1</v>
      </c>
      <c r="AX167" s="30">
        <v>1</v>
      </c>
      <c r="AY167" s="30">
        <v>1</v>
      </c>
      <c r="AZ167" s="30">
        <v>1</v>
      </c>
      <c r="BA167" s="30">
        <v>1</v>
      </c>
      <c r="BB167" s="30">
        <v>1</v>
      </c>
      <c r="BC167" s="30">
        <v>1</v>
      </c>
      <c r="BD167" s="30">
        <v>1</v>
      </c>
      <c r="BE167" s="30">
        <v>1</v>
      </c>
      <c r="BF167" s="30">
        <v>1</v>
      </c>
      <c r="BG167" s="30">
        <v>1</v>
      </c>
      <c r="BH167" s="30">
        <v>2</v>
      </c>
      <c r="BI167" s="30">
        <v>2</v>
      </c>
      <c r="BJ167" s="30">
        <v>2</v>
      </c>
      <c r="BK167" s="30">
        <v>2</v>
      </c>
      <c r="BL167" s="30">
        <v>2</v>
      </c>
      <c r="BM167" s="30">
        <v>2</v>
      </c>
      <c r="BN167" s="30">
        <v>2</v>
      </c>
      <c r="BO167" s="30">
        <v>2</v>
      </c>
      <c r="BP167" s="30">
        <v>2</v>
      </c>
      <c r="BQ167" s="30">
        <v>2</v>
      </c>
      <c r="BR167" s="30">
        <v>5</v>
      </c>
      <c r="BS167" s="30">
        <v>5</v>
      </c>
      <c r="BT167" s="30">
        <v>5</v>
      </c>
      <c r="BU167" s="30">
        <v>5</v>
      </c>
      <c r="BV167" s="30">
        <v>5</v>
      </c>
      <c r="BW167" s="30">
        <v>5</v>
      </c>
      <c r="BX167" s="30">
        <v>5</v>
      </c>
      <c r="BY167" s="30">
        <v>5</v>
      </c>
      <c r="BZ167" s="30">
        <v>5</v>
      </c>
      <c r="CA167" s="30">
        <v>5</v>
      </c>
      <c r="CB167" s="30">
        <v>5</v>
      </c>
      <c r="CC167" s="30">
        <v>6</v>
      </c>
      <c r="CD167" s="30">
        <v>6</v>
      </c>
      <c r="CE167" s="30">
        <v>6</v>
      </c>
      <c r="CF167" s="30">
        <v>6</v>
      </c>
      <c r="CG167" s="30">
        <v>6</v>
      </c>
      <c r="CH167" s="30">
        <v>6</v>
      </c>
      <c r="CI167" s="30">
        <v>6</v>
      </c>
      <c r="CJ167" s="30">
        <v>6</v>
      </c>
      <c r="CK167" s="30">
        <v>6</v>
      </c>
      <c r="CL167" s="30">
        <v>6</v>
      </c>
      <c r="CM167" s="30">
        <v>6</v>
      </c>
      <c r="CN167" s="30">
        <v>6</v>
      </c>
      <c r="CO167" s="30">
        <v>6</v>
      </c>
      <c r="CP167" t="e">
        <v>#N/A</v>
      </c>
      <c r="CQ167" t="e">
        <v>#N/A</v>
      </c>
      <c r="CR167" t="e">
        <v>#N/A</v>
      </c>
      <c r="CS167" t="e">
        <v>#N/A</v>
      </c>
      <c r="CT167" t="e">
        <v>#N/A</v>
      </c>
      <c r="CU167" t="e">
        <v>#N/A</v>
      </c>
      <c r="CV167" t="e">
        <v>#N/A</v>
      </c>
      <c r="CW167" t="e">
        <v>#N/A</v>
      </c>
      <c r="CX167" t="e">
        <v>#N/A</v>
      </c>
      <c r="CY167" t="e">
        <v>#N/A</v>
      </c>
      <c r="CZ167" t="e">
        <v>#N/A</v>
      </c>
      <c r="DA167" t="e">
        <v>#N/A</v>
      </c>
      <c r="DB167" t="e">
        <v>#N/A</v>
      </c>
      <c r="DC167" t="e">
        <v>#N/A</v>
      </c>
      <c r="DD167" t="e">
        <v>#N/A</v>
      </c>
      <c r="DE167" t="e">
        <v>#N/A</v>
      </c>
      <c r="DF167" t="e">
        <v>#N/A</v>
      </c>
      <c r="DG167" t="e">
        <v>#N/A</v>
      </c>
      <c r="DH167" t="e">
        <v>#N/A</v>
      </c>
      <c r="DI167" t="e">
        <v>#N/A</v>
      </c>
      <c r="DJ167" t="e">
        <v>#N/A</v>
      </c>
      <c r="DK167" t="e">
        <v>#N/A</v>
      </c>
      <c r="DL167" t="e">
        <v>#N/A</v>
      </c>
      <c r="DM167" t="e">
        <v>#N/A</v>
      </c>
      <c r="DN167" t="e">
        <v>#N/A</v>
      </c>
      <c r="DO167" t="e">
        <v>#N/A</v>
      </c>
      <c r="DP167" t="e">
        <v>#N/A</v>
      </c>
      <c r="DQ167" t="e">
        <v>#N/A</v>
      </c>
      <c r="DR167" t="e">
        <v>#N/A</v>
      </c>
      <c r="DS167" t="e">
        <v>#N/A</v>
      </c>
      <c r="DT167" t="e">
        <v>#N/A</v>
      </c>
      <c r="DU167" t="e">
        <v>#N/A</v>
      </c>
      <c r="DV167" t="e">
        <v>#N/A</v>
      </c>
      <c r="DW167" t="e">
        <v>#N/A</v>
      </c>
      <c r="DX167" t="e">
        <v>#N/A</v>
      </c>
      <c r="DY167" t="e">
        <v>#N/A</v>
      </c>
      <c r="DZ167" t="e">
        <v>#N/A</v>
      </c>
      <c r="EA167" t="e">
        <v>#N/A</v>
      </c>
      <c r="EB167" t="e">
        <v>#N/A</v>
      </c>
      <c r="EC167" t="e">
        <v>#N/A</v>
      </c>
      <c r="ED167" t="e">
        <v>#N/A</v>
      </c>
      <c r="EE167" t="e">
        <v>#N/A</v>
      </c>
      <c r="EF167" t="e">
        <v>#N/A</v>
      </c>
      <c r="EG167" t="e">
        <v>#N/A</v>
      </c>
      <c r="EH167" t="e">
        <v>#N/A</v>
      </c>
      <c r="EI167" t="e">
        <v>#N/A</v>
      </c>
      <c r="EJ167" t="e">
        <v>#N/A</v>
      </c>
      <c r="EK167" t="e">
        <v>#N/A</v>
      </c>
      <c r="EL167" t="e">
        <v>#N/A</v>
      </c>
      <c r="EM167" t="e">
        <v>#N/A</v>
      </c>
      <c r="EN167" t="e">
        <v>#N/A</v>
      </c>
      <c r="EO167" t="e">
        <v>#N/A</v>
      </c>
      <c r="EP167" t="e">
        <v>#N/A</v>
      </c>
      <c r="EQ167" t="e">
        <v>#N/A</v>
      </c>
      <c r="ER167" t="e">
        <v>#N/A</v>
      </c>
      <c r="ES167" t="e">
        <v>#N/A</v>
      </c>
      <c r="ET167" t="e">
        <v>#N/A</v>
      </c>
      <c r="EU167" t="e">
        <v>#N/A</v>
      </c>
      <c r="EV167" t="e">
        <v>#N/A</v>
      </c>
      <c r="EW167" t="e">
        <v>#N/A</v>
      </c>
      <c r="EX167" t="e">
        <v>#N/A</v>
      </c>
      <c r="EY167" t="e">
        <v>#N/A</v>
      </c>
      <c r="EZ167" t="e">
        <v>#N/A</v>
      </c>
      <c r="FA167" t="e">
        <v>#N/A</v>
      </c>
      <c r="FB167" t="e">
        <v>#N/A</v>
      </c>
      <c r="FC167" t="e">
        <v>#N/A</v>
      </c>
      <c r="FD167" t="e">
        <v>#N/A</v>
      </c>
      <c r="FE167" t="e">
        <v>#N/A</v>
      </c>
      <c r="FF167" t="e">
        <v>#N/A</v>
      </c>
    </row>
    <row r="168" spans="1:162" x14ac:dyDescent="0.35">
      <c r="A168" s="29" t="s">
        <v>31</v>
      </c>
      <c r="B168" s="30">
        <v>0</v>
      </c>
      <c r="C168" s="30">
        <v>0</v>
      </c>
      <c r="D168" s="30">
        <v>0</v>
      </c>
      <c r="E168" s="30">
        <v>0</v>
      </c>
      <c r="F168" s="30">
        <v>0</v>
      </c>
      <c r="G168" s="30">
        <v>0</v>
      </c>
      <c r="H168" s="30">
        <v>0</v>
      </c>
      <c r="I168" s="30">
        <v>0</v>
      </c>
      <c r="J168" s="30">
        <v>0</v>
      </c>
      <c r="K168" s="30">
        <v>0</v>
      </c>
      <c r="L168" s="30">
        <v>0</v>
      </c>
      <c r="M168" s="30">
        <v>0</v>
      </c>
      <c r="N168" s="30">
        <v>0</v>
      </c>
      <c r="O168" s="30">
        <v>0</v>
      </c>
      <c r="P168" s="30">
        <v>0</v>
      </c>
      <c r="Q168" s="30">
        <v>0</v>
      </c>
      <c r="R168" s="30">
        <v>0</v>
      </c>
      <c r="S168" s="30">
        <v>0</v>
      </c>
      <c r="T168" s="30">
        <v>0</v>
      </c>
      <c r="U168" s="30">
        <v>0</v>
      </c>
      <c r="V168" s="30">
        <v>0</v>
      </c>
      <c r="W168" s="30">
        <v>0</v>
      </c>
      <c r="X168" s="30">
        <v>0</v>
      </c>
      <c r="Y168" s="30">
        <v>0</v>
      </c>
      <c r="Z168" s="30">
        <v>0</v>
      </c>
      <c r="AA168" s="30">
        <v>0</v>
      </c>
      <c r="AB168" s="30">
        <v>0</v>
      </c>
      <c r="AC168" s="30">
        <v>0</v>
      </c>
      <c r="AD168" s="30">
        <v>0</v>
      </c>
      <c r="AE168" s="30">
        <v>0</v>
      </c>
      <c r="AF168" s="30">
        <v>0</v>
      </c>
      <c r="AG168" s="30">
        <v>0</v>
      </c>
      <c r="AH168" s="30">
        <v>0</v>
      </c>
      <c r="AI168" s="30">
        <v>0</v>
      </c>
      <c r="AJ168" s="30">
        <v>0</v>
      </c>
      <c r="AK168" s="30">
        <v>0</v>
      </c>
      <c r="AL168" s="30">
        <v>0</v>
      </c>
      <c r="AM168" s="30">
        <v>0</v>
      </c>
      <c r="AN168" s="30">
        <v>0</v>
      </c>
      <c r="AO168" s="30">
        <v>0</v>
      </c>
      <c r="AP168" s="30">
        <v>0</v>
      </c>
      <c r="AQ168" s="30">
        <v>0</v>
      </c>
      <c r="AR168" s="30">
        <v>0</v>
      </c>
      <c r="AS168" s="30">
        <v>0</v>
      </c>
      <c r="AT168" s="30">
        <v>0</v>
      </c>
      <c r="AU168" s="30">
        <v>0</v>
      </c>
      <c r="AV168" s="30">
        <v>0</v>
      </c>
      <c r="AW168" s="30">
        <v>0</v>
      </c>
      <c r="AX168" s="30">
        <v>0</v>
      </c>
      <c r="AY168" s="30">
        <v>0</v>
      </c>
      <c r="AZ168" s="30">
        <v>0</v>
      </c>
      <c r="BA168" s="30">
        <v>0</v>
      </c>
      <c r="BB168" s="30">
        <v>0</v>
      </c>
      <c r="BC168" s="30">
        <v>0</v>
      </c>
      <c r="BD168" s="30">
        <v>0</v>
      </c>
      <c r="BE168" s="30">
        <v>0</v>
      </c>
      <c r="BF168" s="30">
        <v>0</v>
      </c>
      <c r="BG168" s="30">
        <v>0</v>
      </c>
      <c r="BH168" s="30">
        <v>0</v>
      </c>
      <c r="BI168" s="30">
        <v>0</v>
      </c>
      <c r="BJ168" s="30">
        <v>0</v>
      </c>
      <c r="BK168" s="30">
        <v>0</v>
      </c>
      <c r="BL168" s="30">
        <v>0</v>
      </c>
      <c r="BM168" s="30">
        <v>0</v>
      </c>
      <c r="BN168" s="30">
        <v>0</v>
      </c>
      <c r="BO168" s="30">
        <v>0</v>
      </c>
      <c r="BP168" s="30">
        <v>0</v>
      </c>
      <c r="BQ168" s="30">
        <v>0</v>
      </c>
      <c r="BR168" s="30">
        <v>0</v>
      </c>
      <c r="BS168" s="30">
        <v>1</v>
      </c>
      <c r="BT168" s="30">
        <v>1</v>
      </c>
      <c r="BU168" s="30">
        <v>1</v>
      </c>
      <c r="BV168" s="30">
        <v>1</v>
      </c>
      <c r="BW168" s="30">
        <v>1</v>
      </c>
      <c r="BX168" s="30">
        <v>1</v>
      </c>
      <c r="BY168" s="30">
        <v>1</v>
      </c>
      <c r="BZ168" s="30">
        <v>1</v>
      </c>
      <c r="CA168" s="30">
        <v>1</v>
      </c>
      <c r="CB168" s="30">
        <v>1</v>
      </c>
      <c r="CC168" s="30">
        <v>3</v>
      </c>
      <c r="CD168" s="30">
        <v>3</v>
      </c>
      <c r="CE168" s="30">
        <v>3</v>
      </c>
      <c r="CF168" s="30">
        <v>3</v>
      </c>
      <c r="CG168" s="30">
        <v>3</v>
      </c>
      <c r="CH168" s="30">
        <v>4</v>
      </c>
      <c r="CI168" s="30">
        <v>4</v>
      </c>
      <c r="CJ168" s="30">
        <v>5</v>
      </c>
      <c r="CK168" s="30">
        <v>5</v>
      </c>
      <c r="CL168" s="30">
        <v>7</v>
      </c>
      <c r="CM168" s="30">
        <v>10</v>
      </c>
      <c r="CN168" s="30">
        <v>10</v>
      </c>
      <c r="CO168" s="30">
        <v>10</v>
      </c>
      <c r="CP168" t="e">
        <v>#N/A</v>
      </c>
      <c r="CQ168" t="e">
        <v>#N/A</v>
      </c>
      <c r="CR168" t="e">
        <v>#N/A</v>
      </c>
      <c r="CS168" t="e">
        <v>#N/A</v>
      </c>
      <c r="CT168" t="e">
        <v>#N/A</v>
      </c>
      <c r="CU168" t="e">
        <v>#N/A</v>
      </c>
      <c r="CV168" t="e">
        <v>#N/A</v>
      </c>
      <c r="CW168" t="e">
        <v>#N/A</v>
      </c>
      <c r="CX168" t="e">
        <v>#N/A</v>
      </c>
      <c r="CY168" t="e">
        <v>#N/A</v>
      </c>
      <c r="CZ168" t="e">
        <v>#N/A</v>
      </c>
      <c r="DA168" t="e">
        <v>#N/A</v>
      </c>
      <c r="DB168" t="e">
        <v>#N/A</v>
      </c>
      <c r="DC168" t="e">
        <v>#N/A</v>
      </c>
      <c r="DD168" t="e">
        <v>#N/A</v>
      </c>
      <c r="DE168" t="e">
        <v>#N/A</v>
      </c>
      <c r="DF168" t="e">
        <v>#N/A</v>
      </c>
      <c r="DG168" t="e">
        <v>#N/A</v>
      </c>
      <c r="DH168" t="e">
        <v>#N/A</v>
      </c>
      <c r="DI168" t="e">
        <v>#N/A</v>
      </c>
      <c r="DJ168" t="e">
        <v>#N/A</v>
      </c>
      <c r="DK168" t="e">
        <v>#N/A</v>
      </c>
      <c r="DL168" t="e">
        <v>#N/A</v>
      </c>
      <c r="DM168" t="e">
        <v>#N/A</v>
      </c>
      <c r="DN168" t="e">
        <v>#N/A</v>
      </c>
      <c r="DO168" t="e">
        <v>#N/A</v>
      </c>
      <c r="DP168" t="e">
        <v>#N/A</v>
      </c>
      <c r="DQ168" t="e">
        <v>#N/A</v>
      </c>
      <c r="DR168" t="e">
        <v>#N/A</v>
      </c>
      <c r="DS168" t="e">
        <v>#N/A</v>
      </c>
      <c r="DT168" t="e">
        <v>#N/A</v>
      </c>
      <c r="DU168" t="e">
        <v>#N/A</v>
      </c>
      <c r="DV168" t="e">
        <v>#N/A</v>
      </c>
      <c r="DW168" t="e">
        <v>#N/A</v>
      </c>
      <c r="DX168" t="e">
        <v>#N/A</v>
      </c>
      <c r="DY168" t="e">
        <v>#N/A</v>
      </c>
      <c r="DZ168" t="e">
        <v>#N/A</v>
      </c>
      <c r="EA168" t="e">
        <v>#N/A</v>
      </c>
      <c r="EB168" t="e">
        <v>#N/A</v>
      </c>
      <c r="EC168" t="e">
        <v>#N/A</v>
      </c>
      <c r="ED168" t="e">
        <v>#N/A</v>
      </c>
      <c r="EE168" t="e">
        <v>#N/A</v>
      </c>
      <c r="EF168" t="e">
        <v>#N/A</v>
      </c>
      <c r="EG168" t="e">
        <v>#N/A</v>
      </c>
      <c r="EH168" t="e">
        <v>#N/A</v>
      </c>
      <c r="EI168" t="e">
        <v>#N/A</v>
      </c>
      <c r="EJ168" t="e">
        <v>#N/A</v>
      </c>
      <c r="EK168" t="e">
        <v>#N/A</v>
      </c>
      <c r="EL168" t="e">
        <v>#N/A</v>
      </c>
      <c r="EM168" t="e">
        <v>#N/A</v>
      </c>
      <c r="EN168" t="e">
        <v>#N/A</v>
      </c>
      <c r="EO168" t="e">
        <v>#N/A</v>
      </c>
      <c r="EP168" t="e">
        <v>#N/A</v>
      </c>
      <c r="EQ168" t="e">
        <v>#N/A</v>
      </c>
      <c r="ER168" t="e">
        <v>#N/A</v>
      </c>
      <c r="ES168" t="e">
        <v>#N/A</v>
      </c>
      <c r="ET168" t="e">
        <v>#N/A</v>
      </c>
      <c r="EU168" t="e">
        <v>#N/A</v>
      </c>
      <c r="EV168" t="e">
        <v>#N/A</v>
      </c>
      <c r="EW168" t="e">
        <v>#N/A</v>
      </c>
      <c r="EX168" t="e">
        <v>#N/A</v>
      </c>
      <c r="EY168" t="e">
        <v>#N/A</v>
      </c>
      <c r="EZ168" t="e">
        <v>#N/A</v>
      </c>
      <c r="FA168" t="e">
        <v>#N/A</v>
      </c>
      <c r="FB168" t="e">
        <v>#N/A</v>
      </c>
      <c r="FC168" t="e">
        <v>#N/A</v>
      </c>
      <c r="FD168" t="e">
        <v>#N/A</v>
      </c>
      <c r="FE168" t="e">
        <v>#N/A</v>
      </c>
      <c r="FF168" t="e">
        <v>#N/A</v>
      </c>
    </row>
    <row r="169" spans="1:162" x14ac:dyDescent="0.35">
      <c r="A169" s="29" t="s">
        <v>50</v>
      </c>
      <c r="B169" s="30">
        <v>0</v>
      </c>
      <c r="C169" s="30">
        <v>0</v>
      </c>
      <c r="D169" s="30">
        <v>0</v>
      </c>
      <c r="E169" s="30">
        <v>0</v>
      </c>
      <c r="F169" s="30">
        <v>0</v>
      </c>
      <c r="G169" s="30">
        <v>0</v>
      </c>
      <c r="H169" s="30">
        <v>0</v>
      </c>
      <c r="I169" s="30">
        <v>0</v>
      </c>
      <c r="J169" s="30">
        <v>0</v>
      </c>
      <c r="K169" s="30">
        <v>0</v>
      </c>
      <c r="L169" s="30">
        <v>0</v>
      </c>
      <c r="M169" s="30">
        <v>0</v>
      </c>
      <c r="N169" s="30">
        <v>0</v>
      </c>
      <c r="O169" s="30">
        <v>0</v>
      </c>
      <c r="P169" s="30">
        <v>0</v>
      </c>
      <c r="Q169" s="30">
        <v>0</v>
      </c>
      <c r="R169" s="30">
        <v>0</v>
      </c>
      <c r="S169" s="30">
        <v>0</v>
      </c>
      <c r="T169" s="30">
        <v>0</v>
      </c>
      <c r="U169" s="30">
        <v>0</v>
      </c>
      <c r="V169" s="30">
        <v>0</v>
      </c>
      <c r="W169" s="30">
        <v>0</v>
      </c>
      <c r="X169" s="30">
        <v>0</v>
      </c>
      <c r="Y169" s="30">
        <v>0</v>
      </c>
      <c r="Z169" s="30">
        <v>0</v>
      </c>
      <c r="AA169" s="30">
        <v>0</v>
      </c>
      <c r="AB169" s="30">
        <v>0</v>
      </c>
      <c r="AC169" s="30">
        <v>0</v>
      </c>
      <c r="AD169" s="30">
        <v>0</v>
      </c>
      <c r="AE169" s="30">
        <v>0</v>
      </c>
      <c r="AF169" s="30">
        <v>0</v>
      </c>
      <c r="AG169" s="30">
        <v>0</v>
      </c>
      <c r="AH169" s="30">
        <v>0</v>
      </c>
      <c r="AI169" s="30">
        <v>0</v>
      </c>
      <c r="AJ169" s="30">
        <v>0</v>
      </c>
      <c r="AK169" s="30">
        <v>0</v>
      </c>
      <c r="AL169" s="30">
        <v>0</v>
      </c>
      <c r="AM169" s="30">
        <v>0</v>
      </c>
      <c r="AN169" s="30">
        <v>0</v>
      </c>
      <c r="AO169" s="30">
        <v>1</v>
      </c>
      <c r="AP169" s="30">
        <v>1</v>
      </c>
      <c r="AQ169" s="30">
        <v>1</v>
      </c>
      <c r="AR169" s="30">
        <v>1</v>
      </c>
      <c r="AS169" s="30">
        <v>1</v>
      </c>
      <c r="AT169" s="30">
        <v>1</v>
      </c>
      <c r="AU169" s="30">
        <v>1</v>
      </c>
      <c r="AV169" s="30">
        <v>1</v>
      </c>
      <c r="AW169" s="30">
        <v>1</v>
      </c>
      <c r="AX169" s="30">
        <v>1</v>
      </c>
      <c r="AY169" s="30">
        <v>1</v>
      </c>
      <c r="AZ169" s="30">
        <v>1</v>
      </c>
      <c r="BA169" s="30">
        <v>1</v>
      </c>
      <c r="BB169" s="30">
        <v>1</v>
      </c>
      <c r="BC169" s="30">
        <v>1</v>
      </c>
      <c r="BD169" s="30">
        <v>1</v>
      </c>
      <c r="BE169" s="30">
        <v>1</v>
      </c>
      <c r="BF169" s="30">
        <v>1</v>
      </c>
      <c r="BG169" s="30">
        <v>1</v>
      </c>
      <c r="BH169" s="30">
        <v>1</v>
      </c>
      <c r="BI169" s="30">
        <v>1</v>
      </c>
      <c r="BJ169" s="30">
        <v>1</v>
      </c>
      <c r="BK169" s="30">
        <v>1</v>
      </c>
      <c r="BL169" s="30">
        <v>4</v>
      </c>
      <c r="BM169" s="30">
        <v>4</v>
      </c>
      <c r="BN169" s="30">
        <v>4</v>
      </c>
      <c r="BO169" s="30">
        <v>5</v>
      </c>
      <c r="BP169" s="30">
        <v>6</v>
      </c>
      <c r="BQ169" s="30">
        <v>7</v>
      </c>
      <c r="BR169" s="30">
        <v>9</v>
      </c>
      <c r="BS169" s="30">
        <v>10</v>
      </c>
      <c r="BT169" s="30">
        <v>12</v>
      </c>
      <c r="BU169" s="30">
        <v>15</v>
      </c>
      <c r="BV169" s="30">
        <v>19</v>
      </c>
      <c r="BW169" s="30">
        <v>20</v>
      </c>
      <c r="BX169" s="30">
        <v>23</v>
      </c>
      <c r="BY169" s="30">
        <v>26</v>
      </c>
      <c r="BZ169" s="30">
        <v>27</v>
      </c>
      <c r="CA169" s="30">
        <v>30</v>
      </c>
      <c r="CB169" s="30">
        <v>32</v>
      </c>
      <c r="CC169" s="30">
        <v>33</v>
      </c>
      <c r="CD169" s="30">
        <v>35</v>
      </c>
      <c r="CE169" s="30">
        <v>38</v>
      </c>
      <c r="CF169" s="30">
        <v>40</v>
      </c>
      <c r="CG169" s="30">
        <v>41</v>
      </c>
      <c r="CH169" s="30">
        <v>43</v>
      </c>
      <c r="CI169" s="30">
        <v>46</v>
      </c>
      <c r="CJ169" s="30">
        <v>47</v>
      </c>
      <c r="CK169" s="30">
        <v>47</v>
      </c>
      <c r="CL169" s="30">
        <v>47</v>
      </c>
      <c r="CM169" s="30">
        <v>47</v>
      </c>
      <c r="CN169" s="30">
        <v>48</v>
      </c>
      <c r="CO169" s="30">
        <v>49</v>
      </c>
      <c r="CP169" t="e">
        <v>#N/A</v>
      </c>
      <c r="CQ169" t="e">
        <v>#N/A</v>
      </c>
      <c r="CR169" t="e">
        <v>#N/A</v>
      </c>
      <c r="CS169" t="e">
        <v>#N/A</v>
      </c>
      <c r="CT169" t="e">
        <v>#N/A</v>
      </c>
      <c r="CU169" t="e">
        <v>#N/A</v>
      </c>
      <c r="CV169" t="e">
        <v>#N/A</v>
      </c>
      <c r="CW169" t="e">
        <v>#N/A</v>
      </c>
      <c r="CX169" t="e">
        <v>#N/A</v>
      </c>
      <c r="CY169" t="e">
        <v>#N/A</v>
      </c>
      <c r="CZ169" t="e">
        <v>#N/A</v>
      </c>
      <c r="DA169" t="e">
        <v>#N/A</v>
      </c>
      <c r="DB169" t="e">
        <v>#N/A</v>
      </c>
      <c r="DC169" t="e">
        <v>#N/A</v>
      </c>
      <c r="DD169" t="e">
        <v>#N/A</v>
      </c>
      <c r="DE169" t="e">
        <v>#N/A</v>
      </c>
      <c r="DF169" t="e">
        <v>#N/A</v>
      </c>
      <c r="DG169" t="e">
        <v>#N/A</v>
      </c>
      <c r="DH169" t="e">
        <v>#N/A</v>
      </c>
      <c r="DI169" t="e">
        <v>#N/A</v>
      </c>
      <c r="DJ169" t="e">
        <v>#N/A</v>
      </c>
      <c r="DK169" t="e">
        <v>#N/A</v>
      </c>
      <c r="DL169" t="e">
        <v>#N/A</v>
      </c>
      <c r="DM169" t="e">
        <v>#N/A</v>
      </c>
      <c r="DN169" t="e">
        <v>#N/A</v>
      </c>
      <c r="DO169" t="e">
        <v>#N/A</v>
      </c>
      <c r="DP169" t="e">
        <v>#N/A</v>
      </c>
      <c r="DQ169" t="e">
        <v>#N/A</v>
      </c>
      <c r="DR169" t="e">
        <v>#N/A</v>
      </c>
      <c r="DS169" t="e">
        <v>#N/A</v>
      </c>
      <c r="DT169" t="e">
        <v>#N/A</v>
      </c>
      <c r="DU169" t="e">
        <v>#N/A</v>
      </c>
      <c r="DV169" t="e">
        <v>#N/A</v>
      </c>
      <c r="DW169" t="e">
        <v>#N/A</v>
      </c>
      <c r="DX169" t="e">
        <v>#N/A</v>
      </c>
      <c r="DY169" t="e">
        <v>#N/A</v>
      </c>
      <c r="DZ169" t="e">
        <v>#N/A</v>
      </c>
      <c r="EA169" t="e">
        <v>#N/A</v>
      </c>
      <c r="EB169" t="e">
        <v>#N/A</v>
      </c>
      <c r="EC169" t="e">
        <v>#N/A</v>
      </c>
      <c r="ED169" t="e">
        <v>#N/A</v>
      </c>
      <c r="EE169" t="e">
        <v>#N/A</v>
      </c>
      <c r="EF169" t="e">
        <v>#N/A</v>
      </c>
      <c r="EG169" t="e">
        <v>#N/A</v>
      </c>
      <c r="EH169" t="e">
        <v>#N/A</v>
      </c>
      <c r="EI169" t="e">
        <v>#N/A</v>
      </c>
      <c r="EJ169" t="e">
        <v>#N/A</v>
      </c>
      <c r="EK169" t="e">
        <v>#N/A</v>
      </c>
      <c r="EL169" t="e">
        <v>#N/A</v>
      </c>
      <c r="EM169" t="e">
        <v>#N/A</v>
      </c>
      <c r="EN169" t="e">
        <v>#N/A</v>
      </c>
      <c r="EO169" t="e">
        <v>#N/A</v>
      </c>
      <c r="EP169" t="e">
        <v>#N/A</v>
      </c>
      <c r="EQ169" t="e">
        <v>#N/A</v>
      </c>
      <c r="ER169" t="e">
        <v>#N/A</v>
      </c>
      <c r="ES169" t="e">
        <v>#N/A</v>
      </c>
      <c r="ET169" t="e">
        <v>#N/A</v>
      </c>
      <c r="EU169" t="e">
        <v>#N/A</v>
      </c>
      <c r="EV169" t="e">
        <v>#N/A</v>
      </c>
      <c r="EW169" t="e">
        <v>#N/A</v>
      </c>
      <c r="EX169" t="e">
        <v>#N/A</v>
      </c>
      <c r="EY169" t="e">
        <v>#N/A</v>
      </c>
      <c r="EZ169" t="e">
        <v>#N/A</v>
      </c>
      <c r="FA169" t="e">
        <v>#N/A</v>
      </c>
      <c r="FB169" t="e">
        <v>#N/A</v>
      </c>
      <c r="FC169" t="e">
        <v>#N/A</v>
      </c>
      <c r="FD169" t="e">
        <v>#N/A</v>
      </c>
      <c r="FE169" t="e">
        <v>#N/A</v>
      </c>
      <c r="FF169" t="e">
        <v>#N/A</v>
      </c>
    </row>
    <row r="170" spans="1:162" x14ac:dyDescent="0.35">
      <c r="A170" s="29" t="s">
        <v>226</v>
      </c>
      <c r="B170" s="30">
        <v>0</v>
      </c>
      <c r="C170" s="30">
        <v>0</v>
      </c>
      <c r="D170" s="30">
        <v>0</v>
      </c>
      <c r="E170" s="30">
        <v>0</v>
      </c>
      <c r="F170" s="30">
        <v>0</v>
      </c>
      <c r="G170" s="30">
        <v>0</v>
      </c>
      <c r="H170" s="30">
        <v>0</v>
      </c>
      <c r="I170" s="30">
        <v>0</v>
      </c>
      <c r="J170" s="30">
        <v>0</v>
      </c>
      <c r="K170" s="30">
        <v>0</v>
      </c>
      <c r="L170" s="30">
        <v>0</v>
      </c>
      <c r="M170" s="30">
        <v>0</v>
      </c>
      <c r="N170" s="30">
        <v>0</v>
      </c>
      <c r="O170" s="30">
        <v>0</v>
      </c>
      <c r="P170" s="30">
        <v>0</v>
      </c>
      <c r="Q170" s="30">
        <v>0</v>
      </c>
      <c r="R170" s="30">
        <v>0</v>
      </c>
      <c r="S170" s="30">
        <v>0</v>
      </c>
      <c r="T170" s="30">
        <v>0</v>
      </c>
      <c r="U170" s="30">
        <v>0</v>
      </c>
      <c r="V170" s="30">
        <v>0</v>
      </c>
      <c r="W170" s="30">
        <v>0</v>
      </c>
      <c r="X170" s="30">
        <v>0</v>
      </c>
      <c r="Y170" s="30">
        <v>0</v>
      </c>
      <c r="Z170" s="30">
        <v>0</v>
      </c>
      <c r="AA170" s="30">
        <v>0</v>
      </c>
      <c r="AB170" s="30">
        <v>0</v>
      </c>
      <c r="AC170" s="30">
        <v>0</v>
      </c>
      <c r="AD170" s="30">
        <v>0</v>
      </c>
      <c r="AE170" s="30">
        <v>0</v>
      </c>
      <c r="AF170" s="30">
        <v>0</v>
      </c>
      <c r="AG170" s="30">
        <v>0</v>
      </c>
      <c r="AH170" s="30">
        <v>0</v>
      </c>
      <c r="AI170" s="30">
        <v>0</v>
      </c>
      <c r="AJ170" s="30">
        <v>0</v>
      </c>
      <c r="AK170" s="30">
        <v>0</v>
      </c>
      <c r="AL170" s="30">
        <v>0</v>
      </c>
      <c r="AM170" s="30">
        <v>0</v>
      </c>
      <c r="AN170" s="30">
        <v>0</v>
      </c>
      <c r="AO170" s="30">
        <v>0</v>
      </c>
      <c r="AP170" s="30">
        <v>0</v>
      </c>
      <c r="AQ170" s="30">
        <v>0</v>
      </c>
      <c r="AR170" s="30">
        <v>0</v>
      </c>
      <c r="AS170" s="30">
        <v>0</v>
      </c>
      <c r="AT170" s="30">
        <v>0</v>
      </c>
      <c r="AU170" s="30">
        <v>0</v>
      </c>
      <c r="AV170" s="30">
        <v>0</v>
      </c>
      <c r="AW170" s="30">
        <v>0</v>
      </c>
      <c r="AX170" s="30">
        <v>0</v>
      </c>
      <c r="AY170" s="30">
        <v>0</v>
      </c>
      <c r="AZ170" s="30">
        <v>0</v>
      </c>
      <c r="BA170" s="30">
        <v>0</v>
      </c>
      <c r="BB170" s="30">
        <v>0</v>
      </c>
      <c r="BC170" s="30">
        <v>0</v>
      </c>
      <c r="BD170" s="30">
        <v>0</v>
      </c>
      <c r="BE170" s="30">
        <v>0</v>
      </c>
      <c r="BF170" s="30">
        <v>0</v>
      </c>
      <c r="BG170" s="30">
        <v>0</v>
      </c>
      <c r="BH170" s="30">
        <v>0</v>
      </c>
      <c r="BI170" s="30">
        <v>0</v>
      </c>
      <c r="BJ170" s="30">
        <v>0</v>
      </c>
      <c r="BK170" s="30">
        <v>0</v>
      </c>
      <c r="BL170" s="30">
        <v>0</v>
      </c>
      <c r="BM170" s="30">
        <v>0</v>
      </c>
      <c r="BN170" s="30">
        <v>0</v>
      </c>
      <c r="BO170" s="30">
        <v>0</v>
      </c>
      <c r="BP170" s="30">
        <v>0</v>
      </c>
      <c r="BQ170" s="30">
        <v>0</v>
      </c>
      <c r="BR170" s="30">
        <v>0</v>
      </c>
      <c r="BS170" s="30">
        <v>0</v>
      </c>
      <c r="BT170" s="30">
        <v>0</v>
      </c>
      <c r="BU170" s="30">
        <v>0</v>
      </c>
      <c r="BV170" s="30">
        <v>0</v>
      </c>
      <c r="BW170" s="30">
        <v>0</v>
      </c>
      <c r="BX170" s="30">
        <v>0</v>
      </c>
      <c r="BY170" s="30">
        <v>0</v>
      </c>
      <c r="BZ170" s="30">
        <v>0</v>
      </c>
      <c r="CA170" s="30">
        <v>0</v>
      </c>
      <c r="CB170" s="30">
        <v>0</v>
      </c>
      <c r="CC170" s="30">
        <v>0</v>
      </c>
      <c r="CD170" s="30">
        <v>0</v>
      </c>
      <c r="CE170" s="30">
        <v>0</v>
      </c>
      <c r="CF170" s="30">
        <v>0</v>
      </c>
      <c r="CG170" s="30">
        <v>0</v>
      </c>
      <c r="CH170" s="30">
        <v>0</v>
      </c>
      <c r="CI170" s="30">
        <v>0</v>
      </c>
      <c r="CJ170" s="30">
        <v>0</v>
      </c>
      <c r="CK170" s="30">
        <v>0</v>
      </c>
      <c r="CL170" s="30">
        <v>0</v>
      </c>
      <c r="CM170" s="30">
        <v>0</v>
      </c>
      <c r="CN170" s="30">
        <v>0</v>
      </c>
      <c r="CO170" s="30">
        <v>0</v>
      </c>
      <c r="CP170" t="e">
        <v>#N/A</v>
      </c>
      <c r="CQ170" t="e">
        <v>#N/A</v>
      </c>
      <c r="CR170" t="e">
        <v>#N/A</v>
      </c>
      <c r="CS170" t="e">
        <v>#N/A</v>
      </c>
      <c r="CT170" t="e">
        <v>#N/A</v>
      </c>
      <c r="CU170" t="e">
        <v>#N/A</v>
      </c>
      <c r="CV170" t="e">
        <v>#N/A</v>
      </c>
      <c r="CW170" t="e">
        <v>#N/A</v>
      </c>
      <c r="CX170" t="e">
        <v>#N/A</v>
      </c>
      <c r="CY170" t="e">
        <v>#N/A</v>
      </c>
      <c r="CZ170" t="e">
        <v>#N/A</v>
      </c>
      <c r="DA170" t="e">
        <v>#N/A</v>
      </c>
      <c r="DB170" t="e">
        <v>#N/A</v>
      </c>
      <c r="DC170" t="e">
        <v>#N/A</v>
      </c>
      <c r="DD170" t="e">
        <v>#N/A</v>
      </c>
      <c r="DE170" t="e">
        <v>#N/A</v>
      </c>
      <c r="DF170" t="e">
        <v>#N/A</v>
      </c>
      <c r="DG170" t="e">
        <v>#N/A</v>
      </c>
      <c r="DH170" t="e">
        <v>#N/A</v>
      </c>
      <c r="DI170" t="e">
        <v>#N/A</v>
      </c>
      <c r="DJ170" t="e">
        <v>#N/A</v>
      </c>
      <c r="DK170" t="e">
        <v>#N/A</v>
      </c>
      <c r="DL170" t="e">
        <v>#N/A</v>
      </c>
      <c r="DM170" t="e">
        <v>#N/A</v>
      </c>
      <c r="DN170" t="e">
        <v>#N/A</v>
      </c>
      <c r="DO170" t="e">
        <v>#N/A</v>
      </c>
      <c r="DP170" t="e">
        <v>#N/A</v>
      </c>
      <c r="DQ170" t="e">
        <v>#N/A</v>
      </c>
      <c r="DR170" t="e">
        <v>#N/A</v>
      </c>
      <c r="DS170" t="e">
        <v>#N/A</v>
      </c>
      <c r="DT170" t="e">
        <v>#N/A</v>
      </c>
      <c r="DU170" t="e">
        <v>#N/A</v>
      </c>
      <c r="DV170" t="e">
        <v>#N/A</v>
      </c>
      <c r="DW170" t="e">
        <v>#N/A</v>
      </c>
      <c r="DX170" t="e">
        <v>#N/A</v>
      </c>
      <c r="DY170" t="e">
        <v>#N/A</v>
      </c>
      <c r="DZ170" t="e">
        <v>#N/A</v>
      </c>
      <c r="EA170" t="e">
        <v>#N/A</v>
      </c>
      <c r="EB170" t="e">
        <v>#N/A</v>
      </c>
      <c r="EC170" t="e">
        <v>#N/A</v>
      </c>
      <c r="ED170" t="e">
        <v>#N/A</v>
      </c>
      <c r="EE170" t="e">
        <v>#N/A</v>
      </c>
      <c r="EF170" t="e">
        <v>#N/A</v>
      </c>
      <c r="EG170" t="e">
        <v>#N/A</v>
      </c>
      <c r="EH170" t="e">
        <v>#N/A</v>
      </c>
      <c r="EI170" t="e">
        <v>#N/A</v>
      </c>
      <c r="EJ170" t="e">
        <v>#N/A</v>
      </c>
      <c r="EK170" t="e">
        <v>#N/A</v>
      </c>
      <c r="EL170" t="e">
        <v>#N/A</v>
      </c>
      <c r="EM170" t="e">
        <v>#N/A</v>
      </c>
      <c r="EN170" t="e">
        <v>#N/A</v>
      </c>
      <c r="EO170" t="e">
        <v>#N/A</v>
      </c>
      <c r="EP170" t="e">
        <v>#N/A</v>
      </c>
      <c r="EQ170" t="e">
        <v>#N/A</v>
      </c>
      <c r="ER170" t="e">
        <v>#N/A</v>
      </c>
      <c r="ES170" t="e">
        <v>#N/A</v>
      </c>
      <c r="ET170" t="e">
        <v>#N/A</v>
      </c>
      <c r="EU170" t="e">
        <v>#N/A</v>
      </c>
      <c r="EV170" t="e">
        <v>#N/A</v>
      </c>
      <c r="EW170" t="e">
        <v>#N/A</v>
      </c>
      <c r="EX170" t="e">
        <v>#N/A</v>
      </c>
      <c r="EY170" t="e">
        <v>#N/A</v>
      </c>
      <c r="EZ170" t="e">
        <v>#N/A</v>
      </c>
      <c r="FA170" t="e">
        <v>#N/A</v>
      </c>
      <c r="FB170" t="e">
        <v>#N/A</v>
      </c>
      <c r="FC170" t="e">
        <v>#N/A</v>
      </c>
      <c r="FD170" t="e">
        <v>#N/A</v>
      </c>
      <c r="FE170" t="e">
        <v>#N/A</v>
      </c>
      <c r="FF170" t="e">
        <v>#N/A</v>
      </c>
    </row>
    <row r="171" spans="1:162" x14ac:dyDescent="0.35">
      <c r="A171" s="29" t="s">
        <v>19</v>
      </c>
      <c r="B171" s="30">
        <v>0</v>
      </c>
      <c r="C171" s="30">
        <v>0</v>
      </c>
      <c r="D171" s="30">
        <v>0</v>
      </c>
      <c r="E171" s="30">
        <v>0</v>
      </c>
      <c r="F171" s="30">
        <v>0</v>
      </c>
      <c r="G171" s="30">
        <v>0</v>
      </c>
      <c r="H171" s="30">
        <v>0</v>
      </c>
      <c r="I171" s="30">
        <v>0</v>
      </c>
      <c r="J171" s="30">
        <v>0</v>
      </c>
      <c r="K171" s="30">
        <v>0</v>
      </c>
      <c r="L171" s="30">
        <v>0</v>
      </c>
      <c r="M171" s="30">
        <v>0</v>
      </c>
      <c r="N171" s="30">
        <v>0</v>
      </c>
      <c r="O171" s="30">
        <v>0</v>
      </c>
      <c r="P171" s="30">
        <v>0</v>
      </c>
      <c r="Q171" s="30">
        <v>0</v>
      </c>
      <c r="R171" s="30">
        <v>0</v>
      </c>
      <c r="S171" s="30">
        <v>0</v>
      </c>
      <c r="T171" s="30">
        <v>0</v>
      </c>
      <c r="U171" s="30">
        <v>0</v>
      </c>
      <c r="V171" s="30">
        <v>0</v>
      </c>
      <c r="W171" s="30">
        <v>0</v>
      </c>
      <c r="X171" s="30">
        <v>0</v>
      </c>
      <c r="Y171" s="30">
        <v>0</v>
      </c>
      <c r="Z171" s="30">
        <v>0</v>
      </c>
      <c r="AA171" s="30">
        <v>0</v>
      </c>
      <c r="AB171" s="30">
        <v>0</v>
      </c>
      <c r="AC171" s="30">
        <v>0</v>
      </c>
      <c r="AD171" s="30">
        <v>0</v>
      </c>
      <c r="AE171" s="30">
        <v>0</v>
      </c>
      <c r="AF171" s="30">
        <v>0</v>
      </c>
      <c r="AG171" s="30">
        <v>0</v>
      </c>
      <c r="AH171" s="30">
        <v>0</v>
      </c>
      <c r="AI171" s="30">
        <v>0</v>
      </c>
      <c r="AJ171" s="30">
        <v>0</v>
      </c>
      <c r="AK171" s="30">
        <v>0</v>
      </c>
      <c r="AL171" s="30">
        <v>0</v>
      </c>
      <c r="AM171" s="30">
        <v>0</v>
      </c>
      <c r="AN171" s="30">
        <v>0</v>
      </c>
      <c r="AO171" s="30">
        <v>0</v>
      </c>
      <c r="AP171" s="30">
        <v>0</v>
      </c>
      <c r="AQ171" s="30">
        <v>0</v>
      </c>
      <c r="AR171" s="30">
        <v>0</v>
      </c>
      <c r="AS171" s="30">
        <v>0</v>
      </c>
      <c r="AT171" s="30">
        <v>0</v>
      </c>
      <c r="AU171" s="30">
        <v>0</v>
      </c>
      <c r="AV171" s="30">
        <v>0</v>
      </c>
      <c r="AW171" s="30">
        <v>0</v>
      </c>
      <c r="AX171" s="30">
        <v>0</v>
      </c>
      <c r="AY171" s="30">
        <v>0</v>
      </c>
      <c r="AZ171" s="30">
        <v>0</v>
      </c>
      <c r="BA171" s="30">
        <v>0</v>
      </c>
      <c r="BB171" s="30">
        <v>0</v>
      </c>
      <c r="BC171" s="30">
        <v>0</v>
      </c>
      <c r="BD171" s="30">
        <v>0</v>
      </c>
      <c r="BE171" s="30">
        <v>0</v>
      </c>
      <c r="BF171" s="30">
        <v>0</v>
      </c>
      <c r="BG171" s="30">
        <v>0</v>
      </c>
      <c r="BH171" s="30">
        <v>0</v>
      </c>
      <c r="BI171" s="30">
        <v>0</v>
      </c>
      <c r="BJ171" s="30">
        <v>0</v>
      </c>
      <c r="BK171" s="30">
        <v>0</v>
      </c>
      <c r="BL171" s="30">
        <v>0</v>
      </c>
      <c r="BM171" s="30">
        <v>0</v>
      </c>
      <c r="BN171" s="30">
        <v>0</v>
      </c>
      <c r="BO171" s="30">
        <v>1</v>
      </c>
      <c r="BP171" s="30">
        <v>1</v>
      </c>
      <c r="BQ171" s="30">
        <v>1</v>
      </c>
      <c r="BR171" s="30">
        <v>1</v>
      </c>
      <c r="BS171" s="30">
        <v>1</v>
      </c>
      <c r="BT171" s="30">
        <v>2</v>
      </c>
      <c r="BU171" s="30">
        <v>2</v>
      </c>
      <c r="BV171" s="30">
        <v>3</v>
      </c>
      <c r="BW171" s="30">
        <v>3</v>
      </c>
      <c r="BX171" s="30">
        <v>3</v>
      </c>
      <c r="BY171" s="30">
        <v>3</v>
      </c>
      <c r="BZ171" s="30">
        <v>3</v>
      </c>
      <c r="CA171" s="30">
        <v>3</v>
      </c>
      <c r="CB171" s="30">
        <v>3</v>
      </c>
      <c r="CC171" s="30">
        <v>3</v>
      </c>
      <c r="CD171" s="30">
        <v>3</v>
      </c>
      <c r="CE171" s="30">
        <v>3</v>
      </c>
      <c r="CF171" s="30">
        <v>3</v>
      </c>
      <c r="CG171" s="30">
        <v>3</v>
      </c>
      <c r="CH171" s="30">
        <v>3</v>
      </c>
      <c r="CI171" s="30">
        <v>5</v>
      </c>
      <c r="CJ171" s="30">
        <v>5</v>
      </c>
      <c r="CK171" s="30">
        <v>5</v>
      </c>
      <c r="CL171" s="30">
        <v>5</v>
      </c>
      <c r="CM171" s="30">
        <v>6</v>
      </c>
      <c r="CN171" s="30">
        <v>6</v>
      </c>
      <c r="CO171" s="30">
        <v>6</v>
      </c>
      <c r="CP171" t="e">
        <v>#N/A</v>
      </c>
      <c r="CQ171" t="e">
        <v>#N/A</v>
      </c>
      <c r="CR171" t="e">
        <v>#N/A</v>
      </c>
      <c r="CS171" t="e">
        <v>#N/A</v>
      </c>
      <c r="CT171" t="e">
        <v>#N/A</v>
      </c>
      <c r="CU171" t="e">
        <v>#N/A</v>
      </c>
      <c r="CV171" t="e">
        <v>#N/A</v>
      </c>
      <c r="CW171" t="e">
        <v>#N/A</v>
      </c>
      <c r="CX171" t="e">
        <v>#N/A</v>
      </c>
      <c r="CY171" t="e">
        <v>#N/A</v>
      </c>
      <c r="CZ171" t="e">
        <v>#N/A</v>
      </c>
      <c r="DA171" t="e">
        <v>#N/A</v>
      </c>
      <c r="DB171" t="e">
        <v>#N/A</v>
      </c>
      <c r="DC171" t="e">
        <v>#N/A</v>
      </c>
      <c r="DD171" t="e">
        <v>#N/A</v>
      </c>
      <c r="DE171" t="e">
        <v>#N/A</v>
      </c>
      <c r="DF171" t="e">
        <v>#N/A</v>
      </c>
      <c r="DG171" t="e">
        <v>#N/A</v>
      </c>
      <c r="DH171" t="e">
        <v>#N/A</v>
      </c>
      <c r="DI171" t="e">
        <v>#N/A</v>
      </c>
      <c r="DJ171" t="e">
        <v>#N/A</v>
      </c>
      <c r="DK171" t="e">
        <v>#N/A</v>
      </c>
      <c r="DL171" t="e">
        <v>#N/A</v>
      </c>
      <c r="DM171" t="e">
        <v>#N/A</v>
      </c>
      <c r="DN171" t="e">
        <v>#N/A</v>
      </c>
      <c r="DO171" t="e">
        <v>#N/A</v>
      </c>
      <c r="DP171" t="e">
        <v>#N/A</v>
      </c>
      <c r="DQ171" t="e">
        <v>#N/A</v>
      </c>
      <c r="DR171" t="e">
        <v>#N/A</v>
      </c>
      <c r="DS171" t="e">
        <v>#N/A</v>
      </c>
      <c r="DT171" t="e">
        <v>#N/A</v>
      </c>
      <c r="DU171" t="e">
        <v>#N/A</v>
      </c>
      <c r="DV171" t="e">
        <v>#N/A</v>
      </c>
      <c r="DW171" t="e">
        <v>#N/A</v>
      </c>
      <c r="DX171" t="e">
        <v>#N/A</v>
      </c>
      <c r="DY171" t="e">
        <v>#N/A</v>
      </c>
      <c r="DZ171" t="e">
        <v>#N/A</v>
      </c>
      <c r="EA171" t="e">
        <v>#N/A</v>
      </c>
      <c r="EB171" t="e">
        <v>#N/A</v>
      </c>
      <c r="EC171" t="e">
        <v>#N/A</v>
      </c>
      <c r="ED171" t="e">
        <v>#N/A</v>
      </c>
      <c r="EE171" t="e">
        <v>#N/A</v>
      </c>
      <c r="EF171" t="e">
        <v>#N/A</v>
      </c>
      <c r="EG171" t="e">
        <v>#N/A</v>
      </c>
      <c r="EH171" t="e">
        <v>#N/A</v>
      </c>
      <c r="EI171" t="e">
        <v>#N/A</v>
      </c>
      <c r="EJ171" t="e">
        <v>#N/A</v>
      </c>
      <c r="EK171" t="e">
        <v>#N/A</v>
      </c>
      <c r="EL171" t="e">
        <v>#N/A</v>
      </c>
      <c r="EM171" t="e">
        <v>#N/A</v>
      </c>
      <c r="EN171" t="e">
        <v>#N/A</v>
      </c>
      <c r="EO171" t="e">
        <v>#N/A</v>
      </c>
      <c r="EP171" t="e">
        <v>#N/A</v>
      </c>
      <c r="EQ171" t="e">
        <v>#N/A</v>
      </c>
      <c r="ER171" t="e">
        <v>#N/A</v>
      </c>
      <c r="ES171" t="e">
        <v>#N/A</v>
      </c>
      <c r="ET171" t="e">
        <v>#N/A</v>
      </c>
      <c r="EU171" t="e">
        <v>#N/A</v>
      </c>
      <c r="EV171" t="e">
        <v>#N/A</v>
      </c>
      <c r="EW171" t="e">
        <v>#N/A</v>
      </c>
      <c r="EX171" t="e">
        <v>#N/A</v>
      </c>
      <c r="EY171" t="e">
        <v>#N/A</v>
      </c>
      <c r="EZ171" t="e">
        <v>#N/A</v>
      </c>
      <c r="FA171" t="e">
        <v>#N/A</v>
      </c>
      <c r="FB171" t="e">
        <v>#N/A</v>
      </c>
      <c r="FC171" t="e">
        <v>#N/A</v>
      </c>
      <c r="FD171" t="e">
        <v>#N/A</v>
      </c>
      <c r="FE171" t="e">
        <v>#N/A</v>
      </c>
      <c r="FF171" t="e">
        <v>#N/A</v>
      </c>
    </row>
    <row r="172" spans="1:162" x14ac:dyDescent="0.35">
      <c r="A172" s="29" t="s">
        <v>191</v>
      </c>
      <c r="B172" s="30">
        <v>0</v>
      </c>
      <c r="C172" s="30">
        <v>0</v>
      </c>
      <c r="D172" s="30">
        <v>0</v>
      </c>
      <c r="E172" s="30">
        <v>0</v>
      </c>
      <c r="F172" s="30">
        <v>0</v>
      </c>
      <c r="G172" s="30">
        <v>0</v>
      </c>
      <c r="H172" s="30">
        <v>0</v>
      </c>
      <c r="I172" s="30">
        <v>0</v>
      </c>
      <c r="J172" s="30">
        <v>0</v>
      </c>
      <c r="K172" s="30">
        <v>0</v>
      </c>
      <c r="L172" s="30">
        <v>0</v>
      </c>
      <c r="M172" s="30">
        <v>0</v>
      </c>
      <c r="N172" s="30">
        <v>0</v>
      </c>
      <c r="O172" s="30">
        <v>0</v>
      </c>
      <c r="P172" s="30">
        <v>0</v>
      </c>
      <c r="Q172" s="30">
        <v>0</v>
      </c>
      <c r="R172" s="30">
        <v>0</v>
      </c>
      <c r="S172" s="30">
        <v>0</v>
      </c>
      <c r="T172" s="30">
        <v>0</v>
      </c>
      <c r="U172" s="30">
        <v>0</v>
      </c>
      <c r="V172" s="30">
        <v>0</v>
      </c>
      <c r="W172" s="30">
        <v>0</v>
      </c>
      <c r="X172" s="30">
        <v>0</v>
      </c>
      <c r="Y172" s="30">
        <v>0</v>
      </c>
      <c r="Z172" s="30">
        <v>0</v>
      </c>
      <c r="AA172" s="30">
        <v>0</v>
      </c>
      <c r="AB172" s="30">
        <v>0</v>
      </c>
      <c r="AC172" s="30">
        <v>0</v>
      </c>
      <c r="AD172" s="30">
        <v>0</v>
      </c>
      <c r="AE172" s="30">
        <v>0</v>
      </c>
      <c r="AF172" s="30">
        <v>0</v>
      </c>
      <c r="AG172" s="30">
        <v>0</v>
      </c>
      <c r="AH172" s="30">
        <v>0</v>
      </c>
      <c r="AI172" s="30">
        <v>0</v>
      </c>
      <c r="AJ172" s="30">
        <v>0</v>
      </c>
      <c r="AK172" s="30">
        <v>0</v>
      </c>
      <c r="AL172" s="30">
        <v>0</v>
      </c>
      <c r="AM172" s="30">
        <v>0</v>
      </c>
      <c r="AN172" s="30">
        <v>0</v>
      </c>
      <c r="AO172" s="30">
        <v>0</v>
      </c>
      <c r="AP172" s="30">
        <v>0</v>
      </c>
      <c r="AQ172" s="30">
        <v>0</v>
      </c>
      <c r="AR172" s="30">
        <v>0</v>
      </c>
      <c r="AS172" s="30">
        <v>0</v>
      </c>
      <c r="AT172" s="30">
        <v>0</v>
      </c>
      <c r="AU172" s="30">
        <v>0</v>
      </c>
      <c r="AV172" s="30">
        <v>0</v>
      </c>
      <c r="AW172" s="30">
        <v>0</v>
      </c>
      <c r="AX172" s="30">
        <v>0</v>
      </c>
      <c r="AY172" s="30">
        <v>0</v>
      </c>
      <c r="AZ172" s="30">
        <v>0</v>
      </c>
      <c r="BA172" s="30">
        <v>0</v>
      </c>
      <c r="BB172" s="30">
        <v>0</v>
      </c>
      <c r="BC172" s="30">
        <v>0</v>
      </c>
      <c r="BD172" s="30">
        <v>0</v>
      </c>
      <c r="BE172" s="30">
        <v>0</v>
      </c>
      <c r="BF172" s="30">
        <v>0</v>
      </c>
      <c r="BG172" s="30">
        <v>0</v>
      </c>
      <c r="BH172" s="30">
        <v>0</v>
      </c>
      <c r="BI172" s="30">
        <v>0</v>
      </c>
      <c r="BJ172" s="30">
        <v>0</v>
      </c>
      <c r="BK172" s="30">
        <v>0</v>
      </c>
      <c r="BL172" s="30">
        <v>0</v>
      </c>
      <c r="BM172" s="30">
        <v>1</v>
      </c>
      <c r="BN172" s="30">
        <v>1</v>
      </c>
      <c r="BO172" s="30">
        <v>2</v>
      </c>
      <c r="BP172" s="30">
        <v>3</v>
      </c>
      <c r="BQ172" s="30">
        <v>3</v>
      </c>
      <c r="BR172" s="30">
        <v>3</v>
      </c>
      <c r="BS172" s="30">
        <v>3</v>
      </c>
      <c r="BT172" s="30">
        <v>5</v>
      </c>
      <c r="BU172" s="30">
        <v>5</v>
      </c>
      <c r="BV172" s="30">
        <v>6</v>
      </c>
      <c r="BW172" s="30">
        <v>6</v>
      </c>
      <c r="BX172" s="30">
        <v>7</v>
      </c>
      <c r="BY172" s="30">
        <v>8</v>
      </c>
      <c r="BZ172" s="30">
        <v>8</v>
      </c>
      <c r="CA172" s="30">
        <v>8</v>
      </c>
      <c r="CB172" s="30">
        <v>8</v>
      </c>
      <c r="CC172" s="30">
        <v>8</v>
      </c>
      <c r="CD172" s="30">
        <v>8</v>
      </c>
      <c r="CE172" s="30">
        <v>8</v>
      </c>
      <c r="CF172" s="30">
        <v>8</v>
      </c>
      <c r="CG172" s="30">
        <v>8</v>
      </c>
      <c r="CH172" s="30">
        <v>8</v>
      </c>
      <c r="CI172" s="30">
        <v>8</v>
      </c>
      <c r="CJ172" s="30">
        <v>8</v>
      </c>
      <c r="CK172" s="30">
        <v>8</v>
      </c>
      <c r="CL172" s="30">
        <v>8</v>
      </c>
      <c r="CM172" s="30">
        <v>8</v>
      </c>
      <c r="CN172" s="30">
        <v>8</v>
      </c>
      <c r="CO172" s="30">
        <v>8</v>
      </c>
      <c r="CP172" t="e">
        <v>#N/A</v>
      </c>
      <c r="CQ172" t="e">
        <v>#N/A</v>
      </c>
      <c r="CR172" t="e">
        <v>#N/A</v>
      </c>
      <c r="CS172" t="e">
        <v>#N/A</v>
      </c>
      <c r="CT172" t="e">
        <v>#N/A</v>
      </c>
      <c r="CU172" t="e">
        <v>#N/A</v>
      </c>
      <c r="CV172" t="e">
        <v>#N/A</v>
      </c>
      <c r="CW172" t="e">
        <v>#N/A</v>
      </c>
      <c r="CX172" t="e">
        <v>#N/A</v>
      </c>
      <c r="CY172" t="e">
        <v>#N/A</v>
      </c>
      <c r="CZ172" t="e">
        <v>#N/A</v>
      </c>
      <c r="DA172" t="e">
        <v>#N/A</v>
      </c>
      <c r="DB172" t="e">
        <v>#N/A</v>
      </c>
      <c r="DC172" t="e">
        <v>#N/A</v>
      </c>
      <c r="DD172" t="e">
        <v>#N/A</v>
      </c>
      <c r="DE172" t="e">
        <v>#N/A</v>
      </c>
      <c r="DF172" t="e">
        <v>#N/A</v>
      </c>
      <c r="DG172" t="e">
        <v>#N/A</v>
      </c>
      <c r="DH172" t="e">
        <v>#N/A</v>
      </c>
      <c r="DI172" t="e">
        <v>#N/A</v>
      </c>
      <c r="DJ172" t="e">
        <v>#N/A</v>
      </c>
      <c r="DK172" t="e">
        <v>#N/A</v>
      </c>
      <c r="DL172" t="e">
        <v>#N/A</v>
      </c>
      <c r="DM172" t="e">
        <v>#N/A</v>
      </c>
      <c r="DN172" t="e">
        <v>#N/A</v>
      </c>
      <c r="DO172" t="e">
        <v>#N/A</v>
      </c>
      <c r="DP172" t="e">
        <v>#N/A</v>
      </c>
      <c r="DQ172" t="e">
        <v>#N/A</v>
      </c>
      <c r="DR172" t="e">
        <v>#N/A</v>
      </c>
      <c r="DS172" t="e">
        <v>#N/A</v>
      </c>
      <c r="DT172" t="e">
        <v>#N/A</v>
      </c>
      <c r="DU172" t="e">
        <v>#N/A</v>
      </c>
      <c r="DV172" t="e">
        <v>#N/A</v>
      </c>
      <c r="DW172" t="e">
        <v>#N/A</v>
      </c>
      <c r="DX172" t="e">
        <v>#N/A</v>
      </c>
      <c r="DY172" t="e">
        <v>#N/A</v>
      </c>
      <c r="DZ172" t="e">
        <v>#N/A</v>
      </c>
      <c r="EA172" t="e">
        <v>#N/A</v>
      </c>
      <c r="EB172" t="e">
        <v>#N/A</v>
      </c>
      <c r="EC172" t="e">
        <v>#N/A</v>
      </c>
      <c r="ED172" t="e">
        <v>#N/A</v>
      </c>
      <c r="EE172" t="e">
        <v>#N/A</v>
      </c>
      <c r="EF172" t="e">
        <v>#N/A</v>
      </c>
      <c r="EG172" t="e">
        <v>#N/A</v>
      </c>
      <c r="EH172" t="e">
        <v>#N/A</v>
      </c>
      <c r="EI172" t="e">
        <v>#N/A</v>
      </c>
      <c r="EJ172" t="e">
        <v>#N/A</v>
      </c>
      <c r="EK172" t="e">
        <v>#N/A</v>
      </c>
      <c r="EL172" t="e">
        <v>#N/A</v>
      </c>
      <c r="EM172" t="e">
        <v>#N/A</v>
      </c>
      <c r="EN172" t="e">
        <v>#N/A</v>
      </c>
      <c r="EO172" t="e">
        <v>#N/A</v>
      </c>
      <c r="EP172" t="e">
        <v>#N/A</v>
      </c>
      <c r="EQ172" t="e">
        <v>#N/A</v>
      </c>
      <c r="ER172" t="e">
        <v>#N/A</v>
      </c>
      <c r="ES172" t="e">
        <v>#N/A</v>
      </c>
      <c r="ET172" t="e">
        <v>#N/A</v>
      </c>
      <c r="EU172" t="e">
        <v>#N/A</v>
      </c>
      <c r="EV172" t="e">
        <v>#N/A</v>
      </c>
      <c r="EW172" t="e">
        <v>#N/A</v>
      </c>
      <c r="EX172" t="e">
        <v>#N/A</v>
      </c>
      <c r="EY172" t="e">
        <v>#N/A</v>
      </c>
      <c r="EZ172" t="e">
        <v>#N/A</v>
      </c>
      <c r="FA172" t="e">
        <v>#N/A</v>
      </c>
      <c r="FB172" t="e">
        <v>#N/A</v>
      </c>
      <c r="FC172" t="e">
        <v>#N/A</v>
      </c>
      <c r="FD172" t="e">
        <v>#N/A</v>
      </c>
      <c r="FE172" t="e">
        <v>#N/A</v>
      </c>
      <c r="FF172" t="e">
        <v>#N/A</v>
      </c>
    </row>
    <row r="173" spans="1:162" x14ac:dyDescent="0.35">
      <c r="A173" s="29" t="s">
        <v>44</v>
      </c>
      <c r="B173" s="30">
        <v>0</v>
      </c>
      <c r="C173" s="30">
        <v>0</v>
      </c>
      <c r="D173" s="30">
        <v>0</v>
      </c>
      <c r="E173" s="30">
        <v>0</v>
      </c>
      <c r="F173" s="30">
        <v>0</v>
      </c>
      <c r="G173" s="30">
        <v>0</v>
      </c>
      <c r="H173" s="30">
        <v>0</v>
      </c>
      <c r="I173" s="30">
        <v>0</v>
      </c>
      <c r="J173" s="30">
        <v>0</v>
      </c>
      <c r="K173" s="30">
        <v>0</v>
      </c>
      <c r="L173" s="30">
        <v>0</v>
      </c>
      <c r="M173" s="30">
        <v>0</v>
      </c>
      <c r="N173" s="30">
        <v>0</v>
      </c>
      <c r="O173" s="30">
        <v>0</v>
      </c>
      <c r="P173" s="30">
        <v>0</v>
      </c>
      <c r="Q173" s="30">
        <v>0</v>
      </c>
      <c r="R173" s="30">
        <v>0</v>
      </c>
      <c r="S173" s="30">
        <v>0</v>
      </c>
      <c r="T173" s="30">
        <v>0</v>
      </c>
      <c r="U173" s="30">
        <v>0</v>
      </c>
      <c r="V173" s="30">
        <v>0</v>
      </c>
      <c r="W173" s="30">
        <v>0</v>
      </c>
      <c r="X173" s="30">
        <v>0</v>
      </c>
      <c r="Y173" s="30">
        <v>0</v>
      </c>
      <c r="Z173" s="30">
        <v>0</v>
      </c>
      <c r="AA173" s="30">
        <v>0</v>
      </c>
      <c r="AB173" s="30">
        <v>0</v>
      </c>
      <c r="AC173" s="30">
        <v>0</v>
      </c>
      <c r="AD173" s="30">
        <v>0</v>
      </c>
      <c r="AE173" s="30">
        <v>0</v>
      </c>
      <c r="AF173" s="30">
        <v>0</v>
      </c>
      <c r="AG173" s="30">
        <v>0</v>
      </c>
      <c r="AH173" s="30">
        <v>0</v>
      </c>
      <c r="AI173" s="30">
        <v>0</v>
      </c>
      <c r="AJ173" s="30">
        <v>0</v>
      </c>
      <c r="AK173" s="30">
        <v>0</v>
      </c>
      <c r="AL173" s="30">
        <v>0</v>
      </c>
      <c r="AM173" s="30">
        <v>0</v>
      </c>
      <c r="AN173" s="30">
        <v>0</v>
      </c>
      <c r="AO173" s="30">
        <v>0</v>
      </c>
      <c r="AP173" s="30">
        <v>0</v>
      </c>
      <c r="AQ173" s="30">
        <v>0</v>
      </c>
      <c r="AR173" s="30">
        <v>0</v>
      </c>
      <c r="AS173" s="30">
        <v>0</v>
      </c>
      <c r="AT173" s="30">
        <v>0</v>
      </c>
      <c r="AU173" s="30">
        <v>0</v>
      </c>
      <c r="AV173" s="30">
        <v>0</v>
      </c>
      <c r="AW173" s="30">
        <v>0</v>
      </c>
      <c r="AX173" s="30">
        <v>0</v>
      </c>
      <c r="AY173" s="30">
        <v>0</v>
      </c>
      <c r="AZ173" s="30">
        <v>0</v>
      </c>
      <c r="BA173" s="30">
        <v>0</v>
      </c>
      <c r="BB173" s="30">
        <v>0</v>
      </c>
      <c r="BC173" s="30">
        <v>0</v>
      </c>
      <c r="BD173" s="30">
        <v>0</v>
      </c>
      <c r="BE173" s="30">
        <v>0</v>
      </c>
      <c r="BF173" s="30">
        <v>0</v>
      </c>
      <c r="BG173" s="30">
        <v>1</v>
      </c>
      <c r="BH173" s="30">
        <v>1</v>
      </c>
      <c r="BI173" s="30">
        <v>1</v>
      </c>
      <c r="BJ173" s="30">
        <v>3</v>
      </c>
      <c r="BK173" s="30">
        <v>3</v>
      </c>
      <c r="BL173" s="30">
        <v>4</v>
      </c>
      <c r="BM173" s="30">
        <v>5</v>
      </c>
      <c r="BN173" s="30">
        <v>6</v>
      </c>
      <c r="BO173" s="30">
        <v>6</v>
      </c>
      <c r="BP173" s="30">
        <v>8</v>
      </c>
      <c r="BQ173" s="30">
        <v>8</v>
      </c>
      <c r="BR173" s="30">
        <v>8</v>
      </c>
      <c r="BS173" s="30">
        <v>10</v>
      </c>
      <c r="BT173" s="30">
        <v>12</v>
      </c>
      <c r="BU173" s="30">
        <v>14</v>
      </c>
      <c r="BV173" s="30">
        <v>18</v>
      </c>
      <c r="BW173" s="30">
        <v>18</v>
      </c>
      <c r="BX173" s="30">
        <v>22</v>
      </c>
      <c r="BY173" s="30">
        <v>22</v>
      </c>
      <c r="BZ173" s="30">
        <v>23</v>
      </c>
      <c r="CA173" s="30">
        <v>24</v>
      </c>
      <c r="CB173" s="30">
        <v>25</v>
      </c>
      <c r="CC173" s="30">
        <v>25</v>
      </c>
      <c r="CD173" s="30">
        <v>28</v>
      </c>
      <c r="CE173" s="30">
        <v>31</v>
      </c>
      <c r="CF173" s="30">
        <v>34</v>
      </c>
      <c r="CG173" s="30">
        <v>34</v>
      </c>
      <c r="CH173" s="30">
        <v>35</v>
      </c>
      <c r="CI173" s="30">
        <v>37</v>
      </c>
      <c r="CJ173" s="30">
        <v>37</v>
      </c>
      <c r="CK173" s="30">
        <v>37</v>
      </c>
      <c r="CL173" s="30">
        <v>38</v>
      </c>
      <c r="CM173" s="30">
        <v>38</v>
      </c>
      <c r="CN173" s="30">
        <v>38</v>
      </c>
      <c r="CO173" s="30">
        <v>38</v>
      </c>
      <c r="CP173" t="e">
        <v>#N/A</v>
      </c>
      <c r="CQ173" t="e">
        <v>#N/A</v>
      </c>
      <c r="CR173" t="e">
        <v>#N/A</v>
      </c>
      <c r="CS173" t="e">
        <v>#N/A</v>
      </c>
      <c r="CT173" t="e">
        <v>#N/A</v>
      </c>
      <c r="CU173" t="e">
        <v>#N/A</v>
      </c>
      <c r="CV173" t="e">
        <v>#N/A</v>
      </c>
      <c r="CW173" t="e">
        <v>#N/A</v>
      </c>
      <c r="CX173" t="e">
        <v>#N/A</v>
      </c>
      <c r="CY173" t="e">
        <v>#N/A</v>
      </c>
      <c r="CZ173" t="e">
        <v>#N/A</v>
      </c>
      <c r="DA173" t="e">
        <v>#N/A</v>
      </c>
      <c r="DB173" t="e">
        <v>#N/A</v>
      </c>
      <c r="DC173" t="e">
        <v>#N/A</v>
      </c>
      <c r="DD173" t="e">
        <v>#N/A</v>
      </c>
      <c r="DE173" t="e">
        <v>#N/A</v>
      </c>
      <c r="DF173" t="e">
        <v>#N/A</v>
      </c>
      <c r="DG173" t="e">
        <v>#N/A</v>
      </c>
      <c r="DH173" t="e">
        <v>#N/A</v>
      </c>
      <c r="DI173" t="e">
        <v>#N/A</v>
      </c>
      <c r="DJ173" t="e">
        <v>#N/A</v>
      </c>
      <c r="DK173" t="e">
        <v>#N/A</v>
      </c>
      <c r="DL173" t="e">
        <v>#N/A</v>
      </c>
      <c r="DM173" t="e">
        <v>#N/A</v>
      </c>
      <c r="DN173" t="e">
        <v>#N/A</v>
      </c>
      <c r="DO173" t="e">
        <v>#N/A</v>
      </c>
      <c r="DP173" t="e">
        <v>#N/A</v>
      </c>
      <c r="DQ173" t="e">
        <v>#N/A</v>
      </c>
      <c r="DR173" t="e">
        <v>#N/A</v>
      </c>
      <c r="DS173" t="e">
        <v>#N/A</v>
      </c>
      <c r="DT173" t="e">
        <v>#N/A</v>
      </c>
      <c r="DU173" t="e">
        <v>#N/A</v>
      </c>
      <c r="DV173" t="e">
        <v>#N/A</v>
      </c>
      <c r="DW173" t="e">
        <v>#N/A</v>
      </c>
      <c r="DX173" t="e">
        <v>#N/A</v>
      </c>
      <c r="DY173" t="e">
        <v>#N/A</v>
      </c>
      <c r="DZ173" t="e">
        <v>#N/A</v>
      </c>
      <c r="EA173" t="e">
        <v>#N/A</v>
      </c>
      <c r="EB173" t="e">
        <v>#N/A</v>
      </c>
      <c r="EC173" t="e">
        <v>#N/A</v>
      </c>
      <c r="ED173" t="e">
        <v>#N/A</v>
      </c>
      <c r="EE173" t="e">
        <v>#N/A</v>
      </c>
      <c r="EF173" t="e">
        <v>#N/A</v>
      </c>
      <c r="EG173" t="e">
        <v>#N/A</v>
      </c>
      <c r="EH173" t="e">
        <v>#N/A</v>
      </c>
      <c r="EI173" t="e">
        <v>#N/A</v>
      </c>
      <c r="EJ173" t="e">
        <v>#N/A</v>
      </c>
      <c r="EK173" t="e">
        <v>#N/A</v>
      </c>
      <c r="EL173" t="e">
        <v>#N/A</v>
      </c>
      <c r="EM173" t="e">
        <v>#N/A</v>
      </c>
      <c r="EN173" t="e">
        <v>#N/A</v>
      </c>
      <c r="EO173" t="e">
        <v>#N/A</v>
      </c>
      <c r="EP173" t="e">
        <v>#N/A</v>
      </c>
      <c r="EQ173" t="e">
        <v>#N/A</v>
      </c>
      <c r="ER173" t="e">
        <v>#N/A</v>
      </c>
      <c r="ES173" t="e">
        <v>#N/A</v>
      </c>
      <c r="ET173" t="e">
        <v>#N/A</v>
      </c>
      <c r="EU173" t="e">
        <v>#N/A</v>
      </c>
      <c r="EV173" t="e">
        <v>#N/A</v>
      </c>
      <c r="EW173" t="e">
        <v>#N/A</v>
      </c>
      <c r="EX173" t="e">
        <v>#N/A</v>
      </c>
      <c r="EY173" t="e">
        <v>#N/A</v>
      </c>
      <c r="EZ173" t="e">
        <v>#N/A</v>
      </c>
      <c r="FA173" t="e">
        <v>#N/A</v>
      </c>
      <c r="FB173" t="e">
        <v>#N/A</v>
      </c>
      <c r="FC173" t="e">
        <v>#N/A</v>
      </c>
      <c r="FD173" t="e">
        <v>#N/A</v>
      </c>
      <c r="FE173" t="e">
        <v>#N/A</v>
      </c>
      <c r="FF173" t="e">
        <v>#N/A</v>
      </c>
    </row>
    <row r="174" spans="1:162" x14ac:dyDescent="0.35">
      <c r="A174" s="29" t="s">
        <v>61</v>
      </c>
      <c r="B174" s="30">
        <v>0</v>
      </c>
      <c r="C174" s="30">
        <v>0</v>
      </c>
      <c r="D174" s="30">
        <v>0</v>
      </c>
      <c r="E174" s="30">
        <v>0</v>
      </c>
      <c r="F174" s="30">
        <v>0</v>
      </c>
      <c r="G174" s="30">
        <v>0</v>
      </c>
      <c r="H174" s="30">
        <v>0</v>
      </c>
      <c r="I174" s="30">
        <v>0</v>
      </c>
      <c r="J174" s="30">
        <v>0</v>
      </c>
      <c r="K174" s="30">
        <v>0</v>
      </c>
      <c r="L174" s="30">
        <v>0</v>
      </c>
      <c r="M174" s="30">
        <v>0</v>
      </c>
      <c r="N174" s="30">
        <v>0</v>
      </c>
      <c r="O174" s="30">
        <v>0</v>
      </c>
      <c r="P174" s="30">
        <v>0</v>
      </c>
      <c r="Q174" s="30">
        <v>0</v>
      </c>
      <c r="R174" s="30">
        <v>0</v>
      </c>
      <c r="S174" s="30">
        <v>0</v>
      </c>
      <c r="T174" s="30">
        <v>0</v>
      </c>
      <c r="U174" s="30">
        <v>0</v>
      </c>
      <c r="V174" s="30">
        <v>0</v>
      </c>
      <c r="W174" s="30">
        <v>0</v>
      </c>
      <c r="X174" s="30">
        <v>0</v>
      </c>
      <c r="Y174" s="30">
        <v>0</v>
      </c>
      <c r="Z174" s="30">
        <v>0</v>
      </c>
      <c r="AA174" s="30">
        <v>0</v>
      </c>
      <c r="AB174" s="30">
        <v>0</v>
      </c>
      <c r="AC174" s="30">
        <v>0</v>
      </c>
      <c r="AD174" s="30">
        <v>0</v>
      </c>
      <c r="AE174" s="30">
        <v>0</v>
      </c>
      <c r="AF174" s="30">
        <v>0</v>
      </c>
      <c r="AG174" s="30">
        <v>0</v>
      </c>
      <c r="AH174" s="30">
        <v>0</v>
      </c>
      <c r="AI174" s="30">
        <v>0</v>
      </c>
      <c r="AJ174" s="30">
        <v>0</v>
      </c>
      <c r="AK174" s="30">
        <v>0</v>
      </c>
      <c r="AL174" s="30">
        <v>0</v>
      </c>
      <c r="AM174" s="30">
        <v>0</v>
      </c>
      <c r="AN174" s="30">
        <v>0</v>
      </c>
      <c r="AO174" s="30">
        <v>0</v>
      </c>
      <c r="AP174" s="30">
        <v>0</v>
      </c>
      <c r="AQ174" s="30">
        <v>0</v>
      </c>
      <c r="AR174" s="30">
        <v>0</v>
      </c>
      <c r="AS174" s="30">
        <v>0</v>
      </c>
      <c r="AT174" s="30">
        <v>0</v>
      </c>
      <c r="AU174" s="30">
        <v>0</v>
      </c>
      <c r="AV174" s="30">
        <v>0</v>
      </c>
      <c r="AW174" s="30">
        <v>0</v>
      </c>
      <c r="AX174" s="30">
        <v>0</v>
      </c>
      <c r="AY174" s="30">
        <v>0</v>
      </c>
      <c r="AZ174" s="30">
        <v>0</v>
      </c>
      <c r="BA174" s="30">
        <v>0</v>
      </c>
      <c r="BB174" s="30">
        <v>0</v>
      </c>
      <c r="BC174" s="30">
        <v>0</v>
      </c>
      <c r="BD174" s="30">
        <v>0</v>
      </c>
      <c r="BE174" s="30">
        <v>1</v>
      </c>
      <c r="BF174" s="30">
        <v>1</v>
      </c>
      <c r="BG174" s="30">
        <v>3</v>
      </c>
      <c r="BH174" s="30">
        <v>4</v>
      </c>
      <c r="BI174" s="30">
        <v>9</v>
      </c>
      <c r="BJ174" s="30">
        <v>30</v>
      </c>
      <c r="BK174" s="30">
        <v>37</v>
      </c>
      <c r="BL174" s="30">
        <v>44</v>
      </c>
      <c r="BM174" s="30">
        <v>59</v>
      </c>
      <c r="BN174" s="30">
        <v>75</v>
      </c>
      <c r="BO174" s="30">
        <v>92</v>
      </c>
      <c r="BP174" s="30">
        <v>108</v>
      </c>
      <c r="BQ174" s="30">
        <v>131</v>
      </c>
      <c r="BR174" s="30">
        <v>168</v>
      </c>
      <c r="BS174" s="30">
        <v>214</v>
      </c>
      <c r="BT174" s="30">
        <v>277</v>
      </c>
      <c r="BU174" s="30">
        <v>356</v>
      </c>
      <c r="BV174" s="30">
        <v>425</v>
      </c>
      <c r="BW174" s="30">
        <v>501</v>
      </c>
      <c r="BX174" s="30">
        <v>574</v>
      </c>
      <c r="BY174" s="30">
        <v>649</v>
      </c>
      <c r="BZ174" s="30">
        <v>725</v>
      </c>
      <c r="CA174" s="30">
        <v>812</v>
      </c>
      <c r="CB174" s="30">
        <v>908</v>
      </c>
      <c r="CC174" s="30">
        <v>1006</v>
      </c>
      <c r="CD174" s="30">
        <v>1101</v>
      </c>
      <c r="CE174" s="30">
        <v>1198</v>
      </c>
      <c r="CF174" s="30">
        <v>1296</v>
      </c>
      <c r="CG174" s="30">
        <v>1403</v>
      </c>
      <c r="CH174" s="30">
        <v>1518</v>
      </c>
      <c r="CI174" s="30">
        <v>1643</v>
      </c>
      <c r="CJ174" s="30">
        <v>1769</v>
      </c>
      <c r="CK174" s="30">
        <v>1890</v>
      </c>
      <c r="CL174" s="30">
        <v>2017</v>
      </c>
      <c r="CM174" s="30">
        <v>2140</v>
      </c>
      <c r="CN174" s="30">
        <v>2259</v>
      </c>
      <c r="CO174" s="30">
        <v>2376</v>
      </c>
      <c r="CP174" t="e">
        <v>#N/A</v>
      </c>
      <c r="CQ174" t="e">
        <v>#N/A</v>
      </c>
      <c r="CR174" t="e">
        <v>#N/A</v>
      </c>
      <c r="CS174" t="e">
        <v>#N/A</v>
      </c>
      <c r="CT174" t="e">
        <v>#N/A</v>
      </c>
      <c r="CU174" t="e">
        <v>#N/A</v>
      </c>
      <c r="CV174" t="e">
        <v>#N/A</v>
      </c>
      <c r="CW174" t="e">
        <v>#N/A</v>
      </c>
      <c r="CX174" t="e">
        <v>#N/A</v>
      </c>
      <c r="CY174" t="e">
        <v>#N/A</v>
      </c>
      <c r="CZ174" t="e">
        <v>#N/A</v>
      </c>
      <c r="DA174" t="e">
        <v>#N/A</v>
      </c>
      <c r="DB174" t="e">
        <v>#N/A</v>
      </c>
      <c r="DC174" t="e">
        <v>#N/A</v>
      </c>
      <c r="DD174" t="e">
        <v>#N/A</v>
      </c>
      <c r="DE174" t="e">
        <v>#N/A</v>
      </c>
      <c r="DF174" t="e">
        <v>#N/A</v>
      </c>
      <c r="DG174" t="e">
        <v>#N/A</v>
      </c>
      <c r="DH174" t="e">
        <v>#N/A</v>
      </c>
      <c r="DI174" t="e">
        <v>#N/A</v>
      </c>
      <c r="DJ174" t="e">
        <v>#N/A</v>
      </c>
      <c r="DK174" t="e">
        <v>#N/A</v>
      </c>
      <c r="DL174" t="e">
        <v>#N/A</v>
      </c>
      <c r="DM174" t="e">
        <v>#N/A</v>
      </c>
      <c r="DN174" t="e">
        <v>#N/A</v>
      </c>
      <c r="DO174" t="e">
        <v>#N/A</v>
      </c>
      <c r="DP174" t="e">
        <v>#N/A</v>
      </c>
      <c r="DQ174" t="e">
        <v>#N/A</v>
      </c>
      <c r="DR174" t="e">
        <v>#N/A</v>
      </c>
      <c r="DS174" t="e">
        <v>#N/A</v>
      </c>
      <c r="DT174" t="e">
        <v>#N/A</v>
      </c>
      <c r="DU174" t="e">
        <v>#N/A</v>
      </c>
      <c r="DV174" t="e">
        <v>#N/A</v>
      </c>
      <c r="DW174" t="e">
        <v>#N/A</v>
      </c>
      <c r="DX174" t="e">
        <v>#N/A</v>
      </c>
      <c r="DY174" t="e">
        <v>#N/A</v>
      </c>
      <c r="DZ174" t="e">
        <v>#N/A</v>
      </c>
      <c r="EA174" t="e">
        <v>#N/A</v>
      </c>
      <c r="EB174" t="e">
        <v>#N/A</v>
      </c>
      <c r="EC174" t="e">
        <v>#N/A</v>
      </c>
      <c r="ED174" t="e">
        <v>#N/A</v>
      </c>
      <c r="EE174" t="e">
        <v>#N/A</v>
      </c>
      <c r="EF174" t="e">
        <v>#N/A</v>
      </c>
      <c r="EG174" t="e">
        <v>#N/A</v>
      </c>
      <c r="EH174" t="e">
        <v>#N/A</v>
      </c>
      <c r="EI174" t="e">
        <v>#N/A</v>
      </c>
      <c r="EJ174" t="e">
        <v>#N/A</v>
      </c>
      <c r="EK174" t="e">
        <v>#N/A</v>
      </c>
      <c r="EL174" t="e">
        <v>#N/A</v>
      </c>
      <c r="EM174" t="e">
        <v>#N/A</v>
      </c>
      <c r="EN174" t="e">
        <v>#N/A</v>
      </c>
      <c r="EO174" t="e">
        <v>#N/A</v>
      </c>
      <c r="EP174" t="e">
        <v>#N/A</v>
      </c>
      <c r="EQ174" t="e">
        <v>#N/A</v>
      </c>
      <c r="ER174" t="e">
        <v>#N/A</v>
      </c>
      <c r="ES174" t="e">
        <v>#N/A</v>
      </c>
      <c r="ET174" t="e">
        <v>#N/A</v>
      </c>
      <c r="EU174" t="e">
        <v>#N/A</v>
      </c>
      <c r="EV174" t="e">
        <v>#N/A</v>
      </c>
      <c r="EW174" t="e">
        <v>#N/A</v>
      </c>
      <c r="EX174" t="e">
        <v>#N/A</v>
      </c>
      <c r="EY174" t="e">
        <v>#N/A</v>
      </c>
      <c r="EZ174" t="e">
        <v>#N/A</v>
      </c>
      <c r="FA174" t="e">
        <v>#N/A</v>
      </c>
      <c r="FB174" t="e">
        <v>#N/A</v>
      </c>
      <c r="FC174" t="e">
        <v>#N/A</v>
      </c>
      <c r="FD174" t="e">
        <v>#N/A</v>
      </c>
      <c r="FE174" t="e">
        <v>#N/A</v>
      </c>
      <c r="FF174" t="e">
        <v>#N/A</v>
      </c>
    </row>
    <row r="175" spans="1:162" x14ac:dyDescent="0.35">
      <c r="A175" s="29" t="s">
        <v>219</v>
      </c>
      <c r="B175" s="30">
        <v>0</v>
      </c>
      <c r="C175" s="30">
        <v>0</v>
      </c>
      <c r="D175" s="30">
        <v>0</v>
      </c>
      <c r="E175" s="30">
        <v>0</v>
      </c>
      <c r="F175" s="30">
        <v>0</v>
      </c>
      <c r="G175" s="30">
        <v>0</v>
      </c>
      <c r="H175" s="30">
        <v>0</v>
      </c>
      <c r="I175" s="30">
        <v>0</v>
      </c>
      <c r="J175" s="30">
        <v>0</v>
      </c>
      <c r="K175" s="30">
        <v>0</v>
      </c>
      <c r="L175" s="30">
        <v>0</v>
      </c>
      <c r="M175" s="30">
        <v>0</v>
      </c>
      <c r="N175" s="30">
        <v>0</v>
      </c>
      <c r="O175" s="30">
        <v>0</v>
      </c>
      <c r="P175" s="30">
        <v>0</v>
      </c>
      <c r="Q175" s="30">
        <v>0</v>
      </c>
      <c r="R175" s="30">
        <v>0</v>
      </c>
      <c r="S175" s="30">
        <v>0</v>
      </c>
      <c r="T175" s="30">
        <v>0</v>
      </c>
      <c r="U175" s="30">
        <v>0</v>
      </c>
      <c r="V175" s="30">
        <v>0</v>
      </c>
      <c r="W175" s="30">
        <v>0</v>
      </c>
      <c r="X175" s="30">
        <v>0</v>
      </c>
      <c r="Y175" s="30">
        <v>0</v>
      </c>
      <c r="Z175" s="30">
        <v>0</v>
      </c>
      <c r="AA175" s="30">
        <v>0</v>
      </c>
      <c r="AB175" s="30">
        <v>0</v>
      </c>
      <c r="AC175" s="30">
        <v>0</v>
      </c>
      <c r="AD175" s="30">
        <v>0</v>
      </c>
      <c r="AE175" s="30">
        <v>0</v>
      </c>
      <c r="AF175" s="30">
        <v>0</v>
      </c>
      <c r="AG175" s="30">
        <v>0</v>
      </c>
      <c r="AH175" s="30">
        <v>0</v>
      </c>
      <c r="AI175" s="30">
        <v>0</v>
      </c>
      <c r="AJ175" s="30">
        <v>0</v>
      </c>
      <c r="AK175" s="30">
        <v>0</v>
      </c>
      <c r="AL175" s="30">
        <v>0</v>
      </c>
      <c r="AM175" s="30">
        <v>0</v>
      </c>
      <c r="AN175" s="30">
        <v>0</v>
      </c>
      <c r="AO175" s="30">
        <v>0</v>
      </c>
      <c r="AP175" s="30">
        <v>0</v>
      </c>
      <c r="AQ175" s="30">
        <v>0</v>
      </c>
      <c r="AR175" s="30">
        <v>0</v>
      </c>
      <c r="AS175" s="30">
        <v>0</v>
      </c>
      <c r="AT175" s="30">
        <v>0</v>
      </c>
      <c r="AU175" s="30">
        <v>0</v>
      </c>
      <c r="AV175" s="30">
        <v>0</v>
      </c>
      <c r="AW175" s="30">
        <v>0</v>
      </c>
      <c r="AX175" s="30">
        <v>0</v>
      </c>
      <c r="AY175" s="30">
        <v>0</v>
      </c>
      <c r="AZ175" s="30">
        <v>0</v>
      </c>
      <c r="BA175" s="30">
        <v>0</v>
      </c>
      <c r="BB175" s="30">
        <v>0</v>
      </c>
      <c r="BC175" s="30">
        <v>0</v>
      </c>
      <c r="BD175" s="30">
        <v>0</v>
      </c>
      <c r="BE175" s="30">
        <v>0</v>
      </c>
      <c r="BF175" s="30">
        <v>0</v>
      </c>
      <c r="BG175" s="30">
        <v>0</v>
      </c>
      <c r="BH175" s="30">
        <v>0</v>
      </c>
      <c r="BI175" s="30">
        <v>0</v>
      </c>
      <c r="BJ175" s="30">
        <v>0</v>
      </c>
      <c r="BK175" s="30">
        <v>0</v>
      </c>
      <c r="BL175" s="30">
        <v>0</v>
      </c>
      <c r="BM175" s="30">
        <v>0</v>
      </c>
      <c r="BN175" s="30">
        <v>0</v>
      </c>
      <c r="BO175" s="30">
        <v>0</v>
      </c>
      <c r="BP175" s="30">
        <v>0</v>
      </c>
      <c r="BQ175" s="30">
        <v>0</v>
      </c>
      <c r="BR175" s="30">
        <v>0</v>
      </c>
      <c r="BS175" s="30">
        <v>0</v>
      </c>
      <c r="BT175" s="30">
        <v>0</v>
      </c>
      <c r="BU175" s="30">
        <v>0</v>
      </c>
      <c r="BV175" s="30">
        <v>0</v>
      </c>
      <c r="BW175" s="30">
        <v>0</v>
      </c>
      <c r="BX175" s="30">
        <v>0</v>
      </c>
      <c r="BY175" s="30">
        <v>0</v>
      </c>
      <c r="BZ175" s="30">
        <v>0</v>
      </c>
      <c r="CA175" s="30">
        <v>0</v>
      </c>
      <c r="CB175" s="30">
        <v>0</v>
      </c>
      <c r="CC175" s="30">
        <v>0</v>
      </c>
      <c r="CD175" s="30">
        <v>0</v>
      </c>
      <c r="CE175" s="30">
        <v>0</v>
      </c>
      <c r="CF175" s="30">
        <v>0</v>
      </c>
      <c r="CG175" s="30">
        <v>0</v>
      </c>
      <c r="CH175" s="30">
        <v>0</v>
      </c>
      <c r="CI175" s="30">
        <v>0</v>
      </c>
      <c r="CJ175" s="30">
        <v>0</v>
      </c>
      <c r="CK175" s="30">
        <v>0</v>
      </c>
      <c r="CL175" s="30">
        <v>0</v>
      </c>
      <c r="CM175" s="30">
        <v>0</v>
      </c>
      <c r="CN175" s="30">
        <v>0</v>
      </c>
      <c r="CO175" s="30">
        <v>0</v>
      </c>
      <c r="CP175" t="e">
        <v>#N/A</v>
      </c>
      <c r="CQ175" t="e">
        <v>#N/A</v>
      </c>
      <c r="CR175" t="e">
        <v>#N/A</v>
      </c>
      <c r="CS175" t="e">
        <v>#N/A</v>
      </c>
      <c r="CT175" t="e">
        <v>#N/A</v>
      </c>
      <c r="CU175" t="e">
        <v>#N/A</v>
      </c>
      <c r="CV175" t="e">
        <v>#N/A</v>
      </c>
      <c r="CW175" t="e">
        <v>#N/A</v>
      </c>
      <c r="CX175" t="e">
        <v>#N/A</v>
      </c>
      <c r="CY175" t="e">
        <v>#N/A</v>
      </c>
      <c r="CZ175" t="e">
        <v>#N/A</v>
      </c>
      <c r="DA175" t="e">
        <v>#N/A</v>
      </c>
      <c r="DB175" t="e">
        <v>#N/A</v>
      </c>
      <c r="DC175" t="e">
        <v>#N/A</v>
      </c>
      <c r="DD175" t="e">
        <v>#N/A</v>
      </c>
      <c r="DE175" t="e">
        <v>#N/A</v>
      </c>
      <c r="DF175" t="e">
        <v>#N/A</v>
      </c>
      <c r="DG175" t="e">
        <v>#N/A</v>
      </c>
      <c r="DH175" t="e">
        <v>#N/A</v>
      </c>
      <c r="DI175" t="e">
        <v>#N/A</v>
      </c>
      <c r="DJ175" t="e">
        <v>#N/A</v>
      </c>
      <c r="DK175" t="e">
        <v>#N/A</v>
      </c>
      <c r="DL175" t="e">
        <v>#N/A</v>
      </c>
      <c r="DM175" t="e">
        <v>#N/A</v>
      </c>
      <c r="DN175" t="e">
        <v>#N/A</v>
      </c>
      <c r="DO175" t="e">
        <v>#N/A</v>
      </c>
      <c r="DP175" t="e">
        <v>#N/A</v>
      </c>
      <c r="DQ175" t="e">
        <v>#N/A</v>
      </c>
      <c r="DR175" t="e">
        <v>#N/A</v>
      </c>
      <c r="DS175" t="e">
        <v>#N/A</v>
      </c>
      <c r="DT175" t="e">
        <v>#N/A</v>
      </c>
      <c r="DU175" t="e">
        <v>#N/A</v>
      </c>
      <c r="DV175" t="e">
        <v>#N/A</v>
      </c>
      <c r="DW175" t="e">
        <v>#N/A</v>
      </c>
      <c r="DX175" t="e">
        <v>#N/A</v>
      </c>
      <c r="DY175" t="e">
        <v>#N/A</v>
      </c>
      <c r="DZ175" t="e">
        <v>#N/A</v>
      </c>
      <c r="EA175" t="e">
        <v>#N/A</v>
      </c>
      <c r="EB175" t="e">
        <v>#N/A</v>
      </c>
      <c r="EC175" t="e">
        <v>#N/A</v>
      </c>
      <c r="ED175" t="e">
        <v>#N/A</v>
      </c>
      <c r="EE175" t="e">
        <v>#N/A</v>
      </c>
      <c r="EF175" t="e">
        <v>#N/A</v>
      </c>
      <c r="EG175" t="e">
        <v>#N/A</v>
      </c>
      <c r="EH175" t="e">
        <v>#N/A</v>
      </c>
      <c r="EI175" t="e">
        <v>#N/A</v>
      </c>
      <c r="EJ175" t="e">
        <v>#N/A</v>
      </c>
      <c r="EK175" t="e">
        <v>#N/A</v>
      </c>
      <c r="EL175" t="e">
        <v>#N/A</v>
      </c>
      <c r="EM175" t="e">
        <v>#N/A</v>
      </c>
      <c r="EN175" t="e">
        <v>#N/A</v>
      </c>
      <c r="EO175" t="e">
        <v>#N/A</v>
      </c>
      <c r="EP175" t="e">
        <v>#N/A</v>
      </c>
      <c r="EQ175" t="e">
        <v>#N/A</v>
      </c>
      <c r="ER175" t="e">
        <v>#N/A</v>
      </c>
      <c r="ES175" t="e">
        <v>#N/A</v>
      </c>
      <c r="ET175" t="e">
        <v>#N/A</v>
      </c>
      <c r="EU175" t="e">
        <v>#N/A</v>
      </c>
      <c r="EV175" t="e">
        <v>#N/A</v>
      </c>
      <c r="EW175" t="e">
        <v>#N/A</v>
      </c>
      <c r="EX175" t="e">
        <v>#N/A</v>
      </c>
      <c r="EY175" t="e">
        <v>#N/A</v>
      </c>
      <c r="EZ175" t="e">
        <v>#N/A</v>
      </c>
      <c r="FA175" t="e">
        <v>#N/A</v>
      </c>
      <c r="FB175" t="e">
        <v>#N/A</v>
      </c>
      <c r="FC175" t="e">
        <v>#N/A</v>
      </c>
      <c r="FD175" t="e">
        <v>#N/A</v>
      </c>
      <c r="FE175" t="e">
        <v>#N/A</v>
      </c>
      <c r="FF175" t="e">
        <v>#N/A</v>
      </c>
    </row>
    <row r="176" spans="1:162" x14ac:dyDescent="0.35">
      <c r="A176" s="29" t="s">
        <v>157</v>
      </c>
      <c r="B176" s="30">
        <v>0</v>
      </c>
      <c r="C176" s="30">
        <v>0</v>
      </c>
      <c r="D176" s="30">
        <v>0</v>
      </c>
      <c r="E176" s="30">
        <v>0</v>
      </c>
      <c r="F176" s="30">
        <v>0</v>
      </c>
      <c r="G176" s="30">
        <v>0</v>
      </c>
      <c r="H176" s="30">
        <v>0</v>
      </c>
      <c r="I176" s="30">
        <v>0</v>
      </c>
      <c r="J176" s="30">
        <v>0</v>
      </c>
      <c r="K176" s="30">
        <v>0</v>
      </c>
      <c r="L176" s="30">
        <v>0</v>
      </c>
      <c r="M176" s="30">
        <v>0</v>
      </c>
      <c r="N176" s="30">
        <v>0</v>
      </c>
      <c r="O176" s="30">
        <v>0</v>
      </c>
      <c r="P176" s="30">
        <v>0</v>
      </c>
      <c r="Q176" s="30">
        <v>0</v>
      </c>
      <c r="R176" s="30">
        <v>0</v>
      </c>
      <c r="S176" s="30">
        <v>0</v>
      </c>
      <c r="T176" s="30">
        <v>0</v>
      </c>
      <c r="U176" s="30">
        <v>0</v>
      </c>
      <c r="V176" s="30">
        <v>0</v>
      </c>
      <c r="W176" s="30">
        <v>0</v>
      </c>
      <c r="X176" s="30">
        <v>0</v>
      </c>
      <c r="Y176" s="30">
        <v>0</v>
      </c>
      <c r="Z176" s="30">
        <v>0</v>
      </c>
      <c r="AA176" s="30">
        <v>0</v>
      </c>
      <c r="AB176" s="30">
        <v>0</v>
      </c>
      <c r="AC176" s="30">
        <v>0</v>
      </c>
      <c r="AD176" s="30">
        <v>0</v>
      </c>
      <c r="AE176" s="30">
        <v>0</v>
      </c>
      <c r="AF176" s="30">
        <v>0</v>
      </c>
      <c r="AG176" s="30">
        <v>0</v>
      </c>
      <c r="AH176" s="30">
        <v>0</v>
      </c>
      <c r="AI176" s="30">
        <v>0</v>
      </c>
      <c r="AJ176" s="30">
        <v>0</v>
      </c>
      <c r="AK176" s="30">
        <v>0</v>
      </c>
      <c r="AL176" s="30">
        <v>0</v>
      </c>
      <c r="AM176" s="30">
        <v>0</v>
      </c>
      <c r="AN176" s="30">
        <v>0</v>
      </c>
      <c r="AO176" s="30">
        <v>0</v>
      </c>
      <c r="AP176" s="30">
        <v>0</v>
      </c>
      <c r="AQ176" s="30">
        <v>0</v>
      </c>
      <c r="AR176" s="30">
        <v>0</v>
      </c>
      <c r="AS176" s="30">
        <v>0</v>
      </c>
      <c r="AT176" s="30">
        <v>0</v>
      </c>
      <c r="AU176" s="30">
        <v>0</v>
      </c>
      <c r="AV176" s="30">
        <v>0</v>
      </c>
      <c r="AW176" s="30">
        <v>0</v>
      </c>
      <c r="AX176" s="30">
        <v>0</v>
      </c>
      <c r="AY176" s="30">
        <v>0</v>
      </c>
      <c r="AZ176" s="30">
        <v>0</v>
      </c>
      <c r="BA176" s="30">
        <v>1</v>
      </c>
      <c r="BB176" s="30">
        <v>1</v>
      </c>
      <c r="BC176" s="30">
        <v>1</v>
      </c>
      <c r="BD176" s="30">
        <v>1</v>
      </c>
      <c r="BE176" s="30">
        <v>2</v>
      </c>
      <c r="BF176" s="30">
        <v>2</v>
      </c>
      <c r="BG176" s="30">
        <v>2</v>
      </c>
      <c r="BH176" s="30">
        <v>3</v>
      </c>
      <c r="BI176" s="30">
        <v>3</v>
      </c>
      <c r="BJ176" s="30">
        <v>3</v>
      </c>
      <c r="BK176" s="30">
        <v>3</v>
      </c>
      <c r="BL176" s="30">
        <v>3</v>
      </c>
      <c r="BM176" s="30">
        <v>5</v>
      </c>
      <c r="BN176" s="30">
        <v>5</v>
      </c>
      <c r="BO176" s="30">
        <v>5</v>
      </c>
      <c r="BP176" s="30">
        <v>9</v>
      </c>
      <c r="BQ176" s="30">
        <v>10</v>
      </c>
      <c r="BR176" s="30">
        <v>13</v>
      </c>
      <c r="BS176" s="30">
        <v>17</v>
      </c>
      <c r="BT176" s="30">
        <v>20</v>
      </c>
      <c r="BU176" s="30">
        <v>22</v>
      </c>
      <c r="BV176" s="30">
        <v>27</v>
      </c>
      <c r="BW176" s="30">
        <v>32</v>
      </c>
      <c r="BX176" s="30">
        <v>37</v>
      </c>
      <c r="BY176" s="30">
        <v>38</v>
      </c>
      <c r="BZ176" s="30">
        <v>45</v>
      </c>
      <c r="CA176" s="30">
        <v>52</v>
      </c>
      <c r="CB176" s="30">
        <v>57</v>
      </c>
      <c r="CC176" s="30">
        <v>69</v>
      </c>
      <c r="CD176" s="30">
        <v>73</v>
      </c>
      <c r="CE176" s="30">
        <v>83</v>
      </c>
      <c r="CF176" s="30">
        <v>93</v>
      </c>
      <c r="CG176" s="30">
        <v>98</v>
      </c>
      <c r="CH176" s="30">
        <v>108</v>
      </c>
      <c r="CI176" s="30">
        <v>116</v>
      </c>
      <c r="CJ176" s="30">
        <v>125</v>
      </c>
      <c r="CK176" s="30">
        <v>133</v>
      </c>
      <c r="CL176" s="30">
        <v>141</v>
      </c>
      <c r="CM176" s="30">
        <v>151</v>
      </c>
      <c r="CN176" s="30">
        <v>161</v>
      </c>
      <c r="CO176" s="30">
        <v>174</v>
      </c>
      <c r="CP176" t="e">
        <v>#N/A</v>
      </c>
      <c r="CQ176" t="e">
        <v>#N/A</v>
      </c>
      <c r="CR176" t="e">
        <v>#N/A</v>
      </c>
      <c r="CS176" t="e">
        <v>#N/A</v>
      </c>
      <c r="CT176" t="e">
        <v>#N/A</v>
      </c>
      <c r="CU176" t="e">
        <v>#N/A</v>
      </c>
      <c r="CV176" t="e">
        <v>#N/A</v>
      </c>
      <c r="CW176" t="e">
        <v>#N/A</v>
      </c>
      <c r="CX176" t="e">
        <v>#N/A</v>
      </c>
      <c r="CY176" t="e">
        <v>#N/A</v>
      </c>
      <c r="CZ176" t="e">
        <v>#N/A</v>
      </c>
      <c r="DA176" t="e">
        <v>#N/A</v>
      </c>
      <c r="DB176" t="e">
        <v>#N/A</v>
      </c>
      <c r="DC176" t="e">
        <v>#N/A</v>
      </c>
      <c r="DD176" t="e">
        <v>#N/A</v>
      </c>
      <c r="DE176" t="e">
        <v>#N/A</v>
      </c>
      <c r="DF176" t="e">
        <v>#N/A</v>
      </c>
      <c r="DG176" t="e">
        <v>#N/A</v>
      </c>
      <c r="DH176" t="e">
        <v>#N/A</v>
      </c>
      <c r="DI176" t="e">
        <v>#N/A</v>
      </c>
      <c r="DJ176" t="e">
        <v>#N/A</v>
      </c>
      <c r="DK176" t="e">
        <v>#N/A</v>
      </c>
      <c r="DL176" t="e">
        <v>#N/A</v>
      </c>
      <c r="DM176" t="e">
        <v>#N/A</v>
      </c>
      <c r="DN176" t="e">
        <v>#N/A</v>
      </c>
      <c r="DO176" t="e">
        <v>#N/A</v>
      </c>
      <c r="DP176" t="e">
        <v>#N/A</v>
      </c>
      <c r="DQ176" t="e">
        <v>#N/A</v>
      </c>
      <c r="DR176" t="e">
        <v>#N/A</v>
      </c>
      <c r="DS176" t="e">
        <v>#N/A</v>
      </c>
      <c r="DT176" t="e">
        <v>#N/A</v>
      </c>
      <c r="DU176" t="e">
        <v>#N/A</v>
      </c>
      <c r="DV176" t="e">
        <v>#N/A</v>
      </c>
      <c r="DW176" t="e">
        <v>#N/A</v>
      </c>
      <c r="DX176" t="e">
        <v>#N/A</v>
      </c>
      <c r="DY176" t="e">
        <v>#N/A</v>
      </c>
      <c r="DZ176" t="e">
        <v>#N/A</v>
      </c>
      <c r="EA176" t="e">
        <v>#N/A</v>
      </c>
      <c r="EB176" t="e">
        <v>#N/A</v>
      </c>
      <c r="EC176" t="e">
        <v>#N/A</v>
      </c>
      <c r="ED176" t="e">
        <v>#N/A</v>
      </c>
      <c r="EE176" t="e">
        <v>#N/A</v>
      </c>
      <c r="EF176" t="e">
        <v>#N/A</v>
      </c>
      <c r="EG176" t="e">
        <v>#N/A</v>
      </c>
      <c r="EH176" t="e">
        <v>#N/A</v>
      </c>
      <c r="EI176" t="e">
        <v>#N/A</v>
      </c>
      <c r="EJ176" t="e">
        <v>#N/A</v>
      </c>
      <c r="EK176" t="e">
        <v>#N/A</v>
      </c>
      <c r="EL176" t="e">
        <v>#N/A</v>
      </c>
      <c r="EM176" t="e">
        <v>#N/A</v>
      </c>
      <c r="EN176" t="e">
        <v>#N/A</v>
      </c>
      <c r="EO176" t="e">
        <v>#N/A</v>
      </c>
      <c r="EP176" t="e">
        <v>#N/A</v>
      </c>
      <c r="EQ176" t="e">
        <v>#N/A</v>
      </c>
      <c r="ER176" t="e">
        <v>#N/A</v>
      </c>
      <c r="ES176" t="e">
        <v>#N/A</v>
      </c>
      <c r="ET176" t="e">
        <v>#N/A</v>
      </c>
      <c r="EU176" t="e">
        <v>#N/A</v>
      </c>
      <c r="EV176" t="e">
        <v>#N/A</v>
      </c>
      <c r="EW176" t="e">
        <v>#N/A</v>
      </c>
      <c r="EX176" t="e">
        <v>#N/A</v>
      </c>
      <c r="EY176" t="e">
        <v>#N/A</v>
      </c>
      <c r="EZ176" t="e">
        <v>#N/A</v>
      </c>
      <c r="FA176" t="e">
        <v>#N/A</v>
      </c>
      <c r="FB176" t="e">
        <v>#N/A</v>
      </c>
      <c r="FC176" t="e">
        <v>#N/A</v>
      </c>
      <c r="FD176" t="e">
        <v>#N/A</v>
      </c>
      <c r="FE176" t="e">
        <v>#N/A</v>
      </c>
      <c r="FF176" t="e">
        <v>#N/A</v>
      </c>
    </row>
    <row r="177" spans="1:162" x14ac:dyDescent="0.35">
      <c r="A177" s="29" t="s">
        <v>40</v>
      </c>
      <c r="B177" s="30">
        <v>0</v>
      </c>
      <c r="C177" s="30">
        <v>0</v>
      </c>
      <c r="D177" s="30">
        <v>0</v>
      </c>
      <c r="E177" s="30">
        <v>0</v>
      </c>
      <c r="F177" s="30">
        <v>0</v>
      </c>
      <c r="G177" s="30">
        <v>0</v>
      </c>
      <c r="H177" s="30">
        <v>0</v>
      </c>
      <c r="I177" s="30">
        <v>0</v>
      </c>
      <c r="J177" s="30">
        <v>0</v>
      </c>
      <c r="K177" s="30">
        <v>0</v>
      </c>
      <c r="L177" s="30">
        <v>0</v>
      </c>
      <c r="M177" s="30">
        <v>0</v>
      </c>
      <c r="N177" s="30">
        <v>0</v>
      </c>
      <c r="O177" s="30">
        <v>0</v>
      </c>
      <c r="P177" s="30">
        <v>0</v>
      </c>
      <c r="Q177" s="30">
        <v>0</v>
      </c>
      <c r="R177" s="30">
        <v>0</v>
      </c>
      <c r="S177" s="30">
        <v>0</v>
      </c>
      <c r="T177" s="30">
        <v>0</v>
      </c>
      <c r="U177" s="30">
        <v>0</v>
      </c>
      <c r="V177" s="30">
        <v>0</v>
      </c>
      <c r="W177" s="30">
        <v>0</v>
      </c>
      <c r="X177" s="30">
        <v>0</v>
      </c>
      <c r="Y177" s="30">
        <v>0</v>
      </c>
      <c r="Z177" s="30">
        <v>0</v>
      </c>
      <c r="AA177" s="30">
        <v>0</v>
      </c>
      <c r="AB177" s="30">
        <v>0</v>
      </c>
      <c r="AC177" s="30">
        <v>0</v>
      </c>
      <c r="AD177" s="30">
        <v>0</v>
      </c>
      <c r="AE177" s="30">
        <v>0</v>
      </c>
      <c r="AF177" s="30">
        <v>0</v>
      </c>
      <c r="AG177" s="30">
        <v>0</v>
      </c>
      <c r="AH177" s="30">
        <v>0</v>
      </c>
      <c r="AI177" s="30">
        <v>0</v>
      </c>
      <c r="AJ177" s="30">
        <v>0</v>
      </c>
      <c r="AK177" s="30">
        <v>0</v>
      </c>
      <c r="AL177" s="30">
        <v>0</v>
      </c>
      <c r="AM177" s="30">
        <v>0</v>
      </c>
      <c r="AN177" s="30">
        <v>0</v>
      </c>
      <c r="AO177" s="30">
        <v>0</v>
      </c>
      <c r="AP177" s="30">
        <v>0</v>
      </c>
      <c r="AQ177" s="30">
        <v>0</v>
      </c>
      <c r="AR177" s="30">
        <v>0</v>
      </c>
      <c r="AS177" s="30">
        <v>0</v>
      </c>
      <c r="AT177" s="30">
        <v>0</v>
      </c>
      <c r="AU177" s="30">
        <v>0</v>
      </c>
      <c r="AV177" s="30">
        <v>0</v>
      </c>
      <c r="AW177" s="30">
        <v>0</v>
      </c>
      <c r="AX177" s="30">
        <v>0</v>
      </c>
      <c r="AY177" s="30">
        <v>0</v>
      </c>
      <c r="AZ177" s="30">
        <v>0</v>
      </c>
      <c r="BA177" s="30">
        <v>0</v>
      </c>
      <c r="BB177" s="30">
        <v>0</v>
      </c>
      <c r="BC177" s="30">
        <v>0</v>
      </c>
      <c r="BD177" s="30">
        <v>0</v>
      </c>
      <c r="BE177" s="30">
        <v>0</v>
      </c>
      <c r="BF177" s="30">
        <v>0</v>
      </c>
      <c r="BG177" s="30">
        <v>0</v>
      </c>
      <c r="BH177" s="30">
        <v>2</v>
      </c>
      <c r="BI177" s="30">
        <v>2</v>
      </c>
      <c r="BJ177" s="30">
        <v>2</v>
      </c>
      <c r="BK177" s="30">
        <v>2</v>
      </c>
      <c r="BL177" s="30">
        <v>2</v>
      </c>
      <c r="BM177" s="30">
        <v>2</v>
      </c>
      <c r="BN177" s="30">
        <v>2</v>
      </c>
      <c r="BO177" s="30">
        <v>2</v>
      </c>
      <c r="BP177" s="30">
        <v>2</v>
      </c>
      <c r="BQ177" s="30">
        <v>3</v>
      </c>
      <c r="BR177" s="30">
        <v>5</v>
      </c>
      <c r="BS177" s="30">
        <v>6</v>
      </c>
      <c r="BT177" s="30">
        <v>8</v>
      </c>
      <c r="BU177" s="30">
        <v>8</v>
      </c>
      <c r="BV177" s="30">
        <v>9</v>
      </c>
      <c r="BW177" s="30">
        <v>10</v>
      </c>
      <c r="BX177" s="30">
        <v>10</v>
      </c>
      <c r="BY177" s="30">
        <v>11</v>
      </c>
      <c r="BZ177" s="30">
        <v>12</v>
      </c>
      <c r="CA177" s="30">
        <v>12</v>
      </c>
      <c r="CB177" s="30">
        <v>14</v>
      </c>
      <c r="CC177" s="30">
        <v>16</v>
      </c>
      <c r="CD177" s="30">
        <v>20</v>
      </c>
      <c r="CE177" s="30">
        <v>22</v>
      </c>
      <c r="CF177" s="30">
        <v>25</v>
      </c>
      <c r="CG177" s="30">
        <v>28</v>
      </c>
      <c r="CH177" s="30">
        <v>33</v>
      </c>
      <c r="CI177" s="30">
        <v>35</v>
      </c>
      <c r="CJ177" s="30">
        <v>37</v>
      </c>
      <c r="CK177" s="30">
        <v>37</v>
      </c>
      <c r="CL177" s="30">
        <v>41</v>
      </c>
      <c r="CM177" s="30">
        <v>43</v>
      </c>
      <c r="CN177" s="30">
        <v>46</v>
      </c>
      <c r="CO177" s="30">
        <v>52</v>
      </c>
      <c r="CP177" t="e">
        <v>#N/A</v>
      </c>
      <c r="CQ177" t="e">
        <v>#N/A</v>
      </c>
      <c r="CR177" t="e">
        <v>#N/A</v>
      </c>
      <c r="CS177" t="e">
        <v>#N/A</v>
      </c>
      <c r="CT177" t="e">
        <v>#N/A</v>
      </c>
      <c r="CU177" t="e">
        <v>#N/A</v>
      </c>
      <c r="CV177" t="e">
        <v>#N/A</v>
      </c>
      <c r="CW177" t="e">
        <v>#N/A</v>
      </c>
      <c r="CX177" t="e">
        <v>#N/A</v>
      </c>
      <c r="CY177" t="e">
        <v>#N/A</v>
      </c>
      <c r="CZ177" t="e">
        <v>#N/A</v>
      </c>
      <c r="DA177" t="e">
        <v>#N/A</v>
      </c>
      <c r="DB177" t="e">
        <v>#N/A</v>
      </c>
      <c r="DC177" t="e">
        <v>#N/A</v>
      </c>
      <c r="DD177" t="e">
        <v>#N/A</v>
      </c>
      <c r="DE177" t="e">
        <v>#N/A</v>
      </c>
      <c r="DF177" t="e">
        <v>#N/A</v>
      </c>
      <c r="DG177" t="e">
        <v>#N/A</v>
      </c>
      <c r="DH177" t="e">
        <v>#N/A</v>
      </c>
      <c r="DI177" t="e">
        <v>#N/A</v>
      </c>
      <c r="DJ177" t="e">
        <v>#N/A</v>
      </c>
      <c r="DK177" t="e">
        <v>#N/A</v>
      </c>
      <c r="DL177" t="e">
        <v>#N/A</v>
      </c>
      <c r="DM177" t="e">
        <v>#N/A</v>
      </c>
      <c r="DN177" t="e">
        <v>#N/A</v>
      </c>
      <c r="DO177" t="e">
        <v>#N/A</v>
      </c>
      <c r="DP177" t="e">
        <v>#N/A</v>
      </c>
      <c r="DQ177" t="e">
        <v>#N/A</v>
      </c>
      <c r="DR177" t="e">
        <v>#N/A</v>
      </c>
      <c r="DS177" t="e">
        <v>#N/A</v>
      </c>
      <c r="DT177" t="e">
        <v>#N/A</v>
      </c>
      <c r="DU177" t="e">
        <v>#N/A</v>
      </c>
      <c r="DV177" t="e">
        <v>#N/A</v>
      </c>
      <c r="DW177" t="e">
        <v>#N/A</v>
      </c>
      <c r="DX177" t="e">
        <v>#N/A</v>
      </c>
      <c r="DY177" t="e">
        <v>#N/A</v>
      </c>
      <c r="DZ177" t="e">
        <v>#N/A</v>
      </c>
      <c r="EA177" t="e">
        <v>#N/A</v>
      </c>
      <c r="EB177" t="e">
        <v>#N/A</v>
      </c>
      <c r="EC177" t="e">
        <v>#N/A</v>
      </c>
      <c r="ED177" t="e">
        <v>#N/A</v>
      </c>
      <c r="EE177" t="e">
        <v>#N/A</v>
      </c>
      <c r="EF177" t="e">
        <v>#N/A</v>
      </c>
      <c r="EG177" t="e">
        <v>#N/A</v>
      </c>
      <c r="EH177" t="e">
        <v>#N/A</v>
      </c>
      <c r="EI177" t="e">
        <v>#N/A</v>
      </c>
      <c r="EJ177" t="e">
        <v>#N/A</v>
      </c>
      <c r="EK177" t="e">
        <v>#N/A</v>
      </c>
      <c r="EL177" t="e">
        <v>#N/A</v>
      </c>
      <c r="EM177" t="e">
        <v>#N/A</v>
      </c>
      <c r="EN177" t="e">
        <v>#N/A</v>
      </c>
      <c r="EO177" t="e">
        <v>#N/A</v>
      </c>
      <c r="EP177" t="e">
        <v>#N/A</v>
      </c>
      <c r="EQ177" t="e">
        <v>#N/A</v>
      </c>
      <c r="ER177" t="e">
        <v>#N/A</v>
      </c>
      <c r="ES177" t="e">
        <v>#N/A</v>
      </c>
      <c r="ET177" t="e">
        <v>#N/A</v>
      </c>
      <c r="EU177" t="e">
        <v>#N/A</v>
      </c>
      <c r="EV177" t="e">
        <v>#N/A</v>
      </c>
      <c r="EW177" t="e">
        <v>#N/A</v>
      </c>
      <c r="EX177" t="e">
        <v>#N/A</v>
      </c>
      <c r="EY177" t="e">
        <v>#N/A</v>
      </c>
      <c r="EZ177" t="e">
        <v>#N/A</v>
      </c>
      <c r="FA177" t="e">
        <v>#N/A</v>
      </c>
      <c r="FB177" t="e">
        <v>#N/A</v>
      </c>
      <c r="FC177" t="e">
        <v>#N/A</v>
      </c>
      <c r="FD177" t="e">
        <v>#N/A</v>
      </c>
      <c r="FE177" t="e">
        <v>#N/A</v>
      </c>
      <c r="FF177" t="e">
        <v>#N/A</v>
      </c>
    </row>
    <row r="178" spans="1:162" x14ac:dyDescent="0.35">
      <c r="A178" s="29" t="s">
        <v>119</v>
      </c>
      <c r="B178" s="30">
        <v>0</v>
      </c>
      <c r="C178" s="30">
        <v>0</v>
      </c>
      <c r="D178" s="30">
        <v>0</v>
      </c>
      <c r="E178" s="30">
        <v>0</v>
      </c>
      <c r="F178" s="30">
        <v>0</v>
      </c>
      <c r="G178" s="30">
        <v>0</v>
      </c>
      <c r="H178" s="30">
        <v>0</v>
      </c>
      <c r="I178" s="30">
        <v>0</v>
      </c>
      <c r="J178" s="30">
        <v>0</v>
      </c>
      <c r="K178" s="30">
        <v>0</v>
      </c>
      <c r="L178" s="30">
        <v>0</v>
      </c>
      <c r="M178" s="30">
        <v>0</v>
      </c>
      <c r="N178" s="30">
        <v>0</v>
      </c>
      <c r="O178" s="30">
        <v>0</v>
      </c>
      <c r="P178" s="30">
        <v>0</v>
      </c>
      <c r="Q178" s="30">
        <v>0</v>
      </c>
      <c r="R178" s="30">
        <v>0</v>
      </c>
      <c r="S178" s="30">
        <v>0</v>
      </c>
      <c r="T178" s="30">
        <v>0</v>
      </c>
      <c r="U178" s="30">
        <v>0</v>
      </c>
      <c r="V178" s="30">
        <v>0</v>
      </c>
      <c r="W178" s="30">
        <v>0</v>
      </c>
      <c r="X178" s="30">
        <v>0</v>
      </c>
      <c r="Y178" s="30">
        <v>0</v>
      </c>
      <c r="Z178" s="30">
        <v>0</v>
      </c>
      <c r="AA178" s="30">
        <v>0</v>
      </c>
      <c r="AB178" s="30">
        <v>0</v>
      </c>
      <c r="AC178" s="30">
        <v>0</v>
      </c>
      <c r="AD178" s="30">
        <v>0</v>
      </c>
      <c r="AE178" s="30">
        <v>0</v>
      </c>
      <c r="AF178" s="30">
        <v>0</v>
      </c>
      <c r="AG178" s="30">
        <v>0</v>
      </c>
      <c r="AH178" s="30">
        <v>0</v>
      </c>
      <c r="AI178" s="30">
        <v>0</v>
      </c>
      <c r="AJ178" s="30">
        <v>0</v>
      </c>
      <c r="AK178" s="30">
        <v>0</v>
      </c>
      <c r="AL178" s="30">
        <v>0</v>
      </c>
      <c r="AM178" s="30">
        <v>0</v>
      </c>
      <c r="AN178" s="30">
        <v>0</v>
      </c>
      <c r="AO178" s="30">
        <v>0</v>
      </c>
      <c r="AP178" s="30">
        <v>0</v>
      </c>
      <c r="AQ178" s="30">
        <v>0</v>
      </c>
      <c r="AR178" s="30">
        <v>0</v>
      </c>
      <c r="AS178" s="30">
        <v>1</v>
      </c>
      <c r="AT178" s="30">
        <v>2</v>
      </c>
      <c r="AU178" s="30">
        <v>2</v>
      </c>
      <c r="AV178" s="30">
        <v>3</v>
      </c>
      <c r="AW178" s="30">
        <v>4</v>
      </c>
      <c r="AX178" s="30">
        <v>6</v>
      </c>
      <c r="AY178" s="30">
        <v>8</v>
      </c>
      <c r="AZ178" s="30">
        <v>8</v>
      </c>
      <c r="BA178" s="30">
        <v>8</v>
      </c>
      <c r="BB178" s="30">
        <v>21</v>
      </c>
      <c r="BC178" s="30">
        <v>21</v>
      </c>
      <c r="BD178" s="30">
        <v>56</v>
      </c>
      <c r="BE178" s="30">
        <v>56</v>
      </c>
      <c r="BF178" s="30">
        <v>72</v>
      </c>
      <c r="BG178" s="30">
        <v>138</v>
      </c>
      <c r="BH178" s="30">
        <v>178</v>
      </c>
      <c r="BI178" s="30">
        <v>234</v>
      </c>
      <c r="BJ178" s="30">
        <v>282</v>
      </c>
      <c r="BK178" s="30">
        <v>336</v>
      </c>
      <c r="BL178" s="30">
        <v>423</v>
      </c>
      <c r="BM178" s="30">
        <v>466</v>
      </c>
      <c r="BN178" s="30">
        <v>580</v>
      </c>
      <c r="BO178" s="30">
        <v>761</v>
      </c>
      <c r="BP178" s="30">
        <v>1021</v>
      </c>
      <c r="BQ178" s="30">
        <v>1231</v>
      </c>
      <c r="BR178" s="30">
        <v>1411</v>
      </c>
      <c r="BS178" s="30">
        <v>1793</v>
      </c>
      <c r="BT178" s="30">
        <v>2357</v>
      </c>
      <c r="BU178" s="30">
        <v>2926</v>
      </c>
      <c r="BV178" s="30">
        <v>3611</v>
      </c>
      <c r="BW178" s="30">
        <v>4320</v>
      </c>
      <c r="BX178" s="30">
        <v>4943</v>
      </c>
      <c r="BY178" s="30">
        <v>5385</v>
      </c>
      <c r="BZ178" s="30">
        <v>6171</v>
      </c>
      <c r="CA178" s="30">
        <v>7111</v>
      </c>
      <c r="CB178" s="30">
        <v>7993</v>
      </c>
      <c r="CC178" s="30">
        <v>8974</v>
      </c>
      <c r="CD178" s="30">
        <v>9892</v>
      </c>
      <c r="CE178" s="30">
        <v>10629</v>
      </c>
      <c r="CF178" s="30">
        <v>11347</v>
      </c>
      <c r="CG178" s="30">
        <v>12129</v>
      </c>
      <c r="CH178" s="30">
        <v>12894</v>
      </c>
      <c r="CI178" s="30">
        <v>13759</v>
      </c>
      <c r="CJ178" s="30">
        <v>14607</v>
      </c>
      <c r="CK178" s="30">
        <v>15498</v>
      </c>
      <c r="CL178" s="30">
        <v>16095</v>
      </c>
      <c r="CM178" s="30">
        <v>16550</v>
      </c>
      <c r="CN178" s="30">
        <v>17378</v>
      </c>
      <c r="CO178" s="30">
        <v>18151</v>
      </c>
      <c r="CP178" t="e">
        <v>#N/A</v>
      </c>
      <c r="CQ178" t="e">
        <v>#N/A</v>
      </c>
      <c r="CR178" t="e">
        <v>#N/A</v>
      </c>
      <c r="CS178" t="e">
        <v>#N/A</v>
      </c>
      <c r="CT178" t="e">
        <v>#N/A</v>
      </c>
      <c r="CU178" t="e">
        <v>#N/A</v>
      </c>
      <c r="CV178" t="e">
        <v>#N/A</v>
      </c>
      <c r="CW178" t="e">
        <v>#N/A</v>
      </c>
      <c r="CX178" t="e">
        <v>#N/A</v>
      </c>
      <c r="CY178" t="e">
        <v>#N/A</v>
      </c>
      <c r="CZ178" t="e">
        <v>#N/A</v>
      </c>
      <c r="DA178" t="e">
        <v>#N/A</v>
      </c>
      <c r="DB178" t="e">
        <v>#N/A</v>
      </c>
      <c r="DC178" t="e">
        <v>#N/A</v>
      </c>
      <c r="DD178" t="e">
        <v>#N/A</v>
      </c>
      <c r="DE178" t="e">
        <v>#N/A</v>
      </c>
      <c r="DF178" t="e">
        <v>#N/A</v>
      </c>
      <c r="DG178" t="e">
        <v>#N/A</v>
      </c>
      <c r="DH178" t="e">
        <v>#N/A</v>
      </c>
      <c r="DI178" t="e">
        <v>#N/A</v>
      </c>
      <c r="DJ178" t="e">
        <v>#N/A</v>
      </c>
      <c r="DK178" t="e">
        <v>#N/A</v>
      </c>
      <c r="DL178" t="e">
        <v>#N/A</v>
      </c>
      <c r="DM178" t="e">
        <v>#N/A</v>
      </c>
      <c r="DN178" t="e">
        <v>#N/A</v>
      </c>
      <c r="DO178" t="e">
        <v>#N/A</v>
      </c>
      <c r="DP178" t="e">
        <v>#N/A</v>
      </c>
      <c r="DQ178" t="e">
        <v>#N/A</v>
      </c>
      <c r="DR178" t="e">
        <v>#N/A</v>
      </c>
      <c r="DS178" t="e">
        <v>#N/A</v>
      </c>
      <c r="DT178" t="e">
        <v>#N/A</v>
      </c>
      <c r="DU178" t="e">
        <v>#N/A</v>
      </c>
      <c r="DV178" t="e">
        <v>#N/A</v>
      </c>
      <c r="DW178" t="e">
        <v>#N/A</v>
      </c>
      <c r="DX178" t="e">
        <v>#N/A</v>
      </c>
      <c r="DY178" t="e">
        <v>#N/A</v>
      </c>
      <c r="DZ178" t="e">
        <v>#N/A</v>
      </c>
      <c r="EA178" t="e">
        <v>#N/A</v>
      </c>
      <c r="EB178" t="e">
        <v>#N/A</v>
      </c>
      <c r="EC178" t="e">
        <v>#N/A</v>
      </c>
      <c r="ED178" t="e">
        <v>#N/A</v>
      </c>
      <c r="EE178" t="e">
        <v>#N/A</v>
      </c>
      <c r="EF178" t="e">
        <v>#N/A</v>
      </c>
      <c r="EG178" t="e">
        <v>#N/A</v>
      </c>
      <c r="EH178" t="e">
        <v>#N/A</v>
      </c>
      <c r="EI178" t="e">
        <v>#N/A</v>
      </c>
      <c r="EJ178" t="e">
        <v>#N/A</v>
      </c>
      <c r="EK178" t="e">
        <v>#N/A</v>
      </c>
      <c r="EL178" t="e">
        <v>#N/A</v>
      </c>
      <c r="EM178" t="e">
        <v>#N/A</v>
      </c>
      <c r="EN178" t="e">
        <v>#N/A</v>
      </c>
      <c r="EO178" t="e">
        <v>#N/A</v>
      </c>
      <c r="EP178" t="e">
        <v>#N/A</v>
      </c>
      <c r="EQ178" t="e">
        <v>#N/A</v>
      </c>
      <c r="ER178" t="e">
        <v>#N/A</v>
      </c>
      <c r="ES178" t="e">
        <v>#N/A</v>
      </c>
      <c r="ET178" t="e">
        <v>#N/A</v>
      </c>
      <c r="EU178" t="e">
        <v>#N/A</v>
      </c>
      <c r="EV178" t="e">
        <v>#N/A</v>
      </c>
      <c r="EW178" t="e">
        <v>#N/A</v>
      </c>
      <c r="EX178" t="e">
        <v>#N/A</v>
      </c>
      <c r="EY178" t="e">
        <v>#N/A</v>
      </c>
      <c r="EZ178" t="e">
        <v>#N/A</v>
      </c>
      <c r="FA178" t="e">
        <v>#N/A</v>
      </c>
      <c r="FB178" t="e">
        <v>#N/A</v>
      </c>
      <c r="FC178" t="e">
        <v>#N/A</v>
      </c>
      <c r="FD178" t="e">
        <v>#N/A</v>
      </c>
      <c r="FE178" t="e">
        <v>#N/A</v>
      </c>
      <c r="FF178" t="e">
        <v>#N/A</v>
      </c>
    </row>
    <row r="179" spans="1:162" x14ac:dyDescent="0.35">
      <c r="A179" s="29" t="s">
        <v>188</v>
      </c>
      <c r="B179" s="30">
        <v>0</v>
      </c>
      <c r="C179" s="30">
        <v>0</v>
      </c>
      <c r="D179" s="30">
        <v>0</v>
      </c>
      <c r="E179" s="30">
        <v>0</v>
      </c>
      <c r="F179" s="30">
        <v>0</v>
      </c>
      <c r="G179" s="30">
        <v>0</v>
      </c>
      <c r="H179" s="30">
        <v>0</v>
      </c>
      <c r="I179" s="30">
        <v>0</v>
      </c>
      <c r="J179" s="30">
        <v>0</v>
      </c>
      <c r="K179" s="30">
        <v>0</v>
      </c>
      <c r="L179" s="30">
        <v>0</v>
      </c>
      <c r="M179" s="30">
        <v>0</v>
      </c>
      <c r="N179" s="30">
        <v>0</v>
      </c>
      <c r="O179" s="30">
        <v>0</v>
      </c>
      <c r="P179" s="30">
        <v>0</v>
      </c>
      <c r="Q179" s="30">
        <v>0</v>
      </c>
      <c r="R179" s="30">
        <v>0</v>
      </c>
      <c r="S179" s="30">
        <v>0</v>
      </c>
      <c r="T179" s="30">
        <v>0</v>
      </c>
      <c r="U179" s="30">
        <v>0</v>
      </c>
      <c r="V179" s="30">
        <v>0</v>
      </c>
      <c r="W179" s="30">
        <v>0</v>
      </c>
      <c r="X179" s="30">
        <v>0</v>
      </c>
      <c r="Y179" s="30">
        <v>0</v>
      </c>
      <c r="Z179" s="30">
        <v>0</v>
      </c>
      <c r="AA179" s="30">
        <v>0</v>
      </c>
      <c r="AB179" s="30">
        <v>0</v>
      </c>
      <c r="AC179" s="30">
        <v>0</v>
      </c>
      <c r="AD179" s="30">
        <v>0</v>
      </c>
      <c r="AE179" s="30">
        <v>0</v>
      </c>
      <c r="AF179" s="30">
        <v>0</v>
      </c>
      <c r="AG179" s="30">
        <v>0</v>
      </c>
      <c r="AH179" s="30">
        <v>0</v>
      </c>
      <c r="AI179" s="30">
        <v>0</v>
      </c>
      <c r="AJ179" s="30">
        <v>0</v>
      </c>
      <c r="AK179" s="30">
        <v>0</v>
      </c>
      <c r="AL179" s="30">
        <v>0</v>
      </c>
      <c r="AM179" s="30">
        <v>0</v>
      </c>
      <c r="AN179" s="30">
        <v>0</v>
      </c>
      <c r="AO179" s="30">
        <v>0</v>
      </c>
      <c r="AP179" s="30">
        <v>0</v>
      </c>
      <c r="AQ179" s="30">
        <v>0</v>
      </c>
      <c r="AR179" s="30">
        <v>0</v>
      </c>
      <c r="AS179" s="30">
        <v>0</v>
      </c>
      <c r="AT179" s="30">
        <v>0</v>
      </c>
      <c r="AU179" s="30">
        <v>0</v>
      </c>
      <c r="AV179" s="30">
        <v>0</v>
      </c>
      <c r="AW179" s="30">
        <v>0</v>
      </c>
      <c r="AX179" s="30">
        <v>0</v>
      </c>
      <c r="AY179" s="30">
        <v>0</v>
      </c>
      <c r="AZ179" s="30">
        <v>0</v>
      </c>
      <c r="BA179" s="30">
        <v>0</v>
      </c>
      <c r="BB179" s="30">
        <v>0</v>
      </c>
      <c r="BC179" s="30">
        <v>0</v>
      </c>
      <c r="BD179" s="30">
        <v>0</v>
      </c>
      <c r="BE179" s="30">
        <v>0</v>
      </c>
      <c r="BF179" s="30">
        <v>0</v>
      </c>
      <c r="BG179" s="30">
        <v>0</v>
      </c>
      <c r="BH179" s="30">
        <v>0</v>
      </c>
      <c r="BI179" s="30">
        <v>0</v>
      </c>
      <c r="BJ179" s="30">
        <v>0</v>
      </c>
      <c r="BK179" s="30">
        <v>0</v>
      </c>
      <c r="BL179" s="30">
        <v>0</v>
      </c>
      <c r="BM179" s="30">
        <v>0</v>
      </c>
      <c r="BN179" s="30">
        <v>0</v>
      </c>
      <c r="BO179" s="30">
        <v>0</v>
      </c>
      <c r="BP179" s="30">
        <v>0</v>
      </c>
      <c r="BQ179" s="30">
        <v>1</v>
      </c>
      <c r="BR179" s="30">
        <v>1</v>
      </c>
      <c r="BS179" s="30">
        <v>1</v>
      </c>
      <c r="BT179" s="30">
        <v>2</v>
      </c>
      <c r="BU179" s="30">
        <v>4</v>
      </c>
      <c r="BV179" s="30">
        <v>4</v>
      </c>
      <c r="BW179" s="30">
        <v>5</v>
      </c>
      <c r="BX179" s="30">
        <v>5</v>
      </c>
      <c r="BY179" s="30">
        <v>6</v>
      </c>
      <c r="BZ179" s="30">
        <v>7</v>
      </c>
      <c r="CA179" s="30">
        <v>7</v>
      </c>
      <c r="CB179" s="30">
        <v>7</v>
      </c>
      <c r="CC179" s="30">
        <v>7</v>
      </c>
      <c r="CD179" s="30">
        <v>7</v>
      </c>
      <c r="CE179" s="30">
        <v>7</v>
      </c>
      <c r="CF179" s="30">
        <v>8</v>
      </c>
      <c r="CG179" s="30">
        <v>8</v>
      </c>
      <c r="CH179" s="30">
        <v>8</v>
      </c>
      <c r="CI179" s="30">
        <v>9</v>
      </c>
      <c r="CJ179" s="30">
        <v>9</v>
      </c>
      <c r="CK179" s="30">
        <v>9</v>
      </c>
      <c r="CL179" s="30">
        <v>10</v>
      </c>
      <c r="CM179" s="30">
        <v>10</v>
      </c>
      <c r="CN179" s="30">
        <v>11</v>
      </c>
      <c r="CO179" s="30">
        <v>12</v>
      </c>
      <c r="CP179" t="e">
        <v>#N/A</v>
      </c>
      <c r="CQ179" t="e">
        <v>#N/A</v>
      </c>
      <c r="CR179" t="e">
        <v>#N/A</v>
      </c>
      <c r="CS179" t="e">
        <v>#N/A</v>
      </c>
      <c r="CT179" t="e">
        <v>#N/A</v>
      </c>
      <c r="CU179" t="e">
        <v>#N/A</v>
      </c>
      <c r="CV179" t="e">
        <v>#N/A</v>
      </c>
      <c r="CW179" t="e">
        <v>#N/A</v>
      </c>
      <c r="CX179" t="e">
        <v>#N/A</v>
      </c>
      <c r="CY179" t="e">
        <v>#N/A</v>
      </c>
      <c r="CZ179" t="e">
        <v>#N/A</v>
      </c>
      <c r="DA179" t="e">
        <v>#N/A</v>
      </c>
      <c r="DB179" t="e">
        <v>#N/A</v>
      </c>
      <c r="DC179" t="e">
        <v>#N/A</v>
      </c>
      <c r="DD179" t="e">
        <v>#N/A</v>
      </c>
      <c r="DE179" t="e">
        <v>#N/A</v>
      </c>
      <c r="DF179" t="e">
        <v>#N/A</v>
      </c>
      <c r="DG179" t="e">
        <v>#N/A</v>
      </c>
      <c r="DH179" t="e">
        <v>#N/A</v>
      </c>
      <c r="DI179" t="e">
        <v>#N/A</v>
      </c>
      <c r="DJ179" t="e">
        <v>#N/A</v>
      </c>
      <c r="DK179" t="e">
        <v>#N/A</v>
      </c>
      <c r="DL179" t="e">
        <v>#N/A</v>
      </c>
      <c r="DM179" t="e">
        <v>#N/A</v>
      </c>
      <c r="DN179" t="e">
        <v>#N/A</v>
      </c>
      <c r="DO179" t="e">
        <v>#N/A</v>
      </c>
      <c r="DP179" t="e">
        <v>#N/A</v>
      </c>
      <c r="DQ179" t="e">
        <v>#N/A</v>
      </c>
      <c r="DR179" t="e">
        <v>#N/A</v>
      </c>
      <c r="DS179" t="e">
        <v>#N/A</v>
      </c>
      <c r="DT179" t="e">
        <v>#N/A</v>
      </c>
      <c r="DU179" t="e">
        <v>#N/A</v>
      </c>
      <c r="DV179" t="e">
        <v>#N/A</v>
      </c>
      <c r="DW179" t="e">
        <v>#N/A</v>
      </c>
      <c r="DX179" t="e">
        <v>#N/A</v>
      </c>
      <c r="DY179" t="e">
        <v>#N/A</v>
      </c>
      <c r="DZ179" t="e">
        <v>#N/A</v>
      </c>
      <c r="EA179" t="e">
        <v>#N/A</v>
      </c>
      <c r="EB179" t="e">
        <v>#N/A</v>
      </c>
      <c r="EC179" t="e">
        <v>#N/A</v>
      </c>
      <c r="ED179" t="e">
        <v>#N/A</v>
      </c>
      <c r="EE179" t="e">
        <v>#N/A</v>
      </c>
      <c r="EF179" t="e">
        <v>#N/A</v>
      </c>
      <c r="EG179" t="e">
        <v>#N/A</v>
      </c>
      <c r="EH179" t="e">
        <v>#N/A</v>
      </c>
      <c r="EI179" t="e">
        <v>#N/A</v>
      </c>
      <c r="EJ179" t="e">
        <v>#N/A</v>
      </c>
      <c r="EK179" t="e">
        <v>#N/A</v>
      </c>
      <c r="EL179" t="e">
        <v>#N/A</v>
      </c>
      <c r="EM179" t="e">
        <v>#N/A</v>
      </c>
      <c r="EN179" t="e">
        <v>#N/A</v>
      </c>
      <c r="EO179" t="e">
        <v>#N/A</v>
      </c>
      <c r="EP179" t="e">
        <v>#N/A</v>
      </c>
      <c r="EQ179" t="e">
        <v>#N/A</v>
      </c>
      <c r="ER179" t="e">
        <v>#N/A</v>
      </c>
      <c r="ES179" t="e">
        <v>#N/A</v>
      </c>
      <c r="ET179" t="e">
        <v>#N/A</v>
      </c>
      <c r="EU179" t="e">
        <v>#N/A</v>
      </c>
      <c r="EV179" t="e">
        <v>#N/A</v>
      </c>
      <c r="EW179" t="e">
        <v>#N/A</v>
      </c>
      <c r="EX179" t="e">
        <v>#N/A</v>
      </c>
      <c r="EY179" t="e">
        <v>#N/A</v>
      </c>
      <c r="EZ179" t="e">
        <v>#N/A</v>
      </c>
      <c r="FA179" t="e">
        <v>#N/A</v>
      </c>
      <c r="FB179" t="e">
        <v>#N/A</v>
      </c>
      <c r="FC179" t="e">
        <v>#N/A</v>
      </c>
      <c r="FD179" t="e">
        <v>#N/A</v>
      </c>
      <c r="FE179" t="e">
        <v>#N/A</v>
      </c>
      <c r="FF179" t="e">
        <v>#N/A</v>
      </c>
    </row>
    <row r="180" spans="1:162" x14ac:dyDescent="0.35">
      <c r="A180" s="29" t="s">
        <v>299</v>
      </c>
      <c r="B180" s="30">
        <v>0</v>
      </c>
      <c r="C180" s="30">
        <v>0</v>
      </c>
      <c r="D180" s="30">
        <v>0</v>
      </c>
      <c r="E180" s="30">
        <v>0</v>
      </c>
      <c r="F180" s="30">
        <v>0</v>
      </c>
      <c r="G180" s="30">
        <v>0</v>
      </c>
      <c r="H180" s="30">
        <v>0</v>
      </c>
      <c r="I180" s="30">
        <v>0</v>
      </c>
      <c r="J180" s="30">
        <v>0</v>
      </c>
      <c r="K180" s="30">
        <v>0</v>
      </c>
      <c r="L180" s="30">
        <v>0</v>
      </c>
      <c r="M180" s="30">
        <v>0</v>
      </c>
      <c r="N180" s="30">
        <v>0</v>
      </c>
      <c r="O180" s="30">
        <v>0</v>
      </c>
      <c r="P180" s="30">
        <v>0</v>
      </c>
      <c r="Q180" s="30">
        <v>0</v>
      </c>
      <c r="R180" s="30">
        <v>0</v>
      </c>
      <c r="S180" s="30">
        <v>0</v>
      </c>
      <c r="T180" s="30">
        <v>0</v>
      </c>
      <c r="U180" s="30">
        <v>0</v>
      </c>
      <c r="V180" s="30">
        <v>0</v>
      </c>
      <c r="W180" s="30">
        <v>0</v>
      </c>
      <c r="X180" s="30">
        <v>0</v>
      </c>
      <c r="Y180" s="30">
        <v>0</v>
      </c>
      <c r="Z180" s="30">
        <v>0</v>
      </c>
      <c r="AA180" s="30">
        <v>0</v>
      </c>
      <c r="AB180" s="30">
        <v>0</v>
      </c>
      <c r="AC180" s="30">
        <v>0</v>
      </c>
      <c r="AD180" s="30">
        <v>0</v>
      </c>
      <c r="AE180" s="30">
        <v>0</v>
      </c>
      <c r="AF180" s="30">
        <v>0</v>
      </c>
      <c r="AG180" s="30">
        <v>0</v>
      </c>
      <c r="AH180" s="30">
        <v>0</v>
      </c>
      <c r="AI180" s="30">
        <v>0</v>
      </c>
      <c r="AJ180" s="30">
        <v>0</v>
      </c>
      <c r="AK180" s="30">
        <v>0</v>
      </c>
      <c r="AL180" s="30">
        <v>0</v>
      </c>
      <c r="AM180" s="30">
        <v>0</v>
      </c>
      <c r="AN180" s="30">
        <v>1</v>
      </c>
      <c r="AO180" s="30">
        <v>1</v>
      </c>
      <c r="AP180" s="30">
        <v>6</v>
      </c>
      <c r="AQ180" s="30">
        <v>7</v>
      </c>
      <c r="AR180" s="30">
        <v>11</v>
      </c>
      <c r="AS180" s="30">
        <v>12</v>
      </c>
      <c r="AT180" s="30">
        <v>14</v>
      </c>
      <c r="AU180" s="30">
        <v>17</v>
      </c>
      <c r="AV180" s="30">
        <v>21</v>
      </c>
      <c r="AW180" s="30">
        <v>22</v>
      </c>
      <c r="AX180" s="30">
        <v>28</v>
      </c>
      <c r="AY180" s="30">
        <v>36</v>
      </c>
      <c r="AZ180" s="30">
        <v>40</v>
      </c>
      <c r="BA180" s="30">
        <v>47</v>
      </c>
      <c r="BB180" s="30">
        <v>54</v>
      </c>
      <c r="BC180" s="30">
        <v>63</v>
      </c>
      <c r="BD180" s="30">
        <v>85</v>
      </c>
      <c r="BE180" s="30">
        <v>108</v>
      </c>
      <c r="BF180" s="30">
        <v>118</v>
      </c>
      <c r="BG180" s="30">
        <v>200</v>
      </c>
      <c r="BH180" s="30">
        <v>244</v>
      </c>
      <c r="BI180" s="30">
        <v>307</v>
      </c>
      <c r="BJ180" s="30">
        <v>417</v>
      </c>
      <c r="BK180" s="30">
        <v>557</v>
      </c>
      <c r="BL180" s="30">
        <v>706</v>
      </c>
      <c r="BM180" s="30">
        <v>942</v>
      </c>
      <c r="BN180" s="30">
        <v>1209</v>
      </c>
      <c r="BO180" s="30">
        <v>1581</v>
      </c>
      <c r="BP180" s="30">
        <v>2026</v>
      </c>
      <c r="BQ180" s="30">
        <v>2467</v>
      </c>
      <c r="BR180" s="30">
        <v>2978</v>
      </c>
      <c r="BS180" s="30">
        <v>3873</v>
      </c>
      <c r="BT180" s="30">
        <v>4757</v>
      </c>
      <c r="BU180" s="30">
        <v>5926</v>
      </c>
      <c r="BV180" s="30">
        <v>7087</v>
      </c>
      <c r="BW180" s="30">
        <v>8407</v>
      </c>
      <c r="BX180" s="30">
        <v>9619</v>
      </c>
      <c r="BY180" s="30">
        <v>10783</v>
      </c>
      <c r="BZ180" s="30">
        <v>12794</v>
      </c>
      <c r="CA180" s="30">
        <v>14695</v>
      </c>
      <c r="CB180" s="30">
        <v>16544</v>
      </c>
      <c r="CC180" s="30">
        <v>18586</v>
      </c>
      <c r="CD180" s="30">
        <v>20462</v>
      </c>
      <c r="CE180" s="30">
        <v>22019</v>
      </c>
      <c r="CF180" s="30">
        <v>23528</v>
      </c>
      <c r="CG180" s="30">
        <v>25831</v>
      </c>
      <c r="CH180" s="30">
        <v>28325</v>
      </c>
      <c r="CI180" s="30">
        <v>32916</v>
      </c>
      <c r="CJ180" s="30">
        <v>36773</v>
      </c>
      <c r="CK180" s="30">
        <v>38664</v>
      </c>
      <c r="CL180" s="30">
        <v>40661</v>
      </c>
      <c r="CM180" s="30">
        <v>42094</v>
      </c>
      <c r="CN180" s="30">
        <v>44845</v>
      </c>
      <c r="CO180" s="30">
        <v>46583</v>
      </c>
      <c r="CP180" t="e">
        <v>#N/A</v>
      </c>
      <c r="CQ180" t="e">
        <v>#N/A</v>
      </c>
      <c r="CR180" t="e">
        <v>#N/A</v>
      </c>
      <c r="CS180" t="e">
        <v>#N/A</v>
      </c>
      <c r="CT180" t="e">
        <v>#N/A</v>
      </c>
      <c r="CU180" t="e">
        <v>#N/A</v>
      </c>
      <c r="CV180" t="e">
        <v>#N/A</v>
      </c>
      <c r="CW180" t="e">
        <v>#N/A</v>
      </c>
      <c r="CX180" t="e">
        <v>#N/A</v>
      </c>
      <c r="CY180" t="e">
        <v>#N/A</v>
      </c>
      <c r="CZ180" t="e">
        <v>#N/A</v>
      </c>
      <c r="DA180" t="e">
        <v>#N/A</v>
      </c>
      <c r="DB180" t="e">
        <v>#N/A</v>
      </c>
      <c r="DC180" t="e">
        <v>#N/A</v>
      </c>
      <c r="DD180" t="e">
        <v>#N/A</v>
      </c>
      <c r="DE180" t="e">
        <v>#N/A</v>
      </c>
      <c r="DF180" t="e">
        <v>#N/A</v>
      </c>
      <c r="DG180" t="e">
        <v>#N/A</v>
      </c>
      <c r="DH180" t="e">
        <v>#N/A</v>
      </c>
      <c r="DI180" t="e">
        <v>#N/A</v>
      </c>
      <c r="DJ180" t="e">
        <v>#N/A</v>
      </c>
      <c r="DK180" t="e">
        <v>#N/A</v>
      </c>
      <c r="DL180" t="e">
        <v>#N/A</v>
      </c>
      <c r="DM180" t="e">
        <v>#N/A</v>
      </c>
      <c r="DN180" t="e">
        <v>#N/A</v>
      </c>
      <c r="DO180" t="e">
        <v>#N/A</v>
      </c>
      <c r="DP180" t="e">
        <v>#N/A</v>
      </c>
      <c r="DQ180" t="e">
        <v>#N/A</v>
      </c>
      <c r="DR180" t="e">
        <v>#N/A</v>
      </c>
      <c r="DS180" t="e">
        <v>#N/A</v>
      </c>
      <c r="DT180" t="e">
        <v>#N/A</v>
      </c>
      <c r="DU180" t="e">
        <v>#N/A</v>
      </c>
      <c r="DV180" t="e">
        <v>#N/A</v>
      </c>
      <c r="DW180" t="e">
        <v>#N/A</v>
      </c>
      <c r="DX180" t="e">
        <v>#N/A</v>
      </c>
      <c r="DY180" t="e">
        <v>#N/A</v>
      </c>
      <c r="DZ180" t="e">
        <v>#N/A</v>
      </c>
      <c r="EA180" t="e">
        <v>#N/A</v>
      </c>
      <c r="EB180" t="e">
        <v>#N/A</v>
      </c>
      <c r="EC180" t="e">
        <v>#N/A</v>
      </c>
      <c r="ED180" t="e">
        <v>#N/A</v>
      </c>
      <c r="EE180" t="e">
        <v>#N/A</v>
      </c>
      <c r="EF180" t="e">
        <v>#N/A</v>
      </c>
      <c r="EG180" t="e">
        <v>#N/A</v>
      </c>
      <c r="EH180" t="e">
        <v>#N/A</v>
      </c>
      <c r="EI180" t="e">
        <v>#N/A</v>
      </c>
      <c r="EJ180" t="e">
        <v>#N/A</v>
      </c>
      <c r="EK180" t="e">
        <v>#N/A</v>
      </c>
      <c r="EL180" t="e">
        <v>#N/A</v>
      </c>
      <c r="EM180" t="e">
        <v>#N/A</v>
      </c>
      <c r="EN180" t="e">
        <v>#N/A</v>
      </c>
      <c r="EO180" t="e">
        <v>#N/A</v>
      </c>
      <c r="EP180" t="e">
        <v>#N/A</v>
      </c>
      <c r="EQ180" t="e">
        <v>#N/A</v>
      </c>
      <c r="ER180" t="e">
        <v>#N/A</v>
      </c>
      <c r="ES180" t="e">
        <v>#N/A</v>
      </c>
      <c r="ET180" t="e">
        <v>#N/A</v>
      </c>
      <c r="EU180" t="e">
        <v>#N/A</v>
      </c>
      <c r="EV180" t="e">
        <v>#N/A</v>
      </c>
      <c r="EW180" t="e">
        <v>#N/A</v>
      </c>
      <c r="EX180" t="e">
        <v>#N/A</v>
      </c>
      <c r="EY180" t="e">
        <v>#N/A</v>
      </c>
      <c r="EZ180" t="e">
        <v>#N/A</v>
      </c>
      <c r="FA180" t="e">
        <v>#N/A</v>
      </c>
      <c r="FB180" t="e">
        <v>#N/A</v>
      </c>
      <c r="FC180" t="e">
        <v>#N/A</v>
      </c>
      <c r="FD180" t="e">
        <v>#N/A</v>
      </c>
      <c r="FE180" t="e">
        <v>#N/A</v>
      </c>
      <c r="FF180" t="e">
        <v>#N/A</v>
      </c>
    </row>
    <row r="181" spans="1:162" x14ac:dyDescent="0.35">
      <c r="A181" s="29" t="s">
        <v>67</v>
      </c>
      <c r="B181" s="30">
        <v>0</v>
      </c>
      <c r="C181" s="30">
        <v>0</v>
      </c>
      <c r="D181" s="30">
        <v>0</v>
      </c>
      <c r="E181" s="30">
        <v>0</v>
      </c>
      <c r="F181" s="30">
        <v>0</v>
      </c>
      <c r="G181" s="30">
        <v>0</v>
      </c>
      <c r="H181" s="30">
        <v>0</v>
      </c>
      <c r="I181" s="30">
        <v>0</v>
      </c>
      <c r="J181" s="30">
        <v>0</v>
      </c>
      <c r="K181" s="30">
        <v>0</v>
      </c>
      <c r="L181" s="30">
        <v>0</v>
      </c>
      <c r="M181" s="30">
        <v>0</v>
      </c>
      <c r="N181" s="30">
        <v>0</v>
      </c>
      <c r="O181" s="30">
        <v>0</v>
      </c>
      <c r="P181" s="30">
        <v>0</v>
      </c>
      <c r="Q181" s="30">
        <v>0</v>
      </c>
      <c r="R181" s="30">
        <v>0</v>
      </c>
      <c r="S181" s="30">
        <v>0</v>
      </c>
      <c r="T181" s="30">
        <v>0</v>
      </c>
      <c r="U181" s="30">
        <v>0</v>
      </c>
      <c r="V181" s="30">
        <v>0</v>
      </c>
      <c r="W181" s="30">
        <v>0</v>
      </c>
      <c r="X181" s="30">
        <v>0</v>
      </c>
      <c r="Y181" s="30">
        <v>0</v>
      </c>
      <c r="Z181" s="30">
        <v>0</v>
      </c>
      <c r="AA181" s="30">
        <v>0</v>
      </c>
      <c r="AB181" s="30">
        <v>0</v>
      </c>
      <c r="AC181" s="30">
        <v>0</v>
      </c>
      <c r="AD181" s="30">
        <v>0</v>
      </c>
      <c r="AE181" s="30">
        <v>0</v>
      </c>
      <c r="AF181" s="30">
        <v>0</v>
      </c>
      <c r="AG181" s="30">
        <v>0</v>
      </c>
      <c r="AH181" s="30">
        <v>0</v>
      </c>
      <c r="AI181" s="30">
        <v>0</v>
      </c>
      <c r="AJ181" s="30">
        <v>0</v>
      </c>
      <c r="AK181" s="30">
        <v>0</v>
      </c>
      <c r="AL181" s="30">
        <v>0</v>
      </c>
      <c r="AM181" s="30">
        <v>0</v>
      </c>
      <c r="AN181" s="30">
        <v>0</v>
      </c>
      <c r="AO181" s="30">
        <v>0</v>
      </c>
      <c r="AP181" s="30">
        <v>0</v>
      </c>
      <c r="AQ181" s="30">
        <v>0</v>
      </c>
      <c r="AR181" s="30">
        <v>0</v>
      </c>
      <c r="AS181" s="30">
        <v>0</v>
      </c>
      <c r="AT181" s="30">
        <v>0</v>
      </c>
      <c r="AU181" s="30">
        <v>0</v>
      </c>
      <c r="AV181" s="30">
        <v>0</v>
      </c>
      <c r="AW181" s="30">
        <v>0</v>
      </c>
      <c r="AX181" s="30">
        <v>0</v>
      </c>
      <c r="AY181" s="30">
        <v>0</v>
      </c>
      <c r="AZ181" s="30">
        <v>0</v>
      </c>
      <c r="BA181" s="30">
        <v>0</v>
      </c>
      <c r="BB181" s="30">
        <v>0</v>
      </c>
      <c r="BC181" s="30">
        <v>0</v>
      </c>
      <c r="BD181" s="30">
        <v>0</v>
      </c>
      <c r="BE181" s="30">
        <v>0</v>
      </c>
      <c r="BF181" s="30">
        <v>0</v>
      </c>
      <c r="BG181" s="30">
        <v>0</v>
      </c>
      <c r="BH181" s="30">
        <v>0</v>
      </c>
      <c r="BI181" s="30">
        <v>0</v>
      </c>
      <c r="BJ181" s="30">
        <v>0</v>
      </c>
      <c r="BK181" s="30">
        <v>0</v>
      </c>
      <c r="BL181" s="30">
        <v>0</v>
      </c>
      <c r="BM181" s="30">
        <v>0</v>
      </c>
      <c r="BN181" s="30">
        <v>0</v>
      </c>
      <c r="BO181" s="30">
        <v>1</v>
      </c>
      <c r="BP181" s="30">
        <v>2</v>
      </c>
      <c r="BQ181" s="30">
        <v>2</v>
      </c>
      <c r="BR181" s="30">
        <v>2</v>
      </c>
      <c r="BS181" s="30">
        <v>2</v>
      </c>
      <c r="BT181" s="30">
        <v>2</v>
      </c>
      <c r="BU181" s="30">
        <v>2</v>
      </c>
      <c r="BV181" s="30">
        <v>2</v>
      </c>
      <c r="BW181" s="30">
        <v>2</v>
      </c>
      <c r="BX181" s="30">
        <v>2</v>
      </c>
      <c r="BY181" s="30">
        <v>2</v>
      </c>
      <c r="BZ181" s="30">
        <v>2</v>
      </c>
      <c r="CA181" s="30">
        <v>3</v>
      </c>
      <c r="CB181" s="30">
        <v>3</v>
      </c>
      <c r="CC181" s="30">
        <v>3</v>
      </c>
      <c r="CD181" s="30">
        <v>4</v>
      </c>
      <c r="CE181" s="30">
        <v>4</v>
      </c>
      <c r="CF181" s="30">
        <v>4</v>
      </c>
      <c r="CG181" s="30">
        <v>4</v>
      </c>
      <c r="CH181" s="30">
        <v>4</v>
      </c>
      <c r="CI181" s="30">
        <v>4</v>
      </c>
      <c r="CJ181" s="30">
        <v>4</v>
      </c>
      <c r="CK181" s="30">
        <v>5</v>
      </c>
      <c r="CL181" s="30">
        <v>5</v>
      </c>
      <c r="CM181" s="30">
        <v>5</v>
      </c>
      <c r="CN181" s="30">
        <v>6</v>
      </c>
      <c r="CO181" s="30">
        <v>7</v>
      </c>
      <c r="CP181" t="e">
        <v>#N/A</v>
      </c>
      <c r="CQ181" t="e">
        <v>#N/A</v>
      </c>
      <c r="CR181" t="e">
        <v>#N/A</v>
      </c>
      <c r="CS181" t="e">
        <v>#N/A</v>
      </c>
      <c r="CT181" t="e">
        <v>#N/A</v>
      </c>
      <c r="CU181" t="e">
        <v>#N/A</v>
      </c>
      <c r="CV181" t="e">
        <v>#N/A</v>
      </c>
      <c r="CW181" t="e">
        <v>#N/A</v>
      </c>
      <c r="CX181" t="e">
        <v>#N/A</v>
      </c>
      <c r="CY181" t="e">
        <v>#N/A</v>
      </c>
      <c r="CZ181" t="e">
        <v>#N/A</v>
      </c>
      <c r="DA181" t="e">
        <v>#N/A</v>
      </c>
      <c r="DB181" t="e">
        <v>#N/A</v>
      </c>
      <c r="DC181" t="e">
        <v>#N/A</v>
      </c>
      <c r="DD181" t="e">
        <v>#N/A</v>
      </c>
      <c r="DE181" t="e">
        <v>#N/A</v>
      </c>
      <c r="DF181" t="e">
        <v>#N/A</v>
      </c>
      <c r="DG181" t="e">
        <v>#N/A</v>
      </c>
      <c r="DH181" t="e">
        <v>#N/A</v>
      </c>
      <c r="DI181" t="e">
        <v>#N/A</v>
      </c>
      <c r="DJ181" t="e">
        <v>#N/A</v>
      </c>
      <c r="DK181" t="e">
        <v>#N/A</v>
      </c>
      <c r="DL181" t="e">
        <v>#N/A</v>
      </c>
      <c r="DM181" t="e">
        <v>#N/A</v>
      </c>
      <c r="DN181" t="e">
        <v>#N/A</v>
      </c>
      <c r="DO181" t="e">
        <v>#N/A</v>
      </c>
      <c r="DP181" t="e">
        <v>#N/A</v>
      </c>
      <c r="DQ181" t="e">
        <v>#N/A</v>
      </c>
      <c r="DR181" t="e">
        <v>#N/A</v>
      </c>
      <c r="DS181" t="e">
        <v>#N/A</v>
      </c>
      <c r="DT181" t="e">
        <v>#N/A</v>
      </c>
      <c r="DU181" t="e">
        <v>#N/A</v>
      </c>
      <c r="DV181" t="e">
        <v>#N/A</v>
      </c>
      <c r="DW181" t="e">
        <v>#N/A</v>
      </c>
      <c r="DX181" t="e">
        <v>#N/A</v>
      </c>
      <c r="DY181" t="e">
        <v>#N/A</v>
      </c>
      <c r="DZ181" t="e">
        <v>#N/A</v>
      </c>
      <c r="EA181" t="e">
        <v>#N/A</v>
      </c>
      <c r="EB181" t="e">
        <v>#N/A</v>
      </c>
      <c r="EC181" t="e">
        <v>#N/A</v>
      </c>
      <c r="ED181" t="e">
        <v>#N/A</v>
      </c>
      <c r="EE181" t="e">
        <v>#N/A</v>
      </c>
      <c r="EF181" t="e">
        <v>#N/A</v>
      </c>
      <c r="EG181" t="e">
        <v>#N/A</v>
      </c>
      <c r="EH181" t="e">
        <v>#N/A</v>
      </c>
      <c r="EI181" t="e">
        <v>#N/A</v>
      </c>
      <c r="EJ181" t="e">
        <v>#N/A</v>
      </c>
      <c r="EK181" t="e">
        <v>#N/A</v>
      </c>
      <c r="EL181" t="e">
        <v>#N/A</v>
      </c>
      <c r="EM181" t="e">
        <v>#N/A</v>
      </c>
      <c r="EN181" t="e">
        <v>#N/A</v>
      </c>
      <c r="EO181" t="e">
        <v>#N/A</v>
      </c>
      <c r="EP181" t="e">
        <v>#N/A</v>
      </c>
      <c r="EQ181" t="e">
        <v>#N/A</v>
      </c>
      <c r="ER181" t="e">
        <v>#N/A</v>
      </c>
      <c r="ES181" t="e">
        <v>#N/A</v>
      </c>
      <c r="ET181" t="e">
        <v>#N/A</v>
      </c>
      <c r="EU181" t="e">
        <v>#N/A</v>
      </c>
      <c r="EV181" t="e">
        <v>#N/A</v>
      </c>
      <c r="EW181" t="e">
        <v>#N/A</v>
      </c>
      <c r="EX181" t="e">
        <v>#N/A</v>
      </c>
      <c r="EY181" t="e">
        <v>#N/A</v>
      </c>
      <c r="EZ181" t="e">
        <v>#N/A</v>
      </c>
      <c r="FA181" t="e">
        <v>#N/A</v>
      </c>
      <c r="FB181" t="e">
        <v>#N/A</v>
      </c>
      <c r="FC181" t="e">
        <v>#N/A</v>
      </c>
      <c r="FD181" t="e">
        <v>#N/A</v>
      </c>
      <c r="FE181" t="e">
        <v>#N/A</v>
      </c>
      <c r="FF181" t="e">
        <v>#N/A</v>
      </c>
    </row>
    <row r="182" spans="1:162" x14ac:dyDescent="0.35">
      <c r="A182" s="29" t="s">
        <v>185</v>
      </c>
      <c r="B182" s="30">
        <v>0</v>
      </c>
      <c r="C182" s="30">
        <v>0</v>
      </c>
      <c r="D182" s="30">
        <v>0</v>
      </c>
      <c r="E182" s="30">
        <v>0</v>
      </c>
      <c r="F182" s="30">
        <v>0</v>
      </c>
      <c r="G182" s="30">
        <v>0</v>
      </c>
      <c r="H182" s="30">
        <v>0</v>
      </c>
      <c r="I182" s="30">
        <v>0</v>
      </c>
      <c r="J182" s="30">
        <v>0</v>
      </c>
      <c r="K182" s="30">
        <v>0</v>
      </c>
      <c r="L182" s="30">
        <v>0</v>
      </c>
      <c r="M182" s="30">
        <v>0</v>
      </c>
      <c r="N182" s="30">
        <v>0</v>
      </c>
      <c r="O182" s="30">
        <v>0</v>
      </c>
      <c r="P182" s="30">
        <v>0</v>
      </c>
      <c r="Q182" s="30">
        <v>0</v>
      </c>
      <c r="R182" s="30">
        <v>0</v>
      </c>
      <c r="S182" s="30">
        <v>0</v>
      </c>
      <c r="T182" s="30">
        <v>0</v>
      </c>
      <c r="U182" s="30">
        <v>0</v>
      </c>
      <c r="V182" s="30">
        <v>0</v>
      </c>
      <c r="W182" s="30">
        <v>0</v>
      </c>
      <c r="X182" s="30">
        <v>0</v>
      </c>
      <c r="Y182" s="30">
        <v>0</v>
      </c>
      <c r="Z182" s="30">
        <v>0</v>
      </c>
      <c r="AA182" s="30">
        <v>0</v>
      </c>
      <c r="AB182" s="30">
        <v>0</v>
      </c>
      <c r="AC182" s="30">
        <v>0</v>
      </c>
      <c r="AD182" s="30">
        <v>0</v>
      </c>
      <c r="AE182" s="30">
        <v>0</v>
      </c>
      <c r="AF182" s="30">
        <v>0</v>
      </c>
      <c r="AG182" s="30">
        <v>0</v>
      </c>
      <c r="AH182" s="30">
        <v>0</v>
      </c>
      <c r="AI182" s="30">
        <v>0</v>
      </c>
      <c r="AJ182" s="30">
        <v>0</v>
      </c>
      <c r="AK182" s="30">
        <v>0</v>
      </c>
      <c r="AL182" s="30">
        <v>0</v>
      </c>
      <c r="AM182" s="30">
        <v>0</v>
      </c>
      <c r="AN182" s="30">
        <v>0</v>
      </c>
      <c r="AO182" s="30">
        <v>0</v>
      </c>
      <c r="AP182" s="30">
        <v>0</v>
      </c>
      <c r="AQ182" s="30">
        <v>0</v>
      </c>
      <c r="AR182" s="30">
        <v>0</v>
      </c>
      <c r="AS182" s="30">
        <v>0</v>
      </c>
      <c r="AT182" s="30">
        <v>0</v>
      </c>
      <c r="AU182" s="30">
        <v>0</v>
      </c>
      <c r="AV182" s="30">
        <v>0</v>
      </c>
      <c r="AW182" s="30">
        <v>0</v>
      </c>
      <c r="AX182" s="30">
        <v>0</v>
      </c>
      <c r="AY182" s="30">
        <v>0</v>
      </c>
      <c r="AZ182" s="30">
        <v>0</v>
      </c>
      <c r="BA182" s="30">
        <v>0</v>
      </c>
      <c r="BB182" s="30">
        <v>0</v>
      </c>
      <c r="BC182" s="30">
        <v>0</v>
      </c>
      <c r="BD182" s="30">
        <v>0</v>
      </c>
      <c r="BE182" s="30">
        <v>0</v>
      </c>
      <c r="BF182" s="30">
        <v>0</v>
      </c>
      <c r="BG182" s="30">
        <v>0</v>
      </c>
      <c r="BH182" s="30">
        <v>0</v>
      </c>
      <c r="BI182" s="30">
        <v>0</v>
      </c>
      <c r="BJ182" s="30">
        <v>0</v>
      </c>
      <c r="BK182" s="30">
        <v>0</v>
      </c>
      <c r="BL182" s="30">
        <v>0</v>
      </c>
      <c r="BM182" s="30">
        <v>0</v>
      </c>
      <c r="BN182" s="30">
        <v>0</v>
      </c>
      <c r="BO182" s="30">
        <v>1</v>
      </c>
      <c r="BP182" s="30">
        <v>2</v>
      </c>
      <c r="BQ182" s="30">
        <v>2</v>
      </c>
      <c r="BR182" s="30">
        <v>3</v>
      </c>
      <c r="BS182" s="30">
        <v>3</v>
      </c>
      <c r="BT182" s="30">
        <v>3</v>
      </c>
      <c r="BU182" s="30">
        <v>5</v>
      </c>
      <c r="BV182" s="30">
        <v>7</v>
      </c>
      <c r="BW182" s="30">
        <v>7</v>
      </c>
      <c r="BX182" s="30">
        <v>7</v>
      </c>
      <c r="BY182" s="30">
        <v>7</v>
      </c>
      <c r="BZ182" s="30">
        <v>7</v>
      </c>
      <c r="CA182" s="30">
        <v>9</v>
      </c>
      <c r="CB182" s="30">
        <v>9</v>
      </c>
      <c r="CC182" s="30">
        <v>9</v>
      </c>
      <c r="CD182" s="30">
        <v>9</v>
      </c>
      <c r="CE182" s="30">
        <v>9</v>
      </c>
      <c r="CF182" s="30">
        <v>9</v>
      </c>
      <c r="CG182" s="30">
        <v>9</v>
      </c>
      <c r="CH182" s="30">
        <v>9</v>
      </c>
      <c r="CI182" s="30">
        <v>9</v>
      </c>
      <c r="CJ182" s="30">
        <v>9</v>
      </c>
      <c r="CK182" s="30">
        <v>9</v>
      </c>
      <c r="CL182" s="30">
        <v>9</v>
      </c>
      <c r="CM182" s="30">
        <v>9</v>
      </c>
      <c r="CN182" s="30">
        <v>10</v>
      </c>
      <c r="CO182" s="30">
        <v>10</v>
      </c>
      <c r="CP182" t="e">
        <v>#N/A</v>
      </c>
      <c r="CQ182" t="e">
        <v>#N/A</v>
      </c>
      <c r="CR182" t="e">
        <v>#N/A</v>
      </c>
      <c r="CS182" t="e">
        <v>#N/A</v>
      </c>
      <c r="CT182" t="e">
        <v>#N/A</v>
      </c>
      <c r="CU182" t="e">
        <v>#N/A</v>
      </c>
      <c r="CV182" t="e">
        <v>#N/A</v>
      </c>
      <c r="CW182" t="e">
        <v>#N/A</v>
      </c>
      <c r="CX182" t="e">
        <v>#N/A</v>
      </c>
      <c r="CY182" t="e">
        <v>#N/A</v>
      </c>
      <c r="CZ182" t="e">
        <v>#N/A</v>
      </c>
      <c r="DA182" t="e">
        <v>#N/A</v>
      </c>
      <c r="DB182" t="e">
        <v>#N/A</v>
      </c>
      <c r="DC182" t="e">
        <v>#N/A</v>
      </c>
      <c r="DD182" t="e">
        <v>#N/A</v>
      </c>
      <c r="DE182" t="e">
        <v>#N/A</v>
      </c>
      <c r="DF182" t="e">
        <v>#N/A</v>
      </c>
      <c r="DG182" t="e">
        <v>#N/A</v>
      </c>
      <c r="DH182" t="e">
        <v>#N/A</v>
      </c>
      <c r="DI182" t="e">
        <v>#N/A</v>
      </c>
      <c r="DJ182" t="e">
        <v>#N/A</v>
      </c>
      <c r="DK182" t="e">
        <v>#N/A</v>
      </c>
      <c r="DL182" t="e">
        <v>#N/A</v>
      </c>
      <c r="DM182" t="e">
        <v>#N/A</v>
      </c>
      <c r="DN182" t="e">
        <v>#N/A</v>
      </c>
      <c r="DO182" t="e">
        <v>#N/A</v>
      </c>
      <c r="DP182" t="e">
        <v>#N/A</v>
      </c>
      <c r="DQ182" t="e">
        <v>#N/A</v>
      </c>
      <c r="DR182" t="e">
        <v>#N/A</v>
      </c>
      <c r="DS182" t="e">
        <v>#N/A</v>
      </c>
      <c r="DT182" t="e">
        <v>#N/A</v>
      </c>
      <c r="DU182" t="e">
        <v>#N/A</v>
      </c>
      <c r="DV182" t="e">
        <v>#N/A</v>
      </c>
      <c r="DW182" t="e">
        <v>#N/A</v>
      </c>
      <c r="DX182" t="e">
        <v>#N/A</v>
      </c>
      <c r="DY182" t="e">
        <v>#N/A</v>
      </c>
      <c r="DZ182" t="e">
        <v>#N/A</v>
      </c>
      <c r="EA182" t="e">
        <v>#N/A</v>
      </c>
      <c r="EB182" t="e">
        <v>#N/A</v>
      </c>
      <c r="EC182" t="e">
        <v>#N/A</v>
      </c>
      <c r="ED182" t="e">
        <v>#N/A</v>
      </c>
      <c r="EE182" t="e">
        <v>#N/A</v>
      </c>
      <c r="EF182" t="e">
        <v>#N/A</v>
      </c>
      <c r="EG182" t="e">
        <v>#N/A</v>
      </c>
      <c r="EH182" t="e">
        <v>#N/A</v>
      </c>
      <c r="EI182" t="e">
        <v>#N/A</v>
      </c>
      <c r="EJ182" t="e">
        <v>#N/A</v>
      </c>
      <c r="EK182" t="e">
        <v>#N/A</v>
      </c>
      <c r="EL182" t="e">
        <v>#N/A</v>
      </c>
      <c r="EM182" t="e">
        <v>#N/A</v>
      </c>
      <c r="EN182" t="e">
        <v>#N/A</v>
      </c>
      <c r="EO182" t="e">
        <v>#N/A</v>
      </c>
      <c r="EP182" t="e">
        <v>#N/A</v>
      </c>
      <c r="EQ182" t="e">
        <v>#N/A</v>
      </c>
      <c r="ER182" t="e">
        <v>#N/A</v>
      </c>
      <c r="ES182" t="e">
        <v>#N/A</v>
      </c>
      <c r="ET182" t="e">
        <v>#N/A</v>
      </c>
      <c r="EU182" t="e">
        <v>#N/A</v>
      </c>
      <c r="EV182" t="e">
        <v>#N/A</v>
      </c>
      <c r="EW182" t="e">
        <v>#N/A</v>
      </c>
      <c r="EX182" t="e">
        <v>#N/A</v>
      </c>
      <c r="EY182" t="e">
        <v>#N/A</v>
      </c>
      <c r="EZ182" t="e">
        <v>#N/A</v>
      </c>
      <c r="FA182" t="e">
        <v>#N/A</v>
      </c>
      <c r="FB182" t="e">
        <v>#N/A</v>
      </c>
      <c r="FC182" t="e">
        <v>#N/A</v>
      </c>
      <c r="FD182" t="e">
        <v>#N/A</v>
      </c>
      <c r="FE182" t="e">
        <v>#N/A</v>
      </c>
      <c r="FF182" t="e">
        <v>#N/A</v>
      </c>
    </row>
    <row r="183" spans="1:162" x14ac:dyDescent="0.35">
      <c r="A183" s="29" t="s">
        <v>57</v>
      </c>
      <c r="B183" s="30">
        <v>0</v>
      </c>
      <c r="C183" s="30">
        <v>0</v>
      </c>
      <c r="D183" s="30">
        <v>0</v>
      </c>
      <c r="E183" s="30">
        <v>0</v>
      </c>
      <c r="F183" s="30">
        <v>0</v>
      </c>
      <c r="G183" s="30">
        <v>0</v>
      </c>
      <c r="H183" s="30">
        <v>0</v>
      </c>
      <c r="I183" s="30">
        <v>0</v>
      </c>
      <c r="J183" s="30">
        <v>0</v>
      </c>
      <c r="K183" s="30">
        <v>0</v>
      </c>
      <c r="L183" s="30">
        <v>0</v>
      </c>
      <c r="M183" s="30">
        <v>0</v>
      </c>
      <c r="N183" s="30">
        <v>0</v>
      </c>
      <c r="O183" s="30">
        <v>0</v>
      </c>
      <c r="P183" s="30">
        <v>0</v>
      </c>
      <c r="Q183" s="30">
        <v>0</v>
      </c>
      <c r="R183" s="30">
        <v>0</v>
      </c>
      <c r="S183" s="30">
        <v>0</v>
      </c>
      <c r="T183" s="30">
        <v>0</v>
      </c>
      <c r="U183" s="30">
        <v>0</v>
      </c>
      <c r="V183" s="30">
        <v>0</v>
      </c>
      <c r="W183" s="30">
        <v>0</v>
      </c>
      <c r="X183" s="30">
        <v>0</v>
      </c>
      <c r="Y183" s="30">
        <v>0</v>
      </c>
      <c r="Z183" s="30">
        <v>0</v>
      </c>
      <c r="AA183" s="30">
        <v>0</v>
      </c>
      <c r="AB183" s="30">
        <v>0</v>
      </c>
      <c r="AC183" s="30">
        <v>0</v>
      </c>
      <c r="AD183" s="30">
        <v>0</v>
      </c>
      <c r="AE183" s="30">
        <v>0</v>
      </c>
      <c r="AF183" s="30">
        <v>0</v>
      </c>
      <c r="AG183" s="30">
        <v>0</v>
      </c>
      <c r="AH183" s="30">
        <v>0</v>
      </c>
      <c r="AI183" s="30">
        <v>0</v>
      </c>
      <c r="AJ183" s="30">
        <v>0</v>
      </c>
      <c r="AK183" s="30">
        <v>0</v>
      </c>
      <c r="AL183" s="30">
        <v>0</v>
      </c>
      <c r="AM183" s="30">
        <v>0</v>
      </c>
      <c r="AN183" s="30">
        <v>0</v>
      </c>
      <c r="AO183" s="30">
        <v>0</v>
      </c>
      <c r="AP183" s="30">
        <v>0</v>
      </c>
      <c r="AQ183" s="30">
        <v>0</v>
      </c>
      <c r="AR183" s="30">
        <v>0</v>
      </c>
      <c r="AS183" s="30">
        <v>0</v>
      </c>
      <c r="AT183" s="30">
        <v>0</v>
      </c>
      <c r="AU183" s="30">
        <v>0</v>
      </c>
      <c r="AV183" s="30">
        <v>0</v>
      </c>
      <c r="AW183" s="30">
        <v>0</v>
      </c>
      <c r="AX183" s="30">
        <v>0</v>
      </c>
      <c r="AY183" s="30">
        <v>0</v>
      </c>
      <c r="AZ183" s="30">
        <v>0</v>
      </c>
      <c r="BA183" s="30">
        <v>0</v>
      </c>
      <c r="BB183" s="30">
        <v>0</v>
      </c>
      <c r="BC183" s="30">
        <v>0</v>
      </c>
      <c r="BD183" s="30">
        <v>0</v>
      </c>
      <c r="BE183" s="30">
        <v>0</v>
      </c>
      <c r="BF183" s="30">
        <v>0</v>
      </c>
      <c r="BG183" s="30">
        <v>0</v>
      </c>
      <c r="BH183" s="30">
        <v>0</v>
      </c>
      <c r="BI183" s="30">
        <v>0</v>
      </c>
      <c r="BJ183" s="30">
        <v>0</v>
      </c>
      <c r="BK183" s="30">
        <v>0</v>
      </c>
      <c r="BL183" s="30">
        <v>0</v>
      </c>
      <c r="BM183" s="30">
        <v>0</v>
      </c>
      <c r="BN183" s="30">
        <v>0</v>
      </c>
      <c r="BO183" s="30">
        <v>0</v>
      </c>
      <c r="BP183" s="30">
        <v>0</v>
      </c>
      <c r="BQ183" s="30">
        <v>0</v>
      </c>
      <c r="BR183" s="30">
        <v>0</v>
      </c>
      <c r="BS183" s="30">
        <v>0</v>
      </c>
      <c r="BT183" s="30">
        <v>0</v>
      </c>
      <c r="BU183" s="30">
        <v>0</v>
      </c>
      <c r="BV183" s="30">
        <v>0</v>
      </c>
      <c r="BW183" s="30">
        <v>0</v>
      </c>
      <c r="BX183" s="30">
        <v>0</v>
      </c>
      <c r="BY183" s="30">
        <v>0</v>
      </c>
      <c r="BZ183" s="30">
        <v>0</v>
      </c>
      <c r="CA183" s="30">
        <v>0</v>
      </c>
      <c r="CB183" s="30">
        <v>0</v>
      </c>
      <c r="CC183" s="30">
        <v>0</v>
      </c>
      <c r="CD183" s="30">
        <v>0</v>
      </c>
      <c r="CE183" s="30">
        <v>0</v>
      </c>
      <c r="CF183" s="30">
        <v>0</v>
      </c>
      <c r="CG183" s="30">
        <v>0</v>
      </c>
      <c r="CH183" s="30">
        <v>0</v>
      </c>
      <c r="CI183" s="30">
        <v>0</v>
      </c>
      <c r="CJ183" s="30">
        <v>0</v>
      </c>
      <c r="CK183" s="30">
        <v>0</v>
      </c>
      <c r="CL183" s="30">
        <v>0</v>
      </c>
      <c r="CM183" s="30">
        <v>0</v>
      </c>
      <c r="CN183" s="30">
        <v>0</v>
      </c>
      <c r="CO183" s="30">
        <v>0</v>
      </c>
      <c r="CP183" t="e">
        <v>#N/A</v>
      </c>
      <c r="CQ183" t="e">
        <v>#N/A</v>
      </c>
      <c r="CR183" t="e">
        <v>#N/A</v>
      </c>
      <c r="CS183" t="e">
        <v>#N/A</v>
      </c>
      <c r="CT183" t="e">
        <v>#N/A</v>
      </c>
      <c r="CU183" t="e">
        <v>#N/A</v>
      </c>
      <c r="CV183" t="e">
        <v>#N/A</v>
      </c>
      <c r="CW183" t="e">
        <v>#N/A</v>
      </c>
      <c r="CX183" t="e">
        <v>#N/A</v>
      </c>
      <c r="CY183" t="e">
        <v>#N/A</v>
      </c>
      <c r="CZ183" t="e">
        <v>#N/A</v>
      </c>
      <c r="DA183" t="e">
        <v>#N/A</v>
      </c>
      <c r="DB183" t="e">
        <v>#N/A</v>
      </c>
      <c r="DC183" t="e">
        <v>#N/A</v>
      </c>
      <c r="DD183" t="e">
        <v>#N/A</v>
      </c>
      <c r="DE183" t="e">
        <v>#N/A</v>
      </c>
      <c r="DF183" t="e">
        <v>#N/A</v>
      </c>
      <c r="DG183" t="e">
        <v>#N/A</v>
      </c>
      <c r="DH183" t="e">
        <v>#N/A</v>
      </c>
      <c r="DI183" t="e">
        <v>#N/A</v>
      </c>
      <c r="DJ183" t="e">
        <v>#N/A</v>
      </c>
      <c r="DK183" t="e">
        <v>#N/A</v>
      </c>
      <c r="DL183" t="e">
        <v>#N/A</v>
      </c>
      <c r="DM183" t="e">
        <v>#N/A</v>
      </c>
      <c r="DN183" t="e">
        <v>#N/A</v>
      </c>
      <c r="DO183" t="e">
        <v>#N/A</v>
      </c>
      <c r="DP183" t="e">
        <v>#N/A</v>
      </c>
      <c r="DQ183" t="e">
        <v>#N/A</v>
      </c>
      <c r="DR183" t="e">
        <v>#N/A</v>
      </c>
      <c r="DS183" t="e">
        <v>#N/A</v>
      </c>
      <c r="DT183" t="e">
        <v>#N/A</v>
      </c>
      <c r="DU183" t="e">
        <v>#N/A</v>
      </c>
      <c r="DV183" t="e">
        <v>#N/A</v>
      </c>
      <c r="DW183" t="e">
        <v>#N/A</v>
      </c>
      <c r="DX183" t="e">
        <v>#N/A</v>
      </c>
      <c r="DY183" t="e">
        <v>#N/A</v>
      </c>
      <c r="DZ183" t="e">
        <v>#N/A</v>
      </c>
      <c r="EA183" t="e">
        <v>#N/A</v>
      </c>
      <c r="EB183" t="e">
        <v>#N/A</v>
      </c>
      <c r="EC183" t="e">
        <v>#N/A</v>
      </c>
      <c r="ED183" t="e">
        <v>#N/A</v>
      </c>
      <c r="EE183" t="e">
        <v>#N/A</v>
      </c>
      <c r="EF183" t="e">
        <v>#N/A</v>
      </c>
      <c r="EG183" t="e">
        <v>#N/A</v>
      </c>
      <c r="EH183" t="e">
        <v>#N/A</v>
      </c>
      <c r="EI183" t="e">
        <v>#N/A</v>
      </c>
      <c r="EJ183" t="e">
        <v>#N/A</v>
      </c>
      <c r="EK183" t="e">
        <v>#N/A</v>
      </c>
      <c r="EL183" t="e">
        <v>#N/A</v>
      </c>
      <c r="EM183" t="e">
        <v>#N/A</v>
      </c>
      <c r="EN183" t="e">
        <v>#N/A</v>
      </c>
      <c r="EO183" t="e">
        <v>#N/A</v>
      </c>
      <c r="EP183" t="e">
        <v>#N/A</v>
      </c>
      <c r="EQ183" t="e">
        <v>#N/A</v>
      </c>
      <c r="ER183" t="e">
        <v>#N/A</v>
      </c>
      <c r="ES183" t="e">
        <v>#N/A</v>
      </c>
      <c r="ET183" t="e">
        <v>#N/A</v>
      </c>
      <c r="EU183" t="e">
        <v>#N/A</v>
      </c>
      <c r="EV183" t="e">
        <v>#N/A</v>
      </c>
      <c r="EW183" t="e">
        <v>#N/A</v>
      </c>
      <c r="EX183" t="e">
        <v>#N/A</v>
      </c>
      <c r="EY183" t="e">
        <v>#N/A</v>
      </c>
      <c r="EZ183" t="e">
        <v>#N/A</v>
      </c>
      <c r="FA183" t="e">
        <v>#N/A</v>
      </c>
      <c r="FB183" t="e">
        <v>#N/A</v>
      </c>
      <c r="FC183" t="e">
        <v>#N/A</v>
      </c>
      <c r="FD183" t="e">
        <v>#N/A</v>
      </c>
      <c r="FE183" t="e">
        <v>#N/A</v>
      </c>
      <c r="FF183" t="e">
        <v>#N/A</v>
      </c>
    </row>
    <row r="184" spans="1:162" x14ac:dyDescent="0.35">
      <c r="A184" s="29" t="s">
        <v>230</v>
      </c>
      <c r="B184" s="30">
        <v>0</v>
      </c>
      <c r="C184" s="30">
        <v>0</v>
      </c>
      <c r="D184" s="30">
        <v>0</v>
      </c>
      <c r="E184" s="30">
        <v>0</v>
      </c>
      <c r="F184" s="30">
        <v>0</v>
      </c>
      <c r="G184" s="30">
        <v>0</v>
      </c>
      <c r="H184" s="30">
        <v>0</v>
      </c>
      <c r="I184" s="30">
        <v>0</v>
      </c>
      <c r="J184" s="30">
        <v>0</v>
      </c>
      <c r="K184" s="30">
        <v>0</v>
      </c>
      <c r="L184" s="30">
        <v>0</v>
      </c>
      <c r="M184" s="30">
        <v>0</v>
      </c>
      <c r="N184" s="30">
        <v>0</v>
      </c>
      <c r="O184" s="30">
        <v>0</v>
      </c>
      <c r="P184" s="30">
        <v>0</v>
      </c>
      <c r="Q184" s="30">
        <v>0</v>
      </c>
      <c r="R184" s="30">
        <v>0</v>
      </c>
      <c r="S184" s="30">
        <v>0</v>
      </c>
      <c r="T184" s="30">
        <v>0</v>
      </c>
      <c r="U184" s="30">
        <v>0</v>
      </c>
      <c r="V184" s="30">
        <v>0</v>
      </c>
      <c r="W184" s="30">
        <v>0</v>
      </c>
      <c r="X184" s="30">
        <v>0</v>
      </c>
      <c r="Y184" s="30">
        <v>0</v>
      </c>
      <c r="Z184" s="30">
        <v>0</v>
      </c>
      <c r="AA184" s="30">
        <v>0</v>
      </c>
      <c r="AB184" s="30">
        <v>0</v>
      </c>
      <c r="AC184" s="30">
        <v>0</v>
      </c>
      <c r="AD184" s="30">
        <v>0</v>
      </c>
      <c r="AE184" s="30">
        <v>0</v>
      </c>
      <c r="AF184" s="30">
        <v>0</v>
      </c>
      <c r="AG184" s="30">
        <v>0</v>
      </c>
      <c r="AH184" s="30">
        <v>0</v>
      </c>
      <c r="AI184" s="30">
        <v>0</v>
      </c>
      <c r="AJ184" s="30">
        <v>0</v>
      </c>
      <c r="AK184" s="30">
        <v>0</v>
      </c>
      <c r="AL184" s="30">
        <v>0</v>
      </c>
      <c r="AM184" s="30">
        <v>0</v>
      </c>
      <c r="AN184" s="30">
        <v>0</v>
      </c>
      <c r="AO184" s="30">
        <v>0</v>
      </c>
      <c r="AP184" s="30">
        <v>0</v>
      </c>
      <c r="AQ184" s="30">
        <v>0</v>
      </c>
      <c r="AR184" s="30">
        <v>0</v>
      </c>
      <c r="AS184" s="30">
        <v>0</v>
      </c>
      <c r="AT184" s="30">
        <v>0</v>
      </c>
      <c r="AU184" s="30">
        <v>0</v>
      </c>
      <c r="AV184" s="30">
        <v>0</v>
      </c>
      <c r="AW184" s="30">
        <v>0</v>
      </c>
      <c r="AX184" s="30">
        <v>0</v>
      </c>
      <c r="AY184" s="30">
        <v>0</v>
      </c>
      <c r="AZ184" s="30">
        <v>0</v>
      </c>
      <c r="BA184" s="30">
        <v>0</v>
      </c>
      <c r="BB184" s="30">
        <v>0</v>
      </c>
      <c r="BC184" s="30">
        <v>0</v>
      </c>
      <c r="BD184" s="30">
        <v>0</v>
      </c>
      <c r="BE184" s="30">
        <v>0</v>
      </c>
      <c r="BF184" s="30">
        <v>0</v>
      </c>
      <c r="BG184" s="30">
        <v>0</v>
      </c>
      <c r="BH184" s="30">
        <v>0</v>
      </c>
      <c r="BI184" s="30">
        <v>0</v>
      </c>
      <c r="BJ184" s="30">
        <v>0</v>
      </c>
      <c r="BK184" s="30">
        <v>0</v>
      </c>
      <c r="BL184" s="30">
        <v>0</v>
      </c>
      <c r="BM184" s="30">
        <v>0</v>
      </c>
      <c r="BN184" s="30">
        <v>1</v>
      </c>
      <c r="BO184" s="30">
        <v>1</v>
      </c>
      <c r="BP184" s="30">
        <v>1</v>
      </c>
      <c r="BQ184" s="30">
        <v>1</v>
      </c>
      <c r="BR184" s="30">
        <v>1</v>
      </c>
      <c r="BS184" s="30">
        <v>1</v>
      </c>
      <c r="BT184" s="30">
        <v>1</v>
      </c>
      <c r="BU184" s="30">
        <v>1</v>
      </c>
      <c r="BV184" s="30">
        <v>1</v>
      </c>
      <c r="BW184" s="30">
        <v>1</v>
      </c>
      <c r="BX184" s="30">
        <v>1</v>
      </c>
      <c r="BY184" s="30">
        <v>1</v>
      </c>
      <c r="BZ184" s="30">
        <v>1</v>
      </c>
      <c r="CA184" s="30">
        <v>1</v>
      </c>
      <c r="CB184" s="30">
        <v>1</v>
      </c>
      <c r="CC184" s="30">
        <v>2</v>
      </c>
      <c r="CD184" s="30">
        <v>2</v>
      </c>
      <c r="CE184" s="30">
        <v>2</v>
      </c>
      <c r="CF184" s="30">
        <v>2</v>
      </c>
      <c r="CG184" s="30">
        <v>2</v>
      </c>
      <c r="CH184" s="30">
        <v>2</v>
      </c>
      <c r="CI184" s="30">
        <v>2</v>
      </c>
      <c r="CJ184" s="30">
        <v>2</v>
      </c>
      <c r="CK184" s="30">
        <v>2</v>
      </c>
      <c r="CL184" s="30">
        <v>3</v>
      </c>
      <c r="CM184" s="30">
        <v>3</v>
      </c>
      <c r="CN184" s="30">
        <v>4</v>
      </c>
      <c r="CO184" s="30">
        <v>4</v>
      </c>
      <c r="CP184" t="e">
        <v>#N/A</v>
      </c>
      <c r="CQ184" t="e">
        <v>#N/A</v>
      </c>
      <c r="CR184" t="e">
        <v>#N/A</v>
      </c>
      <c r="CS184" t="e">
        <v>#N/A</v>
      </c>
      <c r="CT184" t="e">
        <v>#N/A</v>
      </c>
      <c r="CU184" t="e">
        <v>#N/A</v>
      </c>
      <c r="CV184" t="e">
        <v>#N/A</v>
      </c>
      <c r="CW184" t="e">
        <v>#N/A</v>
      </c>
      <c r="CX184" t="e">
        <v>#N/A</v>
      </c>
      <c r="CY184" t="e">
        <v>#N/A</v>
      </c>
      <c r="CZ184" t="e">
        <v>#N/A</v>
      </c>
      <c r="DA184" t="e">
        <v>#N/A</v>
      </c>
      <c r="DB184" t="e">
        <v>#N/A</v>
      </c>
      <c r="DC184" t="e">
        <v>#N/A</v>
      </c>
      <c r="DD184" t="e">
        <v>#N/A</v>
      </c>
      <c r="DE184" t="e">
        <v>#N/A</v>
      </c>
      <c r="DF184" t="e">
        <v>#N/A</v>
      </c>
      <c r="DG184" t="e">
        <v>#N/A</v>
      </c>
      <c r="DH184" t="e">
        <v>#N/A</v>
      </c>
      <c r="DI184" t="e">
        <v>#N/A</v>
      </c>
      <c r="DJ184" t="e">
        <v>#N/A</v>
      </c>
      <c r="DK184" t="e">
        <v>#N/A</v>
      </c>
      <c r="DL184" t="e">
        <v>#N/A</v>
      </c>
      <c r="DM184" t="e">
        <v>#N/A</v>
      </c>
      <c r="DN184" t="e">
        <v>#N/A</v>
      </c>
      <c r="DO184" t="e">
        <v>#N/A</v>
      </c>
      <c r="DP184" t="e">
        <v>#N/A</v>
      </c>
      <c r="DQ184" t="e">
        <v>#N/A</v>
      </c>
      <c r="DR184" t="e">
        <v>#N/A</v>
      </c>
      <c r="DS184" t="e">
        <v>#N/A</v>
      </c>
      <c r="DT184" t="e">
        <v>#N/A</v>
      </c>
      <c r="DU184" t="e">
        <v>#N/A</v>
      </c>
      <c r="DV184" t="e">
        <v>#N/A</v>
      </c>
      <c r="DW184" t="e">
        <v>#N/A</v>
      </c>
      <c r="DX184" t="e">
        <v>#N/A</v>
      </c>
      <c r="DY184" t="e">
        <v>#N/A</v>
      </c>
      <c r="DZ184" t="e">
        <v>#N/A</v>
      </c>
      <c r="EA184" t="e">
        <v>#N/A</v>
      </c>
      <c r="EB184" t="e">
        <v>#N/A</v>
      </c>
      <c r="EC184" t="e">
        <v>#N/A</v>
      </c>
      <c r="ED184" t="e">
        <v>#N/A</v>
      </c>
      <c r="EE184" t="e">
        <v>#N/A</v>
      </c>
      <c r="EF184" t="e">
        <v>#N/A</v>
      </c>
      <c r="EG184" t="e">
        <v>#N/A</v>
      </c>
      <c r="EH184" t="e">
        <v>#N/A</v>
      </c>
      <c r="EI184" t="e">
        <v>#N/A</v>
      </c>
      <c r="EJ184" t="e">
        <v>#N/A</v>
      </c>
      <c r="EK184" t="e">
        <v>#N/A</v>
      </c>
      <c r="EL184" t="e">
        <v>#N/A</v>
      </c>
      <c r="EM184" t="e">
        <v>#N/A</v>
      </c>
      <c r="EN184" t="e">
        <v>#N/A</v>
      </c>
      <c r="EO184" t="e">
        <v>#N/A</v>
      </c>
      <c r="EP184" t="e">
        <v>#N/A</v>
      </c>
      <c r="EQ184" t="e">
        <v>#N/A</v>
      </c>
      <c r="ER184" t="e">
        <v>#N/A</v>
      </c>
      <c r="ES184" t="e">
        <v>#N/A</v>
      </c>
      <c r="ET184" t="e">
        <v>#N/A</v>
      </c>
      <c r="EU184" t="e">
        <v>#N/A</v>
      </c>
      <c r="EV184" t="e">
        <v>#N/A</v>
      </c>
      <c r="EW184" t="e">
        <v>#N/A</v>
      </c>
      <c r="EX184" t="e">
        <v>#N/A</v>
      </c>
      <c r="EY184" t="e">
        <v>#N/A</v>
      </c>
      <c r="EZ184" t="e">
        <v>#N/A</v>
      </c>
      <c r="FA184" t="e">
        <v>#N/A</v>
      </c>
      <c r="FB184" t="e">
        <v>#N/A</v>
      </c>
      <c r="FC184" t="e">
        <v>#N/A</v>
      </c>
      <c r="FD184" t="e">
        <v>#N/A</v>
      </c>
      <c r="FE184" t="e">
        <v>#N/A</v>
      </c>
      <c r="FF184" t="e">
        <v>#N/A</v>
      </c>
    </row>
    <row r="185" spans="1:162" x14ac:dyDescent="0.35">
      <c r="A185" s="29" t="s">
        <v>242</v>
      </c>
      <c r="B185" s="30">
        <v>0</v>
      </c>
      <c r="C185" s="30">
        <v>0</v>
      </c>
      <c r="D185" s="30">
        <v>0</v>
      </c>
      <c r="E185" s="30">
        <v>0</v>
      </c>
      <c r="F185" s="30">
        <v>0</v>
      </c>
      <c r="G185" s="30">
        <v>0</v>
      </c>
      <c r="H185" s="30">
        <v>0</v>
      </c>
      <c r="I185" s="30">
        <v>0</v>
      </c>
      <c r="J185" s="30">
        <v>0</v>
      </c>
      <c r="K185" s="30">
        <v>0</v>
      </c>
      <c r="L185" s="30">
        <v>0</v>
      </c>
      <c r="M185" s="30">
        <v>0</v>
      </c>
      <c r="N185" s="30">
        <v>0</v>
      </c>
      <c r="O185" s="30">
        <v>0</v>
      </c>
      <c r="P185" s="30">
        <v>0</v>
      </c>
      <c r="Q185" s="30">
        <v>0</v>
      </c>
      <c r="R185" s="30">
        <v>0</v>
      </c>
      <c r="S185" s="30">
        <v>0</v>
      </c>
      <c r="T185" s="30">
        <v>0</v>
      </c>
      <c r="U185" s="30">
        <v>0</v>
      </c>
      <c r="V185" s="30">
        <v>0</v>
      </c>
      <c r="W185" s="30">
        <v>0</v>
      </c>
      <c r="X185" s="30">
        <v>0</v>
      </c>
      <c r="Y185" s="30">
        <v>0</v>
      </c>
      <c r="Z185" s="30">
        <v>0</v>
      </c>
      <c r="AA185" s="30">
        <v>0</v>
      </c>
      <c r="AB185" s="30">
        <v>0</v>
      </c>
      <c r="AC185" s="30">
        <v>0</v>
      </c>
      <c r="AD185" s="30">
        <v>0</v>
      </c>
      <c r="AE185" s="30">
        <v>0</v>
      </c>
      <c r="AF185" s="30">
        <v>0</v>
      </c>
      <c r="AG185" s="30">
        <v>0</v>
      </c>
      <c r="AH185" s="30">
        <v>0</v>
      </c>
      <c r="AI185" s="30">
        <v>0</v>
      </c>
      <c r="AJ185" s="30">
        <v>0</v>
      </c>
      <c r="AK185" s="30">
        <v>0</v>
      </c>
      <c r="AL185" s="30">
        <v>0</v>
      </c>
      <c r="AM185" s="30">
        <v>0</v>
      </c>
      <c r="AN185" s="30">
        <v>0</v>
      </c>
      <c r="AO185" s="30">
        <v>0</v>
      </c>
      <c r="AP185" s="30">
        <v>0</v>
      </c>
      <c r="AQ185" s="30">
        <v>0</v>
      </c>
      <c r="AR185" s="30">
        <v>0</v>
      </c>
      <c r="AS185" s="30">
        <v>0</v>
      </c>
      <c r="AT185" s="30">
        <v>0</v>
      </c>
      <c r="AU185" s="30">
        <v>0</v>
      </c>
      <c r="AV185" s="30">
        <v>0</v>
      </c>
      <c r="AW185" s="30">
        <v>0</v>
      </c>
      <c r="AX185" s="30">
        <v>0</v>
      </c>
      <c r="AY185" s="30">
        <v>0</v>
      </c>
      <c r="AZ185" s="30">
        <v>0</v>
      </c>
      <c r="BA185" s="30">
        <v>0</v>
      </c>
      <c r="BB185" s="30">
        <v>0</v>
      </c>
      <c r="BC185" s="30">
        <v>0</v>
      </c>
      <c r="BD185" s="30">
        <v>0</v>
      </c>
      <c r="BE185" s="30">
        <v>0</v>
      </c>
      <c r="BF185" s="30">
        <v>0</v>
      </c>
      <c r="BG185" s="30">
        <v>0</v>
      </c>
      <c r="BH185" s="30">
        <v>0</v>
      </c>
      <c r="BI185" s="30">
        <v>0</v>
      </c>
      <c r="BJ185" s="30">
        <v>0</v>
      </c>
      <c r="BK185" s="30">
        <v>0</v>
      </c>
      <c r="BL185" s="30">
        <v>0</v>
      </c>
      <c r="BM185" s="30">
        <v>0</v>
      </c>
      <c r="BN185" s="30">
        <v>0</v>
      </c>
      <c r="BO185" s="30">
        <v>0</v>
      </c>
      <c r="BP185" s="30">
        <v>0</v>
      </c>
      <c r="BQ185" s="30">
        <v>0</v>
      </c>
      <c r="BR185" s="30">
        <v>0</v>
      </c>
      <c r="BS185" s="30">
        <v>0</v>
      </c>
      <c r="BT185" s="30">
        <v>0</v>
      </c>
      <c r="BU185" s="30">
        <v>0</v>
      </c>
      <c r="BV185" s="30">
        <v>0</v>
      </c>
      <c r="BW185" s="30">
        <v>0</v>
      </c>
      <c r="BX185" s="30">
        <v>0</v>
      </c>
      <c r="BY185" s="30">
        <v>0</v>
      </c>
      <c r="BZ185" s="30">
        <v>0</v>
      </c>
      <c r="CA185" s="30">
        <v>0</v>
      </c>
      <c r="CB185" s="30">
        <v>0</v>
      </c>
      <c r="CC185" s="30">
        <v>0</v>
      </c>
      <c r="CD185" s="30">
        <v>0</v>
      </c>
      <c r="CE185" s="30">
        <v>0</v>
      </c>
      <c r="CF185" s="30">
        <v>0</v>
      </c>
      <c r="CG185" s="30">
        <v>0</v>
      </c>
      <c r="CH185" s="30">
        <v>0</v>
      </c>
      <c r="CI185" s="30">
        <v>0</v>
      </c>
      <c r="CJ185" s="30">
        <v>0</v>
      </c>
      <c r="CK185" s="30">
        <v>0</v>
      </c>
      <c r="CL185" s="30">
        <v>0</v>
      </c>
      <c r="CM185" s="30">
        <v>0</v>
      </c>
      <c r="CN185" s="30">
        <v>0</v>
      </c>
      <c r="CO185" s="30">
        <v>0</v>
      </c>
      <c r="CP185" t="e">
        <v>#N/A</v>
      </c>
      <c r="CQ185" t="e">
        <v>#N/A</v>
      </c>
      <c r="CR185" t="e">
        <v>#N/A</v>
      </c>
      <c r="CS185" t="e">
        <v>#N/A</v>
      </c>
      <c r="CT185" t="e">
        <v>#N/A</v>
      </c>
      <c r="CU185" t="e">
        <v>#N/A</v>
      </c>
      <c r="CV185" t="e">
        <v>#N/A</v>
      </c>
      <c r="CW185" t="e">
        <v>#N/A</v>
      </c>
      <c r="CX185" t="e">
        <v>#N/A</v>
      </c>
      <c r="CY185" t="e">
        <v>#N/A</v>
      </c>
      <c r="CZ185" t="e">
        <v>#N/A</v>
      </c>
      <c r="DA185" t="e">
        <v>#N/A</v>
      </c>
      <c r="DB185" t="e">
        <v>#N/A</v>
      </c>
      <c r="DC185" t="e">
        <v>#N/A</v>
      </c>
      <c r="DD185" t="e">
        <v>#N/A</v>
      </c>
      <c r="DE185" t="e">
        <v>#N/A</v>
      </c>
      <c r="DF185" t="e">
        <v>#N/A</v>
      </c>
      <c r="DG185" t="e">
        <v>#N/A</v>
      </c>
      <c r="DH185" t="e">
        <v>#N/A</v>
      </c>
      <c r="DI185" t="e">
        <v>#N/A</v>
      </c>
      <c r="DJ185" t="e">
        <v>#N/A</v>
      </c>
      <c r="DK185" t="e">
        <v>#N/A</v>
      </c>
      <c r="DL185" t="e">
        <v>#N/A</v>
      </c>
      <c r="DM185" t="e">
        <v>#N/A</v>
      </c>
      <c r="DN185" t="e">
        <v>#N/A</v>
      </c>
      <c r="DO185" t="e">
        <v>#N/A</v>
      </c>
      <c r="DP185" t="e">
        <v>#N/A</v>
      </c>
      <c r="DQ185" t="e">
        <v>#N/A</v>
      </c>
      <c r="DR185" t="e">
        <v>#N/A</v>
      </c>
      <c r="DS185" t="e">
        <v>#N/A</v>
      </c>
      <c r="DT185" t="e">
        <v>#N/A</v>
      </c>
      <c r="DU185" t="e">
        <v>#N/A</v>
      </c>
      <c r="DV185" t="e">
        <v>#N/A</v>
      </c>
      <c r="DW185" t="e">
        <v>#N/A</v>
      </c>
      <c r="DX185" t="e">
        <v>#N/A</v>
      </c>
      <c r="DY185" t="e">
        <v>#N/A</v>
      </c>
      <c r="DZ185" t="e">
        <v>#N/A</v>
      </c>
      <c r="EA185" t="e">
        <v>#N/A</v>
      </c>
      <c r="EB185" t="e">
        <v>#N/A</v>
      </c>
      <c r="EC185" t="e">
        <v>#N/A</v>
      </c>
      <c r="ED185" t="e">
        <v>#N/A</v>
      </c>
      <c r="EE185" t="e">
        <v>#N/A</v>
      </c>
      <c r="EF185" t="e">
        <v>#N/A</v>
      </c>
      <c r="EG185" t="e">
        <v>#N/A</v>
      </c>
      <c r="EH185" t="e">
        <v>#N/A</v>
      </c>
      <c r="EI185" t="e">
        <v>#N/A</v>
      </c>
      <c r="EJ185" t="e">
        <v>#N/A</v>
      </c>
      <c r="EK185" t="e">
        <v>#N/A</v>
      </c>
      <c r="EL185" t="e">
        <v>#N/A</v>
      </c>
      <c r="EM185" t="e">
        <v>#N/A</v>
      </c>
      <c r="EN185" t="e">
        <v>#N/A</v>
      </c>
      <c r="EO185" t="e">
        <v>#N/A</v>
      </c>
      <c r="EP185" t="e">
        <v>#N/A</v>
      </c>
      <c r="EQ185" t="e">
        <v>#N/A</v>
      </c>
      <c r="ER185" t="e">
        <v>#N/A</v>
      </c>
      <c r="ES185" t="e">
        <v>#N/A</v>
      </c>
      <c r="ET185" t="e">
        <v>#N/A</v>
      </c>
      <c r="EU185" t="e">
        <v>#N/A</v>
      </c>
      <c r="EV185" t="e">
        <v>#N/A</v>
      </c>
      <c r="EW185" t="e">
        <v>#N/A</v>
      </c>
      <c r="EX185" t="e">
        <v>#N/A</v>
      </c>
      <c r="EY185" t="e">
        <v>#N/A</v>
      </c>
      <c r="EZ185" t="e">
        <v>#N/A</v>
      </c>
      <c r="FA185" t="e">
        <v>#N/A</v>
      </c>
      <c r="FB185" t="e">
        <v>#N/A</v>
      </c>
      <c r="FC185" t="e">
        <v>#N/A</v>
      </c>
      <c r="FD185" t="e">
        <v>#N/A</v>
      </c>
      <c r="FE185" t="e">
        <v>#N/A</v>
      </c>
      <c r="FF185" t="e">
        <v>#N/A</v>
      </c>
    </row>
    <row r="186" spans="1:162" x14ac:dyDescent="0.35">
      <c r="A186" s="29" t="s">
        <v>244</v>
      </c>
      <c r="B186" s="30">
        <v>0</v>
      </c>
      <c r="C186" s="30">
        <v>0</v>
      </c>
      <c r="D186" s="30">
        <v>0</v>
      </c>
      <c r="E186" s="30">
        <v>0</v>
      </c>
      <c r="F186" s="30">
        <v>0</v>
      </c>
      <c r="G186" s="30">
        <v>0</v>
      </c>
      <c r="H186" s="30">
        <v>0</v>
      </c>
      <c r="I186" s="30">
        <v>0</v>
      </c>
      <c r="J186" s="30">
        <v>0</v>
      </c>
      <c r="K186" s="30">
        <v>0</v>
      </c>
      <c r="L186" s="30">
        <v>0</v>
      </c>
      <c r="M186" s="30">
        <v>0</v>
      </c>
      <c r="N186" s="30">
        <v>0</v>
      </c>
      <c r="O186" s="30">
        <v>0</v>
      </c>
      <c r="P186" s="30">
        <v>0</v>
      </c>
      <c r="Q186" s="30">
        <v>0</v>
      </c>
      <c r="R186" s="30">
        <v>0</v>
      </c>
      <c r="S186" s="30">
        <v>0</v>
      </c>
      <c r="T186" s="30">
        <v>0</v>
      </c>
      <c r="U186" s="30">
        <v>0</v>
      </c>
      <c r="V186" s="30">
        <v>0</v>
      </c>
      <c r="W186" s="30">
        <v>0</v>
      </c>
      <c r="X186" s="30">
        <v>0</v>
      </c>
      <c r="Y186" s="30">
        <v>0</v>
      </c>
      <c r="Z186" s="30">
        <v>0</v>
      </c>
      <c r="AA186" s="30">
        <v>0</v>
      </c>
      <c r="AB186" s="30">
        <v>0</v>
      </c>
      <c r="AC186" s="30">
        <v>0</v>
      </c>
      <c r="AD186" s="30">
        <v>0</v>
      </c>
      <c r="AE186" s="30">
        <v>0</v>
      </c>
      <c r="AF186" s="30">
        <v>0</v>
      </c>
      <c r="AG186" s="30">
        <v>0</v>
      </c>
      <c r="AH186" s="30">
        <v>0</v>
      </c>
      <c r="AI186" s="30">
        <v>0</v>
      </c>
      <c r="AJ186" s="30">
        <v>0</v>
      </c>
      <c r="AK186" s="30">
        <v>0</v>
      </c>
      <c r="AL186" s="30">
        <v>0</v>
      </c>
      <c r="AM186" s="30">
        <v>0</v>
      </c>
      <c r="AN186" s="30">
        <v>0</v>
      </c>
      <c r="AO186" s="30">
        <v>0</v>
      </c>
      <c r="AP186" s="30">
        <v>0</v>
      </c>
      <c r="AQ186" s="30">
        <v>0</v>
      </c>
      <c r="AR186" s="30">
        <v>0</v>
      </c>
      <c r="AS186" s="30">
        <v>0</v>
      </c>
      <c r="AT186" s="30">
        <v>0</v>
      </c>
      <c r="AU186" s="30">
        <v>0</v>
      </c>
      <c r="AV186" s="30">
        <v>0</v>
      </c>
      <c r="AW186" s="30">
        <v>0</v>
      </c>
      <c r="AX186" s="30">
        <v>0</v>
      </c>
      <c r="AY186" s="30">
        <v>0</v>
      </c>
      <c r="AZ186" s="30">
        <v>0</v>
      </c>
      <c r="BA186" s="30">
        <v>0</v>
      </c>
      <c r="BB186" s="30">
        <v>0</v>
      </c>
      <c r="BC186" s="30">
        <v>0</v>
      </c>
      <c r="BD186" s="30">
        <v>0</v>
      </c>
      <c r="BE186" s="30">
        <v>0</v>
      </c>
      <c r="BF186" s="30">
        <v>0</v>
      </c>
      <c r="BG186" s="30">
        <v>0</v>
      </c>
      <c r="BH186" s="30">
        <v>0</v>
      </c>
      <c r="BI186" s="30">
        <v>0</v>
      </c>
      <c r="BJ186" s="30">
        <v>0</v>
      </c>
      <c r="BK186" s="30">
        <v>0</v>
      </c>
      <c r="BL186" s="30">
        <v>0</v>
      </c>
      <c r="BM186" s="30">
        <v>0</v>
      </c>
      <c r="BN186" s="30">
        <v>0</v>
      </c>
      <c r="BO186" s="30">
        <v>0</v>
      </c>
      <c r="BP186" s="30">
        <v>0</v>
      </c>
      <c r="BQ186" s="30">
        <v>0</v>
      </c>
      <c r="BR186" s="30">
        <v>0</v>
      </c>
      <c r="BS186" s="30">
        <v>0</v>
      </c>
      <c r="BT186" s="30">
        <v>0</v>
      </c>
      <c r="BU186" s="30">
        <v>0</v>
      </c>
      <c r="BV186" s="30">
        <v>0</v>
      </c>
      <c r="BW186" s="30">
        <v>0</v>
      </c>
      <c r="BX186" s="30">
        <v>0</v>
      </c>
      <c r="BY186" s="30">
        <v>0</v>
      </c>
      <c r="BZ186" s="30">
        <v>0</v>
      </c>
      <c r="CA186" s="30">
        <v>0</v>
      </c>
      <c r="CB186" s="30">
        <v>0</v>
      </c>
      <c r="CC186" s="30">
        <v>0</v>
      </c>
      <c r="CD186" s="30">
        <v>0</v>
      </c>
      <c r="CE186" s="30">
        <v>0</v>
      </c>
      <c r="CF186" s="30">
        <v>0</v>
      </c>
      <c r="CG186" s="30">
        <v>0</v>
      </c>
      <c r="CH186" s="30">
        <v>0</v>
      </c>
      <c r="CI186" s="30">
        <v>0</v>
      </c>
      <c r="CJ186" s="30">
        <v>0</v>
      </c>
      <c r="CK186" s="30">
        <v>0</v>
      </c>
      <c r="CL186" s="30">
        <v>0</v>
      </c>
      <c r="CM186" s="30">
        <v>0</v>
      </c>
      <c r="CN186" s="30">
        <v>0</v>
      </c>
      <c r="CO186" s="30">
        <v>0</v>
      </c>
      <c r="CP186" t="e">
        <v>#N/A</v>
      </c>
      <c r="CQ186" t="e">
        <v>#N/A</v>
      </c>
      <c r="CR186" t="e">
        <v>#N/A</v>
      </c>
      <c r="CS186" t="e">
        <v>#N/A</v>
      </c>
      <c r="CT186" t="e">
        <v>#N/A</v>
      </c>
      <c r="CU186" t="e">
        <v>#N/A</v>
      </c>
      <c r="CV186" t="e">
        <v>#N/A</v>
      </c>
      <c r="CW186" t="e">
        <v>#N/A</v>
      </c>
      <c r="CX186" t="e">
        <v>#N/A</v>
      </c>
      <c r="CY186" t="e">
        <v>#N/A</v>
      </c>
      <c r="CZ186" t="e">
        <v>#N/A</v>
      </c>
      <c r="DA186" t="e">
        <v>#N/A</v>
      </c>
      <c r="DB186" t="e">
        <v>#N/A</v>
      </c>
      <c r="DC186" t="e">
        <v>#N/A</v>
      </c>
      <c r="DD186" t="e">
        <v>#N/A</v>
      </c>
      <c r="DE186" t="e">
        <v>#N/A</v>
      </c>
      <c r="DF186" t="e">
        <v>#N/A</v>
      </c>
      <c r="DG186" t="e">
        <v>#N/A</v>
      </c>
      <c r="DH186" t="e">
        <v>#N/A</v>
      </c>
      <c r="DI186" t="e">
        <v>#N/A</v>
      </c>
      <c r="DJ186" t="e">
        <v>#N/A</v>
      </c>
      <c r="DK186" t="e">
        <v>#N/A</v>
      </c>
      <c r="DL186" t="e">
        <v>#N/A</v>
      </c>
      <c r="DM186" t="e">
        <v>#N/A</v>
      </c>
      <c r="DN186" t="e">
        <v>#N/A</v>
      </c>
      <c r="DO186" t="e">
        <v>#N/A</v>
      </c>
      <c r="DP186" t="e">
        <v>#N/A</v>
      </c>
      <c r="DQ186" t="e">
        <v>#N/A</v>
      </c>
      <c r="DR186" t="e">
        <v>#N/A</v>
      </c>
      <c r="DS186" t="e">
        <v>#N/A</v>
      </c>
      <c r="DT186" t="e">
        <v>#N/A</v>
      </c>
      <c r="DU186" t="e">
        <v>#N/A</v>
      </c>
      <c r="DV186" t="e">
        <v>#N/A</v>
      </c>
      <c r="DW186" t="e">
        <v>#N/A</v>
      </c>
      <c r="DX186" t="e">
        <v>#N/A</v>
      </c>
      <c r="DY186" t="e">
        <v>#N/A</v>
      </c>
      <c r="DZ186" t="e">
        <v>#N/A</v>
      </c>
      <c r="EA186" t="e">
        <v>#N/A</v>
      </c>
      <c r="EB186" t="e">
        <v>#N/A</v>
      </c>
      <c r="EC186" t="e">
        <v>#N/A</v>
      </c>
      <c r="ED186" t="e">
        <v>#N/A</v>
      </c>
      <c r="EE186" t="e">
        <v>#N/A</v>
      </c>
      <c r="EF186" t="e">
        <v>#N/A</v>
      </c>
      <c r="EG186" t="e">
        <v>#N/A</v>
      </c>
      <c r="EH186" t="e">
        <v>#N/A</v>
      </c>
      <c r="EI186" t="e">
        <v>#N/A</v>
      </c>
      <c r="EJ186" t="e">
        <v>#N/A</v>
      </c>
      <c r="EK186" t="e">
        <v>#N/A</v>
      </c>
      <c r="EL186" t="e">
        <v>#N/A</v>
      </c>
      <c r="EM186" t="e">
        <v>#N/A</v>
      </c>
      <c r="EN186" t="e">
        <v>#N/A</v>
      </c>
      <c r="EO186" t="e">
        <v>#N/A</v>
      </c>
      <c r="EP186" t="e">
        <v>#N/A</v>
      </c>
      <c r="EQ186" t="e">
        <v>#N/A</v>
      </c>
      <c r="ER186" t="e">
        <v>#N/A</v>
      </c>
      <c r="ES186" t="e">
        <v>#N/A</v>
      </c>
      <c r="ET186" t="e">
        <v>#N/A</v>
      </c>
      <c r="EU186" t="e">
        <v>#N/A</v>
      </c>
      <c r="EV186" t="e">
        <v>#N/A</v>
      </c>
      <c r="EW186" t="e">
        <v>#N/A</v>
      </c>
      <c r="EX186" t="e">
        <v>#N/A</v>
      </c>
      <c r="EY186" t="e">
        <v>#N/A</v>
      </c>
      <c r="EZ186" t="e">
        <v>#N/A</v>
      </c>
      <c r="FA186" t="e">
        <v>#N/A</v>
      </c>
      <c r="FB186" t="e">
        <v>#N/A</v>
      </c>
      <c r="FC186" t="e">
        <v>#N/A</v>
      </c>
      <c r="FD186" t="e">
        <v>#N/A</v>
      </c>
      <c r="FE186" t="e">
        <v>#N/A</v>
      </c>
      <c r="FF186" t="e">
        <v>#N/A</v>
      </c>
    </row>
    <row r="187" spans="1:162" x14ac:dyDescent="0.35">
      <c r="A187" s="29" t="s">
        <v>220</v>
      </c>
      <c r="B187" s="30">
        <v>0</v>
      </c>
      <c r="C187" s="30">
        <v>0</v>
      </c>
      <c r="D187" s="30">
        <v>0</v>
      </c>
      <c r="E187" s="30">
        <v>0</v>
      </c>
      <c r="F187" s="30">
        <v>0</v>
      </c>
      <c r="G187" s="30">
        <v>0</v>
      </c>
      <c r="H187" s="30">
        <v>0</v>
      </c>
      <c r="I187" s="30">
        <v>0</v>
      </c>
      <c r="J187" s="30">
        <v>0</v>
      </c>
      <c r="K187" s="30">
        <v>0</v>
      </c>
      <c r="L187" s="30">
        <v>0</v>
      </c>
      <c r="M187" s="30">
        <v>0</v>
      </c>
      <c r="N187" s="30">
        <v>0</v>
      </c>
      <c r="O187" s="30">
        <v>0</v>
      </c>
      <c r="P187" s="30">
        <v>0</v>
      </c>
      <c r="Q187" s="30">
        <v>0</v>
      </c>
      <c r="R187" s="30">
        <v>0</v>
      </c>
      <c r="S187" s="30">
        <v>0</v>
      </c>
      <c r="T187" s="30">
        <v>0</v>
      </c>
      <c r="U187" s="30">
        <v>0</v>
      </c>
      <c r="V187" s="30">
        <v>0</v>
      </c>
      <c r="W187" s="30">
        <v>0</v>
      </c>
      <c r="X187" s="30">
        <v>0</v>
      </c>
      <c r="Y187" s="30">
        <v>0</v>
      </c>
      <c r="Z187" s="30">
        <v>0</v>
      </c>
      <c r="AA187" s="30">
        <v>0</v>
      </c>
      <c r="AB187" s="30">
        <v>0</v>
      </c>
      <c r="AC187" s="30">
        <v>0</v>
      </c>
      <c r="AD187" s="30">
        <v>0</v>
      </c>
      <c r="AE187" s="30">
        <v>0</v>
      </c>
      <c r="AF187" s="30">
        <v>0</v>
      </c>
      <c r="AG187" s="30">
        <v>0</v>
      </c>
      <c r="AH187" s="30">
        <v>0</v>
      </c>
      <c r="AI187" s="30">
        <v>0</v>
      </c>
      <c r="AJ187" s="30">
        <v>0</v>
      </c>
      <c r="AK187" s="30">
        <v>0</v>
      </c>
      <c r="AL187" s="30">
        <v>0</v>
      </c>
      <c r="AM187" s="30">
        <v>0</v>
      </c>
      <c r="AN187" s="30">
        <v>0</v>
      </c>
      <c r="AO187" s="30">
        <v>0</v>
      </c>
      <c r="AP187" s="30">
        <v>0</v>
      </c>
      <c r="AQ187" s="30">
        <v>0</v>
      </c>
      <c r="AR187" s="30">
        <v>0</v>
      </c>
      <c r="AS187" s="30">
        <v>0</v>
      </c>
      <c r="AT187" s="30">
        <v>0</v>
      </c>
      <c r="AU187" s="30">
        <v>0</v>
      </c>
      <c r="AV187" s="30">
        <v>0</v>
      </c>
      <c r="AW187" s="30">
        <v>0</v>
      </c>
      <c r="AX187" s="30">
        <v>0</v>
      </c>
      <c r="AY187" s="30">
        <v>0</v>
      </c>
      <c r="AZ187" s="30">
        <v>0</v>
      </c>
      <c r="BA187" s="30">
        <v>0</v>
      </c>
      <c r="BB187" s="30">
        <v>0</v>
      </c>
      <c r="BC187" s="30">
        <v>0</v>
      </c>
      <c r="BD187" s="30">
        <v>0</v>
      </c>
      <c r="BE187" s="30">
        <v>0</v>
      </c>
      <c r="BF187" s="30">
        <v>0</v>
      </c>
      <c r="BG187" s="30">
        <v>0</v>
      </c>
      <c r="BH187" s="30">
        <v>0</v>
      </c>
      <c r="BI187" s="30">
        <v>0</v>
      </c>
      <c r="BJ187" s="30">
        <v>0</v>
      </c>
      <c r="BK187" s="30">
        <v>0</v>
      </c>
      <c r="BL187" s="30">
        <v>0</v>
      </c>
      <c r="BM187" s="30">
        <v>0</v>
      </c>
      <c r="BN187" s="30">
        <v>0</v>
      </c>
      <c r="BO187" s="30">
        <v>0</v>
      </c>
      <c r="BP187" s="30">
        <v>0</v>
      </c>
      <c r="BQ187" s="30">
        <v>0</v>
      </c>
      <c r="BR187" s="30">
        <v>0</v>
      </c>
      <c r="BS187" s="30">
        <v>0</v>
      </c>
      <c r="BT187" s="30">
        <v>0</v>
      </c>
      <c r="BU187" s="30">
        <v>1</v>
      </c>
      <c r="BV187" s="30">
        <v>1</v>
      </c>
      <c r="BW187" s="30">
        <v>1</v>
      </c>
      <c r="BX187" s="30">
        <v>1</v>
      </c>
      <c r="BY187" s="30">
        <v>1</v>
      </c>
      <c r="BZ187" s="30">
        <v>1</v>
      </c>
      <c r="CA187" s="30">
        <v>1</v>
      </c>
      <c r="CB187" s="30">
        <v>1</v>
      </c>
      <c r="CC187" s="30">
        <v>2</v>
      </c>
      <c r="CD187" s="30">
        <v>2</v>
      </c>
      <c r="CE187" s="30">
        <v>2</v>
      </c>
      <c r="CF187" s="30">
        <v>2</v>
      </c>
      <c r="CG187" s="30">
        <v>2</v>
      </c>
      <c r="CH187" s="30">
        <v>2</v>
      </c>
      <c r="CI187" s="30">
        <v>2</v>
      </c>
      <c r="CJ187" s="30">
        <v>2</v>
      </c>
      <c r="CK187" s="30">
        <v>2</v>
      </c>
      <c r="CL187" s="30">
        <v>3</v>
      </c>
      <c r="CM187" s="30">
        <v>3</v>
      </c>
      <c r="CN187" s="30">
        <v>3</v>
      </c>
      <c r="CO187" s="30">
        <v>3</v>
      </c>
      <c r="CP187" t="e">
        <v>#N/A</v>
      </c>
      <c r="CQ187" t="e">
        <v>#N/A</v>
      </c>
      <c r="CR187" t="e">
        <v>#N/A</v>
      </c>
      <c r="CS187" t="e">
        <v>#N/A</v>
      </c>
      <c r="CT187" t="e">
        <v>#N/A</v>
      </c>
      <c r="CU187" t="e">
        <v>#N/A</v>
      </c>
      <c r="CV187" t="e">
        <v>#N/A</v>
      </c>
      <c r="CW187" t="e">
        <v>#N/A</v>
      </c>
      <c r="CX187" t="e">
        <v>#N/A</v>
      </c>
      <c r="CY187" t="e">
        <v>#N/A</v>
      </c>
      <c r="CZ187" t="e">
        <v>#N/A</v>
      </c>
      <c r="DA187" t="e">
        <v>#N/A</v>
      </c>
      <c r="DB187" t="e">
        <v>#N/A</v>
      </c>
      <c r="DC187" t="e">
        <v>#N/A</v>
      </c>
      <c r="DD187" t="e">
        <v>#N/A</v>
      </c>
      <c r="DE187" t="e">
        <v>#N/A</v>
      </c>
      <c r="DF187" t="e">
        <v>#N/A</v>
      </c>
      <c r="DG187" t="e">
        <v>#N/A</v>
      </c>
      <c r="DH187" t="e">
        <v>#N/A</v>
      </c>
      <c r="DI187" t="e">
        <v>#N/A</v>
      </c>
      <c r="DJ187" t="e">
        <v>#N/A</v>
      </c>
      <c r="DK187" t="e">
        <v>#N/A</v>
      </c>
      <c r="DL187" t="e">
        <v>#N/A</v>
      </c>
      <c r="DM187" t="e">
        <v>#N/A</v>
      </c>
      <c r="DN187" t="e">
        <v>#N/A</v>
      </c>
      <c r="DO187" t="e">
        <v>#N/A</v>
      </c>
      <c r="DP187" t="e">
        <v>#N/A</v>
      </c>
      <c r="DQ187" t="e">
        <v>#N/A</v>
      </c>
      <c r="DR187" t="e">
        <v>#N/A</v>
      </c>
      <c r="DS187" t="e">
        <v>#N/A</v>
      </c>
      <c r="DT187" t="e">
        <v>#N/A</v>
      </c>
      <c r="DU187" t="e">
        <v>#N/A</v>
      </c>
      <c r="DV187" t="e">
        <v>#N/A</v>
      </c>
      <c r="DW187" t="e">
        <v>#N/A</v>
      </c>
      <c r="DX187" t="e">
        <v>#N/A</v>
      </c>
      <c r="DY187" t="e">
        <v>#N/A</v>
      </c>
      <c r="DZ187" t="e">
        <v>#N/A</v>
      </c>
      <c r="EA187" t="e">
        <v>#N/A</v>
      </c>
      <c r="EB187" t="e">
        <v>#N/A</v>
      </c>
      <c r="EC187" t="e">
        <v>#N/A</v>
      </c>
      <c r="ED187" t="e">
        <v>#N/A</v>
      </c>
      <c r="EE187" t="e">
        <v>#N/A</v>
      </c>
      <c r="EF187" t="e">
        <v>#N/A</v>
      </c>
      <c r="EG187" t="e">
        <v>#N/A</v>
      </c>
      <c r="EH187" t="e">
        <v>#N/A</v>
      </c>
      <c r="EI187" t="e">
        <v>#N/A</v>
      </c>
      <c r="EJ187" t="e">
        <v>#N/A</v>
      </c>
      <c r="EK187" t="e">
        <v>#N/A</v>
      </c>
      <c r="EL187" t="e">
        <v>#N/A</v>
      </c>
      <c r="EM187" t="e">
        <v>#N/A</v>
      </c>
      <c r="EN187" t="e">
        <v>#N/A</v>
      </c>
      <c r="EO187" t="e">
        <v>#N/A</v>
      </c>
      <c r="EP187" t="e">
        <v>#N/A</v>
      </c>
      <c r="EQ187" t="e">
        <v>#N/A</v>
      </c>
      <c r="ER187" t="e">
        <v>#N/A</v>
      </c>
      <c r="ES187" t="e">
        <v>#N/A</v>
      </c>
      <c r="ET187" t="e">
        <v>#N/A</v>
      </c>
      <c r="EU187" t="e">
        <v>#N/A</v>
      </c>
      <c r="EV187" t="e">
        <v>#N/A</v>
      </c>
      <c r="EW187" t="e">
        <v>#N/A</v>
      </c>
      <c r="EX187" t="e">
        <v>#N/A</v>
      </c>
      <c r="EY187" t="e">
        <v>#N/A</v>
      </c>
      <c r="EZ187" t="e">
        <v>#N/A</v>
      </c>
      <c r="FA187" t="e">
        <v>#N/A</v>
      </c>
      <c r="FB187" t="e">
        <v>#N/A</v>
      </c>
      <c r="FC187" t="e">
        <v>#N/A</v>
      </c>
      <c r="FD187" t="e">
        <v>#N/A</v>
      </c>
      <c r="FE187" t="e">
        <v>#N/A</v>
      </c>
      <c r="FF187" t="e">
        <v>#N/A</v>
      </c>
    </row>
    <row r="188" spans="1:162" x14ac:dyDescent="0.35">
      <c r="A188" s="29" t="s">
        <v>221</v>
      </c>
      <c r="B188" s="30">
        <v>0</v>
      </c>
      <c r="C188" s="30">
        <v>0</v>
      </c>
      <c r="D188" s="30">
        <v>0</v>
      </c>
      <c r="E188" s="30">
        <v>0</v>
      </c>
      <c r="F188" s="30">
        <v>0</v>
      </c>
      <c r="G188" s="30">
        <v>0</v>
      </c>
      <c r="H188" s="30">
        <v>0</v>
      </c>
      <c r="I188" s="30">
        <v>0</v>
      </c>
      <c r="J188" s="30">
        <v>0</v>
      </c>
      <c r="K188" s="30">
        <v>0</v>
      </c>
      <c r="L188" s="30">
        <v>0</v>
      </c>
      <c r="M188" s="30">
        <v>0</v>
      </c>
      <c r="N188" s="30">
        <v>0</v>
      </c>
      <c r="O188" s="30">
        <v>0</v>
      </c>
      <c r="P188" s="30">
        <v>0</v>
      </c>
      <c r="Q188" s="30">
        <v>0</v>
      </c>
      <c r="R188" s="30">
        <v>0</v>
      </c>
      <c r="S188" s="30">
        <v>0</v>
      </c>
      <c r="T188" s="30">
        <v>0</v>
      </c>
      <c r="U188" s="30">
        <v>0</v>
      </c>
      <c r="V188" s="30">
        <v>0</v>
      </c>
      <c r="W188" s="30">
        <v>0</v>
      </c>
      <c r="X188" s="30">
        <v>0</v>
      </c>
      <c r="Y188" s="30">
        <v>0</v>
      </c>
      <c r="Z188" s="30">
        <v>0</v>
      </c>
      <c r="AA188" s="30">
        <v>0</v>
      </c>
      <c r="AB188" s="30">
        <v>0</v>
      </c>
      <c r="AC188" s="30">
        <v>0</v>
      </c>
      <c r="AD188" s="30">
        <v>0</v>
      </c>
      <c r="AE188" s="30">
        <v>0</v>
      </c>
      <c r="AF188" s="30">
        <v>0</v>
      </c>
      <c r="AG188" s="30">
        <v>0</v>
      </c>
      <c r="AH188" s="30">
        <v>0</v>
      </c>
      <c r="AI188" s="30">
        <v>0</v>
      </c>
      <c r="AJ188" s="30">
        <v>0</v>
      </c>
      <c r="AK188" s="30">
        <v>0</v>
      </c>
      <c r="AL188" s="30">
        <v>0</v>
      </c>
      <c r="AM188" s="30">
        <v>0</v>
      </c>
      <c r="AN188" s="30">
        <v>0</v>
      </c>
      <c r="AO188" s="30">
        <v>0</v>
      </c>
      <c r="AP188" s="30">
        <v>0</v>
      </c>
      <c r="AQ188" s="30">
        <v>0</v>
      </c>
      <c r="AR188" s="30">
        <v>0</v>
      </c>
      <c r="AS188" s="30">
        <v>0</v>
      </c>
      <c r="AT188" s="30">
        <v>0</v>
      </c>
      <c r="AU188" s="30">
        <v>0</v>
      </c>
      <c r="AV188" s="30">
        <v>0</v>
      </c>
      <c r="AW188" s="30">
        <v>0</v>
      </c>
      <c r="AX188" s="30">
        <v>0</v>
      </c>
      <c r="AY188" s="30">
        <v>0</v>
      </c>
      <c r="AZ188" s="30">
        <v>0</v>
      </c>
      <c r="BA188" s="30">
        <v>0</v>
      </c>
      <c r="BB188" s="30">
        <v>0</v>
      </c>
      <c r="BC188" s="30">
        <v>0</v>
      </c>
      <c r="BD188" s="30">
        <v>0</v>
      </c>
      <c r="BE188" s="30">
        <v>0</v>
      </c>
      <c r="BF188" s="30">
        <v>0</v>
      </c>
      <c r="BG188" s="30">
        <v>0</v>
      </c>
      <c r="BH188" s="30">
        <v>0</v>
      </c>
      <c r="BI188" s="30">
        <v>0</v>
      </c>
      <c r="BJ188" s="30">
        <v>0</v>
      </c>
      <c r="BK188" s="30">
        <v>1</v>
      </c>
      <c r="BL188" s="30">
        <v>1</v>
      </c>
      <c r="BM188" s="30">
        <v>1</v>
      </c>
      <c r="BN188" s="30">
        <v>1</v>
      </c>
      <c r="BO188" s="30">
        <v>1</v>
      </c>
      <c r="BP188" s="30">
        <v>1</v>
      </c>
      <c r="BQ188" s="30">
        <v>1</v>
      </c>
      <c r="BR188" s="30">
        <v>1</v>
      </c>
      <c r="BS188" s="30">
        <v>1</v>
      </c>
      <c r="BT188" s="30">
        <v>1</v>
      </c>
      <c r="BU188" s="30">
        <v>1</v>
      </c>
      <c r="BV188" s="30">
        <v>1</v>
      </c>
      <c r="BW188" s="30">
        <v>1</v>
      </c>
      <c r="BX188" s="30">
        <v>1</v>
      </c>
      <c r="BY188" s="30">
        <v>1</v>
      </c>
      <c r="BZ188" s="30">
        <v>2</v>
      </c>
      <c r="CA188" s="30">
        <v>3</v>
      </c>
      <c r="CB188" s="30">
        <v>3</v>
      </c>
      <c r="CC188" s="30">
        <v>3</v>
      </c>
      <c r="CD188" s="30">
        <v>3</v>
      </c>
      <c r="CE188" s="30">
        <v>3</v>
      </c>
      <c r="CF188" s="30">
        <v>3</v>
      </c>
      <c r="CG188" s="30">
        <v>3</v>
      </c>
      <c r="CH188" s="30">
        <v>3</v>
      </c>
      <c r="CI188" s="30">
        <v>3</v>
      </c>
      <c r="CJ188" s="30">
        <v>3</v>
      </c>
      <c r="CK188" s="30">
        <v>3</v>
      </c>
      <c r="CL188" s="30">
        <v>3</v>
      </c>
      <c r="CM188" s="30">
        <v>3</v>
      </c>
      <c r="CN188" s="30">
        <v>3</v>
      </c>
      <c r="CO188" s="30">
        <v>4</v>
      </c>
      <c r="CP188" t="e">
        <v>#N/A</v>
      </c>
      <c r="CQ188" t="e">
        <v>#N/A</v>
      </c>
      <c r="CR188" t="e">
        <v>#N/A</v>
      </c>
      <c r="CS188" t="e">
        <v>#N/A</v>
      </c>
      <c r="CT188" t="e">
        <v>#N/A</v>
      </c>
      <c r="CU188" t="e">
        <v>#N/A</v>
      </c>
      <c r="CV188" t="e">
        <v>#N/A</v>
      </c>
      <c r="CW188" t="e">
        <v>#N/A</v>
      </c>
      <c r="CX188" t="e">
        <v>#N/A</v>
      </c>
      <c r="CY188" t="e">
        <v>#N/A</v>
      </c>
      <c r="CZ188" t="e">
        <v>#N/A</v>
      </c>
      <c r="DA188" t="e">
        <v>#N/A</v>
      </c>
      <c r="DB188" t="e">
        <v>#N/A</v>
      </c>
      <c r="DC188" t="e">
        <v>#N/A</v>
      </c>
      <c r="DD188" t="e">
        <v>#N/A</v>
      </c>
      <c r="DE188" t="e">
        <v>#N/A</v>
      </c>
      <c r="DF188" t="e">
        <v>#N/A</v>
      </c>
      <c r="DG188" t="e">
        <v>#N/A</v>
      </c>
      <c r="DH188" t="e">
        <v>#N/A</v>
      </c>
      <c r="DI188" t="e">
        <v>#N/A</v>
      </c>
      <c r="DJ188" t="e">
        <v>#N/A</v>
      </c>
      <c r="DK188" t="e">
        <v>#N/A</v>
      </c>
      <c r="DL188" t="e">
        <v>#N/A</v>
      </c>
      <c r="DM188" t="e">
        <v>#N/A</v>
      </c>
      <c r="DN188" t="e">
        <v>#N/A</v>
      </c>
      <c r="DO188" t="e">
        <v>#N/A</v>
      </c>
      <c r="DP188" t="e">
        <v>#N/A</v>
      </c>
      <c r="DQ188" t="e">
        <v>#N/A</v>
      </c>
      <c r="DR188" t="e">
        <v>#N/A</v>
      </c>
      <c r="DS188" t="e">
        <v>#N/A</v>
      </c>
      <c r="DT188" t="e">
        <v>#N/A</v>
      </c>
      <c r="DU188" t="e">
        <v>#N/A</v>
      </c>
      <c r="DV188" t="e">
        <v>#N/A</v>
      </c>
      <c r="DW188" t="e">
        <v>#N/A</v>
      </c>
      <c r="DX188" t="e">
        <v>#N/A</v>
      </c>
      <c r="DY188" t="e">
        <v>#N/A</v>
      </c>
      <c r="DZ188" t="e">
        <v>#N/A</v>
      </c>
      <c r="EA188" t="e">
        <v>#N/A</v>
      </c>
      <c r="EB188" t="e">
        <v>#N/A</v>
      </c>
      <c r="EC188" t="e">
        <v>#N/A</v>
      </c>
      <c r="ED188" t="e">
        <v>#N/A</v>
      </c>
      <c r="EE188" t="e">
        <v>#N/A</v>
      </c>
      <c r="EF188" t="e">
        <v>#N/A</v>
      </c>
      <c r="EG188" t="e">
        <v>#N/A</v>
      </c>
      <c r="EH188" t="e">
        <v>#N/A</v>
      </c>
      <c r="EI188" t="e">
        <v>#N/A</v>
      </c>
      <c r="EJ188" t="e">
        <v>#N/A</v>
      </c>
      <c r="EK188" t="e">
        <v>#N/A</v>
      </c>
      <c r="EL188" t="e">
        <v>#N/A</v>
      </c>
      <c r="EM188" t="e">
        <v>#N/A</v>
      </c>
      <c r="EN188" t="e">
        <v>#N/A</v>
      </c>
      <c r="EO188" t="e">
        <v>#N/A</v>
      </c>
      <c r="EP188" t="e">
        <v>#N/A</v>
      </c>
      <c r="EQ188" t="e">
        <v>#N/A</v>
      </c>
      <c r="ER188" t="e">
        <v>#N/A</v>
      </c>
      <c r="ES188" t="e">
        <v>#N/A</v>
      </c>
      <c r="ET188" t="e">
        <v>#N/A</v>
      </c>
      <c r="EU188" t="e">
        <v>#N/A</v>
      </c>
      <c r="EV188" t="e">
        <v>#N/A</v>
      </c>
      <c r="EW188" t="e">
        <v>#N/A</v>
      </c>
      <c r="EX188" t="e">
        <v>#N/A</v>
      </c>
      <c r="EY188" t="e">
        <v>#N/A</v>
      </c>
      <c r="EZ188" t="e">
        <v>#N/A</v>
      </c>
      <c r="FA188" t="e">
        <v>#N/A</v>
      </c>
      <c r="FB188" t="e">
        <v>#N/A</v>
      </c>
      <c r="FC188" t="e">
        <v>#N/A</v>
      </c>
      <c r="FD188" t="e">
        <v>#N/A</v>
      </c>
      <c r="FE188" t="e">
        <v>#N/A</v>
      </c>
      <c r="FF188" t="e">
        <v>#N/A</v>
      </c>
    </row>
    <row r="189" spans="1:162" x14ac:dyDescent="0.35">
      <c r="A189" s="29" t="s">
        <v>390</v>
      </c>
      <c r="B189" s="30">
        <v>17</v>
      </c>
      <c r="C189" s="30">
        <v>18</v>
      </c>
      <c r="D189" s="30">
        <v>26</v>
      </c>
      <c r="E189" s="30">
        <v>42</v>
      </c>
      <c r="F189" s="30">
        <v>56</v>
      </c>
      <c r="G189" s="30">
        <v>82</v>
      </c>
      <c r="H189" s="30">
        <v>131</v>
      </c>
      <c r="I189" s="30">
        <v>133</v>
      </c>
      <c r="J189" s="30">
        <v>171</v>
      </c>
      <c r="K189" s="30">
        <v>213</v>
      </c>
      <c r="L189" s="30">
        <v>259</v>
      </c>
      <c r="M189" s="30">
        <v>362</v>
      </c>
      <c r="N189" s="30">
        <v>426</v>
      </c>
      <c r="O189" s="30">
        <v>492</v>
      </c>
      <c r="P189" s="30">
        <v>564</v>
      </c>
      <c r="Q189" s="30">
        <v>634</v>
      </c>
      <c r="R189" s="30">
        <v>719</v>
      </c>
      <c r="S189" s="30">
        <v>806</v>
      </c>
      <c r="T189" s="30">
        <v>906</v>
      </c>
      <c r="U189" s="30">
        <v>1013</v>
      </c>
      <c r="V189" s="30">
        <v>1113</v>
      </c>
      <c r="W189" s="30">
        <v>1118</v>
      </c>
      <c r="X189" s="30">
        <v>1371</v>
      </c>
      <c r="Y189" s="30">
        <v>1523</v>
      </c>
      <c r="Z189" s="30">
        <v>1666</v>
      </c>
      <c r="AA189" s="30">
        <v>1770</v>
      </c>
      <c r="AB189" s="30">
        <v>1868</v>
      </c>
      <c r="AC189" s="30">
        <v>2007</v>
      </c>
      <c r="AD189" s="30">
        <v>2122</v>
      </c>
      <c r="AE189" s="30">
        <v>2247</v>
      </c>
      <c r="AF189" s="30">
        <v>2251</v>
      </c>
      <c r="AG189" s="30">
        <v>2458</v>
      </c>
      <c r="AH189" s="30">
        <v>2469</v>
      </c>
      <c r="AI189" s="30">
        <v>2629</v>
      </c>
      <c r="AJ189" s="30">
        <v>2708</v>
      </c>
      <c r="AK189" s="30">
        <v>2770</v>
      </c>
      <c r="AL189" s="30">
        <v>2814</v>
      </c>
      <c r="AM189" s="30">
        <v>2872</v>
      </c>
      <c r="AN189" s="30">
        <v>2941</v>
      </c>
      <c r="AO189" s="30">
        <v>2996</v>
      </c>
      <c r="AP189" s="30">
        <v>3085</v>
      </c>
      <c r="AQ189" s="30">
        <v>3160</v>
      </c>
      <c r="AR189" s="30">
        <v>3254</v>
      </c>
      <c r="AS189" s="30">
        <v>3348</v>
      </c>
      <c r="AT189" s="30">
        <v>3460</v>
      </c>
      <c r="AU189" s="30">
        <v>3558</v>
      </c>
      <c r="AV189" s="30">
        <v>3802</v>
      </c>
      <c r="AW189" s="30">
        <v>3988</v>
      </c>
      <c r="AX189" s="30">
        <v>4262</v>
      </c>
      <c r="AY189" s="30">
        <v>4615</v>
      </c>
      <c r="AZ189" s="30">
        <v>4720</v>
      </c>
      <c r="BA189" s="30">
        <v>5404</v>
      </c>
      <c r="BB189" s="30">
        <v>5819</v>
      </c>
      <c r="BC189" s="30">
        <v>6440</v>
      </c>
      <c r="BD189" s="30">
        <v>7126</v>
      </c>
      <c r="BE189" s="30">
        <v>7905</v>
      </c>
      <c r="BF189" s="30">
        <v>8733</v>
      </c>
      <c r="BG189" s="30">
        <v>9867</v>
      </c>
      <c r="BH189" s="30">
        <v>11299</v>
      </c>
      <c r="BI189" s="30">
        <v>12973</v>
      </c>
      <c r="BJ189" s="30">
        <v>14651</v>
      </c>
      <c r="BK189" s="30">
        <v>16505</v>
      </c>
      <c r="BL189" s="30">
        <v>18625</v>
      </c>
      <c r="BM189" s="30">
        <v>21181</v>
      </c>
      <c r="BN189" s="30">
        <v>23970</v>
      </c>
      <c r="BO189" s="30">
        <v>27198</v>
      </c>
      <c r="BP189" s="30">
        <v>30652</v>
      </c>
      <c r="BQ189" s="30">
        <v>33925</v>
      </c>
      <c r="BR189" s="30">
        <v>37582</v>
      </c>
      <c r="BS189" s="30">
        <v>42107</v>
      </c>
      <c r="BT189" s="30">
        <v>47180</v>
      </c>
      <c r="BU189" s="30">
        <v>52983</v>
      </c>
      <c r="BV189" s="30">
        <v>58787</v>
      </c>
      <c r="BW189" s="30">
        <v>64606</v>
      </c>
      <c r="BX189" s="30">
        <v>69374</v>
      </c>
      <c r="BY189" s="30">
        <v>74565</v>
      </c>
      <c r="BZ189" s="30">
        <v>81937</v>
      </c>
      <c r="CA189" s="30">
        <v>88338</v>
      </c>
      <c r="CB189" s="30">
        <v>95521</v>
      </c>
      <c r="CC189" s="30">
        <v>102525</v>
      </c>
      <c r="CD189" s="30">
        <v>108502</v>
      </c>
      <c r="CE189" s="30">
        <v>114090</v>
      </c>
      <c r="CF189" s="30">
        <v>119481</v>
      </c>
      <c r="CG189" s="30">
        <v>125983</v>
      </c>
      <c r="CH189" s="30">
        <v>134176</v>
      </c>
      <c r="CI189" s="30">
        <v>143800</v>
      </c>
      <c r="CJ189" s="30">
        <v>153821</v>
      </c>
      <c r="CK189" s="30">
        <v>159509</v>
      </c>
      <c r="CL189" s="30">
        <v>165043</v>
      </c>
      <c r="CM189" s="30">
        <v>169985</v>
      </c>
      <c r="CN189" s="30">
        <v>176983</v>
      </c>
      <c r="CO189" s="30">
        <v>183025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F399E-5968-4FFC-BC15-B6A0E06BC6CF}">
  <sheetPr codeName="Tabelle5"/>
  <dimension ref="A1:FJ265"/>
  <sheetViews>
    <sheetView topLeftCell="CF1" workbookViewId="0">
      <selection activeCell="CS1" sqref="CS1"/>
    </sheetView>
  </sheetViews>
  <sheetFormatPr baseColWidth="10" defaultRowHeight="14.5" x14ac:dyDescent="0.35"/>
  <cols>
    <col min="1" max="1" width="14.90625" customWidth="1"/>
    <col min="2" max="2" width="15.90625" customWidth="1"/>
    <col min="5" max="93" width="11.90625" customWidth="1"/>
  </cols>
  <sheetData>
    <row r="1" spans="1:166" x14ac:dyDescent="0.35">
      <c r="A1" t="s">
        <v>1</v>
      </c>
      <c r="B1" t="s">
        <v>0</v>
      </c>
      <c r="C1" t="s">
        <v>2</v>
      </c>
      <c r="D1" t="s">
        <v>3</v>
      </c>
      <c r="E1" s="12" t="s">
        <v>300</v>
      </c>
      <c r="F1" s="12" t="s">
        <v>301</v>
      </c>
      <c r="G1" s="12" t="s">
        <v>302</v>
      </c>
      <c r="H1" s="12" t="s">
        <v>303</v>
      </c>
      <c r="I1" s="12" t="s">
        <v>304</v>
      </c>
      <c r="J1" s="12" t="s">
        <v>305</v>
      </c>
      <c r="K1" s="12" t="s">
        <v>306</v>
      </c>
      <c r="L1" s="12" t="s">
        <v>307</v>
      </c>
      <c r="M1" s="12" t="s">
        <v>308</v>
      </c>
      <c r="N1" s="12" t="s">
        <v>309</v>
      </c>
      <c r="O1" s="12" t="s">
        <v>310</v>
      </c>
      <c r="P1" s="12" t="s">
        <v>311</v>
      </c>
      <c r="Q1" s="12" t="s">
        <v>312</v>
      </c>
      <c r="R1" s="12" t="s">
        <v>313</v>
      </c>
      <c r="S1" s="12" t="s">
        <v>314</v>
      </c>
      <c r="T1" s="12" t="s">
        <v>315</v>
      </c>
      <c r="U1" s="12" t="s">
        <v>316</v>
      </c>
      <c r="V1" s="12" t="s">
        <v>317</v>
      </c>
      <c r="W1" s="12" t="s">
        <v>318</v>
      </c>
      <c r="X1" s="12" t="s">
        <v>319</v>
      </c>
      <c r="Y1" s="12" t="s">
        <v>320</v>
      </c>
      <c r="Z1" s="12" t="s">
        <v>321</v>
      </c>
      <c r="AA1" s="12" t="s">
        <v>322</v>
      </c>
      <c r="AB1" s="12" t="s">
        <v>323</v>
      </c>
      <c r="AC1" s="12" t="s">
        <v>324</v>
      </c>
      <c r="AD1" s="12" t="s">
        <v>325</v>
      </c>
      <c r="AE1" s="12" t="s">
        <v>326</v>
      </c>
      <c r="AF1" s="12" t="s">
        <v>327</v>
      </c>
      <c r="AG1" s="12" t="s">
        <v>328</v>
      </c>
      <c r="AH1" s="12" t="s">
        <v>329</v>
      </c>
      <c r="AI1" s="12" t="s">
        <v>330</v>
      </c>
      <c r="AJ1" s="12" t="s">
        <v>331</v>
      </c>
      <c r="AK1" s="12" t="s">
        <v>332</v>
      </c>
      <c r="AL1" s="12" t="s">
        <v>333</v>
      </c>
      <c r="AM1" s="12" t="s">
        <v>334</v>
      </c>
      <c r="AN1" s="12" t="s">
        <v>335</v>
      </c>
      <c r="AO1" s="12" t="s">
        <v>336</v>
      </c>
      <c r="AP1" s="12" t="s">
        <v>337</v>
      </c>
      <c r="AQ1" s="12" t="s">
        <v>338</v>
      </c>
      <c r="AR1" s="12" t="s">
        <v>339</v>
      </c>
      <c r="AS1" s="12" t="s">
        <v>340</v>
      </c>
      <c r="AT1" s="12" t="s">
        <v>341</v>
      </c>
      <c r="AU1" s="12" t="s">
        <v>342</v>
      </c>
      <c r="AV1" s="12" t="s">
        <v>343</v>
      </c>
      <c r="AW1" s="12" t="s">
        <v>344</v>
      </c>
      <c r="AX1" s="12" t="s">
        <v>345</v>
      </c>
      <c r="AY1" s="12" t="s">
        <v>346</v>
      </c>
      <c r="AZ1" s="12" t="s">
        <v>347</v>
      </c>
      <c r="BA1" s="12" t="s">
        <v>348</v>
      </c>
      <c r="BB1" s="12" t="s">
        <v>349</v>
      </c>
      <c r="BC1" s="12" t="s">
        <v>350</v>
      </c>
      <c r="BD1" s="12" t="s">
        <v>351</v>
      </c>
      <c r="BE1" s="12" t="s">
        <v>352</v>
      </c>
      <c r="BF1" s="12" t="s">
        <v>353</v>
      </c>
      <c r="BG1" s="12" t="s">
        <v>354</v>
      </c>
      <c r="BH1" s="12" t="s">
        <v>355</v>
      </c>
      <c r="BI1" s="12" t="s">
        <v>356</v>
      </c>
      <c r="BJ1" s="12" t="s">
        <v>357</v>
      </c>
      <c r="BK1" s="12" t="s">
        <v>358</v>
      </c>
      <c r="BL1" s="12" t="s">
        <v>359</v>
      </c>
      <c r="BM1" s="12" t="s">
        <v>360</v>
      </c>
      <c r="BN1" s="12" t="s">
        <v>361</v>
      </c>
      <c r="BO1" s="12" t="s">
        <v>362</v>
      </c>
      <c r="BP1" s="12" t="s">
        <v>363</v>
      </c>
      <c r="BQ1" s="12" t="s">
        <v>364</v>
      </c>
      <c r="BR1" s="12" t="s">
        <v>365</v>
      </c>
      <c r="BS1" s="12" t="s">
        <v>366</v>
      </c>
      <c r="BT1" s="12" t="s">
        <v>367</v>
      </c>
      <c r="BU1" s="12" t="s">
        <v>368</v>
      </c>
      <c r="BV1" s="12" t="s">
        <v>369</v>
      </c>
      <c r="BW1" s="12" t="s">
        <v>370</v>
      </c>
      <c r="BX1" s="12" t="s">
        <v>371</v>
      </c>
      <c r="BY1" s="12" t="s">
        <v>372</v>
      </c>
      <c r="BZ1" s="12" t="s">
        <v>373</v>
      </c>
      <c r="CA1" s="12" t="s">
        <v>374</v>
      </c>
      <c r="CB1" s="12" t="s">
        <v>375</v>
      </c>
      <c r="CC1" s="12" t="s">
        <v>376</v>
      </c>
      <c r="CD1" s="12" t="s">
        <v>377</v>
      </c>
      <c r="CE1" s="12" t="s">
        <v>378</v>
      </c>
      <c r="CF1" s="12" t="s">
        <v>379</v>
      </c>
      <c r="CG1" s="12" t="s">
        <v>380</v>
      </c>
      <c r="CH1" s="12" t="s">
        <v>381</v>
      </c>
      <c r="CI1" s="12" t="s">
        <v>382</v>
      </c>
      <c r="CJ1" s="12" t="s">
        <v>383</v>
      </c>
      <c r="CK1" s="12" t="s">
        <v>384</v>
      </c>
      <c r="CL1" s="12" t="s">
        <v>385</v>
      </c>
      <c r="CM1" s="12" t="s">
        <v>386</v>
      </c>
      <c r="CN1" s="12" t="s">
        <v>387</v>
      </c>
      <c r="CO1" s="12" t="s">
        <v>388</v>
      </c>
      <c r="CP1" s="12" t="s">
        <v>480</v>
      </c>
      <c r="CQ1" s="12" t="s">
        <v>481</v>
      </c>
      <c r="CR1" s="12" t="s">
        <v>482</v>
      </c>
      <c r="CS1" s="12" t="s">
        <v>483</v>
      </c>
      <c r="CT1" s="12" t="s">
        <v>484</v>
      </c>
      <c r="CU1" s="12" t="s">
        <v>485</v>
      </c>
      <c r="CV1" s="12" t="s">
        <v>486</v>
      </c>
      <c r="CW1" s="12" t="s">
        <v>487</v>
      </c>
      <c r="CX1" s="12" t="s">
        <v>488</v>
      </c>
      <c r="CY1" s="12" t="s">
        <v>489</v>
      </c>
      <c r="CZ1" s="12" t="s">
        <v>490</v>
      </c>
      <c r="DA1" s="12" t="s">
        <v>491</v>
      </c>
      <c r="DB1" s="12" t="s">
        <v>492</v>
      </c>
      <c r="DC1" s="12" t="s">
        <v>493</v>
      </c>
      <c r="DD1" s="12" t="s">
        <v>494</v>
      </c>
      <c r="DE1" s="12" t="s">
        <v>495</v>
      </c>
      <c r="DF1" s="12" t="s">
        <v>496</v>
      </c>
      <c r="DG1" s="12" t="s">
        <v>497</v>
      </c>
      <c r="DH1" s="12" t="s">
        <v>498</v>
      </c>
      <c r="DI1" s="12" t="s">
        <v>499</v>
      </c>
      <c r="DJ1" s="12" t="s">
        <v>500</v>
      </c>
      <c r="DK1" s="12" t="s">
        <v>501</v>
      </c>
      <c r="DL1" s="12" t="s">
        <v>502</v>
      </c>
      <c r="DM1" s="12" t="s">
        <v>503</v>
      </c>
      <c r="DN1" s="12" t="s">
        <v>504</v>
      </c>
      <c r="DO1" s="12" t="s">
        <v>505</v>
      </c>
      <c r="DP1" s="12" t="s">
        <v>506</v>
      </c>
      <c r="DQ1" s="12" t="s">
        <v>507</v>
      </c>
      <c r="DR1" s="12" t="s">
        <v>508</v>
      </c>
      <c r="DS1" s="12" t="s">
        <v>509</v>
      </c>
      <c r="DT1" s="12" t="s">
        <v>510</v>
      </c>
      <c r="DU1" s="12" t="s">
        <v>511</v>
      </c>
      <c r="DV1" s="12" t="s">
        <v>512</v>
      </c>
      <c r="DW1" s="12" t="s">
        <v>513</v>
      </c>
      <c r="DX1" s="12" t="s">
        <v>514</v>
      </c>
      <c r="DY1" s="12" t="s">
        <v>515</v>
      </c>
      <c r="DZ1" s="12" t="s">
        <v>516</v>
      </c>
      <c r="EA1" s="12" t="s">
        <v>517</v>
      </c>
      <c r="EB1" s="12" t="s">
        <v>518</v>
      </c>
      <c r="EC1" s="12" t="s">
        <v>519</v>
      </c>
      <c r="ED1" s="12" t="s">
        <v>520</v>
      </c>
      <c r="EE1" s="12" t="s">
        <v>521</v>
      </c>
      <c r="EF1" s="12" t="s">
        <v>522</v>
      </c>
      <c r="EG1" s="12" t="s">
        <v>523</v>
      </c>
      <c r="EH1" s="12" t="s">
        <v>524</v>
      </c>
      <c r="EI1" s="12" t="s">
        <v>525</v>
      </c>
      <c r="EJ1" s="12" t="s">
        <v>526</v>
      </c>
      <c r="EK1" s="12" t="s">
        <v>527</v>
      </c>
      <c r="EL1" s="12" t="s">
        <v>528</v>
      </c>
      <c r="EM1" s="12" t="s">
        <v>529</v>
      </c>
      <c r="EN1" s="12" t="s">
        <v>530</v>
      </c>
      <c r="EO1" s="12" t="s">
        <v>531</v>
      </c>
      <c r="EP1" s="12" t="s">
        <v>532</v>
      </c>
      <c r="EQ1" s="12" t="s">
        <v>533</v>
      </c>
      <c r="ER1" s="12" t="s">
        <v>534</v>
      </c>
      <c r="ES1" s="12" t="s">
        <v>535</v>
      </c>
      <c r="ET1" s="12" t="s">
        <v>536</v>
      </c>
      <c r="EU1" s="12" t="s">
        <v>537</v>
      </c>
      <c r="EV1" s="12" t="s">
        <v>538</v>
      </c>
      <c r="EW1" s="12" t="s">
        <v>539</v>
      </c>
      <c r="EX1" s="12" t="s">
        <v>540</v>
      </c>
      <c r="EY1" s="12" t="s">
        <v>541</v>
      </c>
      <c r="EZ1" s="12" t="s">
        <v>542</v>
      </c>
      <c r="FA1" s="12" t="s">
        <v>543</v>
      </c>
      <c r="FB1" s="12" t="s">
        <v>544</v>
      </c>
      <c r="FC1" s="12" t="s">
        <v>545</v>
      </c>
      <c r="FD1" s="12" t="s">
        <v>546</v>
      </c>
      <c r="FE1" s="12" t="s">
        <v>547</v>
      </c>
      <c r="FF1" s="12" t="s">
        <v>548</v>
      </c>
      <c r="FG1" s="12" t="s">
        <v>549</v>
      </c>
      <c r="FH1" s="12" t="s">
        <v>550</v>
      </c>
      <c r="FI1" s="12" t="s">
        <v>551</v>
      </c>
      <c r="FJ1" s="12"/>
    </row>
    <row r="2" spans="1:166" x14ac:dyDescent="0.35">
      <c r="B2" t="s">
        <v>60</v>
      </c>
      <c r="C2">
        <v>33</v>
      </c>
      <c r="D2">
        <v>65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</v>
      </c>
      <c r="BN2">
        <v>1</v>
      </c>
      <c r="BO2">
        <v>1</v>
      </c>
      <c r="BP2">
        <v>2</v>
      </c>
      <c r="BQ2">
        <v>4</v>
      </c>
      <c r="BR2">
        <v>4</v>
      </c>
      <c r="BS2">
        <v>4</v>
      </c>
      <c r="BT2">
        <v>4</v>
      </c>
      <c r="BU2">
        <v>4</v>
      </c>
      <c r="BV2">
        <v>4</v>
      </c>
      <c r="BW2">
        <v>4</v>
      </c>
      <c r="BX2">
        <v>6</v>
      </c>
      <c r="BY2">
        <v>6</v>
      </c>
      <c r="BZ2">
        <v>7</v>
      </c>
      <c r="CA2">
        <v>7</v>
      </c>
      <c r="CB2">
        <v>11</v>
      </c>
      <c r="CC2">
        <v>14</v>
      </c>
      <c r="CD2">
        <v>14</v>
      </c>
      <c r="CE2">
        <v>15</v>
      </c>
      <c r="CF2">
        <v>15</v>
      </c>
      <c r="CG2">
        <v>18</v>
      </c>
      <c r="CH2">
        <v>18</v>
      </c>
      <c r="CI2">
        <v>21</v>
      </c>
      <c r="CJ2">
        <v>23</v>
      </c>
      <c r="CK2">
        <v>25</v>
      </c>
      <c r="CL2">
        <v>30</v>
      </c>
      <c r="CM2">
        <v>30</v>
      </c>
      <c r="CN2">
        <v>30</v>
      </c>
      <c r="CO2">
        <v>33</v>
      </c>
      <c r="CP2">
        <v>36</v>
      </c>
      <c r="CQ2">
        <v>36</v>
      </c>
      <c r="CR2">
        <v>40</v>
      </c>
    </row>
    <row r="3" spans="1:166" x14ac:dyDescent="0.35">
      <c r="B3" t="s">
        <v>143</v>
      </c>
      <c r="C3">
        <v>41.153300000000002</v>
      </c>
      <c r="D3">
        <v>20.168299999999999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2</v>
      </c>
      <c r="BJ3">
        <v>2</v>
      </c>
      <c r="BK3">
        <v>2</v>
      </c>
      <c r="BL3">
        <v>2</v>
      </c>
      <c r="BM3">
        <v>2</v>
      </c>
      <c r="BN3">
        <v>4</v>
      </c>
      <c r="BO3">
        <v>5</v>
      </c>
      <c r="BP3">
        <v>5</v>
      </c>
      <c r="BQ3">
        <v>6</v>
      </c>
      <c r="BR3">
        <v>8</v>
      </c>
      <c r="BS3">
        <v>10</v>
      </c>
      <c r="BT3">
        <v>10</v>
      </c>
      <c r="BU3">
        <v>11</v>
      </c>
      <c r="BV3">
        <v>15</v>
      </c>
      <c r="BW3">
        <v>15</v>
      </c>
      <c r="BX3">
        <v>16</v>
      </c>
      <c r="BY3">
        <v>17</v>
      </c>
      <c r="BZ3">
        <v>20</v>
      </c>
      <c r="CA3">
        <v>20</v>
      </c>
      <c r="CB3">
        <v>21</v>
      </c>
      <c r="CC3">
        <v>22</v>
      </c>
      <c r="CD3">
        <v>22</v>
      </c>
      <c r="CE3">
        <v>23</v>
      </c>
      <c r="CF3">
        <v>23</v>
      </c>
      <c r="CG3">
        <v>23</v>
      </c>
      <c r="CH3">
        <v>23</v>
      </c>
      <c r="CI3">
        <v>23</v>
      </c>
      <c r="CJ3">
        <v>24</v>
      </c>
      <c r="CK3">
        <v>25</v>
      </c>
      <c r="CL3">
        <v>26</v>
      </c>
      <c r="CM3">
        <v>26</v>
      </c>
      <c r="CN3">
        <v>26</v>
      </c>
      <c r="CO3">
        <v>26</v>
      </c>
      <c r="CP3">
        <v>26</v>
      </c>
      <c r="CQ3">
        <v>26</v>
      </c>
      <c r="CR3">
        <v>27</v>
      </c>
    </row>
    <row r="4" spans="1:166" x14ac:dyDescent="0.35">
      <c r="B4" t="s">
        <v>41</v>
      </c>
      <c r="C4">
        <v>28.033899999999999</v>
      </c>
      <c r="D4">
        <v>1.6596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1</v>
      </c>
      <c r="BD4">
        <v>2</v>
      </c>
      <c r="BE4">
        <v>3</v>
      </c>
      <c r="BF4">
        <v>4</v>
      </c>
      <c r="BG4">
        <v>4</v>
      </c>
      <c r="BH4">
        <v>4</v>
      </c>
      <c r="BI4">
        <v>7</v>
      </c>
      <c r="BJ4">
        <v>9</v>
      </c>
      <c r="BK4">
        <v>11</v>
      </c>
      <c r="BL4">
        <v>15</v>
      </c>
      <c r="BM4">
        <v>17</v>
      </c>
      <c r="BN4">
        <v>17</v>
      </c>
      <c r="BO4">
        <v>19</v>
      </c>
      <c r="BP4">
        <v>21</v>
      </c>
      <c r="BQ4">
        <v>25</v>
      </c>
      <c r="BR4">
        <v>26</v>
      </c>
      <c r="BS4">
        <v>29</v>
      </c>
      <c r="BT4">
        <v>31</v>
      </c>
      <c r="BU4">
        <v>35</v>
      </c>
      <c r="BV4">
        <v>44</v>
      </c>
      <c r="BW4">
        <v>58</v>
      </c>
      <c r="BX4">
        <v>86</v>
      </c>
      <c r="BY4">
        <v>105</v>
      </c>
      <c r="BZ4">
        <v>130</v>
      </c>
      <c r="CA4">
        <v>152</v>
      </c>
      <c r="CB4">
        <v>173</v>
      </c>
      <c r="CC4">
        <v>193</v>
      </c>
      <c r="CD4">
        <v>205</v>
      </c>
      <c r="CE4">
        <v>235</v>
      </c>
      <c r="CF4">
        <v>256</v>
      </c>
      <c r="CG4">
        <v>275</v>
      </c>
      <c r="CH4">
        <v>293</v>
      </c>
      <c r="CI4">
        <v>313</v>
      </c>
      <c r="CJ4">
        <v>326</v>
      </c>
      <c r="CK4">
        <v>336</v>
      </c>
      <c r="CL4">
        <v>348</v>
      </c>
      <c r="CM4">
        <v>364</v>
      </c>
      <c r="CN4">
        <v>367</v>
      </c>
      <c r="CO4">
        <v>375</v>
      </c>
      <c r="CP4">
        <v>384</v>
      </c>
      <c r="CQ4">
        <v>392</v>
      </c>
      <c r="CR4">
        <v>402</v>
      </c>
    </row>
    <row r="5" spans="1:166" x14ac:dyDescent="0.35">
      <c r="B5" t="s">
        <v>160</v>
      </c>
      <c r="C5">
        <v>42.506300000000003</v>
      </c>
      <c r="D5">
        <v>1.5218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1</v>
      </c>
      <c r="BN5">
        <v>1</v>
      </c>
      <c r="BO5">
        <v>1</v>
      </c>
      <c r="BP5">
        <v>1</v>
      </c>
      <c r="BQ5">
        <v>3</v>
      </c>
      <c r="BR5">
        <v>3</v>
      </c>
      <c r="BS5">
        <v>3</v>
      </c>
      <c r="BT5">
        <v>6</v>
      </c>
      <c r="BU5">
        <v>8</v>
      </c>
      <c r="BV5">
        <v>12</v>
      </c>
      <c r="BW5">
        <v>14</v>
      </c>
      <c r="BX5">
        <v>15</v>
      </c>
      <c r="BY5">
        <v>16</v>
      </c>
      <c r="BZ5">
        <v>17</v>
      </c>
      <c r="CA5">
        <v>18</v>
      </c>
      <c r="CB5">
        <v>21</v>
      </c>
      <c r="CC5">
        <v>22</v>
      </c>
      <c r="CD5">
        <v>23</v>
      </c>
      <c r="CE5">
        <v>25</v>
      </c>
      <c r="CF5">
        <v>26</v>
      </c>
      <c r="CG5">
        <v>26</v>
      </c>
      <c r="CH5">
        <v>29</v>
      </c>
      <c r="CI5">
        <v>29</v>
      </c>
      <c r="CJ5">
        <v>31</v>
      </c>
      <c r="CK5">
        <v>33</v>
      </c>
      <c r="CL5">
        <v>33</v>
      </c>
      <c r="CM5">
        <v>35</v>
      </c>
      <c r="CN5">
        <v>35</v>
      </c>
      <c r="CO5">
        <v>36</v>
      </c>
      <c r="CP5">
        <v>37</v>
      </c>
      <c r="CQ5">
        <v>37</v>
      </c>
      <c r="CR5">
        <v>37</v>
      </c>
    </row>
    <row r="6" spans="1:166" x14ac:dyDescent="0.35">
      <c r="B6" t="s">
        <v>195</v>
      </c>
      <c r="C6">
        <v>-11.2027</v>
      </c>
      <c r="D6">
        <v>17.873899999999999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</v>
      </c>
      <c r="BU6">
        <v>2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>
        <v>2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  <c r="CQ6">
        <v>2</v>
      </c>
      <c r="CR6">
        <v>2</v>
      </c>
    </row>
    <row r="7" spans="1:166" x14ac:dyDescent="0.35">
      <c r="B7" t="s">
        <v>173</v>
      </c>
      <c r="C7">
        <v>17.0608</v>
      </c>
      <c r="D7">
        <v>-61.796399999999998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1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3</v>
      </c>
      <c r="CM7">
        <v>3</v>
      </c>
      <c r="CN7">
        <v>3</v>
      </c>
      <c r="CO7">
        <v>3</v>
      </c>
      <c r="CP7">
        <v>3</v>
      </c>
      <c r="CQ7">
        <v>3</v>
      </c>
      <c r="CR7">
        <v>3</v>
      </c>
    </row>
    <row r="8" spans="1:166" x14ac:dyDescent="0.35">
      <c r="B8" t="s">
        <v>181</v>
      </c>
      <c r="C8">
        <v>-38.4161</v>
      </c>
      <c r="D8">
        <v>-63.616700000000002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1</v>
      </c>
      <c r="BA8">
        <v>1</v>
      </c>
      <c r="BB8">
        <v>1</v>
      </c>
      <c r="BC8">
        <v>1</v>
      </c>
      <c r="BD8">
        <v>2</v>
      </c>
      <c r="BE8">
        <v>2</v>
      </c>
      <c r="BF8">
        <v>2</v>
      </c>
      <c r="BG8">
        <v>2</v>
      </c>
      <c r="BH8">
        <v>2</v>
      </c>
      <c r="BI8">
        <v>2</v>
      </c>
      <c r="BJ8">
        <v>3</v>
      </c>
      <c r="BK8">
        <v>3</v>
      </c>
      <c r="BL8">
        <v>4</v>
      </c>
      <c r="BM8">
        <v>4</v>
      </c>
      <c r="BN8">
        <v>4</v>
      </c>
      <c r="BO8">
        <v>6</v>
      </c>
      <c r="BP8">
        <v>8</v>
      </c>
      <c r="BQ8">
        <v>9</v>
      </c>
      <c r="BR8">
        <v>13</v>
      </c>
      <c r="BS8">
        <v>18</v>
      </c>
      <c r="BT8">
        <v>19</v>
      </c>
      <c r="BU8">
        <v>23</v>
      </c>
      <c r="BV8">
        <v>27</v>
      </c>
      <c r="BW8">
        <v>28</v>
      </c>
      <c r="BX8">
        <v>36</v>
      </c>
      <c r="BY8">
        <v>39</v>
      </c>
      <c r="BZ8">
        <v>43</v>
      </c>
      <c r="CA8">
        <v>44</v>
      </c>
      <c r="CB8">
        <v>48</v>
      </c>
      <c r="CC8">
        <v>56</v>
      </c>
      <c r="CD8">
        <v>63</v>
      </c>
      <c r="CE8">
        <v>72</v>
      </c>
      <c r="CF8">
        <v>82</v>
      </c>
      <c r="CG8">
        <v>83</v>
      </c>
      <c r="CH8">
        <v>90</v>
      </c>
      <c r="CI8">
        <v>97</v>
      </c>
      <c r="CJ8">
        <v>102</v>
      </c>
      <c r="CK8">
        <v>111</v>
      </c>
      <c r="CL8">
        <v>115</v>
      </c>
      <c r="CM8">
        <v>123</v>
      </c>
      <c r="CN8">
        <v>129</v>
      </c>
      <c r="CO8">
        <v>132</v>
      </c>
      <c r="CP8">
        <v>136</v>
      </c>
      <c r="CQ8">
        <v>147</v>
      </c>
      <c r="CR8">
        <v>152</v>
      </c>
    </row>
    <row r="9" spans="1:166" x14ac:dyDescent="0.35">
      <c r="B9" t="s">
        <v>141</v>
      </c>
      <c r="C9">
        <v>40.069099999999999</v>
      </c>
      <c r="D9">
        <v>45.038200000000003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1</v>
      </c>
      <c r="BR9">
        <v>1</v>
      </c>
      <c r="BS9">
        <v>1</v>
      </c>
      <c r="BT9">
        <v>3</v>
      </c>
      <c r="BU9">
        <v>3</v>
      </c>
      <c r="BV9">
        <v>3</v>
      </c>
      <c r="BW9">
        <v>4</v>
      </c>
      <c r="BX9">
        <v>7</v>
      </c>
      <c r="BY9">
        <v>7</v>
      </c>
      <c r="BZ9">
        <v>7</v>
      </c>
      <c r="CA9">
        <v>7</v>
      </c>
      <c r="CB9">
        <v>8</v>
      </c>
      <c r="CC9">
        <v>8</v>
      </c>
      <c r="CD9">
        <v>9</v>
      </c>
      <c r="CE9">
        <v>10</v>
      </c>
      <c r="CF9">
        <v>12</v>
      </c>
      <c r="CG9">
        <v>13</v>
      </c>
      <c r="CH9">
        <v>13</v>
      </c>
      <c r="CI9">
        <v>14</v>
      </c>
      <c r="CJ9">
        <v>16</v>
      </c>
      <c r="CK9">
        <v>17</v>
      </c>
      <c r="CL9">
        <v>18</v>
      </c>
      <c r="CM9">
        <v>19</v>
      </c>
      <c r="CN9">
        <v>20</v>
      </c>
      <c r="CO9">
        <v>20</v>
      </c>
      <c r="CP9">
        <v>22</v>
      </c>
      <c r="CQ9">
        <v>24</v>
      </c>
      <c r="CR9">
        <v>24</v>
      </c>
    </row>
    <row r="10" spans="1:166" x14ac:dyDescent="0.35">
      <c r="A10" t="s">
        <v>78</v>
      </c>
      <c r="B10" t="s">
        <v>71</v>
      </c>
      <c r="C10">
        <v>-35.473500000000001</v>
      </c>
      <c r="D10">
        <v>149.01240000000001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2</v>
      </c>
      <c r="CA10">
        <v>2</v>
      </c>
      <c r="CB10">
        <v>2</v>
      </c>
      <c r="CC10">
        <v>2</v>
      </c>
      <c r="CD10">
        <v>2</v>
      </c>
      <c r="CE10">
        <v>2</v>
      </c>
      <c r="CF10">
        <v>2</v>
      </c>
      <c r="CG10">
        <v>2</v>
      </c>
      <c r="CH10">
        <v>2</v>
      </c>
      <c r="CI10">
        <v>2</v>
      </c>
      <c r="CJ10">
        <v>2</v>
      </c>
      <c r="CK10">
        <v>3</v>
      </c>
      <c r="CL10">
        <v>3</v>
      </c>
      <c r="CM10">
        <v>3</v>
      </c>
      <c r="CN10">
        <v>3</v>
      </c>
      <c r="CO10">
        <v>3</v>
      </c>
      <c r="CP10">
        <v>3</v>
      </c>
      <c r="CQ10">
        <v>3</v>
      </c>
      <c r="CR10">
        <v>3</v>
      </c>
    </row>
    <row r="11" spans="1:166" x14ac:dyDescent="0.35">
      <c r="A11" t="s">
        <v>72</v>
      </c>
      <c r="B11" t="s">
        <v>71</v>
      </c>
      <c r="C11">
        <v>-33.8688</v>
      </c>
      <c r="D11">
        <v>151.20930000000001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1</v>
      </c>
      <c r="AW11">
        <v>1</v>
      </c>
      <c r="AX11">
        <v>1</v>
      </c>
      <c r="AY11">
        <v>2</v>
      </c>
      <c r="AZ11">
        <v>2</v>
      </c>
      <c r="BA11">
        <v>2</v>
      </c>
      <c r="BB11">
        <v>2</v>
      </c>
      <c r="BC11">
        <v>2</v>
      </c>
      <c r="BD11">
        <v>2</v>
      </c>
      <c r="BE11">
        <v>2</v>
      </c>
      <c r="BF11">
        <v>2</v>
      </c>
      <c r="BG11">
        <v>2</v>
      </c>
      <c r="BH11">
        <v>4</v>
      </c>
      <c r="BI11">
        <v>5</v>
      </c>
      <c r="BJ11">
        <v>5</v>
      </c>
      <c r="BK11">
        <v>6</v>
      </c>
      <c r="BL11">
        <v>6</v>
      </c>
      <c r="BM11">
        <v>6</v>
      </c>
      <c r="BN11">
        <v>6</v>
      </c>
      <c r="BO11">
        <v>7</v>
      </c>
      <c r="BP11">
        <v>7</v>
      </c>
      <c r="BQ11">
        <v>7</v>
      </c>
      <c r="BR11">
        <v>7</v>
      </c>
      <c r="BS11">
        <v>8</v>
      </c>
      <c r="BT11">
        <v>8</v>
      </c>
      <c r="BU11">
        <v>8</v>
      </c>
      <c r="BV11">
        <v>8</v>
      </c>
      <c r="BW11">
        <v>9</v>
      </c>
      <c r="BX11">
        <v>10</v>
      </c>
      <c r="BY11">
        <v>12</v>
      </c>
      <c r="BZ11">
        <v>12</v>
      </c>
      <c r="CA11">
        <v>16</v>
      </c>
      <c r="CB11">
        <v>18</v>
      </c>
      <c r="CC11">
        <v>21</v>
      </c>
      <c r="CD11">
        <v>21</v>
      </c>
      <c r="CE11">
        <v>21</v>
      </c>
      <c r="CF11">
        <v>22</v>
      </c>
      <c r="CG11">
        <v>23</v>
      </c>
      <c r="CH11">
        <v>24</v>
      </c>
      <c r="CI11">
        <v>25</v>
      </c>
      <c r="CJ11">
        <v>25</v>
      </c>
      <c r="CK11">
        <v>25</v>
      </c>
      <c r="CL11">
        <v>25</v>
      </c>
      <c r="CM11">
        <v>26</v>
      </c>
      <c r="CN11">
        <v>26</v>
      </c>
      <c r="CO11">
        <v>26</v>
      </c>
      <c r="CP11">
        <v>26</v>
      </c>
      <c r="CQ11">
        <v>26</v>
      </c>
      <c r="CR11">
        <v>26</v>
      </c>
    </row>
    <row r="12" spans="1:166" x14ac:dyDescent="0.35">
      <c r="A12" t="s">
        <v>79</v>
      </c>
      <c r="B12" t="s">
        <v>71</v>
      </c>
      <c r="C12">
        <v>-12.4634</v>
      </c>
      <c r="D12">
        <v>130.84559999999999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</row>
    <row r="13" spans="1:166" x14ac:dyDescent="0.35">
      <c r="A13" t="s">
        <v>74</v>
      </c>
      <c r="B13" t="s">
        <v>71</v>
      </c>
      <c r="C13">
        <v>-28.0167</v>
      </c>
      <c r="D13">
        <v>153.4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</v>
      </c>
      <c r="BR13">
        <v>1</v>
      </c>
      <c r="BS13">
        <v>1</v>
      </c>
      <c r="BT13">
        <v>2</v>
      </c>
      <c r="BU13">
        <v>2</v>
      </c>
      <c r="BV13">
        <v>2</v>
      </c>
      <c r="BW13">
        <v>2</v>
      </c>
      <c r="BX13">
        <v>4</v>
      </c>
      <c r="BY13">
        <v>4</v>
      </c>
      <c r="BZ13">
        <v>4</v>
      </c>
      <c r="CA13">
        <v>4</v>
      </c>
      <c r="CB13">
        <v>4</v>
      </c>
      <c r="CC13">
        <v>4</v>
      </c>
      <c r="CD13">
        <v>4</v>
      </c>
      <c r="CE13">
        <v>4</v>
      </c>
      <c r="CF13">
        <v>4</v>
      </c>
      <c r="CG13">
        <v>5</v>
      </c>
      <c r="CH13">
        <v>5</v>
      </c>
      <c r="CI13">
        <v>5</v>
      </c>
      <c r="CJ13">
        <v>5</v>
      </c>
      <c r="CK13">
        <v>5</v>
      </c>
      <c r="CL13">
        <v>5</v>
      </c>
      <c r="CM13">
        <v>5</v>
      </c>
      <c r="CN13">
        <v>6</v>
      </c>
      <c r="CO13">
        <v>6</v>
      </c>
      <c r="CP13">
        <v>6</v>
      </c>
      <c r="CQ13">
        <v>6</v>
      </c>
      <c r="CR13">
        <v>6</v>
      </c>
    </row>
    <row r="14" spans="1:166" x14ac:dyDescent="0.35">
      <c r="A14" t="s">
        <v>75</v>
      </c>
      <c r="B14" t="s">
        <v>71</v>
      </c>
      <c r="C14">
        <v>-34.9285</v>
      </c>
      <c r="D14">
        <v>138.60069999999999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1</v>
      </c>
      <c r="CD14">
        <v>2</v>
      </c>
      <c r="CE14">
        <v>3</v>
      </c>
      <c r="CF14">
        <v>3</v>
      </c>
      <c r="CG14">
        <v>3</v>
      </c>
      <c r="CH14">
        <v>4</v>
      </c>
      <c r="CI14">
        <v>4</v>
      </c>
      <c r="CJ14">
        <v>4</v>
      </c>
      <c r="CK14">
        <v>4</v>
      </c>
      <c r="CL14">
        <v>4</v>
      </c>
      <c r="CM14">
        <v>4</v>
      </c>
      <c r="CN14">
        <v>4</v>
      </c>
      <c r="CO14">
        <v>4</v>
      </c>
      <c r="CP14">
        <v>4</v>
      </c>
      <c r="CQ14">
        <v>4</v>
      </c>
      <c r="CR14">
        <v>4</v>
      </c>
    </row>
    <row r="15" spans="1:166" x14ac:dyDescent="0.35">
      <c r="A15" t="s">
        <v>77</v>
      </c>
      <c r="B15" t="s">
        <v>71</v>
      </c>
      <c r="C15">
        <v>-41.454500000000003</v>
      </c>
      <c r="D15">
        <v>145.97069999999999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1</v>
      </c>
      <c r="BW15">
        <v>2</v>
      </c>
      <c r="BX15">
        <v>2</v>
      </c>
      <c r="BY15">
        <v>2</v>
      </c>
      <c r="BZ15">
        <v>2</v>
      </c>
      <c r="CA15">
        <v>2</v>
      </c>
      <c r="CB15">
        <v>2</v>
      </c>
      <c r="CC15">
        <v>2</v>
      </c>
      <c r="CD15">
        <v>3</v>
      </c>
      <c r="CE15">
        <v>3</v>
      </c>
      <c r="CF15">
        <v>4</v>
      </c>
      <c r="CG15">
        <v>4</v>
      </c>
      <c r="CH15">
        <v>5</v>
      </c>
      <c r="CI15">
        <v>5</v>
      </c>
      <c r="CJ15">
        <v>6</v>
      </c>
      <c r="CK15">
        <v>6</v>
      </c>
      <c r="CL15">
        <v>6</v>
      </c>
      <c r="CM15">
        <v>7</v>
      </c>
      <c r="CN15">
        <v>7</v>
      </c>
      <c r="CO15">
        <v>7</v>
      </c>
      <c r="CP15">
        <v>7</v>
      </c>
      <c r="CQ15">
        <v>7</v>
      </c>
      <c r="CR15">
        <v>7</v>
      </c>
    </row>
    <row r="16" spans="1:166" x14ac:dyDescent="0.35">
      <c r="A16" t="s">
        <v>73</v>
      </c>
      <c r="B16" t="s">
        <v>71</v>
      </c>
      <c r="C16">
        <v>-37.813600000000001</v>
      </c>
      <c r="D16">
        <v>144.9631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3</v>
      </c>
      <c r="BR16">
        <v>3</v>
      </c>
      <c r="BS16">
        <v>3</v>
      </c>
      <c r="BT16">
        <v>4</v>
      </c>
      <c r="BU16">
        <v>4</v>
      </c>
      <c r="BV16">
        <v>4</v>
      </c>
      <c r="BW16">
        <v>4</v>
      </c>
      <c r="BX16">
        <v>5</v>
      </c>
      <c r="BY16">
        <v>7</v>
      </c>
      <c r="BZ16">
        <v>8</v>
      </c>
      <c r="CA16">
        <v>8</v>
      </c>
      <c r="CB16">
        <v>10</v>
      </c>
      <c r="CC16">
        <v>11</v>
      </c>
      <c r="CD16">
        <v>12</v>
      </c>
      <c r="CE16">
        <v>12</v>
      </c>
      <c r="CF16">
        <v>13</v>
      </c>
      <c r="CG16">
        <v>14</v>
      </c>
      <c r="CH16">
        <v>14</v>
      </c>
      <c r="CI16">
        <v>14</v>
      </c>
      <c r="CJ16">
        <v>14</v>
      </c>
      <c r="CK16">
        <v>14</v>
      </c>
      <c r="CL16">
        <v>14</v>
      </c>
      <c r="CM16">
        <v>14</v>
      </c>
      <c r="CN16">
        <v>14</v>
      </c>
      <c r="CO16">
        <v>14</v>
      </c>
      <c r="CP16">
        <v>14</v>
      </c>
      <c r="CQ16">
        <v>14</v>
      </c>
      <c r="CR16">
        <v>14</v>
      </c>
    </row>
    <row r="17" spans="1:96" x14ac:dyDescent="0.35">
      <c r="A17" t="s">
        <v>76</v>
      </c>
      <c r="B17" t="s">
        <v>71</v>
      </c>
      <c r="C17">
        <v>-31.950500000000002</v>
      </c>
      <c r="D17">
        <v>115.8605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2</v>
      </c>
      <c r="BR17">
        <v>2</v>
      </c>
      <c r="BS17">
        <v>2</v>
      </c>
      <c r="BT17">
        <v>2</v>
      </c>
      <c r="BU17">
        <v>2</v>
      </c>
      <c r="BV17">
        <v>2</v>
      </c>
      <c r="BW17">
        <v>2</v>
      </c>
      <c r="BX17">
        <v>2</v>
      </c>
      <c r="BY17">
        <v>2</v>
      </c>
      <c r="BZ17">
        <v>2</v>
      </c>
      <c r="CA17">
        <v>3</v>
      </c>
      <c r="CB17">
        <v>4</v>
      </c>
      <c r="CC17">
        <v>4</v>
      </c>
      <c r="CD17">
        <v>6</v>
      </c>
      <c r="CE17">
        <v>6</v>
      </c>
      <c r="CF17">
        <v>6</v>
      </c>
      <c r="CG17">
        <v>6</v>
      </c>
      <c r="CH17">
        <v>6</v>
      </c>
      <c r="CI17">
        <v>6</v>
      </c>
      <c r="CJ17">
        <v>6</v>
      </c>
      <c r="CK17">
        <v>6</v>
      </c>
      <c r="CL17">
        <v>6</v>
      </c>
      <c r="CM17">
        <v>7</v>
      </c>
      <c r="CN17">
        <v>7</v>
      </c>
      <c r="CO17">
        <v>7</v>
      </c>
      <c r="CP17">
        <v>7</v>
      </c>
      <c r="CQ17">
        <v>7</v>
      </c>
      <c r="CR17">
        <v>7</v>
      </c>
    </row>
    <row r="18" spans="1:96" x14ac:dyDescent="0.35">
      <c r="B18" t="s">
        <v>124</v>
      </c>
      <c r="C18">
        <v>47.516199999999998</v>
      </c>
      <c r="D18">
        <v>14.5501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</v>
      </c>
      <c r="BD18">
        <v>1</v>
      </c>
      <c r="BE18">
        <v>1</v>
      </c>
      <c r="BF18">
        <v>1</v>
      </c>
      <c r="BG18">
        <v>3</v>
      </c>
      <c r="BH18">
        <v>3</v>
      </c>
      <c r="BI18">
        <v>4</v>
      </c>
      <c r="BJ18">
        <v>6</v>
      </c>
      <c r="BK18">
        <v>6</v>
      </c>
      <c r="BL18">
        <v>8</v>
      </c>
      <c r="BM18">
        <v>16</v>
      </c>
      <c r="BN18">
        <v>21</v>
      </c>
      <c r="BO18">
        <v>28</v>
      </c>
      <c r="BP18">
        <v>30</v>
      </c>
      <c r="BQ18">
        <v>49</v>
      </c>
      <c r="BR18">
        <v>58</v>
      </c>
      <c r="BS18">
        <v>68</v>
      </c>
      <c r="BT18">
        <v>86</v>
      </c>
      <c r="BU18">
        <v>108</v>
      </c>
      <c r="BV18">
        <v>128</v>
      </c>
      <c r="BW18">
        <v>146</v>
      </c>
      <c r="BX18">
        <v>158</v>
      </c>
      <c r="BY18">
        <v>168</v>
      </c>
      <c r="BZ18">
        <v>186</v>
      </c>
      <c r="CA18">
        <v>204</v>
      </c>
      <c r="CB18">
        <v>220</v>
      </c>
      <c r="CC18">
        <v>243</v>
      </c>
      <c r="CD18">
        <v>273</v>
      </c>
      <c r="CE18">
        <v>295</v>
      </c>
      <c r="CF18">
        <v>319</v>
      </c>
      <c r="CG18">
        <v>337</v>
      </c>
      <c r="CH18">
        <v>350</v>
      </c>
      <c r="CI18">
        <v>368</v>
      </c>
      <c r="CJ18">
        <v>384</v>
      </c>
      <c r="CK18">
        <v>393</v>
      </c>
      <c r="CL18">
        <v>410</v>
      </c>
      <c r="CM18">
        <v>431</v>
      </c>
      <c r="CN18">
        <v>443</v>
      </c>
      <c r="CO18">
        <v>452</v>
      </c>
      <c r="CP18">
        <v>470</v>
      </c>
      <c r="CQ18">
        <v>491</v>
      </c>
      <c r="CR18">
        <v>510</v>
      </c>
    </row>
    <row r="19" spans="1:96" x14ac:dyDescent="0.35">
      <c r="B19" t="s">
        <v>155</v>
      </c>
      <c r="C19">
        <v>40.143099999999997</v>
      </c>
      <c r="D19">
        <v>47.576900000000002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2</v>
      </c>
      <c r="BQ19">
        <v>3</v>
      </c>
      <c r="BR19">
        <v>3</v>
      </c>
      <c r="BS19">
        <v>4</v>
      </c>
      <c r="BT19">
        <v>4</v>
      </c>
      <c r="BU19">
        <v>4</v>
      </c>
      <c r="BV19">
        <v>5</v>
      </c>
      <c r="BW19">
        <v>5</v>
      </c>
      <c r="BX19">
        <v>5</v>
      </c>
      <c r="BY19">
        <v>5</v>
      </c>
      <c r="BZ19">
        <v>5</v>
      </c>
      <c r="CA19">
        <v>7</v>
      </c>
      <c r="CB19">
        <v>7</v>
      </c>
      <c r="CC19">
        <v>8</v>
      </c>
      <c r="CD19">
        <v>8</v>
      </c>
      <c r="CE19">
        <v>9</v>
      </c>
      <c r="CF19">
        <v>10</v>
      </c>
      <c r="CG19">
        <v>11</v>
      </c>
      <c r="CH19">
        <v>11</v>
      </c>
      <c r="CI19">
        <v>12</v>
      </c>
      <c r="CJ19">
        <v>13</v>
      </c>
      <c r="CK19">
        <v>13</v>
      </c>
      <c r="CL19">
        <v>15</v>
      </c>
      <c r="CM19">
        <v>15</v>
      </c>
      <c r="CN19">
        <v>18</v>
      </c>
      <c r="CO19">
        <v>19</v>
      </c>
      <c r="CP19">
        <v>19</v>
      </c>
      <c r="CQ19">
        <v>20</v>
      </c>
      <c r="CR19">
        <v>20</v>
      </c>
    </row>
    <row r="20" spans="1:96" x14ac:dyDescent="0.35">
      <c r="B20" t="s">
        <v>196</v>
      </c>
      <c r="C20">
        <v>25.034300000000002</v>
      </c>
      <c r="D20">
        <v>-77.396299999999997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1</v>
      </c>
      <c r="BX20">
        <v>1</v>
      </c>
      <c r="BY20">
        <v>1</v>
      </c>
      <c r="BZ20">
        <v>4</v>
      </c>
      <c r="CA20">
        <v>4</v>
      </c>
      <c r="CB20">
        <v>5</v>
      </c>
      <c r="CC20">
        <v>6</v>
      </c>
      <c r="CD20">
        <v>7</v>
      </c>
      <c r="CE20">
        <v>8</v>
      </c>
      <c r="CF20">
        <v>8</v>
      </c>
      <c r="CG20">
        <v>8</v>
      </c>
      <c r="CH20">
        <v>8</v>
      </c>
      <c r="CI20">
        <v>8</v>
      </c>
      <c r="CJ20">
        <v>8</v>
      </c>
      <c r="CK20">
        <v>8</v>
      </c>
      <c r="CL20">
        <v>8</v>
      </c>
      <c r="CM20">
        <v>9</v>
      </c>
      <c r="CN20">
        <v>9</v>
      </c>
      <c r="CO20">
        <v>9</v>
      </c>
      <c r="CP20">
        <v>9</v>
      </c>
      <c r="CQ20">
        <v>9</v>
      </c>
      <c r="CR20">
        <v>9</v>
      </c>
    </row>
    <row r="21" spans="1:96" x14ac:dyDescent="0.35">
      <c r="B21" t="s">
        <v>35</v>
      </c>
      <c r="C21">
        <v>26.0275</v>
      </c>
      <c r="D21">
        <v>50.55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2</v>
      </c>
      <c r="BN21">
        <v>2</v>
      </c>
      <c r="BO21">
        <v>3</v>
      </c>
      <c r="BP21">
        <v>4</v>
      </c>
      <c r="BQ21">
        <v>4</v>
      </c>
      <c r="BR21">
        <v>4</v>
      </c>
      <c r="BS21">
        <v>4</v>
      </c>
      <c r="BT21">
        <v>4</v>
      </c>
      <c r="BU21">
        <v>4</v>
      </c>
      <c r="BV21">
        <v>4</v>
      </c>
      <c r="BW21">
        <v>4</v>
      </c>
      <c r="BX21">
        <v>4</v>
      </c>
      <c r="BY21">
        <v>4</v>
      </c>
      <c r="BZ21">
        <v>4</v>
      </c>
      <c r="CA21">
        <v>4</v>
      </c>
      <c r="CB21">
        <v>4</v>
      </c>
      <c r="CC21">
        <v>5</v>
      </c>
      <c r="CD21">
        <v>5</v>
      </c>
      <c r="CE21">
        <v>5</v>
      </c>
      <c r="CF21">
        <v>6</v>
      </c>
      <c r="CG21">
        <v>6</v>
      </c>
      <c r="CH21">
        <v>6</v>
      </c>
      <c r="CI21">
        <v>6</v>
      </c>
      <c r="CJ21">
        <v>7</v>
      </c>
      <c r="CK21">
        <v>7</v>
      </c>
      <c r="CL21">
        <v>7</v>
      </c>
      <c r="CM21">
        <v>7</v>
      </c>
      <c r="CN21">
        <v>7</v>
      </c>
      <c r="CO21">
        <v>7</v>
      </c>
      <c r="CP21">
        <v>7</v>
      </c>
      <c r="CQ21">
        <v>7</v>
      </c>
      <c r="CR21">
        <v>7</v>
      </c>
    </row>
    <row r="22" spans="1:96" x14ac:dyDescent="0.35">
      <c r="B22" t="s">
        <v>65</v>
      </c>
      <c r="C22">
        <v>23.684999999999999</v>
      </c>
      <c r="D22">
        <v>90.356300000000005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1</v>
      </c>
      <c r="BJ22">
        <v>1</v>
      </c>
      <c r="BK22">
        <v>1</v>
      </c>
      <c r="BL22">
        <v>2</v>
      </c>
      <c r="BM22">
        <v>2</v>
      </c>
      <c r="BN22">
        <v>3</v>
      </c>
      <c r="BO22">
        <v>4</v>
      </c>
      <c r="BP22">
        <v>5</v>
      </c>
      <c r="BQ22">
        <v>5</v>
      </c>
      <c r="BR22">
        <v>5</v>
      </c>
      <c r="BS22">
        <v>5</v>
      </c>
      <c r="BT22">
        <v>5</v>
      </c>
      <c r="BU22">
        <v>5</v>
      </c>
      <c r="BV22">
        <v>5</v>
      </c>
      <c r="BW22">
        <v>6</v>
      </c>
      <c r="BX22">
        <v>6</v>
      </c>
      <c r="BY22">
        <v>6</v>
      </c>
      <c r="BZ22">
        <v>8</v>
      </c>
      <c r="CA22">
        <v>9</v>
      </c>
      <c r="CB22">
        <v>12</v>
      </c>
      <c r="CC22">
        <v>17</v>
      </c>
      <c r="CD22">
        <v>20</v>
      </c>
      <c r="CE22">
        <v>21</v>
      </c>
      <c r="CF22">
        <v>27</v>
      </c>
      <c r="CG22">
        <v>30</v>
      </c>
      <c r="CH22">
        <v>34</v>
      </c>
      <c r="CI22">
        <v>39</v>
      </c>
      <c r="CJ22">
        <v>46</v>
      </c>
      <c r="CK22">
        <v>50</v>
      </c>
      <c r="CL22">
        <v>60</v>
      </c>
      <c r="CM22">
        <v>75</v>
      </c>
      <c r="CN22">
        <v>84</v>
      </c>
      <c r="CO22">
        <v>91</v>
      </c>
      <c r="CP22">
        <v>101</v>
      </c>
      <c r="CQ22">
        <v>110</v>
      </c>
      <c r="CR22">
        <v>120</v>
      </c>
    </row>
    <row r="23" spans="1:96" x14ac:dyDescent="0.35">
      <c r="B23" t="s">
        <v>197</v>
      </c>
      <c r="C23">
        <v>13.193899999999999</v>
      </c>
      <c r="D23">
        <v>-59.543199999999999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1</v>
      </c>
      <c r="CB23">
        <v>2</v>
      </c>
      <c r="CC23">
        <v>3</v>
      </c>
      <c r="CD23">
        <v>3</v>
      </c>
      <c r="CE23">
        <v>3</v>
      </c>
      <c r="CF23">
        <v>4</v>
      </c>
      <c r="CG23">
        <v>4</v>
      </c>
      <c r="CH23">
        <v>4</v>
      </c>
      <c r="CI23">
        <v>4</v>
      </c>
      <c r="CJ23">
        <v>4</v>
      </c>
      <c r="CK23">
        <v>5</v>
      </c>
      <c r="CL23">
        <v>5</v>
      </c>
      <c r="CM23">
        <v>5</v>
      </c>
      <c r="CN23">
        <v>5</v>
      </c>
      <c r="CO23">
        <v>5</v>
      </c>
      <c r="CP23">
        <v>5</v>
      </c>
      <c r="CQ23">
        <v>5</v>
      </c>
      <c r="CR23">
        <v>5</v>
      </c>
    </row>
    <row r="24" spans="1:96" x14ac:dyDescent="0.35">
      <c r="B24" t="s">
        <v>145</v>
      </c>
      <c r="C24">
        <v>53.709800000000001</v>
      </c>
      <c r="D24">
        <v>27.953399999999998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1</v>
      </c>
      <c r="BW24">
        <v>2</v>
      </c>
      <c r="BX24">
        <v>4</v>
      </c>
      <c r="BY24">
        <v>4</v>
      </c>
      <c r="BZ24">
        <v>5</v>
      </c>
      <c r="CA24">
        <v>8</v>
      </c>
      <c r="CB24">
        <v>13</v>
      </c>
      <c r="CC24">
        <v>13</v>
      </c>
      <c r="CD24">
        <v>13</v>
      </c>
      <c r="CE24">
        <v>16</v>
      </c>
      <c r="CF24">
        <v>19</v>
      </c>
      <c r="CG24">
        <v>23</v>
      </c>
      <c r="CH24">
        <v>26</v>
      </c>
      <c r="CI24">
        <v>29</v>
      </c>
      <c r="CJ24">
        <v>33</v>
      </c>
      <c r="CK24">
        <v>36</v>
      </c>
      <c r="CL24">
        <v>40</v>
      </c>
      <c r="CM24">
        <v>42</v>
      </c>
      <c r="CN24">
        <v>45</v>
      </c>
      <c r="CO24">
        <v>47</v>
      </c>
      <c r="CP24">
        <v>51</v>
      </c>
      <c r="CQ24">
        <v>55</v>
      </c>
      <c r="CR24">
        <v>58</v>
      </c>
    </row>
    <row r="25" spans="1:96" x14ac:dyDescent="0.35">
      <c r="B25" t="s">
        <v>123</v>
      </c>
      <c r="C25">
        <v>50.833300000000001</v>
      </c>
      <c r="D25">
        <v>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3</v>
      </c>
      <c r="BC25">
        <v>3</v>
      </c>
      <c r="BD25">
        <v>3</v>
      </c>
      <c r="BE25">
        <v>4</v>
      </c>
      <c r="BF25">
        <v>4</v>
      </c>
      <c r="BG25">
        <v>5</v>
      </c>
      <c r="BH25">
        <v>10</v>
      </c>
      <c r="BI25">
        <v>14</v>
      </c>
      <c r="BJ25">
        <v>21</v>
      </c>
      <c r="BK25">
        <v>37</v>
      </c>
      <c r="BL25">
        <v>67</v>
      </c>
      <c r="BM25">
        <v>75</v>
      </c>
      <c r="BN25">
        <v>88</v>
      </c>
      <c r="BO25">
        <v>122</v>
      </c>
      <c r="BP25">
        <v>178</v>
      </c>
      <c r="BQ25">
        <v>220</v>
      </c>
      <c r="BR25">
        <v>289</v>
      </c>
      <c r="BS25">
        <v>353</v>
      </c>
      <c r="BT25">
        <v>431</v>
      </c>
      <c r="BU25">
        <v>513</v>
      </c>
      <c r="BV25">
        <v>705</v>
      </c>
      <c r="BW25">
        <v>828</v>
      </c>
      <c r="BX25">
        <v>1011</v>
      </c>
      <c r="BY25">
        <v>1143</v>
      </c>
      <c r="BZ25">
        <v>1283</v>
      </c>
      <c r="CA25">
        <v>1447</v>
      </c>
      <c r="CB25">
        <v>1632</v>
      </c>
      <c r="CC25">
        <v>2035</v>
      </c>
      <c r="CD25">
        <v>2240</v>
      </c>
      <c r="CE25">
        <v>2523</v>
      </c>
      <c r="CF25">
        <v>3019</v>
      </c>
      <c r="CG25">
        <v>3346</v>
      </c>
      <c r="CH25">
        <v>3600</v>
      </c>
      <c r="CI25">
        <v>3903</v>
      </c>
      <c r="CJ25">
        <v>4157</v>
      </c>
      <c r="CK25">
        <v>4440</v>
      </c>
      <c r="CL25">
        <v>4857</v>
      </c>
      <c r="CM25">
        <v>5163</v>
      </c>
      <c r="CN25">
        <v>5453</v>
      </c>
      <c r="CO25">
        <v>5683</v>
      </c>
      <c r="CP25">
        <v>5828</v>
      </c>
      <c r="CQ25">
        <v>5998</v>
      </c>
      <c r="CR25">
        <v>6262</v>
      </c>
    </row>
    <row r="26" spans="1:96" x14ac:dyDescent="0.35">
      <c r="B26" t="s">
        <v>193</v>
      </c>
      <c r="C26">
        <v>9.3077000000000005</v>
      </c>
      <c r="D26">
        <v>2.3157999999999999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</row>
    <row r="27" spans="1:96" x14ac:dyDescent="0.35">
      <c r="B27" t="s">
        <v>69</v>
      </c>
      <c r="C27">
        <v>27.514199999999999</v>
      </c>
      <c r="D27">
        <v>90.433599999999998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</row>
    <row r="28" spans="1:96" x14ac:dyDescent="0.35">
      <c r="B28" t="s">
        <v>186</v>
      </c>
      <c r="C28">
        <v>-16.290199999999999</v>
      </c>
      <c r="D28">
        <v>-63.588700000000003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</v>
      </c>
      <c r="BU28">
        <v>4</v>
      </c>
      <c r="BV28">
        <v>6</v>
      </c>
      <c r="BW28">
        <v>7</v>
      </c>
      <c r="BX28">
        <v>8</v>
      </c>
      <c r="BY28">
        <v>9</v>
      </c>
      <c r="BZ28">
        <v>10</v>
      </c>
      <c r="CA28">
        <v>10</v>
      </c>
      <c r="CB28">
        <v>11</v>
      </c>
      <c r="CC28">
        <v>14</v>
      </c>
      <c r="CD28">
        <v>15</v>
      </c>
      <c r="CE28">
        <v>18</v>
      </c>
      <c r="CF28">
        <v>19</v>
      </c>
      <c r="CG28">
        <v>20</v>
      </c>
      <c r="CH28">
        <v>24</v>
      </c>
      <c r="CI28">
        <v>27</v>
      </c>
      <c r="CJ28">
        <v>28</v>
      </c>
      <c r="CK28">
        <v>28</v>
      </c>
      <c r="CL28">
        <v>29</v>
      </c>
      <c r="CM28">
        <v>31</v>
      </c>
      <c r="CN28">
        <v>31</v>
      </c>
      <c r="CO28">
        <v>32</v>
      </c>
      <c r="CP28">
        <v>33</v>
      </c>
      <c r="CQ28">
        <v>34</v>
      </c>
      <c r="CR28">
        <v>37</v>
      </c>
    </row>
    <row r="29" spans="1:96" x14ac:dyDescent="0.35">
      <c r="B29" t="s">
        <v>150</v>
      </c>
      <c r="C29">
        <v>43.915900000000001</v>
      </c>
      <c r="D29">
        <v>17.679099999999998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1</v>
      </c>
      <c r="BM29">
        <v>1</v>
      </c>
      <c r="BN29">
        <v>1</v>
      </c>
      <c r="BO29">
        <v>3</v>
      </c>
      <c r="BP29">
        <v>3</v>
      </c>
      <c r="BQ29">
        <v>3</v>
      </c>
      <c r="BR29">
        <v>4</v>
      </c>
      <c r="BS29">
        <v>5</v>
      </c>
      <c r="BT29">
        <v>6</v>
      </c>
      <c r="BU29">
        <v>10</v>
      </c>
      <c r="BV29">
        <v>13</v>
      </c>
      <c r="BW29">
        <v>13</v>
      </c>
      <c r="BX29">
        <v>16</v>
      </c>
      <c r="BY29">
        <v>17</v>
      </c>
      <c r="BZ29">
        <v>21</v>
      </c>
      <c r="CA29">
        <v>23</v>
      </c>
      <c r="CB29">
        <v>29</v>
      </c>
      <c r="CC29">
        <v>33</v>
      </c>
      <c r="CD29">
        <v>34</v>
      </c>
      <c r="CE29">
        <v>35</v>
      </c>
      <c r="CF29">
        <v>36</v>
      </c>
      <c r="CG29">
        <v>37</v>
      </c>
      <c r="CH29">
        <v>39</v>
      </c>
      <c r="CI29">
        <v>39</v>
      </c>
      <c r="CJ29">
        <v>40</v>
      </c>
      <c r="CK29">
        <v>41</v>
      </c>
      <c r="CL29">
        <v>43</v>
      </c>
      <c r="CM29">
        <v>46</v>
      </c>
      <c r="CN29">
        <v>47</v>
      </c>
      <c r="CO29">
        <v>48</v>
      </c>
      <c r="CP29">
        <v>49</v>
      </c>
      <c r="CQ29">
        <v>51</v>
      </c>
      <c r="CR29">
        <v>53</v>
      </c>
    </row>
    <row r="30" spans="1:96" x14ac:dyDescent="0.35">
      <c r="B30" t="s">
        <v>178</v>
      </c>
      <c r="C30">
        <v>-14.234999999999999</v>
      </c>
      <c r="D30">
        <v>-51.9253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1</v>
      </c>
      <c r="BI30">
        <v>3</v>
      </c>
      <c r="BJ30">
        <v>6</v>
      </c>
      <c r="BK30">
        <v>11</v>
      </c>
      <c r="BL30">
        <v>15</v>
      </c>
      <c r="BM30">
        <v>25</v>
      </c>
      <c r="BN30">
        <v>34</v>
      </c>
      <c r="BO30">
        <v>46</v>
      </c>
      <c r="BP30">
        <v>59</v>
      </c>
      <c r="BQ30">
        <v>77</v>
      </c>
      <c r="BR30">
        <v>92</v>
      </c>
      <c r="BS30">
        <v>111</v>
      </c>
      <c r="BT30">
        <v>136</v>
      </c>
      <c r="BU30">
        <v>159</v>
      </c>
      <c r="BV30">
        <v>201</v>
      </c>
      <c r="BW30">
        <v>240</v>
      </c>
      <c r="BX30">
        <v>324</v>
      </c>
      <c r="BY30">
        <v>359</v>
      </c>
      <c r="BZ30">
        <v>445</v>
      </c>
      <c r="CA30">
        <v>486</v>
      </c>
      <c r="CB30">
        <v>564</v>
      </c>
      <c r="CC30">
        <v>686</v>
      </c>
      <c r="CD30">
        <v>819</v>
      </c>
      <c r="CE30">
        <v>950</v>
      </c>
      <c r="CF30">
        <v>1057</v>
      </c>
      <c r="CG30">
        <v>1124</v>
      </c>
      <c r="CH30">
        <v>1223</v>
      </c>
      <c r="CI30">
        <v>1328</v>
      </c>
      <c r="CJ30">
        <v>1532</v>
      </c>
      <c r="CK30">
        <v>1736</v>
      </c>
      <c r="CL30">
        <v>1924</v>
      </c>
      <c r="CM30">
        <v>2141</v>
      </c>
      <c r="CN30">
        <v>2354</v>
      </c>
      <c r="CO30">
        <v>2462</v>
      </c>
      <c r="CP30">
        <v>2587</v>
      </c>
      <c r="CQ30">
        <v>2741</v>
      </c>
      <c r="CR30">
        <v>2906</v>
      </c>
    </row>
    <row r="31" spans="1:96" x14ac:dyDescent="0.35">
      <c r="B31" t="s">
        <v>58</v>
      </c>
      <c r="C31">
        <v>4.5353000000000003</v>
      </c>
      <c r="D31">
        <v>114.7277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</row>
    <row r="32" spans="1:96" x14ac:dyDescent="0.35">
      <c r="B32" t="s">
        <v>142</v>
      </c>
      <c r="C32">
        <v>42.733899999999998</v>
      </c>
      <c r="D32">
        <v>25.485800000000001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1</v>
      </c>
      <c r="BC32">
        <v>1</v>
      </c>
      <c r="BD32">
        <v>1</v>
      </c>
      <c r="BE32">
        <v>2</v>
      </c>
      <c r="BF32">
        <v>2</v>
      </c>
      <c r="BG32">
        <v>2</v>
      </c>
      <c r="BH32">
        <v>2</v>
      </c>
      <c r="BI32">
        <v>2</v>
      </c>
      <c r="BJ32">
        <v>3</v>
      </c>
      <c r="BK32">
        <v>3</v>
      </c>
      <c r="BL32">
        <v>3</v>
      </c>
      <c r="BM32">
        <v>3</v>
      </c>
      <c r="BN32">
        <v>3</v>
      </c>
      <c r="BO32">
        <v>3</v>
      </c>
      <c r="BP32">
        <v>3</v>
      </c>
      <c r="BQ32">
        <v>3</v>
      </c>
      <c r="BR32">
        <v>3</v>
      </c>
      <c r="BS32">
        <v>7</v>
      </c>
      <c r="BT32">
        <v>8</v>
      </c>
      <c r="BU32">
        <v>8</v>
      </c>
      <c r="BV32">
        <v>8</v>
      </c>
      <c r="BW32">
        <v>10</v>
      </c>
      <c r="BX32">
        <v>10</v>
      </c>
      <c r="BY32">
        <v>14</v>
      </c>
      <c r="BZ32">
        <v>17</v>
      </c>
      <c r="CA32">
        <v>20</v>
      </c>
      <c r="CB32">
        <v>22</v>
      </c>
      <c r="CC32">
        <v>23</v>
      </c>
      <c r="CD32">
        <v>24</v>
      </c>
      <c r="CE32">
        <v>24</v>
      </c>
      <c r="CF32">
        <v>25</v>
      </c>
      <c r="CG32">
        <v>28</v>
      </c>
      <c r="CH32">
        <v>29</v>
      </c>
      <c r="CI32">
        <v>32</v>
      </c>
      <c r="CJ32">
        <v>35</v>
      </c>
      <c r="CK32">
        <v>36</v>
      </c>
      <c r="CL32">
        <v>38</v>
      </c>
      <c r="CM32">
        <v>41</v>
      </c>
      <c r="CN32">
        <v>41</v>
      </c>
      <c r="CO32">
        <v>42</v>
      </c>
      <c r="CP32">
        <v>43</v>
      </c>
      <c r="CQ32">
        <v>45</v>
      </c>
      <c r="CR32">
        <v>49</v>
      </c>
    </row>
    <row r="33" spans="1:96" x14ac:dyDescent="0.35">
      <c r="B33" t="s">
        <v>6</v>
      </c>
      <c r="C33">
        <v>12.238300000000001</v>
      </c>
      <c r="D33">
        <v>-1.5616000000000001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1</v>
      </c>
      <c r="BK33">
        <v>1</v>
      </c>
      <c r="BL33">
        <v>2</v>
      </c>
      <c r="BM33">
        <v>4</v>
      </c>
      <c r="BN33">
        <v>4</v>
      </c>
      <c r="BO33">
        <v>4</v>
      </c>
      <c r="BP33">
        <v>4</v>
      </c>
      <c r="BQ33">
        <v>7</v>
      </c>
      <c r="BR33">
        <v>9</v>
      </c>
      <c r="BS33">
        <v>11</v>
      </c>
      <c r="BT33">
        <v>12</v>
      </c>
      <c r="BU33">
        <v>12</v>
      </c>
      <c r="BV33">
        <v>14</v>
      </c>
      <c r="BW33">
        <v>16</v>
      </c>
      <c r="BX33">
        <v>16</v>
      </c>
      <c r="BY33">
        <v>16</v>
      </c>
      <c r="BZ33">
        <v>16</v>
      </c>
      <c r="CA33">
        <v>17</v>
      </c>
      <c r="CB33">
        <v>18</v>
      </c>
      <c r="CC33">
        <v>19</v>
      </c>
      <c r="CD33">
        <v>23</v>
      </c>
      <c r="CE33">
        <v>24</v>
      </c>
      <c r="CF33">
        <v>24</v>
      </c>
      <c r="CG33">
        <v>27</v>
      </c>
      <c r="CH33">
        <v>27</v>
      </c>
      <c r="CI33">
        <v>27</v>
      </c>
      <c r="CJ33">
        <v>30</v>
      </c>
      <c r="CK33">
        <v>32</v>
      </c>
      <c r="CL33">
        <v>32</v>
      </c>
      <c r="CM33">
        <v>35</v>
      </c>
      <c r="CN33">
        <v>36</v>
      </c>
      <c r="CO33">
        <v>36</v>
      </c>
      <c r="CP33">
        <v>38</v>
      </c>
      <c r="CQ33">
        <v>38</v>
      </c>
      <c r="CR33">
        <v>39</v>
      </c>
    </row>
    <row r="34" spans="1:96" x14ac:dyDescent="0.35">
      <c r="B34" t="s">
        <v>198</v>
      </c>
      <c r="C34">
        <v>16.538799999999998</v>
      </c>
      <c r="D34">
        <v>-23.041799999999999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</row>
    <row r="35" spans="1:96" x14ac:dyDescent="0.35">
      <c r="B35" t="s">
        <v>66</v>
      </c>
      <c r="C35">
        <v>11.55</v>
      </c>
      <c r="D35">
        <v>104.91670000000001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</row>
    <row r="36" spans="1:96" x14ac:dyDescent="0.35">
      <c r="B36" t="s">
        <v>10</v>
      </c>
      <c r="C36">
        <v>3.8479999999999999</v>
      </c>
      <c r="D36">
        <v>11.5021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1</v>
      </c>
      <c r="BQ36">
        <v>1</v>
      </c>
      <c r="BR36">
        <v>2</v>
      </c>
      <c r="BS36">
        <v>2</v>
      </c>
      <c r="BT36">
        <v>6</v>
      </c>
      <c r="BU36">
        <v>6</v>
      </c>
      <c r="BV36">
        <v>6</v>
      </c>
      <c r="BW36">
        <v>6</v>
      </c>
      <c r="BX36">
        <v>7</v>
      </c>
      <c r="BY36">
        <v>8</v>
      </c>
      <c r="BZ36">
        <v>9</v>
      </c>
      <c r="CA36">
        <v>9</v>
      </c>
      <c r="CB36">
        <v>9</v>
      </c>
      <c r="CC36">
        <v>9</v>
      </c>
      <c r="CD36">
        <v>10</v>
      </c>
      <c r="CE36">
        <v>10</v>
      </c>
      <c r="CF36">
        <v>12</v>
      </c>
      <c r="CG36">
        <v>12</v>
      </c>
      <c r="CH36">
        <v>12</v>
      </c>
      <c r="CI36">
        <v>12</v>
      </c>
      <c r="CJ36">
        <v>14</v>
      </c>
      <c r="CK36">
        <v>17</v>
      </c>
      <c r="CL36">
        <v>22</v>
      </c>
      <c r="CM36">
        <v>22</v>
      </c>
      <c r="CN36">
        <v>22</v>
      </c>
      <c r="CO36">
        <v>42</v>
      </c>
      <c r="CP36">
        <v>42</v>
      </c>
      <c r="CQ36">
        <v>43</v>
      </c>
      <c r="CR36">
        <v>43</v>
      </c>
    </row>
    <row r="37" spans="1:96" x14ac:dyDescent="0.35">
      <c r="A37" t="s">
        <v>167</v>
      </c>
      <c r="B37" t="s">
        <v>164</v>
      </c>
      <c r="C37">
        <v>53.933300000000003</v>
      </c>
      <c r="D37">
        <v>-116.5765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2</v>
      </c>
      <c r="BQ37">
        <v>2</v>
      </c>
      <c r="BR37">
        <v>2</v>
      </c>
      <c r="BS37">
        <v>2</v>
      </c>
      <c r="BT37">
        <v>2</v>
      </c>
      <c r="BU37">
        <v>3</v>
      </c>
      <c r="BV37">
        <v>8</v>
      </c>
      <c r="BW37">
        <v>9</v>
      </c>
      <c r="BX37">
        <v>13</v>
      </c>
      <c r="BY37">
        <v>13</v>
      </c>
      <c r="BZ37">
        <v>18</v>
      </c>
      <c r="CA37">
        <v>20</v>
      </c>
      <c r="CB37">
        <v>23</v>
      </c>
      <c r="CC37">
        <v>24</v>
      </c>
      <c r="CD37">
        <v>26</v>
      </c>
      <c r="CE37">
        <v>29</v>
      </c>
      <c r="CF37">
        <v>32</v>
      </c>
      <c r="CG37">
        <v>40</v>
      </c>
      <c r="CH37">
        <v>40</v>
      </c>
      <c r="CI37">
        <v>46</v>
      </c>
      <c r="CJ37">
        <v>48</v>
      </c>
      <c r="CK37">
        <v>48</v>
      </c>
      <c r="CL37">
        <v>48</v>
      </c>
      <c r="CM37">
        <v>50</v>
      </c>
      <c r="CN37">
        <v>51</v>
      </c>
      <c r="CO37">
        <v>51</v>
      </c>
      <c r="CP37">
        <v>59</v>
      </c>
      <c r="CQ37">
        <v>61</v>
      </c>
      <c r="CR37">
        <v>66</v>
      </c>
    </row>
    <row r="38" spans="1:96" x14ac:dyDescent="0.35">
      <c r="A38" t="s">
        <v>165</v>
      </c>
      <c r="B38" t="s">
        <v>164</v>
      </c>
      <c r="C38">
        <v>49.282699999999998</v>
      </c>
      <c r="D38">
        <v>-123.1207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4</v>
      </c>
      <c r="BH38">
        <v>4</v>
      </c>
      <c r="BI38">
        <v>7</v>
      </c>
      <c r="BJ38">
        <v>7</v>
      </c>
      <c r="BK38">
        <v>8</v>
      </c>
      <c r="BL38">
        <v>10</v>
      </c>
      <c r="BM38">
        <v>10</v>
      </c>
      <c r="BN38">
        <v>13</v>
      </c>
      <c r="BO38">
        <v>13</v>
      </c>
      <c r="BP38">
        <v>13</v>
      </c>
      <c r="BQ38">
        <v>14</v>
      </c>
      <c r="BR38">
        <v>14</v>
      </c>
      <c r="BS38">
        <v>17</v>
      </c>
      <c r="BT38">
        <v>17</v>
      </c>
      <c r="BU38">
        <v>19</v>
      </c>
      <c r="BV38">
        <v>24</v>
      </c>
      <c r="BW38">
        <v>24</v>
      </c>
      <c r="BX38">
        <v>31</v>
      </c>
      <c r="BY38">
        <v>31</v>
      </c>
      <c r="BZ38">
        <v>38</v>
      </c>
      <c r="CA38">
        <v>38</v>
      </c>
      <c r="CB38">
        <v>38</v>
      </c>
      <c r="CC38">
        <v>39</v>
      </c>
      <c r="CD38">
        <v>43</v>
      </c>
      <c r="CE38">
        <v>48</v>
      </c>
      <c r="CF38">
        <v>50</v>
      </c>
      <c r="CG38">
        <v>58</v>
      </c>
      <c r="CH38">
        <v>58</v>
      </c>
      <c r="CI38">
        <v>69</v>
      </c>
      <c r="CJ38">
        <v>69</v>
      </c>
      <c r="CK38">
        <v>72</v>
      </c>
      <c r="CL38">
        <v>75</v>
      </c>
      <c r="CM38">
        <v>77</v>
      </c>
      <c r="CN38">
        <v>78</v>
      </c>
      <c r="CO38">
        <v>81</v>
      </c>
      <c r="CP38">
        <v>82</v>
      </c>
      <c r="CQ38">
        <v>87</v>
      </c>
      <c r="CR38">
        <v>90</v>
      </c>
    </row>
    <row r="39" spans="1:96" x14ac:dyDescent="0.35">
      <c r="A39" t="s">
        <v>171</v>
      </c>
      <c r="B39" t="s">
        <v>164</v>
      </c>
      <c r="C39">
        <v>37.648899999999998</v>
      </c>
      <c r="D39">
        <v>-122.66549999999999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-1</v>
      </c>
    </row>
    <row r="40" spans="1:96" x14ac:dyDescent="0.35">
      <c r="A40" t="s">
        <v>245</v>
      </c>
      <c r="B40" t="s">
        <v>164</v>
      </c>
      <c r="C40">
        <v>53.760899999999999</v>
      </c>
      <c r="D40">
        <v>-98.813900000000004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2</v>
      </c>
      <c r="BZ40">
        <v>2</v>
      </c>
      <c r="CA40">
        <v>2</v>
      </c>
      <c r="CB40">
        <v>2</v>
      </c>
      <c r="CC40">
        <v>3</v>
      </c>
      <c r="CD40">
        <v>3</v>
      </c>
      <c r="CE40">
        <v>3</v>
      </c>
      <c r="CF40">
        <v>3</v>
      </c>
      <c r="CG40">
        <v>4</v>
      </c>
      <c r="CH40">
        <v>4</v>
      </c>
      <c r="CI40">
        <v>4</v>
      </c>
      <c r="CJ40">
        <v>4</v>
      </c>
      <c r="CK40">
        <v>5</v>
      </c>
      <c r="CL40">
        <v>5</v>
      </c>
      <c r="CM40">
        <v>5</v>
      </c>
      <c r="CN40">
        <v>5</v>
      </c>
      <c r="CO40">
        <v>5</v>
      </c>
      <c r="CP40">
        <v>6</v>
      </c>
      <c r="CQ40">
        <v>6</v>
      </c>
      <c r="CR40">
        <v>6</v>
      </c>
    </row>
    <row r="41" spans="1:96" x14ac:dyDescent="0.35">
      <c r="A41" t="s">
        <v>246</v>
      </c>
      <c r="B41" t="s">
        <v>164</v>
      </c>
      <c r="C41">
        <v>46.565300000000001</v>
      </c>
      <c r="D41">
        <v>-66.4619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</row>
    <row r="42" spans="1:96" x14ac:dyDescent="0.35">
      <c r="A42" t="s">
        <v>176</v>
      </c>
      <c r="B42" t="s">
        <v>164</v>
      </c>
      <c r="C42">
        <v>53.1355</v>
      </c>
      <c r="D42">
        <v>-57.660400000000003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2</v>
      </c>
      <c r="CF42">
        <v>3</v>
      </c>
      <c r="CG42">
        <v>3</v>
      </c>
      <c r="CH42">
        <v>3</v>
      </c>
      <c r="CI42">
        <v>3</v>
      </c>
      <c r="CJ42">
        <v>3</v>
      </c>
      <c r="CK42">
        <v>3</v>
      </c>
      <c r="CL42">
        <v>3</v>
      </c>
      <c r="CM42">
        <v>3</v>
      </c>
      <c r="CN42">
        <v>3</v>
      </c>
      <c r="CO42">
        <v>3</v>
      </c>
      <c r="CP42">
        <v>3</v>
      </c>
      <c r="CQ42">
        <v>3</v>
      </c>
      <c r="CR42">
        <v>3</v>
      </c>
    </row>
    <row r="43" spans="1:96" x14ac:dyDescent="0.35">
      <c r="A43" t="s">
        <v>247</v>
      </c>
      <c r="B43" t="s">
        <v>164</v>
      </c>
      <c r="C43">
        <v>44.681999999999903</v>
      </c>
      <c r="D43">
        <v>-63.744300000000003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1</v>
      </c>
      <c r="CD43">
        <v>1</v>
      </c>
      <c r="CE43">
        <v>1</v>
      </c>
      <c r="CF43">
        <v>2</v>
      </c>
      <c r="CG43">
        <v>2</v>
      </c>
      <c r="CH43">
        <v>2</v>
      </c>
      <c r="CI43">
        <v>3</v>
      </c>
      <c r="CJ43">
        <v>3</v>
      </c>
      <c r="CK43">
        <v>3</v>
      </c>
      <c r="CL43">
        <v>3</v>
      </c>
      <c r="CM43">
        <v>4</v>
      </c>
      <c r="CN43">
        <v>7</v>
      </c>
      <c r="CO43">
        <v>9</v>
      </c>
      <c r="CP43">
        <v>9</v>
      </c>
      <c r="CQ43">
        <v>10</v>
      </c>
      <c r="CR43">
        <v>12</v>
      </c>
    </row>
    <row r="44" spans="1:96" x14ac:dyDescent="0.35">
      <c r="A44" t="s">
        <v>166</v>
      </c>
      <c r="B44" t="s">
        <v>164</v>
      </c>
      <c r="C44">
        <v>51.253799999999998</v>
      </c>
      <c r="D44">
        <v>-85.3232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1</v>
      </c>
      <c r="BI44">
        <v>1</v>
      </c>
      <c r="BJ44">
        <v>1</v>
      </c>
      <c r="BK44">
        <v>2</v>
      </c>
      <c r="BL44">
        <v>3</v>
      </c>
      <c r="BM44">
        <v>5</v>
      </c>
      <c r="BN44">
        <v>6</v>
      </c>
      <c r="BO44">
        <v>7</v>
      </c>
      <c r="BP44">
        <v>8</v>
      </c>
      <c r="BQ44">
        <v>13</v>
      </c>
      <c r="BR44">
        <v>18</v>
      </c>
      <c r="BS44">
        <v>18</v>
      </c>
      <c r="BT44">
        <v>21</v>
      </c>
      <c r="BU44">
        <v>31</v>
      </c>
      <c r="BV44">
        <v>33</v>
      </c>
      <c r="BW44">
        <v>37</v>
      </c>
      <c r="BX44">
        <v>53</v>
      </c>
      <c r="BY44">
        <v>67</v>
      </c>
      <c r="BZ44">
        <v>94</v>
      </c>
      <c r="CA44">
        <v>119</v>
      </c>
      <c r="CB44">
        <v>150</v>
      </c>
      <c r="CC44">
        <v>153</v>
      </c>
      <c r="CD44">
        <v>153</v>
      </c>
      <c r="CE44">
        <v>200</v>
      </c>
      <c r="CF44">
        <v>222</v>
      </c>
      <c r="CG44">
        <v>253</v>
      </c>
      <c r="CH44">
        <v>274</v>
      </c>
      <c r="CI44">
        <v>291</v>
      </c>
      <c r="CJ44">
        <v>334</v>
      </c>
      <c r="CK44">
        <v>385</v>
      </c>
      <c r="CL44">
        <v>490</v>
      </c>
      <c r="CM44">
        <v>524</v>
      </c>
      <c r="CN44">
        <v>564</v>
      </c>
      <c r="CO44">
        <v>591</v>
      </c>
      <c r="CP44">
        <v>624</v>
      </c>
      <c r="CQ44">
        <v>694</v>
      </c>
      <c r="CR44">
        <v>762</v>
      </c>
    </row>
    <row r="45" spans="1:96" x14ac:dyDescent="0.35">
      <c r="A45" t="s">
        <v>177</v>
      </c>
      <c r="B45" t="s">
        <v>164</v>
      </c>
      <c r="C45">
        <v>46.5107</v>
      </c>
      <c r="D45">
        <v>-63.416800000000002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1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</row>
    <row r="46" spans="1:96" x14ac:dyDescent="0.35">
      <c r="A46" t="s">
        <v>170</v>
      </c>
      <c r="B46" t="s">
        <v>164</v>
      </c>
      <c r="C46">
        <v>52.939900000000002</v>
      </c>
      <c r="D46">
        <v>-73.549099999999996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1</v>
      </c>
      <c r="BL46">
        <v>5</v>
      </c>
      <c r="BM46">
        <v>4</v>
      </c>
      <c r="BN46">
        <v>4</v>
      </c>
      <c r="BO46">
        <v>4</v>
      </c>
      <c r="BP46">
        <v>6</v>
      </c>
      <c r="BQ46">
        <v>8</v>
      </c>
      <c r="BR46">
        <v>18</v>
      </c>
      <c r="BS46">
        <v>22</v>
      </c>
      <c r="BT46">
        <v>22</v>
      </c>
      <c r="BU46">
        <v>22</v>
      </c>
      <c r="BV46">
        <v>31</v>
      </c>
      <c r="BW46">
        <v>33</v>
      </c>
      <c r="BX46">
        <v>36</v>
      </c>
      <c r="BY46">
        <v>61</v>
      </c>
      <c r="BZ46">
        <v>61</v>
      </c>
      <c r="CA46">
        <v>75</v>
      </c>
      <c r="CB46">
        <v>121</v>
      </c>
      <c r="CC46">
        <v>150</v>
      </c>
      <c r="CD46">
        <v>175</v>
      </c>
      <c r="CE46">
        <v>216</v>
      </c>
      <c r="CF46">
        <v>241</v>
      </c>
      <c r="CG46">
        <v>289</v>
      </c>
      <c r="CH46">
        <v>328</v>
      </c>
      <c r="CI46">
        <v>360</v>
      </c>
      <c r="CJ46">
        <v>435</v>
      </c>
      <c r="CK46">
        <v>487</v>
      </c>
      <c r="CL46">
        <v>630</v>
      </c>
      <c r="CM46">
        <v>688</v>
      </c>
      <c r="CN46">
        <v>688</v>
      </c>
      <c r="CO46">
        <v>820</v>
      </c>
      <c r="CP46">
        <v>939</v>
      </c>
      <c r="CQ46">
        <v>1044</v>
      </c>
      <c r="CR46">
        <v>1134</v>
      </c>
    </row>
    <row r="47" spans="1:96" x14ac:dyDescent="0.35">
      <c r="A47" t="s">
        <v>248</v>
      </c>
      <c r="B47" t="s">
        <v>164</v>
      </c>
      <c r="C47">
        <v>52.939900000000002</v>
      </c>
      <c r="D47">
        <v>-106.4509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2</v>
      </c>
      <c r="BV47">
        <v>2</v>
      </c>
      <c r="BW47">
        <v>3</v>
      </c>
      <c r="BX47">
        <v>3</v>
      </c>
      <c r="BY47">
        <v>3</v>
      </c>
      <c r="BZ47">
        <v>3</v>
      </c>
      <c r="CA47">
        <v>3</v>
      </c>
      <c r="CB47">
        <v>3</v>
      </c>
      <c r="CC47">
        <v>3</v>
      </c>
      <c r="CD47">
        <v>3</v>
      </c>
      <c r="CE47">
        <v>3</v>
      </c>
      <c r="CF47">
        <v>3</v>
      </c>
      <c r="CG47">
        <v>4</v>
      </c>
      <c r="CH47">
        <v>4</v>
      </c>
      <c r="CI47">
        <v>4</v>
      </c>
      <c r="CJ47">
        <v>4</v>
      </c>
      <c r="CK47">
        <v>4</v>
      </c>
      <c r="CL47">
        <v>4</v>
      </c>
      <c r="CM47">
        <v>4</v>
      </c>
      <c r="CN47">
        <v>4</v>
      </c>
      <c r="CO47">
        <v>4</v>
      </c>
      <c r="CP47">
        <v>4</v>
      </c>
      <c r="CQ47">
        <v>4</v>
      </c>
      <c r="CR47">
        <v>4</v>
      </c>
    </row>
    <row r="48" spans="1:96" x14ac:dyDescent="0.35">
      <c r="B48" t="s">
        <v>25</v>
      </c>
      <c r="C48">
        <v>6.6111000000000004</v>
      </c>
      <c r="D48">
        <v>20.939399999999999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</row>
    <row r="49" spans="1:96" x14ac:dyDescent="0.35">
      <c r="B49" t="s">
        <v>199</v>
      </c>
      <c r="C49">
        <v>15.4542</v>
      </c>
      <c r="D49">
        <v>18.732199999999999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</row>
    <row r="50" spans="1:96" x14ac:dyDescent="0.35">
      <c r="B50" t="s">
        <v>179</v>
      </c>
      <c r="C50">
        <v>-35.6751</v>
      </c>
      <c r="D50">
        <v>-71.543000000000006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1</v>
      </c>
      <c r="BN50">
        <v>2</v>
      </c>
      <c r="BO50">
        <v>2</v>
      </c>
      <c r="BP50">
        <v>3</v>
      </c>
      <c r="BQ50">
        <v>4</v>
      </c>
      <c r="BR50">
        <v>5</v>
      </c>
      <c r="BS50">
        <v>6</v>
      </c>
      <c r="BT50">
        <v>7</v>
      </c>
      <c r="BU50">
        <v>8</v>
      </c>
      <c r="BV50">
        <v>12</v>
      </c>
      <c r="BW50">
        <v>16</v>
      </c>
      <c r="BX50">
        <v>18</v>
      </c>
      <c r="BY50">
        <v>22</v>
      </c>
      <c r="BZ50">
        <v>27</v>
      </c>
      <c r="CA50">
        <v>34</v>
      </c>
      <c r="CB50">
        <v>37</v>
      </c>
      <c r="CC50">
        <v>43</v>
      </c>
      <c r="CD50">
        <v>48</v>
      </c>
      <c r="CE50">
        <v>57</v>
      </c>
      <c r="CF50">
        <v>65</v>
      </c>
      <c r="CG50">
        <v>73</v>
      </c>
      <c r="CH50">
        <v>80</v>
      </c>
      <c r="CI50">
        <v>82</v>
      </c>
      <c r="CJ50">
        <v>92</v>
      </c>
      <c r="CK50">
        <v>94</v>
      </c>
      <c r="CL50">
        <v>105</v>
      </c>
      <c r="CM50">
        <v>116</v>
      </c>
      <c r="CN50">
        <v>126</v>
      </c>
      <c r="CO50">
        <v>133</v>
      </c>
      <c r="CP50">
        <v>139</v>
      </c>
      <c r="CQ50">
        <v>147</v>
      </c>
      <c r="CR50">
        <v>160</v>
      </c>
    </row>
    <row r="51" spans="1:96" x14ac:dyDescent="0.35">
      <c r="A51" t="s">
        <v>86</v>
      </c>
      <c r="B51" t="s">
        <v>80</v>
      </c>
      <c r="C51">
        <v>31.825700000000001</v>
      </c>
      <c r="D51">
        <v>117.2264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3</v>
      </c>
      <c r="Y51">
        <v>4</v>
      </c>
      <c r="Z51">
        <v>4</v>
      </c>
      <c r="AA51">
        <v>5</v>
      </c>
      <c r="AB51">
        <v>6</v>
      </c>
      <c r="AC51">
        <v>6</v>
      </c>
      <c r="AD51">
        <v>6</v>
      </c>
      <c r="AE51">
        <v>6</v>
      </c>
      <c r="AF51">
        <v>6</v>
      </c>
      <c r="AG51">
        <v>6</v>
      </c>
      <c r="AH51">
        <v>6</v>
      </c>
      <c r="AI51">
        <v>6</v>
      </c>
      <c r="AJ51">
        <v>6</v>
      </c>
      <c r="AK51">
        <v>6</v>
      </c>
      <c r="AL51">
        <v>6</v>
      </c>
      <c r="AM51">
        <v>6</v>
      </c>
      <c r="AN51">
        <v>6</v>
      </c>
      <c r="AO51">
        <v>6</v>
      </c>
      <c r="AP51">
        <v>6</v>
      </c>
      <c r="AQ51">
        <v>6</v>
      </c>
      <c r="AR51">
        <v>6</v>
      </c>
      <c r="AS51">
        <v>6</v>
      </c>
      <c r="AT51">
        <v>6</v>
      </c>
      <c r="AU51">
        <v>6</v>
      </c>
      <c r="AV51">
        <v>6</v>
      </c>
      <c r="AW51">
        <v>6</v>
      </c>
      <c r="AX51">
        <v>6</v>
      </c>
      <c r="AY51">
        <v>6</v>
      </c>
      <c r="AZ51">
        <v>6</v>
      </c>
      <c r="BA51">
        <v>6</v>
      </c>
      <c r="BB51">
        <v>6</v>
      </c>
      <c r="BC51">
        <v>6</v>
      </c>
      <c r="BD51">
        <v>6</v>
      </c>
      <c r="BE51">
        <v>6</v>
      </c>
      <c r="BF51">
        <v>6</v>
      </c>
      <c r="BG51">
        <v>6</v>
      </c>
      <c r="BH51">
        <v>6</v>
      </c>
      <c r="BI51">
        <v>6</v>
      </c>
      <c r="BJ51">
        <v>6</v>
      </c>
      <c r="BK51">
        <v>6</v>
      </c>
      <c r="BL51">
        <v>6</v>
      </c>
      <c r="BM51">
        <v>6</v>
      </c>
      <c r="BN51">
        <v>6</v>
      </c>
      <c r="BO51">
        <v>6</v>
      </c>
      <c r="BP51">
        <v>6</v>
      </c>
      <c r="BQ51">
        <v>6</v>
      </c>
      <c r="BR51">
        <v>6</v>
      </c>
      <c r="BS51">
        <v>6</v>
      </c>
      <c r="BT51">
        <v>6</v>
      </c>
      <c r="BU51">
        <v>6</v>
      </c>
      <c r="BV51">
        <v>6</v>
      </c>
      <c r="BW51">
        <v>6</v>
      </c>
      <c r="BX51">
        <v>6</v>
      </c>
      <c r="BY51">
        <v>6</v>
      </c>
      <c r="BZ51">
        <v>6</v>
      </c>
      <c r="CA51">
        <v>6</v>
      </c>
      <c r="CB51">
        <v>6</v>
      </c>
      <c r="CC51">
        <v>6</v>
      </c>
      <c r="CD51">
        <v>6</v>
      </c>
      <c r="CE51">
        <v>6</v>
      </c>
      <c r="CF51">
        <v>6</v>
      </c>
      <c r="CG51">
        <v>6</v>
      </c>
      <c r="CH51">
        <v>6</v>
      </c>
      <c r="CI51">
        <v>6</v>
      </c>
      <c r="CJ51">
        <v>6</v>
      </c>
      <c r="CK51">
        <v>6</v>
      </c>
      <c r="CL51">
        <v>6</v>
      </c>
      <c r="CM51">
        <v>6</v>
      </c>
      <c r="CN51">
        <v>6</v>
      </c>
      <c r="CO51">
        <v>6</v>
      </c>
      <c r="CP51">
        <v>6</v>
      </c>
      <c r="CQ51">
        <v>6</v>
      </c>
      <c r="CR51">
        <v>6</v>
      </c>
    </row>
    <row r="52" spans="1:96" x14ac:dyDescent="0.35">
      <c r="A52" t="s">
        <v>93</v>
      </c>
      <c r="B52" t="s">
        <v>80</v>
      </c>
      <c r="C52">
        <v>40.182400000000001</v>
      </c>
      <c r="D52">
        <v>116.41419999999999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2</v>
      </c>
      <c r="W52">
        <v>2</v>
      </c>
      <c r="X52">
        <v>2</v>
      </c>
      <c r="Y52">
        <v>3</v>
      </c>
      <c r="Z52">
        <v>3</v>
      </c>
      <c r="AA52">
        <v>3</v>
      </c>
      <c r="AB52">
        <v>3</v>
      </c>
      <c r="AC52">
        <v>4</v>
      </c>
      <c r="AD52">
        <v>4</v>
      </c>
      <c r="AE52">
        <v>4</v>
      </c>
      <c r="AF52">
        <v>4</v>
      </c>
      <c r="AG52">
        <v>4</v>
      </c>
      <c r="AH52">
        <v>4</v>
      </c>
      <c r="AI52">
        <v>4</v>
      </c>
      <c r="AJ52">
        <v>4</v>
      </c>
      <c r="AK52">
        <v>4</v>
      </c>
      <c r="AL52">
        <v>4</v>
      </c>
      <c r="AM52">
        <v>4</v>
      </c>
      <c r="AN52">
        <v>4</v>
      </c>
      <c r="AO52">
        <v>5</v>
      </c>
      <c r="AP52">
        <v>7</v>
      </c>
      <c r="AQ52">
        <v>8</v>
      </c>
      <c r="AR52">
        <v>8</v>
      </c>
      <c r="AS52">
        <v>8</v>
      </c>
      <c r="AT52">
        <v>8</v>
      </c>
      <c r="AU52">
        <v>8</v>
      </c>
      <c r="AV52">
        <v>8</v>
      </c>
      <c r="AW52">
        <v>8</v>
      </c>
      <c r="AX52">
        <v>8</v>
      </c>
      <c r="AY52">
        <v>8</v>
      </c>
      <c r="AZ52">
        <v>8</v>
      </c>
      <c r="BA52">
        <v>8</v>
      </c>
      <c r="BB52">
        <v>8</v>
      </c>
      <c r="BC52">
        <v>8</v>
      </c>
      <c r="BD52">
        <v>8</v>
      </c>
      <c r="BE52">
        <v>8</v>
      </c>
      <c r="BF52">
        <v>8</v>
      </c>
      <c r="BG52">
        <v>8</v>
      </c>
      <c r="BH52">
        <v>8</v>
      </c>
      <c r="BI52">
        <v>8</v>
      </c>
      <c r="BJ52">
        <v>8</v>
      </c>
      <c r="BK52">
        <v>8</v>
      </c>
      <c r="BL52">
        <v>8</v>
      </c>
      <c r="BM52">
        <v>8</v>
      </c>
      <c r="BN52">
        <v>8</v>
      </c>
      <c r="BO52">
        <v>8</v>
      </c>
      <c r="BP52">
        <v>8</v>
      </c>
      <c r="BQ52">
        <v>8</v>
      </c>
      <c r="BR52">
        <v>8</v>
      </c>
      <c r="BS52">
        <v>8</v>
      </c>
      <c r="BT52">
        <v>8</v>
      </c>
      <c r="BU52">
        <v>8</v>
      </c>
      <c r="BV52">
        <v>8</v>
      </c>
      <c r="BW52">
        <v>8</v>
      </c>
      <c r="BX52">
        <v>8</v>
      </c>
      <c r="BY52">
        <v>8</v>
      </c>
      <c r="BZ52">
        <v>8</v>
      </c>
      <c r="CA52">
        <v>8</v>
      </c>
      <c r="CB52">
        <v>8</v>
      </c>
      <c r="CC52">
        <v>8</v>
      </c>
      <c r="CD52">
        <v>8</v>
      </c>
      <c r="CE52">
        <v>8</v>
      </c>
      <c r="CF52">
        <v>8</v>
      </c>
      <c r="CG52">
        <v>8</v>
      </c>
      <c r="CH52">
        <v>8</v>
      </c>
      <c r="CI52">
        <v>8</v>
      </c>
      <c r="CJ52">
        <v>8</v>
      </c>
      <c r="CK52">
        <v>8</v>
      </c>
      <c r="CL52">
        <v>8</v>
      </c>
      <c r="CM52">
        <v>8</v>
      </c>
      <c r="CN52">
        <v>8</v>
      </c>
      <c r="CO52">
        <v>8</v>
      </c>
      <c r="CP52">
        <v>8</v>
      </c>
      <c r="CQ52">
        <v>8</v>
      </c>
      <c r="CR52">
        <v>8</v>
      </c>
    </row>
    <row r="53" spans="1:96" x14ac:dyDescent="0.35">
      <c r="A53" t="s">
        <v>90</v>
      </c>
      <c r="B53" t="s">
        <v>80</v>
      </c>
      <c r="C53">
        <v>30.057200000000002</v>
      </c>
      <c r="D53">
        <v>107.874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2</v>
      </c>
      <c r="Q53">
        <v>2</v>
      </c>
      <c r="R53">
        <v>2</v>
      </c>
      <c r="S53">
        <v>2</v>
      </c>
      <c r="T53">
        <v>2</v>
      </c>
      <c r="U53">
        <v>2</v>
      </c>
      <c r="V53">
        <v>2</v>
      </c>
      <c r="W53">
        <v>2</v>
      </c>
      <c r="X53">
        <v>2</v>
      </c>
      <c r="Y53">
        <v>3</v>
      </c>
      <c r="Z53">
        <v>3</v>
      </c>
      <c r="AA53">
        <v>4</v>
      </c>
      <c r="AB53">
        <v>5</v>
      </c>
      <c r="AC53">
        <v>5</v>
      </c>
      <c r="AD53">
        <v>5</v>
      </c>
      <c r="AE53">
        <v>5</v>
      </c>
      <c r="AF53">
        <v>5</v>
      </c>
      <c r="AG53">
        <v>5</v>
      </c>
      <c r="AH53">
        <v>6</v>
      </c>
      <c r="AI53">
        <v>6</v>
      </c>
      <c r="AJ53">
        <v>6</v>
      </c>
      <c r="AK53">
        <v>6</v>
      </c>
      <c r="AL53">
        <v>6</v>
      </c>
      <c r="AM53">
        <v>6</v>
      </c>
      <c r="AN53">
        <v>6</v>
      </c>
      <c r="AO53">
        <v>6</v>
      </c>
      <c r="AP53">
        <v>6</v>
      </c>
      <c r="AQ53">
        <v>6</v>
      </c>
      <c r="AR53">
        <v>6</v>
      </c>
      <c r="AS53">
        <v>6</v>
      </c>
      <c r="AT53">
        <v>6</v>
      </c>
      <c r="AU53">
        <v>6</v>
      </c>
      <c r="AV53">
        <v>6</v>
      </c>
      <c r="AW53">
        <v>6</v>
      </c>
      <c r="AX53">
        <v>6</v>
      </c>
      <c r="AY53">
        <v>6</v>
      </c>
      <c r="AZ53">
        <v>6</v>
      </c>
      <c r="BA53">
        <v>6</v>
      </c>
      <c r="BB53">
        <v>6</v>
      </c>
      <c r="BC53">
        <v>6</v>
      </c>
      <c r="BD53">
        <v>6</v>
      </c>
      <c r="BE53">
        <v>6</v>
      </c>
      <c r="BF53">
        <v>6</v>
      </c>
      <c r="BG53">
        <v>6</v>
      </c>
      <c r="BH53">
        <v>6</v>
      </c>
      <c r="BI53">
        <v>6</v>
      </c>
      <c r="BJ53">
        <v>6</v>
      </c>
      <c r="BK53">
        <v>6</v>
      </c>
      <c r="BL53">
        <v>6</v>
      </c>
      <c r="BM53">
        <v>6</v>
      </c>
      <c r="BN53">
        <v>6</v>
      </c>
      <c r="BO53">
        <v>6</v>
      </c>
      <c r="BP53">
        <v>6</v>
      </c>
      <c r="BQ53">
        <v>6</v>
      </c>
      <c r="BR53">
        <v>6</v>
      </c>
      <c r="BS53">
        <v>6</v>
      </c>
      <c r="BT53">
        <v>6</v>
      </c>
      <c r="BU53">
        <v>6</v>
      </c>
      <c r="BV53">
        <v>6</v>
      </c>
      <c r="BW53">
        <v>6</v>
      </c>
      <c r="BX53">
        <v>6</v>
      </c>
      <c r="BY53">
        <v>6</v>
      </c>
      <c r="BZ53">
        <v>6</v>
      </c>
      <c r="CA53">
        <v>6</v>
      </c>
      <c r="CB53">
        <v>6</v>
      </c>
      <c r="CC53">
        <v>6</v>
      </c>
      <c r="CD53">
        <v>6</v>
      </c>
      <c r="CE53">
        <v>6</v>
      </c>
      <c r="CF53">
        <v>6</v>
      </c>
      <c r="CG53">
        <v>6</v>
      </c>
      <c r="CH53">
        <v>6</v>
      </c>
      <c r="CI53">
        <v>6</v>
      </c>
      <c r="CJ53">
        <v>6</v>
      </c>
      <c r="CK53">
        <v>6</v>
      </c>
      <c r="CL53">
        <v>6</v>
      </c>
      <c r="CM53">
        <v>6</v>
      </c>
      <c r="CN53">
        <v>6</v>
      </c>
      <c r="CO53">
        <v>6</v>
      </c>
      <c r="CP53">
        <v>6</v>
      </c>
      <c r="CQ53">
        <v>6</v>
      </c>
      <c r="CR53">
        <v>6</v>
      </c>
    </row>
    <row r="54" spans="1:96" x14ac:dyDescent="0.35">
      <c r="A54" t="s">
        <v>96</v>
      </c>
      <c r="B54" t="s">
        <v>80</v>
      </c>
      <c r="C54">
        <v>26.078900000000001</v>
      </c>
      <c r="D54">
        <v>117.98739999999999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</row>
    <row r="55" spans="1:96" x14ac:dyDescent="0.35">
      <c r="A55" t="s">
        <v>105</v>
      </c>
      <c r="B55" t="s">
        <v>80</v>
      </c>
      <c r="C55">
        <v>37.809899999999999</v>
      </c>
      <c r="D55">
        <v>101.0583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2</v>
      </c>
      <c r="X55">
        <v>2</v>
      </c>
      <c r="Y55">
        <v>2</v>
      </c>
      <c r="Z55">
        <v>2</v>
      </c>
      <c r="AA55">
        <v>2</v>
      </c>
      <c r="AB55">
        <v>2</v>
      </c>
      <c r="AC55">
        <v>2</v>
      </c>
      <c r="AD55">
        <v>2</v>
      </c>
      <c r="AE55">
        <v>2</v>
      </c>
      <c r="AF55">
        <v>2</v>
      </c>
      <c r="AG55">
        <v>2</v>
      </c>
      <c r="AH55">
        <v>2</v>
      </c>
      <c r="AI55">
        <v>2</v>
      </c>
      <c r="AJ55">
        <v>2</v>
      </c>
      <c r="AK55">
        <v>2</v>
      </c>
      <c r="AL55">
        <v>2</v>
      </c>
      <c r="AM55">
        <v>2</v>
      </c>
      <c r="AN55">
        <v>2</v>
      </c>
      <c r="AO55">
        <v>2</v>
      </c>
      <c r="AP55">
        <v>2</v>
      </c>
      <c r="AQ55">
        <v>2</v>
      </c>
      <c r="AR55">
        <v>2</v>
      </c>
      <c r="AS55">
        <v>2</v>
      </c>
      <c r="AT55">
        <v>2</v>
      </c>
      <c r="AU55">
        <v>2</v>
      </c>
      <c r="AV55">
        <v>2</v>
      </c>
      <c r="AW55">
        <v>2</v>
      </c>
      <c r="AX55">
        <v>2</v>
      </c>
      <c r="AY55">
        <v>2</v>
      </c>
      <c r="AZ55">
        <v>2</v>
      </c>
      <c r="BA55">
        <v>2</v>
      </c>
      <c r="BB55">
        <v>2</v>
      </c>
      <c r="BC55">
        <v>2</v>
      </c>
      <c r="BD55">
        <v>2</v>
      </c>
      <c r="BE55">
        <v>2</v>
      </c>
      <c r="BF55">
        <v>2</v>
      </c>
      <c r="BG55">
        <v>2</v>
      </c>
      <c r="BH55">
        <v>2</v>
      </c>
      <c r="BI55">
        <v>2</v>
      </c>
      <c r="BJ55">
        <v>2</v>
      </c>
      <c r="BK55">
        <v>2</v>
      </c>
      <c r="BL55">
        <v>2</v>
      </c>
      <c r="BM55">
        <v>2</v>
      </c>
      <c r="BN55">
        <v>2</v>
      </c>
      <c r="BO55">
        <v>2</v>
      </c>
      <c r="BP55">
        <v>2</v>
      </c>
      <c r="BQ55">
        <v>2</v>
      </c>
      <c r="BR55">
        <v>2</v>
      </c>
      <c r="BS55">
        <v>2</v>
      </c>
      <c r="BT55">
        <v>2</v>
      </c>
      <c r="BU55">
        <v>2</v>
      </c>
      <c r="BV55">
        <v>2</v>
      </c>
      <c r="BW55">
        <v>2</v>
      </c>
      <c r="BX55">
        <v>2</v>
      </c>
      <c r="BY55">
        <v>2</v>
      </c>
      <c r="BZ55">
        <v>2</v>
      </c>
      <c r="CA55">
        <v>2</v>
      </c>
      <c r="CB55">
        <v>2</v>
      </c>
      <c r="CC55">
        <v>2</v>
      </c>
      <c r="CD55">
        <v>2</v>
      </c>
      <c r="CE55">
        <v>2</v>
      </c>
      <c r="CF55">
        <v>2</v>
      </c>
      <c r="CG55">
        <v>2</v>
      </c>
      <c r="CH55">
        <v>2</v>
      </c>
      <c r="CI55">
        <v>2</v>
      </c>
      <c r="CJ55">
        <v>2</v>
      </c>
      <c r="CK55">
        <v>2</v>
      </c>
      <c r="CL55">
        <v>2</v>
      </c>
      <c r="CM55">
        <v>2</v>
      </c>
      <c r="CN55">
        <v>2</v>
      </c>
      <c r="CO55">
        <v>2</v>
      </c>
      <c r="CP55">
        <v>2</v>
      </c>
      <c r="CQ55">
        <v>2</v>
      </c>
      <c r="CR55">
        <v>2</v>
      </c>
    </row>
    <row r="56" spans="1:96" x14ac:dyDescent="0.35">
      <c r="A56" t="s">
        <v>82</v>
      </c>
      <c r="B56" t="s">
        <v>80</v>
      </c>
      <c r="C56">
        <v>23.341699999999999</v>
      </c>
      <c r="D56">
        <v>113.42440000000001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2</v>
      </c>
      <c r="AB56">
        <v>2</v>
      </c>
      <c r="AC56">
        <v>2</v>
      </c>
      <c r="AD56">
        <v>2</v>
      </c>
      <c r="AE56">
        <v>4</v>
      </c>
      <c r="AF56">
        <v>4</v>
      </c>
      <c r="AG56">
        <v>5</v>
      </c>
      <c r="AH56">
        <v>5</v>
      </c>
      <c r="AI56">
        <v>5</v>
      </c>
      <c r="AJ56">
        <v>5</v>
      </c>
      <c r="AK56">
        <v>6</v>
      </c>
      <c r="AL56">
        <v>6</v>
      </c>
      <c r="AM56">
        <v>7</v>
      </c>
      <c r="AN56">
        <v>7</v>
      </c>
      <c r="AO56">
        <v>7</v>
      </c>
      <c r="AP56">
        <v>7</v>
      </c>
      <c r="AQ56">
        <v>7</v>
      </c>
      <c r="AR56">
        <v>7</v>
      </c>
      <c r="AS56">
        <v>7</v>
      </c>
      <c r="AT56">
        <v>7</v>
      </c>
      <c r="AU56">
        <v>7</v>
      </c>
      <c r="AV56">
        <v>7</v>
      </c>
      <c r="AW56">
        <v>7</v>
      </c>
      <c r="AX56">
        <v>7</v>
      </c>
      <c r="AY56">
        <v>7</v>
      </c>
      <c r="AZ56">
        <v>8</v>
      </c>
      <c r="BA56">
        <v>8</v>
      </c>
      <c r="BB56">
        <v>8</v>
      </c>
      <c r="BC56">
        <v>8</v>
      </c>
      <c r="BD56">
        <v>8</v>
      </c>
      <c r="BE56">
        <v>8</v>
      </c>
      <c r="BF56">
        <v>8</v>
      </c>
      <c r="BG56">
        <v>8</v>
      </c>
      <c r="BH56">
        <v>8</v>
      </c>
      <c r="BI56">
        <v>8</v>
      </c>
      <c r="BJ56">
        <v>8</v>
      </c>
      <c r="BK56">
        <v>8</v>
      </c>
      <c r="BL56">
        <v>8</v>
      </c>
      <c r="BM56">
        <v>8</v>
      </c>
      <c r="BN56">
        <v>8</v>
      </c>
      <c r="BO56">
        <v>8</v>
      </c>
      <c r="BP56">
        <v>8</v>
      </c>
      <c r="BQ56">
        <v>8</v>
      </c>
      <c r="BR56">
        <v>8</v>
      </c>
      <c r="BS56">
        <v>8</v>
      </c>
      <c r="BT56">
        <v>8</v>
      </c>
      <c r="BU56">
        <v>8</v>
      </c>
      <c r="BV56">
        <v>8</v>
      </c>
      <c r="BW56">
        <v>8</v>
      </c>
      <c r="BX56">
        <v>8</v>
      </c>
      <c r="BY56">
        <v>8</v>
      </c>
      <c r="BZ56">
        <v>8</v>
      </c>
      <c r="CA56">
        <v>8</v>
      </c>
      <c r="CB56">
        <v>8</v>
      </c>
      <c r="CC56">
        <v>8</v>
      </c>
      <c r="CD56">
        <v>8</v>
      </c>
      <c r="CE56">
        <v>8</v>
      </c>
      <c r="CF56">
        <v>8</v>
      </c>
      <c r="CG56">
        <v>8</v>
      </c>
      <c r="CH56">
        <v>8</v>
      </c>
      <c r="CI56">
        <v>8</v>
      </c>
      <c r="CJ56">
        <v>8</v>
      </c>
      <c r="CK56">
        <v>8</v>
      </c>
      <c r="CL56">
        <v>8</v>
      </c>
      <c r="CM56">
        <v>8</v>
      </c>
      <c r="CN56">
        <v>8</v>
      </c>
      <c r="CO56">
        <v>8</v>
      </c>
      <c r="CP56">
        <v>8</v>
      </c>
      <c r="CQ56">
        <v>8</v>
      </c>
      <c r="CR56">
        <v>8</v>
      </c>
    </row>
    <row r="57" spans="1:96" x14ac:dyDescent="0.35">
      <c r="A57" t="s">
        <v>97</v>
      </c>
      <c r="B57" t="s">
        <v>80</v>
      </c>
      <c r="C57">
        <v>23.829799999999999</v>
      </c>
      <c r="D57">
        <v>108.7881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2</v>
      </c>
      <c r="AF57">
        <v>2</v>
      </c>
      <c r="AG57">
        <v>2</v>
      </c>
      <c r="AH57">
        <v>2</v>
      </c>
      <c r="AI57">
        <v>2</v>
      </c>
      <c r="AJ57">
        <v>2</v>
      </c>
      <c r="AK57">
        <v>2</v>
      </c>
      <c r="AL57">
        <v>2</v>
      </c>
      <c r="AM57">
        <v>2</v>
      </c>
      <c r="AN57">
        <v>2</v>
      </c>
      <c r="AO57">
        <v>2</v>
      </c>
      <c r="AP57">
        <v>2</v>
      </c>
      <c r="AQ57">
        <v>2</v>
      </c>
      <c r="AR57">
        <v>2</v>
      </c>
      <c r="AS57">
        <v>2</v>
      </c>
      <c r="AT57">
        <v>2</v>
      </c>
      <c r="AU57">
        <v>2</v>
      </c>
      <c r="AV57">
        <v>2</v>
      </c>
      <c r="AW57">
        <v>2</v>
      </c>
      <c r="AX57">
        <v>2</v>
      </c>
      <c r="AY57">
        <v>2</v>
      </c>
      <c r="AZ57">
        <v>2</v>
      </c>
      <c r="BA57">
        <v>2</v>
      </c>
      <c r="BB57">
        <v>2</v>
      </c>
      <c r="BC57">
        <v>2</v>
      </c>
      <c r="BD57">
        <v>2</v>
      </c>
      <c r="BE57">
        <v>2</v>
      </c>
      <c r="BF57">
        <v>2</v>
      </c>
      <c r="BG57">
        <v>2</v>
      </c>
      <c r="BH57">
        <v>2</v>
      </c>
      <c r="BI57">
        <v>2</v>
      </c>
      <c r="BJ57">
        <v>2</v>
      </c>
      <c r="BK57">
        <v>2</v>
      </c>
      <c r="BL57">
        <v>2</v>
      </c>
      <c r="BM57">
        <v>2</v>
      </c>
      <c r="BN57">
        <v>2</v>
      </c>
      <c r="BO57">
        <v>2</v>
      </c>
      <c r="BP57">
        <v>2</v>
      </c>
      <c r="BQ57">
        <v>2</v>
      </c>
      <c r="BR57">
        <v>2</v>
      </c>
      <c r="BS57">
        <v>2</v>
      </c>
      <c r="BT57">
        <v>2</v>
      </c>
      <c r="BU57">
        <v>2</v>
      </c>
      <c r="BV57">
        <v>2</v>
      </c>
      <c r="BW57">
        <v>2</v>
      </c>
      <c r="BX57">
        <v>2</v>
      </c>
      <c r="BY57">
        <v>2</v>
      </c>
      <c r="BZ57">
        <v>2</v>
      </c>
      <c r="CA57">
        <v>2</v>
      </c>
      <c r="CB57">
        <v>2</v>
      </c>
      <c r="CC57">
        <v>2</v>
      </c>
      <c r="CD57">
        <v>2</v>
      </c>
      <c r="CE57">
        <v>2</v>
      </c>
      <c r="CF57">
        <v>2</v>
      </c>
      <c r="CG57">
        <v>2</v>
      </c>
      <c r="CH57">
        <v>2</v>
      </c>
      <c r="CI57">
        <v>2</v>
      </c>
      <c r="CJ57">
        <v>2</v>
      </c>
      <c r="CK57">
        <v>2</v>
      </c>
      <c r="CL57">
        <v>2</v>
      </c>
      <c r="CM57">
        <v>2</v>
      </c>
      <c r="CN57">
        <v>2</v>
      </c>
      <c r="CO57">
        <v>2</v>
      </c>
      <c r="CP57">
        <v>2</v>
      </c>
      <c r="CQ57">
        <v>2</v>
      </c>
      <c r="CR57">
        <v>2</v>
      </c>
    </row>
    <row r="58" spans="1:96" x14ac:dyDescent="0.35">
      <c r="A58" t="s">
        <v>102</v>
      </c>
      <c r="B58" t="s">
        <v>80</v>
      </c>
      <c r="C58">
        <v>26.8154</v>
      </c>
      <c r="D58">
        <v>106.87479999999999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  <c r="CL58">
        <v>2</v>
      </c>
      <c r="CM58">
        <v>2</v>
      </c>
      <c r="CN58">
        <v>2</v>
      </c>
      <c r="CO58">
        <v>2</v>
      </c>
      <c r="CP58">
        <v>2</v>
      </c>
      <c r="CQ58">
        <v>2</v>
      </c>
      <c r="CR58">
        <v>2</v>
      </c>
    </row>
    <row r="59" spans="1:96" x14ac:dyDescent="0.35">
      <c r="A59" t="s">
        <v>100</v>
      </c>
      <c r="B59" t="s">
        <v>80</v>
      </c>
      <c r="C59">
        <v>19.195900000000002</v>
      </c>
      <c r="D59">
        <v>109.7453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2</v>
      </c>
      <c r="V59">
        <v>2</v>
      </c>
      <c r="W59">
        <v>3</v>
      </c>
      <c r="X59">
        <v>3</v>
      </c>
      <c r="Y59">
        <v>3</v>
      </c>
      <c r="Z59">
        <v>4</v>
      </c>
      <c r="AA59">
        <v>4</v>
      </c>
      <c r="AB59">
        <v>4</v>
      </c>
      <c r="AC59">
        <v>4</v>
      </c>
      <c r="AD59">
        <v>4</v>
      </c>
      <c r="AE59">
        <v>4</v>
      </c>
      <c r="AF59">
        <v>4</v>
      </c>
      <c r="AG59">
        <v>4</v>
      </c>
      <c r="AH59">
        <v>4</v>
      </c>
      <c r="AI59">
        <v>4</v>
      </c>
      <c r="AJ59">
        <v>4</v>
      </c>
      <c r="AK59">
        <v>5</v>
      </c>
      <c r="AL59">
        <v>5</v>
      </c>
      <c r="AM59">
        <v>5</v>
      </c>
      <c r="AN59">
        <v>5</v>
      </c>
      <c r="AO59">
        <v>5</v>
      </c>
      <c r="AP59">
        <v>5</v>
      </c>
      <c r="AQ59">
        <v>5</v>
      </c>
      <c r="AR59">
        <v>5</v>
      </c>
      <c r="AS59">
        <v>5</v>
      </c>
      <c r="AT59">
        <v>5</v>
      </c>
      <c r="AU59">
        <v>5</v>
      </c>
      <c r="AV59">
        <v>6</v>
      </c>
      <c r="AW59">
        <v>6</v>
      </c>
      <c r="AX59">
        <v>6</v>
      </c>
      <c r="AY59">
        <v>6</v>
      </c>
      <c r="AZ59">
        <v>6</v>
      </c>
      <c r="BA59">
        <v>6</v>
      </c>
      <c r="BB59">
        <v>6</v>
      </c>
      <c r="BC59">
        <v>6</v>
      </c>
      <c r="BD59">
        <v>6</v>
      </c>
      <c r="BE59">
        <v>6</v>
      </c>
      <c r="BF59">
        <v>6</v>
      </c>
      <c r="BG59">
        <v>6</v>
      </c>
      <c r="BH59">
        <v>6</v>
      </c>
      <c r="BI59">
        <v>6</v>
      </c>
      <c r="BJ59">
        <v>6</v>
      </c>
      <c r="BK59">
        <v>6</v>
      </c>
      <c r="BL59">
        <v>6</v>
      </c>
      <c r="BM59">
        <v>6</v>
      </c>
      <c r="BN59">
        <v>6</v>
      </c>
      <c r="BO59">
        <v>6</v>
      </c>
      <c r="BP59">
        <v>6</v>
      </c>
      <c r="BQ59">
        <v>6</v>
      </c>
      <c r="BR59">
        <v>6</v>
      </c>
      <c r="BS59">
        <v>6</v>
      </c>
      <c r="BT59">
        <v>6</v>
      </c>
      <c r="BU59">
        <v>6</v>
      </c>
      <c r="BV59">
        <v>6</v>
      </c>
      <c r="BW59">
        <v>6</v>
      </c>
      <c r="BX59">
        <v>6</v>
      </c>
      <c r="BY59">
        <v>6</v>
      </c>
      <c r="BZ59">
        <v>6</v>
      </c>
      <c r="CA59">
        <v>6</v>
      </c>
      <c r="CB59">
        <v>6</v>
      </c>
      <c r="CC59">
        <v>6</v>
      </c>
      <c r="CD59">
        <v>6</v>
      </c>
      <c r="CE59">
        <v>6</v>
      </c>
      <c r="CF59">
        <v>6</v>
      </c>
      <c r="CG59">
        <v>6</v>
      </c>
      <c r="CH59">
        <v>6</v>
      </c>
      <c r="CI59">
        <v>6</v>
      </c>
      <c r="CJ59">
        <v>6</v>
      </c>
      <c r="CK59">
        <v>6</v>
      </c>
      <c r="CL59">
        <v>6</v>
      </c>
      <c r="CM59">
        <v>6</v>
      </c>
      <c r="CN59">
        <v>6</v>
      </c>
      <c r="CO59">
        <v>6</v>
      </c>
      <c r="CP59">
        <v>6</v>
      </c>
      <c r="CQ59">
        <v>6</v>
      </c>
      <c r="CR59">
        <v>6</v>
      </c>
    </row>
    <row r="60" spans="1:96" x14ac:dyDescent="0.35">
      <c r="A60" t="s">
        <v>95</v>
      </c>
      <c r="B60" t="s">
        <v>80</v>
      </c>
      <c r="C60">
        <v>39.548999999999999</v>
      </c>
      <c r="D60">
        <v>116.1306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2</v>
      </c>
      <c r="X60">
        <v>2</v>
      </c>
      <c r="Y60">
        <v>2</v>
      </c>
      <c r="Z60">
        <v>2</v>
      </c>
      <c r="AA60">
        <v>3</v>
      </c>
      <c r="AB60">
        <v>3</v>
      </c>
      <c r="AC60">
        <v>3</v>
      </c>
      <c r="AD60">
        <v>3</v>
      </c>
      <c r="AE60">
        <v>3</v>
      </c>
      <c r="AF60">
        <v>4</v>
      </c>
      <c r="AG60">
        <v>4</v>
      </c>
      <c r="AH60">
        <v>5</v>
      </c>
      <c r="AI60">
        <v>5</v>
      </c>
      <c r="AJ60">
        <v>6</v>
      </c>
      <c r="AK60">
        <v>6</v>
      </c>
      <c r="AL60">
        <v>6</v>
      </c>
      <c r="AM60">
        <v>6</v>
      </c>
      <c r="AN60">
        <v>6</v>
      </c>
      <c r="AO60">
        <v>6</v>
      </c>
      <c r="AP60">
        <v>6</v>
      </c>
      <c r="AQ60">
        <v>6</v>
      </c>
      <c r="AR60">
        <v>6</v>
      </c>
      <c r="AS60">
        <v>6</v>
      </c>
      <c r="AT60">
        <v>6</v>
      </c>
      <c r="AU60">
        <v>6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6</v>
      </c>
      <c r="CD60">
        <v>6</v>
      </c>
      <c r="CE60">
        <v>6</v>
      </c>
      <c r="CF60">
        <v>6</v>
      </c>
      <c r="CG60">
        <v>6</v>
      </c>
      <c r="CH60">
        <v>6</v>
      </c>
      <c r="CI60">
        <v>6</v>
      </c>
      <c r="CJ60">
        <v>6</v>
      </c>
      <c r="CK60">
        <v>6</v>
      </c>
      <c r="CL60">
        <v>6</v>
      </c>
      <c r="CM60">
        <v>6</v>
      </c>
      <c r="CN60">
        <v>6</v>
      </c>
      <c r="CO60">
        <v>6</v>
      </c>
      <c r="CP60">
        <v>6</v>
      </c>
      <c r="CQ60">
        <v>6</v>
      </c>
      <c r="CR60">
        <v>6</v>
      </c>
    </row>
    <row r="61" spans="1:96" x14ac:dyDescent="0.35">
      <c r="A61" t="s">
        <v>92</v>
      </c>
      <c r="B61" t="s">
        <v>80</v>
      </c>
      <c r="C61">
        <v>47.861999999999902</v>
      </c>
      <c r="D61">
        <v>127.7615</v>
      </c>
      <c r="E61">
        <v>0</v>
      </c>
      <c r="F61">
        <v>0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2</v>
      </c>
      <c r="N61">
        <v>2</v>
      </c>
      <c r="O61">
        <v>2</v>
      </c>
      <c r="P61">
        <v>2</v>
      </c>
      <c r="Q61">
        <v>2</v>
      </c>
      <c r="R61">
        <v>2</v>
      </c>
      <c r="S61">
        <v>2</v>
      </c>
      <c r="T61">
        <v>3</v>
      </c>
      <c r="U61">
        <v>3</v>
      </c>
      <c r="V61">
        <v>5</v>
      </c>
      <c r="W61">
        <v>6</v>
      </c>
      <c r="X61">
        <v>7</v>
      </c>
      <c r="Y61">
        <v>8</v>
      </c>
      <c r="Z61">
        <v>8</v>
      </c>
      <c r="AA61">
        <v>9</v>
      </c>
      <c r="AB61">
        <v>11</v>
      </c>
      <c r="AC61">
        <v>11</v>
      </c>
      <c r="AD61">
        <v>11</v>
      </c>
      <c r="AE61">
        <v>11</v>
      </c>
      <c r="AF61">
        <v>11</v>
      </c>
      <c r="AG61">
        <v>12</v>
      </c>
      <c r="AH61">
        <v>12</v>
      </c>
      <c r="AI61">
        <v>12</v>
      </c>
      <c r="AJ61">
        <v>12</v>
      </c>
      <c r="AK61">
        <v>12</v>
      </c>
      <c r="AL61">
        <v>12</v>
      </c>
      <c r="AM61">
        <v>12</v>
      </c>
      <c r="AN61">
        <v>12</v>
      </c>
      <c r="AO61">
        <v>13</v>
      </c>
      <c r="AP61">
        <v>13</v>
      </c>
      <c r="AQ61">
        <v>13</v>
      </c>
      <c r="AR61">
        <v>13</v>
      </c>
      <c r="AS61">
        <v>13</v>
      </c>
      <c r="AT61">
        <v>13</v>
      </c>
      <c r="AU61">
        <v>13</v>
      </c>
      <c r="AV61">
        <v>13</v>
      </c>
      <c r="AW61">
        <v>13</v>
      </c>
      <c r="AX61">
        <v>13</v>
      </c>
      <c r="AY61">
        <v>13</v>
      </c>
      <c r="AZ61">
        <v>13</v>
      </c>
      <c r="BA61">
        <v>13</v>
      </c>
      <c r="BB61">
        <v>13</v>
      </c>
      <c r="BC61">
        <v>13</v>
      </c>
      <c r="BD61">
        <v>13</v>
      </c>
      <c r="BE61">
        <v>13</v>
      </c>
      <c r="BF61">
        <v>13</v>
      </c>
      <c r="BG61">
        <v>13</v>
      </c>
      <c r="BH61">
        <v>13</v>
      </c>
      <c r="BI61">
        <v>13</v>
      </c>
      <c r="BJ61">
        <v>13</v>
      </c>
      <c r="BK61">
        <v>13</v>
      </c>
      <c r="BL61">
        <v>13</v>
      </c>
      <c r="BM61">
        <v>13</v>
      </c>
      <c r="BN61">
        <v>13</v>
      </c>
      <c r="BO61">
        <v>13</v>
      </c>
      <c r="BP61">
        <v>13</v>
      </c>
      <c r="BQ61">
        <v>13</v>
      </c>
      <c r="BR61">
        <v>13</v>
      </c>
      <c r="BS61">
        <v>13</v>
      </c>
      <c r="BT61">
        <v>13</v>
      </c>
      <c r="BU61">
        <v>13</v>
      </c>
      <c r="BV61">
        <v>13</v>
      </c>
      <c r="BW61">
        <v>13</v>
      </c>
      <c r="BX61">
        <v>13</v>
      </c>
      <c r="BY61">
        <v>13</v>
      </c>
      <c r="BZ61">
        <v>13</v>
      </c>
      <c r="CA61">
        <v>13</v>
      </c>
      <c r="CB61">
        <v>13</v>
      </c>
      <c r="CC61">
        <v>13</v>
      </c>
      <c r="CD61">
        <v>13</v>
      </c>
      <c r="CE61">
        <v>13</v>
      </c>
      <c r="CF61">
        <v>13</v>
      </c>
      <c r="CG61">
        <v>13</v>
      </c>
      <c r="CH61">
        <v>13</v>
      </c>
      <c r="CI61">
        <v>13</v>
      </c>
      <c r="CJ61">
        <v>13</v>
      </c>
      <c r="CK61">
        <v>13</v>
      </c>
      <c r="CL61">
        <v>13</v>
      </c>
      <c r="CM61">
        <v>13</v>
      </c>
      <c r="CN61">
        <v>13</v>
      </c>
      <c r="CO61">
        <v>13</v>
      </c>
      <c r="CP61">
        <v>13</v>
      </c>
      <c r="CQ61">
        <v>13</v>
      </c>
      <c r="CR61">
        <v>13</v>
      </c>
    </row>
    <row r="62" spans="1:96" x14ac:dyDescent="0.35">
      <c r="A62" t="s">
        <v>83</v>
      </c>
      <c r="B62" t="s">
        <v>80</v>
      </c>
      <c r="C62">
        <v>33.881999999999998</v>
      </c>
      <c r="D62">
        <v>113.613999999999</v>
      </c>
      <c r="E62">
        <v>0</v>
      </c>
      <c r="F62">
        <v>0</v>
      </c>
      <c r="G62">
        <v>0</v>
      </c>
      <c r="H62">
        <v>0</v>
      </c>
      <c r="I62">
        <v>1</v>
      </c>
      <c r="J62">
        <v>1</v>
      </c>
      <c r="K62">
        <v>1</v>
      </c>
      <c r="L62">
        <v>2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2</v>
      </c>
      <c r="U62">
        <v>3</v>
      </c>
      <c r="V62">
        <v>4</v>
      </c>
      <c r="W62">
        <v>6</v>
      </c>
      <c r="X62">
        <v>6</v>
      </c>
      <c r="Y62">
        <v>7</v>
      </c>
      <c r="Z62">
        <v>8</v>
      </c>
      <c r="AA62">
        <v>10</v>
      </c>
      <c r="AB62">
        <v>11</v>
      </c>
      <c r="AC62">
        <v>13</v>
      </c>
      <c r="AD62">
        <v>13</v>
      </c>
      <c r="AE62">
        <v>16</v>
      </c>
      <c r="AF62">
        <v>19</v>
      </c>
      <c r="AG62">
        <v>19</v>
      </c>
      <c r="AH62">
        <v>19</v>
      </c>
      <c r="AI62">
        <v>19</v>
      </c>
      <c r="AJ62">
        <v>19</v>
      </c>
      <c r="AK62">
        <v>19</v>
      </c>
      <c r="AL62">
        <v>19</v>
      </c>
      <c r="AM62">
        <v>19</v>
      </c>
      <c r="AN62">
        <v>19</v>
      </c>
      <c r="AO62">
        <v>20</v>
      </c>
      <c r="AP62">
        <v>20</v>
      </c>
      <c r="AQ62">
        <v>21</v>
      </c>
      <c r="AR62">
        <v>22</v>
      </c>
      <c r="AS62">
        <v>22</v>
      </c>
      <c r="AT62">
        <v>22</v>
      </c>
      <c r="AU62">
        <v>22</v>
      </c>
      <c r="AV62">
        <v>22</v>
      </c>
      <c r="AW62">
        <v>22</v>
      </c>
      <c r="AX62">
        <v>22</v>
      </c>
      <c r="AY62">
        <v>22</v>
      </c>
      <c r="AZ62">
        <v>22</v>
      </c>
      <c r="BA62">
        <v>22</v>
      </c>
      <c r="BB62">
        <v>22</v>
      </c>
      <c r="BC62">
        <v>22</v>
      </c>
      <c r="BD62">
        <v>22</v>
      </c>
      <c r="BE62">
        <v>22</v>
      </c>
      <c r="BF62">
        <v>22</v>
      </c>
      <c r="BG62">
        <v>22</v>
      </c>
      <c r="BH62">
        <v>22</v>
      </c>
      <c r="BI62">
        <v>22</v>
      </c>
      <c r="BJ62">
        <v>22</v>
      </c>
      <c r="BK62">
        <v>22</v>
      </c>
      <c r="BL62">
        <v>22</v>
      </c>
      <c r="BM62">
        <v>22</v>
      </c>
      <c r="BN62">
        <v>22</v>
      </c>
      <c r="BO62">
        <v>22</v>
      </c>
      <c r="BP62">
        <v>22</v>
      </c>
      <c r="BQ62">
        <v>22</v>
      </c>
      <c r="BR62">
        <v>22</v>
      </c>
      <c r="BS62">
        <v>22</v>
      </c>
      <c r="BT62">
        <v>22</v>
      </c>
      <c r="BU62">
        <v>22</v>
      </c>
      <c r="BV62">
        <v>22</v>
      </c>
      <c r="BW62">
        <v>22</v>
      </c>
      <c r="BX62">
        <v>22</v>
      </c>
      <c r="BY62">
        <v>22</v>
      </c>
      <c r="BZ62">
        <v>22</v>
      </c>
      <c r="CA62">
        <v>22</v>
      </c>
      <c r="CB62">
        <v>22</v>
      </c>
      <c r="CC62">
        <v>22</v>
      </c>
      <c r="CD62">
        <v>22</v>
      </c>
      <c r="CE62">
        <v>22</v>
      </c>
      <c r="CF62">
        <v>22</v>
      </c>
      <c r="CG62">
        <v>22</v>
      </c>
      <c r="CH62">
        <v>22</v>
      </c>
      <c r="CI62">
        <v>22</v>
      </c>
      <c r="CJ62">
        <v>22</v>
      </c>
      <c r="CK62">
        <v>22</v>
      </c>
      <c r="CL62">
        <v>22</v>
      </c>
      <c r="CM62">
        <v>22</v>
      </c>
      <c r="CN62">
        <v>22</v>
      </c>
      <c r="CO62">
        <v>22</v>
      </c>
      <c r="CP62">
        <v>22</v>
      </c>
      <c r="CQ62">
        <v>22</v>
      </c>
      <c r="CR62">
        <v>22</v>
      </c>
    </row>
    <row r="63" spans="1:96" x14ac:dyDescent="0.35">
      <c r="A63" t="s">
        <v>101</v>
      </c>
      <c r="B63" t="s">
        <v>80</v>
      </c>
      <c r="C63">
        <v>22.3</v>
      </c>
      <c r="D63">
        <v>114.2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2</v>
      </c>
      <c r="AH63">
        <v>2</v>
      </c>
      <c r="AI63">
        <v>2</v>
      </c>
      <c r="AJ63">
        <v>2</v>
      </c>
      <c r="AK63">
        <v>2</v>
      </c>
      <c r="AL63">
        <v>2</v>
      </c>
      <c r="AM63">
        <v>2</v>
      </c>
      <c r="AN63">
        <v>2</v>
      </c>
      <c r="AO63">
        <v>2</v>
      </c>
      <c r="AP63">
        <v>2</v>
      </c>
      <c r="AQ63">
        <v>2</v>
      </c>
      <c r="AR63">
        <v>2</v>
      </c>
      <c r="AS63">
        <v>2</v>
      </c>
      <c r="AT63">
        <v>2</v>
      </c>
      <c r="AU63">
        <v>2</v>
      </c>
      <c r="AV63">
        <v>2</v>
      </c>
      <c r="AW63">
        <v>2</v>
      </c>
      <c r="AX63">
        <v>2</v>
      </c>
      <c r="AY63">
        <v>3</v>
      </c>
      <c r="AZ63">
        <v>3</v>
      </c>
      <c r="BA63">
        <v>3</v>
      </c>
      <c r="BB63">
        <v>3</v>
      </c>
      <c r="BC63">
        <v>3</v>
      </c>
      <c r="BD63">
        <v>4</v>
      </c>
      <c r="BE63">
        <v>4</v>
      </c>
      <c r="BF63">
        <v>4</v>
      </c>
      <c r="BG63">
        <v>4</v>
      </c>
      <c r="BH63">
        <v>4</v>
      </c>
      <c r="BI63">
        <v>4</v>
      </c>
      <c r="BJ63">
        <v>4</v>
      </c>
      <c r="BK63">
        <v>4</v>
      </c>
      <c r="BL63">
        <v>4</v>
      </c>
      <c r="BM63">
        <v>4</v>
      </c>
      <c r="BN63">
        <v>4</v>
      </c>
      <c r="BO63">
        <v>4</v>
      </c>
      <c r="BP63">
        <v>4</v>
      </c>
      <c r="BQ63">
        <v>4</v>
      </c>
      <c r="BR63">
        <v>4</v>
      </c>
      <c r="BS63">
        <v>4</v>
      </c>
      <c r="BT63">
        <v>4</v>
      </c>
      <c r="BU63">
        <v>4</v>
      </c>
      <c r="BV63">
        <v>4</v>
      </c>
      <c r="BW63">
        <v>4</v>
      </c>
      <c r="BX63">
        <v>4</v>
      </c>
      <c r="BY63">
        <v>4</v>
      </c>
      <c r="BZ63">
        <v>4</v>
      </c>
      <c r="CA63">
        <v>4</v>
      </c>
      <c r="CB63">
        <v>4</v>
      </c>
      <c r="CC63">
        <v>4</v>
      </c>
      <c r="CD63">
        <v>4</v>
      </c>
      <c r="CE63">
        <v>4</v>
      </c>
      <c r="CF63">
        <v>4</v>
      </c>
      <c r="CG63">
        <v>4</v>
      </c>
      <c r="CH63">
        <v>4</v>
      </c>
      <c r="CI63">
        <v>4</v>
      </c>
      <c r="CJ63">
        <v>4</v>
      </c>
      <c r="CK63">
        <v>4</v>
      </c>
      <c r="CL63">
        <v>4</v>
      </c>
      <c r="CM63">
        <v>4</v>
      </c>
      <c r="CN63">
        <v>4</v>
      </c>
      <c r="CO63">
        <v>4</v>
      </c>
      <c r="CP63">
        <v>4</v>
      </c>
      <c r="CQ63">
        <v>4</v>
      </c>
      <c r="CR63">
        <v>4</v>
      </c>
    </row>
    <row r="64" spans="1:96" x14ac:dyDescent="0.35">
      <c r="A64" t="s">
        <v>81</v>
      </c>
      <c r="B64" t="s">
        <v>80</v>
      </c>
      <c r="C64">
        <v>30.9756</v>
      </c>
      <c r="D64">
        <v>112.27070000000001</v>
      </c>
      <c r="E64">
        <v>17</v>
      </c>
      <c r="F64">
        <v>17</v>
      </c>
      <c r="G64">
        <v>24</v>
      </c>
      <c r="H64">
        <v>40</v>
      </c>
      <c r="I64">
        <v>52</v>
      </c>
      <c r="J64">
        <v>76</v>
      </c>
      <c r="K64">
        <v>125</v>
      </c>
      <c r="L64">
        <v>125</v>
      </c>
      <c r="M64">
        <v>162</v>
      </c>
      <c r="N64">
        <v>204</v>
      </c>
      <c r="O64">
        <v>249</v>
      </c>
      <c r="P64">
        <v>350</v>
      </c>
      <c r="Q64">
        <v>414</v>
      </c>
      <c r="R64">
        <v>479</v>
      </c>
      <c r="S64">
        <v>549</v>
      </c>
      <c r="T64">
        <v>618</v>
      </c>
      <c r="U64">
        <v>699</v>
      </c>
      <c r="V64">
        <v>780</v>
      </c>
      <c r="W64">
        <v>871</v>
      </c>
      <c r="X64">
        <v>974</v>
      </c>
      <c r="Y64">
        <v>1068</v>
      </c>
      <c r="Z64">
        <v>1068</v>
      </c>
      <c r="AA64">
        <v>1310</v>
      </c>
      <c r="AB64">
        <v>1457</v>
      </c>
      <c r="AC64">
        <v>1596</v>
      </c>
      <c r="AD64">
        <v>1696</v>
      </c>
      <c r="AE64">
        <v>1789</v>
      </c>
      <c r="AF64">
        <v>1921</v>
      </c>
      <c r="AG64">
        <v>2029</v>
      </c>
      <c r="AH64">
        <v>2144</v>
      </c>
      <c r="AI64">
        <v>2144</v>
      </c>
      <c r="AJ64">
        <v>2346</v>
      </c>
      <c r="AK64">
        <v>2346</v>
      </c>
      <c r="AL64">
        <v>2495</v>
      </c>
      <c r="AM64">
        <v>2563</v>
      </c>
      <c r="AN64">
        <v>2615</v>
      </c>
      <c r="AO64">
        <v>2641</v>
      </c>
      <c r="AP64">
        <v>2682</v>
      </c>
      <c r="AQ64">
        <v>2727</v>
      </c>
      <c r="AR64">
        <v>2761</v>
      </c>
      <c r="AS64">
        <v>2803</v>
      </c>
      <c r="AT64">
        <v>2835</v>
      </c>
      <c r="AU64">
        <v>2871</v>
      </c>
      <c r="AV64">
        <v>2902</v>
      </c>
      <c r="AW64">
        <v>2931</v>
      </c>
      <c r="AX64">
        <v>2959</v>
      </c>
      <c r="AY64">
        <v>2986</v>
      </c>
      <c r="AZ64">
        <v>3008</v>
      </c>
      <c r="BA64">
        <v>3024</v>
      </c>
      <c r="BB64">
        <v>3046</v>
      </c>
      <c r="BC64">
        <v>3056</v>
      </c>
      <c r="BD64">
        <v>3062</v>
      </c>
      <c r="BE64">
        <v>3075</v>
      </c>
      <c r="BF64">
        <v>3085</v>
      </c>
      <c r="BG64">
        <v>3099</v>
      </c>
      <c r="BH64">
        <v>3111</v>
      </c>
      <c r="BI64">
        <v>3122</v>
      </c>
      <c r="BJ64">
        <v>3130</v>
      </c>
      <c r="BK64">
        <v>3133</v>
      </c>
      <c r="BL64">
        <v>3139</v>
      </c>
      <c r="BM64">
        <v>3153</v>
      </c>
      <c r="BN64">
        <v>3153</v>
      </c>
      <c r="BO64">
        <v>3160</v>
      </c>
      <c r="BP64">
        <v>3163</v>
      </c>
      <c r="BQ64">
        <v>3169</v>
      </c>
      <c r="BR64">
        <v>3174</v>
      </c>
      <c r="BS64">
        <v>3177</v>
      </c>
      <c r="BT64">
        <v>3182</v>
      </c>
      <c r="BU64">
        <v>3186</v>
      </c>
      <c r="BV64">
        <v>3187</v>
      </c>
      <c r="BW64">
        <v>3193</v>
      </c>
      <c r="BX64">
        <v>3199</v>
      </c>
      <c r="BY64">
        <v>3203</v>
      </c>
      <c r="BZ64">
        <v>3207</v>
      </c>
      <c r="CA64">
        <v>3210</v>
      </c>
      <c r="CB64">
        <v>3212</v>
      </c>
      <c r="CC64">
        <v>3212</v>
      </c>
      <c r="CD64">
        <v>3213</v>
      </c>
      <c r="CE64">
        <v>3215</v>
      </c>
      <c r="CF64">
        <v>3216</v>
      </c>
      <c r="CG64">
        <v>3219</v>
      </c>
      <c r="CH64">
        <v>3219</v>
      </c>
      <c r="CI64">
        <v>3221</v>
      </c>
      <c r="CJ64">
        <v>3221</v>
      </c>
      <c r="CK64">
        <v>3222</v>
      </c>
      <c r="CL64">
        <v>3222</v>
      </c>
      <c r="CM64">
        <v>4512</v>
      </c>
      <c r="CN64">
        <v>4512</v>
      </c>
      <c r="CO64">
        <v>4512</v>
      </c>
      <c r="CP64">
        <v>4512</v>
      </c>
      <c r="CQ64">
        <v>4512</v>
      </c>
      <c r="CR64">
        <v>4512</v>
      </c>
    </row>
    <row r="65" spans="1:96" x14ac:dyDescent="0.35">
      <c r="A65" t="s">
        <v>85</v>
      </c>
      <c r="B65" t="s">
        <v>80</v>
      </c>
      <c r="C65">
        <v>27.610399999999998</v>
      </c>
      <c r="D65">
        <v>111.7088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1</v>
      </c>
      <c r="X65">
        <v>1</v>
      </c>
      <c r="Y65">
        <v>1</v>
      </c>
      <c r="Z65">
        <v>2</v>
      </c>
      <c r="AA65">
        <v>2</v>
      </c>
      <c r="AB65">
        <v>2</v>
      </c>
      <c r="AC65">
        <v>2</v>
      </c>
      <c r="AD65">
        <v>3</v>
      </c>
      <c r="AE65">
        <v>3</v>
      </c>
      <c r="AF65">
        <v>4</v>
      </c>
      <c r="AG65">
        <v>4</v>
      </c>
      <c r="AH65">
        <v>4</v>
      </c>
      <c r="AI65">
        <v>4</v>
      </c>
      <c r="AJ65">
        <v>4</v>
      </c>
      <c r="AK65">
        <v>4</v>
      </c>
      <c r="AL65">
        <v>4</v>
      </c>
      <c r="AM65">
        <v>4</v>
      </c>
      <c r="AN65">
        <v>4</v>
      </c>
      <c r="AO65">
        <v>4</v>
      </c>
      <c r="AP65">
        <v>4</v>
      </c>
      <c r="AQ65">
        <v>4</v>
      </c>
      <c r="AR65">
        <v>4</v>
      </c>
      <c r="AS65">
        <v>4</v>
      </c>
      <c r="AT65">
        <v>4</v>
      </c>
      <c r="AU65">
        <v>4</v>
      </c>
      <c r="AV65">
        <v>4</v>
      </c>
      <c r="AW65">
        <v>4</v>
      </c>
      <c r="AX65">
        <v>4</v>
      </c>
      <c r="AY65">
        <v>4</v>
      </c>
      <c r="AZ65">
        <v>4</v>
      </c>
      <c r="BA65">
        <v>4</v>
      </c>
      <c r="BB65">
        <v>4</v>
      </c>
      <c r="BC65">
        <v>4</v>
      </c>
      <c r="BD65">
        <v>4</v>
      </c>
      <c r="BE65">
        <v>4</v>
      </c>
      <c r="BF65">
        <v>4</v>
      </c>
      <c r="BG65">
        <v>4</v>
      </c>
      <c r="BH65">
        <v>4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4</v>
      </c>
      <c r="BX65">
        <v>4</v>
      </c>
      <c r="BY65">
        <v>4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4</v>
      </c>
      <c r="CI65">
        <v>4</v>
      </c>
      <c r="CJ65">
        <v>4</v>
      </c>
      <c r="CK65">
        <v>4</v>
      </c>
      <c r="CL65">
        <v>4</v>
      </c>
      <c r="CM65">
        <v>4</v>
      </c>
      <c r="CN65">
        <v>4</v>
      </c>
      <c r="CO65">
        <v>4</v>
      </c>
      <c r="CP65">
        <v>4</v>
      </c>
      <c r="CQ65">
        <v>4</v>
      </c>
      <c r="CR65">
        <v>4</v>
      </c>
    </row>
    <row r="66" spans="1:96" x14ac:dyDescent="0.35">
      <c r="A66" t="s">
        <v>109</v>
      </c>
      <c r="B66" t="s">
        <v>80</v>
      </c>
      <c r="C66">
        <v>44.093499999999999</v>
      </c>
      <c r="D66">
        <v>113.9448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</row>
    <row r="67" spans="1:96" x14ac:dyDescent="0.35">
      <c r="A67" t="s">
        <v>89</v>
      </c>
      <c r="B67" t="s">
        <v>80</v>
      </c>
      <c r="C67">
        <v>32.9711</v>
      </c>
      <c r="D67">
        <v>119.455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</row>
    <row r="68" spans="1:96" x14ac:dyDescent="0.35">
      <c r="A68" t="s">
        <v>87</v>
      </c>
      <c r="B68" t="s">
        <v>80</v>
      </c>
      <c r="C68">
        <v>27.614000000000001</v>
      </c>
      <c r="D68">
        <v>115.7221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1</v>
      </c>
      <c r="CR68">
        <v>1</v>
      </c>
    </row>
    <row r="69" spans="1:96" x14ac:dyDescent="0.35">
      <c r="A69" t="s">
        <v>107</v>
      </c>
      <c r="B69" t="s">
        <v>80</v>
      </c>
      <c r="C69">
        <v>43.6661</v>
      </c>
      <c r="D69">
        <v>126.1923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</row>
    <row r="70" spans="1:96" x14ac:dyDescent="0.35">
      <c r="A70" t="s">
        <v>106</v>
      </c>
      <c r="B70" t="s">
        <v>80</v>
      </c>
      <c r="C70">
        <v>41.2956</v>
      </c>
      <c r="D70">
        <v>122.60850000000001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2</v>
      </c>
      <c r="BL70">
        <v>2</v>
      </c>
      <c r="BM70">
        <v>2</v>
      </c>
      <c r="BN70">
        <v>2</v>
      </c>
      <c r="BO70">
        <v>2</v>
      </c>
      <c r="BP70">
        <v>2</v>
      </c>
      <c r="BQ70">
        <v>2</v>
      </c>
      <c r="BR70">
        <v>2</v>
      </c>
      <c r="BS70">
        <v>2</v>
      </c>
      <c r="BT70">
        <v>2</v>
      </c>
      <c r="BU70">
        <v>2</v>
      </c>
      <c r="BV70">
        <v>2</v>
      </c>
      <c r="BW70">
        <v>2</v>
      </c>
      <c r="BX70">
        <v>2</v>
      </c>
      <c r="BY70">
        <v>2</v>
      </c>
      <c r="BZ70">
        <v>2</v>
      </c>
      <c r="CA70">
        <v>2</v>
      </c>
      <c r="CB70">
        <v>2</v>
      </c>
      <c r="CC70">
        <v>2</v>
      </c>
      <c r="CD70">
        <v>2</v>
      </c>
      <c r="CE70">
        <v>2</v>
      </c>
      <c r="CF70">
        <v>2</v>
      </c>
      <c r="CG70">
        <v>2</v>
      </c>
      <c r="CH70">
        <v>2</v>
      </c>
      <c r="CI70">
        <v>2</v>
      </c>
      <c r="CJ70">
        <v>2</v>
      </c>
      <c r="CK70">
        <v>2</v>
      </c>
      <c r="CL70">
        <v>2</v>
      </c>
      <c r="CM70">
        <v>2</v>
      </c>
      <c r="CN70">
        <v>2</v>
      </c>
      <c r="CO70">
        <v>2</v>
      </c>
      <c r="CP70">
        <v>2</v>
      </c>
      <c r="CQ70">
        <v>2</v>
      </c>
      <c r="CR70">
        <v>2</v>
      </c>
    </row>
    <row r="71" spans="1:96" x14ac:dyDescent="0.35">
      <c r="A71" t="s">
        <v>112</v>
      </c>
      <c r="B71" t="s">
        <v>80</v>
      </c>
      <c r="C71">
        <v>22.166699999999999</v>
      </c>
      <c r="D71">
        <v>113.55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</row>
    <row r="72" spans="1:96" x14ac:dyDescent="0.35">
      <c r="A72" t="s">
        <v>110</v>
      </c>
      <c r="B72" t="s">
        <v>80</v>
      </c>
      <c r="C72">
        <v>37.269199999999998</v>
      </c>
      <c r="D72">
        <v>106.16549999999999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</row>
    <row r="73" spans="1:96" x14ac:dyDescent="0.35">
      <c r="A73" t="s">
        <v>111</v>
      </c>
      <c r="B73" t="s">
        <v>80</v>
      </c>
      <c r="C73">
        <v>35.745199999999997</v>
      </c>
      <c r="D73">
        <v>95.995599999999996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</row>
    <row r="74" spans="1:96" x14ac:dyDescent="0.35">
      <c r="A74" t="s">
        <v>98</v>
      </c>
      <c r="B74" t="s">
        <v>80</v>
      </c>
      <c r="C74">
        <v>35.191699999999997</v>
      </c>
      <c r="D74">
        <v>108.87009999999999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2</v>
      </c>
      <c r="BD74">
        <v>2</v>
      </c>
      <c r="BE74">
        <v>2</v>
      </c>
      <c r="BF74">
        <v>2</v>
      </c>
      <c r="BG74">
        <v>2</v>
      </c>
      <c r="BH74">
        <v>3</v>
      </c>
      <c r="BI74">
        <v>3</v>
      </c>
      <c r="BJ74">
        <v>3</v>
      </c>
      <c r="BK74">
        <v>3</v>
      </c>
      <c r="BL74">
        <v>3</v>
      </c>
      <c r="BM74">
        <v>3</v>
      </c>
      <c r="BN74">
        <v>3</v>
      </c>
      <c r="BO74">
        <v>3</v>
      </c>
      <c r="BP74">
        <v>3</v>
      </c>
      <c r="BQ74">
        <v>3</v>
      </c>
      <c r="BR74">
        <v>3</v>
      </c>
      <c r="BS74">
        <v>3</v>
      </c>
      <c r="BT74">
        <v>3</v>
      </c>
      <c r="BU74">
        <v>3</v>
      </c>
      <c r="BV74">
        <v>3</v>
      </c>
      <c r="BW74">
        <v>3</v>
      </c>
      <c r="BX74">
        <v>3</v>
      </c>
      <c r="BY74">
        <v>3</v>
      </c>
      <c r="BZ74">
        <v>3</v>
      </c>
      <c r="CA74">
        <v>3</v>
      </c>
      <c r="CB74">
        <v>3</v>
      </c>
      <c r="CC74">
        <v>3</v>
      </c>
      <c r="CD74">
        <v>3</v>
      </c>
      <c r="CE74">
        <v>3</v>
      </c>
      <c r="CF74">
        <v>3</v>
      </c>
      <c r="CG74">
        <v>3</v>
      </c>
      <c r="CH74">
        <v>3</v>
      </c>
      <c r="CI74">
        <v>3</v>
      </c>
      <c r="CJ74">
        <v>3</v>
      </c>
      <c r="CK74">
        <v>3</v>
      </c>
      <c r="CL74">
        <v>3</v>
      </c>
      <c r="CM74">
        <v>3</v>
      </c>
      <c r="CN74">
        <v>3</v>
      </c>
      <c r="CO74">
        <v>3</v>
      </c>
      <c r="CP74">
        <v>3</v>
      </c>
      <c r="CQ74">
        <v>3</v>
      </c>
      <c r="CR74">
        <v>3</v>
      </c>
    </row>
    <row r="75" spans="1:96" x14ac:dyDescent="0.35">
      <c r="A75" t="s">
        <v>88</v>
      </c>
      <c r="B75" t="s">
        <v>80</v>
      </c>
      <c r="C75">
        <v>36.342700000000001</v>
      </c>
      <c r="D75">
        <v>118.1498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1</v>
      </c>
      <c r="Y75">
        <v>1</v>
      </c>
      <c r="Z75">
        <v>2</v>
      </c>
      <c r="AA75">
        <v>2</v>
      </c>
      <c r="AB75">
        <v>2</v>
      </c>
      <c r="AC75">
        <v>2</v>
      </c>
      <c r="AD75">
        <v>2</v>
      </c>
      <c r="AE75">
        <v>2</v>
      </c>
      <c r="AF75">
        <v>3</v>
      </c>
      <c r="AG75">
        <v>3</v>
      </c>
      <c r="AH75">
        <v>4</v>
      </c>
      <c r="AI75">
        <v>4</v>
      </c>
      <c r="AJ75">
        <v>4</v>
      </c>
      <c r="AK75">
        <v>4</v>
      </c>
      <c r="AL75">
        <v>5</v>
      </c>
      <c r="AM75">
        <v>6</v>
      </c>
      <c r="AN75">
        <v>6</v>
      </c>
      <c r="AO75">
        <v>6</v>
      </c>
      <c r="AP75">
        <v>6</v>
      </c>
      <c r="AQ75">
        <v>6</v>
      </c>
      <c r="AR75">
        <v>6</v>
      </c>
      <c r="AS75">
        <v>6</v>
      </c>
      <c r="AT75">
        <v>6</v>
      </c>
      <c r="AU75">
        <v>6</v>
      </c>
      <c r="AV75">
        <v>6</v>
      </c>
      <c r="AW75">
        <v>6</v>
      </c>
      <c r="AX75">
        <v>6</v>
      </c>
      <c r="AY75">
        <v>6</v>
      </c>
      <c r="AZ75">
        <v>6</v>
      </c>
      <c r="BA75">
        <v>6</v>
      </c>
      <c r="BB75">
        <v>6</v>
      </c>
      <c r="BC75">
        <v>6</v>
      </c>
      <c r="BD75">
        <v>7</v>
      </c>
      <c r="BE75">
        <v>7</v>
      </c>
      <c r="BF75">
        <v>7</v>
      </c>
      <c r="BG75">
        <v>7</v>
      </c>
      <c r="BH75">
        <v>7</v>
      </c>
      <c r="BI75">
        <v>7</v>
      </c>
      <c r="BJ75">
        <v>7</v>
      </c>
      <c r="BK75">
        <v>7</v>
      </c>
      <c r="BL75">
        <v>7</v>
      </c>
      <c r="BM75">
        <v>7</v>
      </c>
      <c r="BN75">
        <v>7</v>
      </c>
      <c r="BO75">
        <v>7</v>
      </c>
      <c r="BP75">
        <v>7</v>
      </c>
      <c r="BQ75">
        <v>7</v>
      </c>
      <c r="BR75">
        <v>7</v>
      </c>
      <c r="BS75">
        <v>7</v>
      </c>
      <c r="BT75">
        <v>7</v>
      </c>
      <c r="BU75">
        <v>7</v>
      </c>
      <c r="BV75">
        <v>7</v>
      </c>
      <c r="BW75">
        <v>7</v>
      </c>
      <c r="BX75">
        <v>7</v>
      </c>
      <c r="BY75">
        <v>7</v>
      </c>
      <c r="BZ75">
        <v>7</v>
      </c>
      <c r="CA75">
        <v>7</v>
      </c>
      <c r="CB75">
        <v>7</v>
      </c>
      <c r="CC75">
        <v>7</v>
      </c>
      <c r="CD75">
        <v>7</v>
      </c>
      <c r="CE75">
        <v>7</v>
      </c>
      <c r="CF75">
        <v>7</v>
      </c>
      <c r="CG75">
        <v>7</v>
      </c>
      <c r="CH75">
        <v>7</v>
      </c>
      <c r="CI75">
        <v>7</v>
      </c>
      <c r="CJ75">
        <v>7</v>
      </c>
      <c r="CK75">
        <v>7</v>
      </c>
      <c r="CL75">
        <v>7</v>
      </c>
      <c r="CM75">
        <v>7</v>
      </c>
      <c r="CN75">
        <v>7</v>
      </c>
      <c r="CO75">
        <v>7</v>
      </c>
      <c r="CP75">
        <v>7</v>
      </c>
      <c r="CQ75">
        <v>7</v>
      </c>
      <c r="CR75">
        <v>7</v>
      </c>
    </row>
    <row r="76" spans="1:96" x14ac:dyDescent="0.35">
      <c r="A76" t="s">
        <v>94</v>
      </c>
      <c r="B76" t="s">
        <v>80</v>
      </c>
      <c r="C76">
        <v>31.201999999999899</v>
      </c>
      <c r="D76">
        <v>121.4491</v>
      </c>
      <c r="E76">
        <v>0</v>
      </c>
      <c r="F76">
        <v>0</v>
      </c>
      <c r="G76">
        <v>0</v>
      </c>
      <c r="H76">
        <v>0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2</v>
      </c>
      <c r="AH76">
        <v>2</v>
      </c>
      <c r="AI76">
        <v>2</v>
      </c>
      <c r="AJ76">
        <v>3</v>
      </c>
      <c r="AK76">
        <v>3</v>
      </c>
      <c r="AL76">
        <v>3</v>
      </c>
      <c r="AM76">
        <v>3</v>
      </c>
      <c r="AN76">
        <v>3</v>
      </c>
      <c r="AO76">
        <v>3</v>
      </c>
      <c r="AP76">
        <v>3</v>
      </c>
      <c r="AQ76">
        <v>3</v>
      </c>
      <c r="AR76">
        <v>3</v>
      </c>
      <c r="AS76">
        <v>3</v>
      </c>
      <c r="AT76">
        <v>3</v>
      </c>
      <c r="AU76">
        <v>3</v>
      </c>
      <c r="AV76">
        <v>3</v>
      </c>
      <c r="AW76">
        <v>3</v>
      </c>
      <c r="AX76">
        <v>3</v>
      </c>
      <c r="AY76">
        <v>3</v>
      </c>
      <c r="AZ76">
        <v>3</v>
      </c>
      <c r="BA76">
        <v>3</v>
      </c>
      <c r="BB76">
        <v>3</v>
      </c>
      <c r="BC76">
        <v>3</v>
      </c>
      <c r="BD76">
        <v>3</v>
      </c>
      <c r="BE76">
        <v>3</v>
      </c>
      <c r="BF76">
        <v>3</v>
      </c>
      <c r="BG76">
        <v>3</v>
      </c>
      <c r="BH76">
        <v>3</v>
      </c>
      <c r="BI76">
        <v>3</v>
      </c>
      <c r="BJ76">
        <v>3</v>
      </c>
      <c r="BK76">
        <v>3</v>
      </c>
      <c r="BL76">
        <v>3</v>
      </c>
      <c r="BM76">
        <v>4</v>
      </c>
      <c r="BN76">
        <v>4</v>
      </c>
      <c r="BO76">
        <v>4</v>
      </c>
      <c r="BP76">
        <v>5</v>
      </c>
      <c r="BQ76">
        <v>5</v>
      </c>
      <c r="BR76">
        <v>5</v>
      </c>
      <c r="BS76">
        <v>5</v>
      </c>
      <c r="BT76">
        <v>5</v>
      </c>
      <c r="BU76">
        <v>5</v>
      </c>
      <c r="BV76">
        <v>5</v>
      </c>
      <c r="BW76">
        <v>6</v>
      </c>
      <c r="BX76">
        <v>6</v>
      </c>
      <c r="BY76">
        <v>6</v>
      </c>
      <c r="BZ76">
        <v>6</v>
      </c>
      <c r="CA76">
        <v>6</v>
      </c>
      <c r="CB76">
        <v>6</v>
      </c>
      <c r="CC76">
        <v>6</v>
      </c>
      <c r="CD76">
        <v>7</v>
      </c>
      <c r="CE76">
        <v>7</v>
      </c>
      <c r="CF76">
        <v>7</v>
      </c>
      <c r="CG76">
        <v>7</v>
      </c>
      <c r="CH76">
        <v>7</v>
      </c>
      <c r="CI76">
        <v>7</v>
      </c>
      <c r="CJ76">
        <v>7</v>
      </c>
      <c r="CK76">
        <v>7</v>
      </c>
      <c r="CL76">
        <v>7</v>
      </c>
      <c r="CM76">
        <v>7</v>
      </c>
      <c r="CN76">
        <v>7</v>
      </c>
      <c r="CO76">
        <v>7</v>
      </c>
      <c r="CP76">
        <v>7</v>
      </c>
      <c r="CQ76">
        <v>7</v>
      </c>
      <c r="CR76">
        <v>7</v>
      </c>
    </row>
    <row r="77" spans="1:96" x14ac:dyDescent="0.35">
      <c r="A77" t="s">
        <v>104</v>
      </c>
      <c r="B77" t="s">
        <v>80</v>
      </c>
      <c r="C77">
        <v>37.5777</v>
      </c>
      <c r="D77">
        <v>112.29219999999999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</row>
    <row r="78" spans="1:96" x14ac:dyDescent="0.35">
      <c r="A78" t="s">
        <v>91</v>
      </c>
      <c r="B78" t="s">
        <v>80</v>
      </c>
      <c r="C78">
        <v>30.617100000000001</v>
      </c>
      <c r="D78">
        <v>102.7103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3</v>
      </c>
      <c r="AE78">
        <v>3</v>
      </c>
      <c r="AF78">
        <v>3</v>
      </c>
      <c r="AG78">
        <v>3</v>
      </c>
      <c r="AH78">
        <v>3</v>
      </c>
      <c r="AI78">
        <v>3</v>
      </c>
      <c r="AJ78">
        <v>3</v>
      </c>
      <c r="AK78">
        <v>3</v>
      </c>
      <c r="AL78">
        <v>3</v>
      </c>
      <c r="AM78">
        <v>3</v>
      </c>
      <c r="AN78">
        <v>3</v>
      </c>
      <c r="AO78">
        <v>3</v>
      </c>
      <c r="AP78">
        <v>3</v>
      </c>
      <c r="AQ78">
        <v>3</v>
      </c>
      <c r="AR78">
        <v>3</v>
      </c>
      <c r="AS78">
        <v>3</v>
      </c>
      <c r="AT78">
        <v>3</v>
      </c>
      <c r="AU78">
        <v>3</v>
      </c>
      <c r="AV78">
        <v>3</v>
      </c>
      <c r="AW78">
        <v>3</v>
      </c>
      <c r="AX78">
        <v>3</v>
      </c>
      <c r="AY78">
        <v>3</v>
      </c>
      <c r="AZ78">
        <v>3</v>
      </c>
      <c r="BA78">
        <v>3</v>
      </c>
      <c r="BB78">
        <v>3</v>
      </c>
      <c r="BC78">
        <v>3</v>
      </c>
      <c r="BD78">
        <v>3</v>
      </c>
      <c r="BE78">
        <v>3</v>
      </c>
      <c r="BF78">
        <v>3</v>
      </c>
      <c r="BG78">
        <v>3</v>
      </c>
      <c r="BH78">
        <v>3</v>
      </c>
      <c r="BI78">
        <v>3</v>
      </c>
      <c r="BJ78">
        <v>3</v>
      </c>
      <c r="BK78">
        <v>3</v>
      </c>
      <c r="BL78">
        <v>3</v>
      </c>
      <c r="BM78">
        <v>3</v>
      </c>
      <c r="BN78">
        <v>3</v>
      </c>
      <c r="BO78">
        <v>3</v>
      </c>
      <c r="BP78">
        <v>3</v>
      </c>
      <c r="BQ78">
        <v>3</v>
      </c>
      <c r="BR78">
        <v>3</v>
      </c>
      <c r="BS78">
        <v>3</v>
      </c>
      <c r="BT78">
        <v>3</v>
      </c>
      <c r="BU78">
        <v>3</v>
      </c>
      <c r="BV78">
        <v>3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3</v>
      </c>
      <c r="CC78">
        <v>3</v>
      </c>
      <c r="CD78">
        <v>3</v>
      </c>
      <c r="CE78">
        <v>3</v>
      </c>
      <c r="CF78">
        <v>3</v>
      </c>
      <c r="CG78">
        <v>3</v>
      </c>
      <c r="CH78">
        <v>3</v>
      </c>
      <c r="CI78">
        <v>3</v>
      </c>
      <c r="CJ78">
        <v>3</v>
      </c>
      <c r="CK78">
        <v>3</v>
      </c>
      <c r="CL78">
        <v>3</v>
      </c>
      <c r="CM78">
        <v>3</v>
      </c>
      <c r="CN78">
        <v>3</v>
      </c>
      <c r="CO78">
        <v>3</v>
      </c>
      <c r="CP78">
        <v>3</v>
      </c>
      <c r="CQ78">
        <v>3</v>
      </c>
      <c r="CR78">
        <v>3</v>
      </c>
    </row>
    <row r="79" spans="1:96" x14ac:dyDescent="0.35">
      <c r="A79" t="s">
        <v>103</v>
      </c>
      <c r="B79" t="s">
        <v>80</v>
      </c>
      <c r="C79">
        <v>39.305399999999999</v>
      </c>
      <c r="D79">
        <v>117.32299999999999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2</v>
      </c>
      <c r="Z79">
        <v>2</v>
      </c>
      <c r="AA79">
        <v>3</v>
      </c>
      <c r="AB79">
        <v>3</v>
      </c>
      <c r="AC79">
        <v>3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3</v>
      </c>
      <c r="CJ79">
        <v>3</v>
      </c>
      <c r="CK79">
        <v>3</v>
      </c>
      <c r="CL79">
        <v>3</v>
      </c>
      <c r="CM79">
        <v>3</v>
      </c>
      <c r="CN79">
        <v>3</v>
      </c>
      <c r="CO79">
        <v>3</v>
      </c>
      <c r="CP79">
        <v>3</v>
      </c>
      <c r="CQ79">
        <v>3</v>
      </c>
      <c r="CR79">
        <v>3</v>
      </c>
    </row>
    <row r="80" spans="1:96" x14ac:dyDescent="0.35">
      <c r="A80" t="s">
        <v>113</v>
      </c>
      <c r="B80" t="s">
        <v>80</v>
      </c>
      <c r="C80">
        <v>31.692699999999999</v>
      </c>
      <c r="D80">
        <v>88.092399999999998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</row>
    <row r="81" spans="1:96" x14ac:dyDescent="0.35">
      <c r="A81" t="s">
        <v>108</v>
      </c>
      <c r="B81" t="s">
        <v>80</v>
      </c>
      <c r="C81">
        <v>41.112900000000003</v>
      </c>
      <c r="D81">
        <v>85.240099999999998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2</v>
      </c>
      <c r="AK81">
        <v>2</v>
      </c>
      <c r="AL81">
        <v>2</v>
      </c>
      <c r="AM81">
        <v>2</v>
      </c>
      <c r="AN81">
        <v>2</v>
      </c>
      <c r="AO81">
        <v>2</v>
      </c>
      <c r="AP81">
        <v>3</v>
      </c>
      <c r="AQ81">
        <v>3</v>
      </c>
      <c r="AR81">
        <v>3</v>
      </c>
      <c r="AS81">
        <v>3</v>
      </c>
      <c r="AT81">
        <v>3</v>
      </c>
      <c r="AU81">
        <v>3</v>
      </c>
      <c r="AV81">
        <v>3</v>
      </c>
      <c r="AW81">
        <v>3</v>
      </c>
      <c r="AX81">
        <v>3</v>
      </c>
      <c r="AY81">
        <v>3</v>
      </c>
      <c r="AZ81">
        <v>3</v>
      </c>
      <c r="BA81">
        <v>3</v>
      </c>
      <c r="BB81">
        <v>3</v>
      </c>
      <c r="BC81">
        <v>3</v>
      </c>
      <c r="BD81">
        <v>3</v>
      </c>
      <c r="BE81">
        <v>3</v>
      </c>
      <c r="BF81">
        <v>3</v>
      </c>
      <c r="BG81">
        <v>3</v>
      </c>
      <c r="BH81">
        <v>3</v>
      </c>
      <c r="BI81">
        <v>3</v>
      </c>
      <c r="BJ81">
        <v>3</v>
      </c>
      <c r="BK81">
        <v>3</v>
      </c>
      <c r="BL81">
        <v>3</v>
      </c>
      <c r="BM81">
        <v>3</v>
      </c>
      <c r="BN81">
        <v>3</v>
      </c>
      <c r="BO81">
        <v>3</v>
      </c>
      <c r="BP81">
        <v>3</v>
      </c>
      <c r="BQ81">
        <v>3</v>
      </c>
      <c r="BR81">
        <v>3</v>
      </c>
      <c r="BS81">
        <v>3</v>
      </c>
      <c r="BT81">
        <v>3</v>
      </c>
      <c r="BU81">
        <v>3</v>
      </c>
      <c r="BV81">
        <v>3</v>
      </c>
      <c r="BW81">
        <v>3</v>
      </c>
      <c r="BX81">
        <v>3</v>
      </c>
      <c r="BY81">
        <v>3</v>
      </c>
      <c r="BZ81">
        <v>3</v>
      </c>
      <c r="CA81">
        <v>3</v>
      </c>
      <c r="CB81">
        <v>3</v>
      </c>
      <c r="CC81">
        <v>3</v>
      </c>
      <c r="CD81">
        <v>3</v>
      </c>
      <c r="CE81">
        <v>3</v>
      </c>
      <c r="CF81">
        <v>3</v>
      </c>
      <c r="CG81">
        <v>3</v>
      </c>
      <c r="CH81">
        <v>3</v>
      </c>
      <c r="CI81">
        <v>3</v>
      </c>
      <c r="CJ81">
        <v>3</v>
      </c>
      <c r="CK81">
        <v>3</v>
      </c>
      <c r="CL81">
        <v>3</v>
      </c>
      <c r="CM81">
        <v>3</v>
      </c>
      <c r="CN81">
        <v>3</v>
      </c>
      <c r="CO81">
        <v>3</v>
      </c>
      <c r="CP81">
        <v>3</v>
      </c>
      <c r="CQ81">
        <v>3</v>
      </c>
      <c r="CR81">
        <v>3</v>
      </c>
    </row>
    <row r="82" spans="1:96" x14ac:dyDescent="0.35">
      <c r="A82" t="s">
        <v>99</v>
      </c>
      <c r="B82" t="s">
        <v>80</v>
      </c>
      <c r="C82">
        <v>24.974</v>
      </c>
      <c r="D82">
        <v>101.48699999999999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2</v>
      </c>
      <c r="AI82">
        <v>2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2</v>
      </c>
      <c r="AQ82">
        <v>2</v>
      </c>
      <c r="AR82">
        <v>2</v>
      </c>
      <c r="AS82">
        <v>2</v>
      </c>
      <c r="AT82">
        <v>2</v>
      </c>
      <c r="AU82">
        <v>2</v>
      </c>
      <c r="AV82">
        <v>2</v>
      </c>
      <c r="AW82">
        <v>2</v>
      </c>
      <c r="AX82">
        <v>2</v>
      </c>
      <c r="AY82">
        <v>2</v>
      </c>
      <c r="AZ82">
        <v>2</v>
      </c>
      <c r="BA82">
        <v>2</v>
      </c>
      <c r="BB82">
        <v>2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2</v>
      </c>
      <c r="BI82">
        <v>2</v>
      </c>
      <c r="BJ82">
        <v>2</v>
      </c>
      <c r="BK82">
        <v>2</v>
      </c>
      <c r="BL82">
        <v>2</v>
      </c>
      <c r="BM82">
        <v>2</v>
      </c>
      <c r="BN82">
        <v>2</v>
      </c>
      <c r="BO82">
        <v>2</v>
      </c>
      <c r="BP82">
        <v>2</v>
      </c>
      <c r="BQ82">
        <v>2</v>
      </c>
      <c r="BR82">
        <v>2</v>
      </c>
      <c r="BS82">
        <v>2</v>
      </c>
      <c r="BT82">
        <v>2</v>
      </c>
      <c r="BU82">
        <v>2</v>
      </c>
      <c r="BV82">
        <v>2</v>
      </c>
      <c r="BW82">
        <v>2</v>
      </c>
      <c r="BX82">
        <v>2</v>
      </c>
      <c r="BY82">
        <v>2</v>
      </c>
      <c r="BZ82">
        <v>2</v>
      </c>
      <c r="CA82">
        <v>2</v>
      </c>
      <c r="CB82">
        <v>2</v>
      </c>
      <c r="CC82">
        <v>2</v>
      </c>
      <c r="CD82">
        <v>2</v>
      </c>
      <c r="CE82">
        <v>2</v>
      </c>
      <c r="CF82">
        <v>2</v>
      </c>
      <c r="CG82">
        <v>2</v>
      </c>
      <c r="CH82">
        <v>2</v>
      </c>
      <c r="CI82">
        <v>2</v>
      </c>
      <c r="CJ82">
        <v>2</v>
      </c>
      <c r="CK82">
        <v>2</v>
      </c>
      <c r="CL82">
        <v>2</v>
      </c>
      <c r="CM82">
        <v>2</v>
      </c>
      <c r="CN82">
        <v>2</v>
      </c>
      <c r="CO82">
        <v>2</v>
      </c>
      <c r="CP82">
        <v>2</v>
      </c>
      <c r="CQ82">
        <v>2</v>
      </c>
      <c r="CR82">
        <v>2</v>
      </c>
    </row>
    <row r="83" spans="1:96" x14ac:dyDescent="0.35">
      <c r="A83" t="s">
        <v>84</v>
      </c>
      <c r="B83" t="s">
        <v>80</v>
      </c>
      <c r="C83">
        <v>29.183199999999999</v>
      </c>
      <c r="D83">
        <v>120.0934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</row>
    <row r="84" spans="1:96" x14ac:dyDescent="0.35">
      <c r="B84" t="s">
        <v>182</v>
      </c>
      <c r="C84">
        <v>4.5709</v>
      </c>
      <c r="D84">
        <v>-74.297300000000007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2</v>
      </c>
      <c r="BN84">
        <v>3</v>
      </c>
      <c r="BO84">
        <v>3</v>
      </c>
      <c r="BP84">
        <v>4</v>
      </c>
      <c r="BQ84">
        <v>6</v>
      </c>
      <c r="BR84">
        <v>6</v>
      </c>
      <c r="BS84">
        <v>6</v>
      </c>
      <c r="BT84">
        <v>10</v>
      </c>
      <c r="BU84">
        <v>12</v>
      </c>
      <c r="BV84">
        <v>16</v>
      </c>
      <c r="BW84">
        <v>17</v>
      </c>
      <c r="BX84">
        <v>19</v>
      </c>
      <c r="BY84">
        <v>25</v>
      </c>
      <c r="BZ84">
        <v>32</v>
      </c>
      <c r="CA84">
        <v>35</v>
      </c>
      <c r="CB84">
        <v>46</v>
      </c>
      <c r="CC84">
        <v>50</v>
      </c>
      <c r="CD84">
        <v>54</v>
      </c>
      <c r="CE84">
        <v>69</v>
      </c>
      <c r="CF84">
        <v>80</v>
      </c>
      <c r="CG84">
        <v>100</v>
      </c>
      <c r="CH84">
        <v>109</v>
      </c>
      <c r="CI84">
        <v>112</v>
      </c>
      <c r="CJ84">
        <v>127</v>
      </c>
      <c r="CK84">
        <v>131</v>
      </c>
      <c r="CL84">
        <v>144</v>
      </c>
      <c r="CM84">
        <v>153</v>
      </c>
      <c r="CN84">
        <v>153</v>
      </c>
      <c r="CO84">
        <v>179</v>
      </c>
      <c r="CP84">
        <v>189</v>
      </c>
      <c r="CQ84">
        <v>196</v>
      </c>
      <c r="CR84">
        <v>206</v>
      </c>
    </row>
    <row r="85" spans="1:96" x14ac:dyDescent="0.35">
      <c r="B85" t="s">
        <v>26</v>
      </c>
      <c r="C85">
        <v>-4.0382999999999996</v>
      </c>
      <c r="D85">
        <v>21.758700000000001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2</v>
      </c>
      <c r="BY85">
        <v>2</v>
      </c>
      <c r="BZ85">
        <v>2</v>
      </c>
      <c r="CA85">
        <v>5</v>
      </c>
      <c r="CB85">
        <v>5</v>
      </c>
      <c r="CC85">
        <v>5</v>
      </c>
      <c r="CD85">
        <v>5</v>
      </c>
      <c r="CE85">
        <v>5</v>
      </c>
      <c r="CF85">
        <v>5</v>
      </c>
      <c r="CG85">
        <v>5</v>
      </c>
      <c r="CH85">
        <v>5</v>
      </c>
      <c r="CI85">
        <v>5</v>
      </c>
      <c r="CJ85">
        <v>5</v>
      </c>
      <c r="CK85">
        <v>5</v>
      </c>
      <c r="CL85">
        <v>5</v>
      </c>
      <c r="CM85">
        <v>6</v>
      </c>
      <c r="CN85">
        <v>6</v>
      </c>
      <c r="CO85">
        <v>6</v>
      </c>
      <c r="CP85">
        <v>6</v>
      </c>
      <c r="CQ85">
        <v>6</v>
      </c>
      <c r="CR85">
        <v>6</v>
      </c>
    </row>
    <row r="86" spans="1:96" x14ac:dyDescent="0.35">
      <c r="B86" t="s">
        <v>16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1</v>
      </c>
      <c r="BM86">
        <v>1</v>
      </c>
      <c r="BN86">
        <v>1</v>
      </c>
      <c r="BO86">
        <v>2</v>
      </c>
      <c r="BP86">
        <v>2</v>
      </c>
      <c r="BQ86">
        <v>3</v>
      </c>
      <c r="BR86">
        <v>3</v>
      </c>
      <c r="BS86">
        <v>6</v>
      </c>
      <c r="BT86">
        <v>6</v>
      </c>
      <c r="BU86">
        <v>8</v>
      </c>
      <c r="BV86">
        <v>8</v>
      </c>
      <c r="BW86">
        <v>9</v>
      </c>
      <c r="BX86">
        <v>13</v>
      </c>
      <c r="BY86">
        <v>13</v>
      </c>
      <c r="BZ86">
        <v>18</v>
      </c>
      <c r="CA86">
        <v>18</v>
      </c>
      <c r="CB86">
        <v>18</v>
      </c>
      <c r="CC86">
        <v>18</v>
      </c>
      <c r="CD86">
        <v>18</v>
      </c>
      <c r="CE86">
        <v>18</v>
      </c>
      <c r="CF86">
        <v>20</v>
      </c>
      <c r="CG86">
        <v>20</v>
      </c>
      <c r="CH86">
        <v>20</v>
      </c>
      <c r="CI86">
        <v>20</v>
      </c>
      <c r="CJ86">
        <v>20</v>
      </c>
      <c r="CK86">
        <v>21</v>
      </c>
      <c r="CL86">
        <v>22</v>
      </c>
      <c r="CM86">
        <v>23</v>
      </c>
      <c r="CN86">
        <v>25</v>
      </c>
      <c r="CO86">
        <v>25</v>
      </c>
      <c r="CP86">
        <v>25</v>
      </c>
      <c r="CQ86">
        <v>25</v>
      </c>
      <c r="CR86">
        <v>25</v>
      </c>
    </row>
    <row r="87" spans="1:96" x14ac:dyDescent="0.35">
      <c r="B87" t="s">
        <v>184</v>
      </c>
      <c r="C87">
        <v>9.7489000000000008</v>
      </c>
      <c r="D87">
        <v>-83.753399999999999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1</v>
      </c>
      <c r="BK87">
        <v>1</v>
      </c>
      <c r="BL87">
        <v>2</v>
      </c>
      <c r="BM87">
        <v>2</v>
      </c>
      <c r="BN87">
        <v>2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2</v>
      </c>
      <c r="BZ87">
        <v>2</v>
      </c>
      <c r="CA87">
        <v>2</v>
      </c>
      <c r="CB87">
        <v>2</v>
      </c>
      <c r="CC87">
        <v>2</v>
      </c>
      <c r="CD87">
        <v>3</v>
      </c>
      <c r="CE87">
        <v>3</v>
      </c>
      <c r="CF87">
        <v>3</v>
      </c>
      <c r="CG87">
        <v>3</v>
      </c>
      <c r="CH87">
        <v>3</v>
      </c>
      <c r="CI87">
        <v>3</v>
      </c>
      <c r="CJ87">
        <v>3</v>
      </c>
      <c r="CK87">
        <v>4</v>
      </c>
      <c r="CL87">
        <v>4</v>
      </c>
      <c r="CM87">
        <v>4</v>
      </c>
      <c r="CN87">
        <v>4</v>
      </c>
      <c r="CO87">
        <v>5</v>
      </c>
      <c r="CP87">
        <v>6</v>
      </c>
      <c r="CQ87">
        <v>6</v>
      </c>
      <c r="CR87">
        <v>6</v>
      </c>
    </row>
    <row r="88" spans="1:96" x14ac:dyDescent="0.35">
      <c r="B88" t="s">
        <v>20</v>
      </c>
      <c r="C88">
        <v>7.54</v>
      </c>
      <c r="D88">
        <v>-5.5471000000000004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3</v>
      </c>
      <c r="CB88">
        <v>3</v>
      </c>
      <c r="CC88">
        <v>3</v>
      </c>
      <c r="CD88">
        <v>3</v>
      </c>
      <c r="CE88">
        <v>3</v>
      </c>
      <c r="CF88">
        <v>3</v>
      </c>
      <c r="CG88">
        <v>4</v>
      </c>
      <c r="CH88">
        <v>5</v>
      </c>
      <c r="CI88">
        <v>6</v>
      </c>
      <c r="CJ88">
        <v>6</v>
      </c>
      <c r="CK88">
        <v>6</v>
      </c>
      <c r="CL88">
        <v>6</v>
      </c>
      <c r="CM88">
        <v>6</v>
      </c>
      <c r="CN88">
        <v>8</v>
      </c>
      <c r="CO88">
        <v>9</v>
      </c>
      <c r="CP88">
        <v>9</v>
      </c>
      <c r="CQ88">
        <v>13</v>
      </c>
      <c r="CR88">
        <v>14</v>
      </c>
    </row>
    <row r="89" spans="1:96" x14ac:dyDescent="0.35">
      <c r="B89" t="s">
        <v>139</v>
      </c>
      <c r="C89">
        <v>45.1</v>
      </c>
      <c r="D89">
        <v>15.2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3</v>
      </c>
      <c r="BR89">
        <v>3</v>
      </c>
      <c r="BS89">
        <v>5</v>
      </c>
      <c r="BT89">
        <v>6</v>
      </c>
      <c r="BU89">
        <v>6</v>
      </c>
      <c r="BV89">
        <v>6</v>
      </c>
      <c r="BW89">
        <v>6</v>
      </c>
      <c r="BX89">
        <v>7</v>
      </c>
      <c r="BY89">
        <v>8</v>
      </c>
      <c r="BZ89">
        <v>12</v>
      </c>
      <c r="CA89">
        <v>15</v>
      </c>
      <c r="CB89">
        <v>16</v>
      </c>
      <c r="CC89">
        <v>18</v>
      </c>
      <c r="CD89">
        <v>19</v>
      </c>
      <c r="CE89">
        <v>20</v>
      </c>
      <c r="CF89">
        <v>21</v>
      </c>
      <c r="CG89">
        <v>21</v>
      </c>
      <c r="CH89">
        <v>23</v>
      </c>
      <c r="CI89">
        <v>25</v>
      </c>
      <c r="CJ89">
        <v>31</v>
      </c>
      <c r="CK89">
        <v>33</v>
      </c>
      <c r="CL89">
        <v>35</v>
      </c>
      <c r="CM89">
        <v>36</v>
      </c>
      <c r="CN89">
        <v>39</v>
      </c>
      <c r="CO89">
        <v>47</v>
      </c>
      <c r="CP89">
        <v>47</v>
      </c>
      <c r="CQ89">
        <v>48</v>
      </c>
      <c r="CR89">
        <v>48</v>
      </c>
    </row>
    <row r="90" spans="1:96" x14ac:dyDescent="0.35">
      <c r="B90" t="s">
        <v>114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2</v>
      </c>
      <c r="AI90">
        <v>2</v>
      </c>
      <c r="AJ90">
        <v>2</v>
      </c>
      <c r="AK90">
        <v>3</v>
      </c>
      <c r="AL90">
        <v>3</v>
      </c>
      <c r="AM90">
        <v>3</v>
      </c>
      <c r="AN90">
        <v>4</v>
      </c>
      <c r="AO90">
        <v>4</v>
      </c>
      <c r="AP90">
        <v>6</v>
      </c>
      <c r="AQ90">
        <v>6</v>
      </c>
      <c r="AR90">
        <v>6</v>
      </c>
      <c r="AS90">
        <v>6</v>
      </c>
      <c r="AT90">
        <v>6</v>
      </c>
      <c r="AU90">
        <v>6</v>
      </c>
      <c r="AV90">
        <v>6</v>
      </c>
      <c r="AW90">
        <v>6</v>
      </c>
      <c r="AX90">
        <v>6</v>
      </c>
      <c r="AY90">
        <v>6</v>
      </c>
      <c r="AZ90">
        <v>6</v>
      </c>
      <c r="BA90">
        <v>6</v>
      </c>
      <c r="BB90">
        <v>7</v>
      </c>
      <c r="BC90">
        <v>7</v>
      </c>
      <c r="BD90">
        <v>7</v>
      </c>
      <c r="BE90">
        <v>7</v>
      </c>
      <c r="BF90">
        <v>7</v>
      </c>
      <c r="BG90">
        <v>7</v>
      </c>
      <c r="BH90">
        <v>7</v>
      </c>
      <c r="BI90">
        <v>7</v>
      </c>
      <c r="BJ90">
        <v>7</v>
      </c>
      <c r="BK90">
        <v>7</v>
      </c>
      <c r="BL90">
        <v>8</v>
      </c>
      <c r="BM90">
        <v>8</v>
      </c>
      <c r="BN90">
        <v>8</v>
      </c>
      <c r="BO90">
        <v>10</v>
      </c>
      <c r="BP90">
        <v>10</v>
      </c>
      <c r="BQ90">
        <v>10</v>
      </c>
      <c r="BR90">
        <v>10</v>
      </c>
      <c r="BS90">
        <v>10</v>
      </c>
      <c r="BT90">
        <v>10</v>
      </c>
      <c r="BU90">
        <v>10</v>
      </c>
      <c r="BV90">
        <v>10</v>
      </c>
      <c r="BW90">
        <v>11</v>
      </c>
      <c r="BX90">
        <v>11</v>
      </c>
      <c r="BY90">
        <v>11</v>
      </c>
      <c r="BZ90">
        <v>11</v>
      </c>
      <c r="CA90">
        <v>11</v>
      </c>
      <c r="CB90">
        <v>11</v>
      </c>
      <c r="CC90">
        <v>11</v>
      </c>
      <c r="CD90">
        <v>11</v>
      </c>
      <c r="CE90">
        <v>11</v>
      </c>
      <c r="CF90">
        <v>11</v>
      </c>
      <c r="CG90">
        <v>11</v>
      </c>
      <c r="CH90">
        <v>11</v>
      </c>
      <c r="CI90">
        <v>11</v>
      </c>
      <c r="CJ90">
        <v>12</v>
      </c>
      <c r="CK90">
        <v>12</v>
      </c>
      <c r="CL90">
        <v>12</v>
      </c>
      <c r="CM90">
        <v>13</v>
      </c>
      <c r="CN90">
        <v>13</v>
      </c>
      <c r="CO90">
        <v>13</v>
      </c>
      <c r="CP90">
        <v>13</v>
      </c>
      <c r="CQ90">
        <v>13</v>
      </c>
      <c r="CR90">
        <v>13</v>
      </c>
    </row>
    <row r="91" spans="1:96" x14ac:dyDescent="0.35">
      <c r="B91" t="s">
        <v>200</v>
      </c>
      <c r="C91">
        <v>22</v>
      </c>
      <c r="D91">
        <v>-80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2</v>
      </c>
      <c r="BR91">
        <v>2</v>
      </c>
      <c r="BS91">
        <v>3</v>
      </c>
      <c r="BT91">
        <v>3</v>
      </c>
      <c r="BU91">
        <v>4</v>
      </c>
      <c r="BV91">
        <v>6</v>
      </c>
      <c r="BW91">
        <v>6</v>
      </c>
      <c r="BX91">
        <v>6</v>
      </c>
      <c r="BY91">
        <v>6</v>
      </c>
      <c r="BZ91">
        <v>6</v>
      </c>
      <c r="CA91">
        <v>8</v>
      </c>
      <c r="CB91">
        <v>9</v>
      </c>
      <c r="CC91">
        <v>11</v>
      </c>
      <c r="CD91">
        <v>12</v>
      </c>
      <c r="CE91">
        <v>15</v>
      </c>
      <c r="CF91">
        <v>15</v>
      </c>
      <c r="CG91">
        <v>16</v>
      </c>
      <c r="CH91">
        <v>18</v>
      </c>
      <c r="CI91">
        <v>21</v>
      </c>
      <c r="CJ91">
        <v>21</v>
      </c>
      <c r="CK91">
        <v>24</v>
      </c>
      <c r="CL91">
        <v>27</v>
      </c>
      <c r="CM91">
        <v>31</v>
      </c>
      <c r="CN91">
        <v>32</v>
      </c>
      <c r="CO91">
        <v>34</v>
      </c>
      <c r="CP91">
        <v>36</v>
      </c>
      <c r="CQ91">
        <v>38</v>
      </c>
      <c r="CR91">
        <v>40</v>
      </c>
    </row>
    <row r="92" spans="1:96" x14ac:dyDescent="0.35">
      <c r="B92" t="s">
        <v>148</v>
      </c>
      <c r="C92">
        <v>35.126399999999997</v>
      </c>
      <c r="D92">
        <v>33.429900000000004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1</v>
      </c>
      <c r="BN92">
        <v>1</v>
      </c>
      <c r="BO92">
        <v>3</v>
      </c>
      <c r="BP92">
        <v>3</v>
      </c>
      <c r="BQ92">
        <v>3</v>
      </c>
      <c r="BR92">
        <v>5</v>
      </c>
      <c r="BS92">
        <v>5</v>
      </c>
      <c r="BT92">
        <v>5</v>
      </c>
      <c r="BU92">
        <v>7</v>
      </c>
      <c r="BV92">
        <v>8</v>
      </c>
      <c r="BW92">
        <v>9</v>
      </c>
      <c r="BX92">
        <v>10</v>
      </c>
      <c r="BY92">
        <v>11</v>
      </c>
      <c r="BZ92">
        <v>11</v>
      </c>
      <c r="CA92">
        <v>9</v>
      </c>
      <c r="CB92">
        <v>9</v>
      </c>
      <c r="CC92">
        <v>9</v>
      </c>
      <c r="CD92">
        <v>9</v>
      </c>
      <c r="CE92">
        <v>10</v>
      </c>
      <c r="CF92">
        <v>10</v>
      </c>
      <c r="CG92">
        <v>10</v>
      </c>
      <c r="CH92">
        <v>11</v>
      </c>
      <c r="CI92">
        <v>12</v>
      </c>
      <c r="CJ92">
        <v>12</v>
      </c>
      <c r="CK92">
        <v>12</v>
      </c>
      <c r="CL92">
        <v>12</v>
      </c>
      <c r="CM92">
        <v>12</v>
      </c>
      <c r="CN92">
        <v>12</v>
      </c>
      <c r="CO92">
        <v>12</v>
      </c>
      <c r="CP92">
        <v>12</v>
      </c>
      <c r="CQ92">
        <v>12</v>
      </c>
      <c r="CR92">
        <v>13</v>
      </c>
    </row>
    <row r="93" spans="1:96" x14ac:dyDescent="0.35">
      <c r="B93" t="s">
        <v>128</v>
      </c>
      <c r="C93">
        <v>49.817500000000003</v>
      </c>
      <c r="D93">
        <v>15.4729999999999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6</v>
      </c>
      <c r="BQ93">
        <v>9</v>
      </c>
      <c r="BR93">
        <v>9</v>
      </c>
      <c r="BS93">
        <v>11</v>
      </c>
      <c r="BT93">
        <v>16</v>
      </c>
      <c r="BU93">
        <v>23</v>
      </c>
      <c r="BV93">
        <v>31</v>
      </c>
      <c r="BW93">
        <v>39</v>
      </c>
      <c r="BX93">
        <v>44</v>
      </c>
      <c r="BY93">
        <v>53</v>
      </c>
      <c r="BZ93">
        <v>59</v>
      </c>
      <c r="CA93">
        <v>67</v>
      </c>
      <c r="CB93">
        <v>78</v>
      </c>
      <c r="CC93">
        <v>88</v>
      </c>
      <c r="CD93">
        <v>99</v>
      </c>
      <c r="CE93">
        <v>112</v>
      </c>
      <c r="CF93">
        <v>119</v>
      </c>
      <c r="CG93">
        <v>129</v>
      </c>
      <c r="CH93">
        <v>138</v>
      </c>
      <c r="CI93">
        <v>143</v>
      </c>
      <c r="CJ93">
        <v>161</v>
      </c>
      <c r="CK93">
        <v>166</v>
      </c>
      <c r="CL93">
        <v>169</v>
      </c>
      <c r="CM93">
        <v>173</v>
      </c>
      <c r="CN93">
        <v>181</v>
      </c>
      <c r="CO93">
        <v>186</v>
      </c>
      <c r="CP93">
        <v>194</v>
      </c>
      <c r="CQ93">
        <v>201</v>
      </c>
      <c r="CR93">
        <v>208</v>
      </c>
    </row>
    <row r="94" spans="1:96" x14ac:dyDescent="0.35">
      <c r="A94" t="s">
        <v>153</v>
      </c>
      <c r="B94" t="s">
        <v>125</v>
      </c>
      <c r="C94">
        <v>61.892600000000002</v>
      </c>
      <c r="D94">
        <v>-6.9118000000000004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</row>
    <row r="95" spans="1:96" x14ac:dyDescent="0.35">
      <c r="A95" t="s">
        <v>249</v>
      </c>
      <c r="B95" t="s">
        <v>125</v>
      </c>
      <c r="C95">
        <v>71.706900000000005</v>
      </c>
      <c r="D95">
        <v>-42.604300000000002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</row>
    <row r="96" spans="1:96" x14ac:dyDescent="0.35">
      <c r="B96" t="s">
        <v>125</v>
      </c>
      <c r="C96">
        <v>56.2639</v>
      </c>
      <c r="D96">
        <v>9.5017999999999994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1</v>
      </c>
      <c r="BF96">
        <v>2</v>
      </c>
      <c r="BG96">
        <v>3</v>
      </c>
      <c r="BH96">
        <v>4</v>
      </c>
      <c r="BI96">
        <v>4</v>
      </c>
      <c r="BJ96">
        <v>6</v>
      </c>
      <c r="BK96">
        <v>9</v>
      </c>
      <c r="BL96">
        <v>13</v>
      </c>
      <c r="BM96">
        <v>13</v>
      </c>
      <c r="BN96">
        <v>24</v>
      </c>
      <c r="BO96">
        <v>32</v>
      </c>
      <c r="BP96">
        <v>34</v>
      </c>
      <c r="BQ96">
        <v>41</v>
      </c>
      <c r="BR96">
        <v>52</v>
      </c>
      <c r="BS96">
        <v>65</v>
      </c>
      <c r="BT96">
        <v>72</v>
      </c>
      <c r="BU96">
        <v>77</v>
      </c>
      <c r="BV96">
        <v>90</v>
      </c>
      <c r="BW96">
        <v>104</v>
      </c>
      <c r="BX96">
        <v>123</v>
      </c>
      <c r="BY96">
        <v>139</v>
      </c>
      <c r="BZ96">
        <v>161</v>
      </c>
      <c r="CA96">
        <v>179</v>
      </c>
      <c r="CB96">
        <v>187</v>
      </c>
      <c r="CC96">
        <v>203</v>
      </c>
      <c r="CD96">
        <v>218</v>
      </c>
      <c r="CE96">
        <v>237</v>
      </c>
      <c r="CF96">
        <v>247</v>
      </c>
      <c r="CG96">
        <v>260</v>
      </c>
      <c r="CH96">
        <v>273</v>
      </c>
      <c r="CI96">
        <v>285</v>
      </c>
      <c r="CJ96">
        <v>299</v>
      </c>
      <c r="CK96">
        <v>309</v>
      </c>
      <c r="CL96">
        <v>321</v>
      </c>
      <c r="CM96">
        <v>336</v>
      </c>
      <c r="CN96">
        <v>346</v>
      </c>
      <c r="CO96">
        <v>355</v>
      </c>
      <c r="CP96">
        <v>364</v>
      </c>
      <c r="CQ96">
        <v>370</v>
      </c>
      <c r="CR96">
        <v>384</v>
      </c>
    </row>
    <row r="97" spans="1:96" x14ac:dyDescent="0.35">
      <c r="B97" t="s">
        <v>201</v>
      </c>
      <c r="C97">
        <v>11.825100000000001</v>
      </c>
      <c r="D97">
        <v>42.590299999999999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1</v>
      </c>
      <c r="CG97">
        <v>2</v>
      </c>
      <c r="CH97">
        <v>2</v>
      </c>
      <c r="CI97">
        <v>2</v>
      </c>
      <c r="CJ97">
        <v>2</v>
      </c>
      <c r="CK97">
        <v>2</v>
      </c>
      <c r="CL97">
        <v>2</v>
      </c>
      <c r="CM97">
        <v>2</v>
      </c>
      <c r="CN97">
        <v>2</v>
      </c>
      <c r="CO97">
        <v>2</v>
      </c>
      <c r="CP97">
        <v>2</v>
      </c>
      <c r="CQ97">
        <v>2</v>
      </c>
      <c r="CR97">
        <v>2</v>
      </c>
    </row>
    <row r="98" spans="1:96" x14ac:dyDescent="0.35">
      <c r="B98" t="s">
        <v>202</v>
      </c>
      <c r="C98">
        <v>18.735700000000001</v>
      </c>
      <c r="D98">
        <v>-70.162700000000001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1</v>
      </c>
      <c r="BI98">
        <v>1</v>
      </c>
      <c r="BJ98">
        <v>2</v>
      </c>
      <c r="BK98">
        <v>2</v>
      </c>
      <c r="BL98">
        <v>2</v>
      </c>
      <c r="BM98">
        <v>3</v>
      </c>
      <c r="BN98">
        <v>3</v>
      </c>
      <c r="BO98">
        <v>6</v>
      </c>
      <c r="BP98">
        <v>10</v>
      </c>
      <c r="BQ98">
        <v>10</v>
      </c>
      <c r="BR98">
        <v>20</v>
      </c>
      <c r="BS98">
        <v>28</v>
      </c>
      <c r="BT98">
        <v>39</v>
      </c>
      <c r="BU98">
        <v>42</v>
      </c>
      <c r="BV98">
        <v>51</v>
      </c>
      <c r="BW98">
        <v>57</v>
      </c>
      <c r="BX98">
        <v>60</v>
      </c>
      <c r="BY98">
        <v>68</v>
      </c>
      <c r="BZ98">
        <v>68</v>
      </c>
      <c r="CA98">
        <v>82</v>
      </c>
      <c r="CB98">
        <v>86</v>
      </c>
      <c r="CC98">
        <v>98</v>
      </c>
      <c r="CD98">
        <v>108</v>
      </c>
      <c r="CE98">
        <v>118</v>
      </c>
      <c r="CF98">
        <v>126</v>
      </c>
      <c r="CG98">
        <v>135</v>
      </c>
      <c r="CH98">
        <v>173</v>
      </c>
      <c r="CI98">
        <v>177</v>
      </c>
      <c r="CJ98">
        <v>183</v>
      </c>
      <c r="CK98">
        <v>189</v>
      </c>
      <c r="CL98">
        <v>196</v>
      </c>
      <c r="CM98">
        <v>200</v>
      </c>
      <c r="CN98">
        <v>217</v>
      </c>
      <c r="CO98">
        <v>226</v>
      </c>
      <c r="CP98">
        <v>235</v>
      </c>
      <c r="CQ98">
        <v>245</v>
      </c>
      <c r="CR98">
        <v>260</v>
      </c>
    </row>
    <row r="99" spans="1:96" x14ac:dyDescent="0.35">
      <c r="B99" t="s">
        <v>183</v>
      </c>
      <c r="C99">
        <v>-1.8311999999999999</v>
      </c>
      <c r="D99">
        <v>-78.183400000000006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2</v>
      </c>
      <c r="BF99">
        <v>2</v>
      </c>
      <c r="BG99">
        <v>2</v>
      </c>
      <c r="BH99">
        <v>2</v>
      </c>
      <c r="BI99">
        <v>2</v>
      </c>
      <c r="BJ99">
        <v>3</v>
      </c>
      <c r="BK99">
        <v>5</v>
      </c>
      <c r="BL99">
        <v>7</v>
      </c>
      <c r="BM99">
        <v>14</v>
      </c>
      <c r="BN99">
        <v>18</v>
      </c>
      <c r="BO99">
        <v>27</v>
      </c>
      <c r="BP99">
        <v>28</v>
      </c>
      <c r="BQ99">
        <v>34</v>
      </c>
      <c r="BR99">
        <v>36</v>
      </c>
      <c r="BS99">
        <v>48</v>
      </c>
      <c r="BT99">
        <v>58</v>
      </c>
      <c r="BU99">
        <v>60</v>
      </c>
      <c r="BV99">
        <v>75</v>
      </c>
      <c r="BW99">
        <v>93</v>
      </c>
      <c r="BX99">
        <v>120</v>
      </c>
      <c r="BY99">
        <v>145</v>
      </c>
      <c r="BZ99">
        <v>172</v>
      </c>
      <c r="CA99">
        <v>180</v>
      </c>
      <c r="CB99">
        <v>191</v>
      </c>
      <c r="CC99">
        <v>191</v>
      </c>
      <c r="CD99">
        <v>242</v>
      </c>
      <c r="CE99">
        <v>272</v>
      </c>
      <c r="CF99">
        <v>297</v>
      </c>
      <c r="CG99">
        <v>315</v>
      </c>
      <c r="CH99">
        <v>333</v>
      </c>
      <c r="CI99">
        <v>355</v>
      </c>
      <c r="CJ99">
        <v>369</v>
      </c>
      <c r="CK99">
        <v>388</v>
      </c>
      <c r="CL99">
        <v>403</v>
      </c>
      <c r="CM99">
        <v>421</v>
      </c>
      <c r="CN99">
        <v>456</v>
      </c>
      <c r="CO99">
        <v>474</v>
      </c>
      <c r="CP99">
        <v>507</v>
      </c>
      <c r="CQ99">
        <v>520</v>
      </c>
      <c r="CR99">
        <v>537</v>
      </c>
    </row>
    <row r="100" spans="1:96" x14ac:dyDescent="0.35">
      <c r="B100" t="s">
        <v>36</v>
      </c>
      <c r="C100">
        <v>26</v>
      </c>
      <c r="D100">
        <v>30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2</v>
      </c>
      <c r="BE100">
        <v>2</v>
      </c>
      <c r="BF100">
        <v>2</v>
      </c>
      <c r="BG100">
        <v>2</v>
      </c>
      <c r="BH100">
        <v>4</v>
      </c>
      <c r="BI100">
        <v>6</v>
      </c>
      <c r="BJ100">
        <v>6</v>
      </c>
      <c r="BK100">
        <v>8</v>
      </c>
      <c r="BL100">
        <v>10</v>
      </c>
      <c r="BM100">
        <v>14</v>
      </c>
      <c r="BN100">
        <v>19</v>
      </c>
      <c r="BO100">
        <v>20</v>
      </c>
      <c r="BP100">
        <v>21</v>
      </c>
      <c r="BQ100">
        <v>24</v>
      </c>
      <c r="BR100">
        <v>30</v>
      </c>
      <c r="BS100">
        <v>36</v>
      </c>
      <c r="BT100">
        <v>40</v>
      </c>
      <c r="BU100">
        <v>41</v>
      </c>
      <c r="BV100">
        <v>46</v>
      </c>
      <c r="BW100">
        <v>52</v>
      </c>
      <c r="BX100">
        <v>58</v>
      </c>
      <c r="BY100">
        <v>66</v>
      </c>
      <c r="BZ100">
        <v>71</v>
      </c>
      <c r="CA100">
        <v>78</v>
      </c>
      <c r="CB100">
        <v>85</v>
      </c>
      <c r="CC100">
        <v>94</v>
      </c>
      <c r="CD100">
        <v>103</v>
      </c>
      <c r="CE100">
        <v>118</v>
      </c>
      <c r="CF100">
        <v>135</v>
      </c>
      <c r="CG100">
        <v>146</v>
      </c>
      <c r="CH100">
        <v>159</v>
      </c>
      <c r="CI100">
        <v>164</v>
      </c>
      <c r="CJ100">
        <v>178</v>
      </c>
      <c r="CK100">
        <v>183</v>
      </c>
      <c r="CL100">
        <v>196</v>
      </c>
      <c r="CM100">
        <v>205</v>
      </c>
      <c r="CN100">
        <v>224</v>
      </c>
      <c r="CO100">
        <v>239</v>
      </c>
      <c r="CP100">
        <v>250</v>
      </c>
      <c r="CQ100">
        <v>264</v>
      </c>
      <c r="CR100">
        <v>276</v>
      </c>
    </row>
    <row r="101" spans="1:96" x14ac:dyDescent="0.35">
      <c r="B101" t="s">
        <v>203</v>
      </c>
      <c r="C101">
        <v>13.7942</v>
      </c>
      <c r="D101">
        <v>-88.896500000000003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1</v>
      </c>
      <c r="BW101">
        <v>1</v>
      </c>
      <c r="BX101">
        <v>2</v>
      </c>
      <c r="BY101">
        <v>2</v>
      </c>
      <c r="BZ101">
        <v>3</v>
      </c>
      <c r="CA101">
        <v>3</v>
      </c>
      <c r="CB101">
        <v>4</v>
      </c>
      <c r="CC101">
        <v>4</v>
      </c>
      <c r="CD101">
        <v>5</v>
      </c>
      <c r="CE101">
        <v>6</v>
      </c>
      <c r="CF101">
        <v>6</v>
      </c>
      <c r="CG101">
        <v>6</v>
      </c>
      <c r="CH101">
        <v>6</v>
      </c>
      <c r="CI101">
        <v>6</v>
      </c>
      <c r="CJ101">
        <v>6</v>
      </c>
      <c r="CK101">
        <v>6</v>
      </c>
      <c r="CL101">
        <v>6</v>
      </c>
      <c r="CM101">
        <v>7</v>
      </c>
      <c r="CN101">
        <v>7</v>
      </c>
      <c r="CO101">
        <v>7</v>
      </c>
      <c r="CP101">
        <v>7</v>
      </c>
      <c r="CQ101">
        <v>7</v>
      </c>
      <c r="CR101">
        <v>7</v>
      </c>
    </row>
    <row r="102" spans="1:96" x14ac:dyDescent="0.35">
      <c r="B102" t="s">
        <v>27</v>
      </c>
      <c r="C102">
        <v>1.5</v>
      </c>
      <c r="D102">
        <v>10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1</v>
      </c>
    </row>
    <row r="103" spans="1:96" x14ac:dyDescent="0.35">
      <c r="B103" t="s">
        <v>204</v>
      </c>
      <c r="C103">
        <v>15.179399999999999</v>
      </c>
      <c r="D103">
        <v>39.782299999999999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</row>
    <row r="104" spans="1:96" x14ac:dyDescent="0.35">
      <c r="B104" t="s">
        <v>131</v>
      </c>
      <c r="C104">
        <v>58.595300000000002</v>
      </c>
      <c r="D104">
        <v>25.0136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1</v>
      </c>
      <c r="BQ104">
        <v>1</v>
      </c>
      <c r="BR104">
        <v>1</v>
      </c>
      <c r="BS104">
        <v>1</v>
      </c>
      <c r="BT104">
        <v>3</v>
      </c>
      <c r="BU104">
        <v>3</v>
      </c>
      <c r="BV104">
        <v>4</v>
      </c>
      <c r="BW104">
        <v>5</v>
      </c>
      <c r="BX104">
        <v>11</v>
      </c>
      <c r="BY104">
        <v>12</v>
      </c>
      <c r="BZ104">
        <v>13</v>
      </c>
      <c r="CA104">
        <v>15</v>
      </c>
      <c r="CB104">
        <v>19</v>
      </c>
      <c r="CC104">
        <v>21</v>
      </c>
      <c r="CD104">
        <v>24</v>
      </c>
      <c r="CE104">
        <v>24</v>
      </c>
      <c r="CF104">
        <v>24</v>
      </c>
      <c r="CG104">
        <v>24</v>
      </c>
      <c r="CH104">
        <v>25</v>
      </c>
      <c r="CI104">
        <v>28</v>
      </c>
      <c r="CJ104">
        <v>31</v>
      </c>
      <c r="CK104">
        <v>35</v>
      </c>
      <c r="CL104">
        <v>36</v>
      </c>
      <c r="CM104">
        <v>38</v>
      </c>
      <c r="CN104">
        <v>38</v>
      </c>
      <c r="CO104">
        <v>40</v>
      </c>
      <c r="CP104">
        <v>40</v>
      </c>
      <c r="CQ104">
        <v>43</v>
      </c>
      <c r="CR104">
        <v>44</v>
      </c>
    </row>
    <row r="105" spans="1:96" x14ac:dyDescent="0.35">
      <c r="B105" t="s">
        <v>22</v>
      </c>
      <c r="C105">
        <v>-26.522500000000001</v>
      </c>
      <c r="D105">
        <v>31.465900000000001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1</v>
      </c>
      <c r="CM105">
        <v>1</v>
      </c>
      <c r="CN105">
        <v>1</v>
      </c>
      <c r="CO105">
        <v>1</v>
      </c>
      <c r="CP105">
        <v>1</v>
      </c>
      <c r="CQ105">
        <v>1</v>
      </c>
      <c r="CR105">
        <v>1</v>
      </c>
    </row>
    <row r="106" spans="1:96" x14ac:dyDescent="0.35">
      <c r="B106" t="s">
        <v>8</v>
      </c>
      <c r="C106">
        <v>9.1449999999999996</v>
      </c>
      <c r="D106">
        <v>40.489699999999999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2</v>
      </c>
      <c r="CB106">
        <v>2</v>
      </c>
      <c r="CC106">
        <v>2</v>
      </c>
      <c r="CD106">
        <v>2</v>
      </c>
      <c r="CE106">
        <v>2</v>
      </c>
      <c r="CF106">
        <v>3</v>
      </c>
      <c r="CG106">
        <v>3</v>
      </c>
      <c r="CH106">
        <v>3</v>
      </c>
      <c r="CI106">
        <v>3</v>
      </c>
      <c r="CJ106">
        <v>3</v>
      </c>
      <c r="CK106">
        <v>3</v>
      </c>
      <c r="CL106">
        <v>3</v>
      </c>
      <c r="CM106">
        <v>3</v>
      </c>
      <c r="CN106">
        <v>3</v>
      </c>
      <c r="CO106">
        <v>3</v>
      </c>
      <c r="CP106">
        <v>3</v>
      </c>
      <c r="CQ106">
        <v>3</v>
      </c>
      <c r="CR106">
        <v>3</v>
      </c>
    </row>
    <row r="107" spans="1:96" x14ac:dyDescent="0.35">
      <c r="B107" t="s">
        <v>205</v>
      </c>
      <c r="C107">
        <v>-17.7134</v>
      </c>
      <c r="D107">
        <v>178.065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</row>
    <row r="108" spans="1:96" x14ac:dyDescent="0.35">
      <c r="B108" t="s">
        <v>129</v>
      </c>
      <c r="C108">
        <v>64</v>
      </c>
      <c r="D108">
        <v>26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1</v>
      </c>
      <c r="BM108">
        <v>1</v>
      </c>
      <c r="BN108">
        <v>1</v>
      </c>
      <c r="BO108">
        <v>1</v>
      </c>
      <c r="BP108">
        <v>3</v>
      </c>
      <c r="BQ108">
        <v>5</v>
      </c>
      <c r="BR108">
        <v>7</v>
      </c>
      <c r="BS108">
        <v>9</v>
      </c>
      <c r="BT108">
        <v>11</v>
      </c>
      <c r="BU108">
        <v>13</v>
      </c>
      <c r="BV108">
        <v>17</v>
      </c>
      <c r="BW108">
        <v>17</v>
      </c>
      <c r="BX108">
        <v>19</v>
      </c>
      <c r="BY108">
        <v>20</v>
      </c>
      <c r="BZ108">
        <v>25</v>
      </c>
      <c r="CA108">
        <v>28</v>
      </c>
      <c r="CB108">
        <v>27</v>
      </c>
      <c r="CC108">
        <v>34</v>
      </c>
      <c r="CD108">
        <v>40</v>
      </c>
      <c r="CE108">
        <v>42</v>
      </c>
      <c r="CF108">
        <v>48</v>
      </c>
      <c r="CG108">
        <v>49</v>
      </c>
      <c r="CH108">
        <v>56</v>
      </c>
      <c r="CI108">
        <v>59</v>
      </c>
      <c r="CJ108">
        <v>64</v>
      </c>
      <c r="CK108">
        <v>72</v>
      </c>
      <c r="CL108">
        <v>75</v>
      </c>
      <c r="CM108">
        <v>82</v>
      </c>
      <c r="CN108">
        <v>90</v>
      </c>
      <c r="CO108">
        <v>94</v>
      </c>
      <c r="CP108">
        <v>98</v>
      </c>
      <c r="CQ108">
        <v>141</v>
      </c>
      <c r="CR108">
        <v>149</v>
      </c>
    </row>
    <row r="109" spans="1:96" x14ac:dyDescent="0.35">
      <c r="A109" t="s">
        <v>189</v>
      </c>
      <c r="B109" t="s">
        <v>11</v>
      </c>
      <c r="C109">
        <v>3.9339</v>
      </c>
      <c r="D109">
        <v>-53.125799999999998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1</v>
      </c>
      <c r="CQ109">
        <v>1</v>
      </c>
      <c r="CR109">
        <v>1</v>
      </c>
    </row>
    <row r="110" spans="1:96" x14ac:dyDescent="0.35">
      <c r="A110" t="s">
        <v>250</v>
      </c>
      <c r="B110" t="s">
        <v>11</v>
      </c>
      <c r="C110">
        <v>-17.6797</v>
      </c>
      <c r="D110">
        <v>149.4068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</row>
    <row r="111" spans="1:96" x14ac:dyDescent="0.35">
      <c r="A111" t="s">
        <v>251</v>
      </c>
      <c r="B111" t="s">
        <v>11</v>
      </c>
      <c r="C111">
        <v>16.25</v>
      </c>
      <c r="D111">
        <v>-61.583300000000001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2</v>
      </c>
      <c r="BT111">
        <v>4</v>
      </c>
      <c r="BU111">
        <v>4</v>
      </c>
      <c r="BV111">
        <v>4</v>
      </c>
      <c r="BW111">
        <v>6</v>
      </c>
      <c r="BX111">
        <v>6</v>
      </c>
      <c r="BY111">
        <v>7</v>
      </c>
      <c r="BZ111">
        <v>7</v>
      </c>
      <c r="CA111">
        <v>7</v>
      </c>
      <c r="CB111">
        <v>7</v>
      </c>
      <c r="CC111">
        <v>7</v>
      </c>
      <c r="CD111">
        <v>8</v>
      </c>
      <c r="CE111">
        <v>8</v>
      </c>
      <c r="CF111">
        <v>8</v>
      </c>
      <c r="CG111">
        <v>8</v>
      </c>
      <c r="CH111">
        <v>8</v>
      </c>
      <c r="CI111">
        <v>8</v>
      </c>
      <c r="CJ111">
        <v>8</v>
      </c>
      <c r="CK111">
        <v>8</v>
      </c>
      <c r="CL111">
        <v>8</v>
      </c>
      <c r="CM111">
        <v>8</v>
      </c>
      <c r="CN111">
        <v>8</v>
      </c>
      <c r="CO111">
        <v>8</v>
      </c>
      <c r="CP111">
        <v>8</v>
      </c>
      <c r="CQ111">
        <v>12</v>
      </c>
      <c r="CR111">
        <v>12</v>
      </c>
    </row>
    <row r="112" spans="1:96" x14ac:dyDescent="0.35">
      <c r="A112" t="s">
        <v>28</v>
      </c>
      <c r="B112" t="s">
        <v>11</v>
      </c>
      <c r="C112">
        <v>-12.827500000000001</v>
      </c>
      <c r="D112">
        <v>45.166200000000003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1</v>
      </c>
      <c r="BW112">
        <v>1</v>
      </c>
      <c r="BX112">
        <v>1</v>
      </c>
      <c r="BY112">
        <v>2</v>
      </c>
      <c r="BZ112">
        <v>2</v>
      </c>
      <c r="CA112">
        <v>2</v>
      </c>
      <c r="CB112">
        <v>2</v>
      </c>
      <c r="CC112">
        <v>2</v>
      </c>
      <c r="CD112">
        <v>2</v>
      </c>
      <c r="CE112">
        <v>2</v>
      </c>
      <c r="CF112">
        <v>2</v>
      </c>
      <c r="CG112">
        <v>3</v>
      </c>
      <c r="CH112">
        <v>3</v>
      </c>
      <c r="CI112">
        <v>3</v>
      </c>
      <c r="CJ112">
        <v>3</v>
      </c>
      <c r="CK112">
        <v>3</v>
      </c>
      <c r="CL112">
        <v>3</v>
      </c>
      <c r="CM112">
        <v>4</v>
      </c>
      <c r="CN112">
        <v>4</v>
      </c>
      <c r="CO112">
        <v>4</v>
      </c>
      <c r="CP112">
        <v>4</v>
      </c>
      <c r="CQ112">
        <v>4</v>
      </c>
      <c r="CR112">
        <v>4</v>
      </c>
    </row>
    <row r="113" spans="1:96" x14ac:dyDescent="0.35">
      <c r="A113" t="s">
        <v>252</v>
      </c>
      <c r="B113" t="s">
        <v>11</v>
      </c>
      <c r="C113">
        <v>-20.904299999999999</v>
      </c>
      <c r="D113">
        <v>165.61799999999999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</row>
    <row r="114" spans="1:96" x14ac:dyDescent="0.35">
      <c r="A114" t="s">
        <v>253</v>
      </c>
      <c r="B114" t="s">
        <v>11</v>
      </c>
      <c r="C114">
        <v>-21.135100000000001</v>
      </c>
      <c r="D114">
        <v>55.247100000000003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</row>
    <row r="115" spans="1:96" x14ac:dyDescent="0.35">
      <c r="A115" t="s">
        <v>12</v>
      </c>
      <c r="B115" t="s">
        <v>11</v>
      </c>
      <c r="C115">
        <v>17.899999999999999</v>
      </c>
      <c r="D115">
        <v>-62.833300000000001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</row>
    <row r="116" spans="1:96" x14ac:dyDescent="0.35">
      <c r="A116" t="s">
        <v>161</v>
      </c>
      <c r="B116" t="s">
        <v>11</v>
      </c>
      <c r="C116">
        <v>18.070799999999998</v>
      </c>
      <c r="D116">
        <v>-63.0501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1</v>
      </c>
      <c r="BV116">
        <v>1</v>
      </c>
      <c r="BW116">
        <v>1</v>
      </c>
      <c r="BX116">
        <v>1</v>
      </c>
      <c r="BY116">
        <v>1</v>
      </c>
      <c r="BZ116">
        <v>2</v>
      </c>
      <c r="CA116">
        <v>2</v>
      </c>
      <c r="CB116">
        <v>2</v>
      </c>
      <c r="CC116">
        <v>2</v>
      </c>
      <c r="CD116">
        <v>2</v>
      </c>
      <c r="CE116">
        <v>2</v>
      </c>
      <c r="CF116">
        <v>2</v>
      </c>
      <c r="CG116">
        <v>2</v>
      </c>
      <c r="CH116">
        <v>2</v>
      </c>
      <c r="CI116">
        <v>2</v>
      </c>
      <c r="CJ116">
        <v>2</v>
      </c>
      <c r="CK116">
        <v>2</v>
      </c>
      <c r="CL116">
        <v>2</v>
      </c>
      <c r="CM116">
        <v>2</v>
      </c>
      <c r="CN116">
        <v>2</v>
      </c>
      <c r="CO116">
        <v>2</v>
      </c>
      <c r="CP116">
        <v>2</v>
      </c>
      <c r="CQ116">
        <v>2</v>
      </c>
      <c r="CR116">
        <v>2</v>
      </c>
    </row>
    <row r="117" spans="1:96" x14ac:dyDescent="0.35">
      <c r="A117" t="s">
        <v>254</v>
      </c>
      <c r="B117" t="s">
        <v>11</v>
      </c>
      <c r="C117">
        <v>14.641500000000001</v>
      </c>
      <c r="D117">
        <v>-61.0242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1</v>
      </c>
      <c r="BS117">
        <v>1</v>
      </c>
      <c r="BT117">
        <v>1</v>
      </c>
      <c r="BU117">
        <v>1</v>
      </c>
      <c r="BV117">
        <v>3</v>
      </c>
      <c r="BW117">
        <v>3</v>
      </c>
      <c r="BX117">
        <v>3</v>
      </c>
      <c r="BY117">
        <v>3</v>
      </c>
      <c r="BZ117">
        <v>3</v>
      </c>
      <c r="CA117">
        <v>4</v>
      </c>
      <c r="CB117">
        <v>4</v>
      </c>
      <c r="CC117">
        <v>4</v>
      </c>
      <c r="CD117">
        <v>6</v>
      </c>
      <c r="CE117">
        <v>6</v>
      </c>
      <c r="CF117">
        <v>6</v>
      </c>
      <c r="CG117">
        <v>6</v>
      </c>
      <c r="CH117">
        <v>6</v>
      </c>
      <c r="CI117">
        <v>6</v>
      </c>
      <c r="CJ117">
        <v>6</v>
      </c>
      <c r="CK117">
        <v>8</v>
      </c>
      <c r="CL117">
        <v>8</v>
      </c>
      <c r="CM117">
        <v>8</v>
      </c>
      <c r="CN117">
        <v>8</v>
      </c>
      <c r="CO117">
        <v>12</v>
      </c>
      <c r="CP117">
        <v>12</v>
      </c>
      <c r="CQ117">
        <v>14</v>
      </c>
      <c r="CR117">
        <v>14</v>
      </c>
    </row>
    <row r="118" spans="1:96" x14ac:dyDescent="0.35">
      <c r="B118" t="s">
        <v>11</v>
      </c>
      <c r="C118">
        <v>46.227600000000002</v>
      </c>
      <c r="D118">
        <v>2.2136999999999998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2</v>
      </c>
      <c r="AO118">
        <v>2</v>
      </c>
      <c r="AP118">
        <v>2</v>
      </c>
      <c r="AQ118">
        <v>2</v>
      </c>
      <c r="AR118">
        <v>2</v>
      </c>
      <c r="AS118">
        <v>3</v>
      </c>
      <c r="AT118">
        <v>4</v>
      </c>
      <c r="AU118">
        <v>4</v>
      </c>
      <c r="AV118">
        <v>6</v>
      </c>
      <c r="AW118">
        <v>9</v>
      </c>
      <c r="AX118">
        <v>11</v>
      </c>
      <c r="AY118">
        <v>19</v>
      </c>
      <c r="AZ118">
        <v>19</v>
      </c>
      <c r="BA118">
        <v>33</v>
      </c>
      <c r="BB118">
        <v>48</v>
      </c>
      <c r="BC118">
        <v>48</v>
      </c>
      <c r="BD118">
        <v>79</v>
      </c>
      <c r="BE118">
        <v>91</v>
      </c>
      <c r="BF118">
        <v>91</v>
      </c>
      <c r="BG118">
        <v>148</v>
      </c>
      <c r="BH118">
        <v>148</v>
      </c>
      <c r="BI118">
        <v>148</v>
      </c>
      <c r="BJ118">
        <v>243</v>
      </c>
      <c r="BK118">
        <v>450</v>
      </c>
      <c r="BL118">
        <v>562</v>
      </c>
      <c r="BM118">
        <v>674</v>
      </c>
      <c r="BN118">
        <v>860</v>
      </c>
      <c r="BO118">
        <v>1100</v>
      </c>
      <c r="BP118">
        <v>1331</v>
      </c>
      <c r="BQ118">
        <v>1696</v>
      </c>
      <c r="BR118">
        <v>1995</v>
      </c>
      <c r="BS118">
        <v>2314</v>
      </c>
      <c r="BT118">
        <v>2606</v>
      </c>
      <c r="BU118">
        <v>3024</v>
      </c>
      <c r="BV118">
        <v>3523</v>
      </c>
      <c r="BW118">
        <v>4403</v>
      </c>
      <c r="BX118">
        <v>5387</v>
      </c>
      <c r="BY118">
        <v>6507</v>
      </c>
      <c r="BZ118">
        <v>7560</v>
      </c>
      <c r="CA118">
        <v>8078</v>
      </c>
      <c r="CB118">
        <v>8911</v>
      </c>
      <c r="CC118">
        <v>10328</v>
      </c>
      <c r="CD118">
        <v>10869</v>
      </c>
      <c r="CE118">
        <v>12210</v>
      </c>
      <c r="CF118">
        <v>13197</v>
      </c>
      <c r="CG118">
        <v>13832</v>
      </c>
      <c r="CH118">
        <v>14393</v>
      </c>
      <c r="CI118">
        <v>14967</v>
      </c>
      <c r="CJ118">
        <v>15729</v>
      </c>
      <c r="CK118">
        <v>17167</v>
      </c>
      <c r="CL118">
        <v>17920</v>
      </c>
      <c r="CM118">
        <v>18681</v>
      </c>
      <c r="CN118">
        <v>19323</v>
      </c>
      <c r="CO118">
        <v>19718</v>
      </c>
      <c r="CP118">
        <v>20265</v>
      </c>
      <c r="CQ118">
        <v>20796</v>
      </c>
      <c r="CR118">
        <v>21340</v>
      </c>
    </row>
    <row r="119" spans="1:96" x14ac:dyDescent="0.35">
      <c r="B119" t="s">
        <v>23</v>
      </c>
      <c r="C119">
        <v>-0.80369999999999997</v>
      </c>
      <c r="D119">
        <v>11.609400000000001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1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1</v>
      </c>
      <c r="BS119">
        <v>1</v>
      </c>
      <c r="BT119">
        <v>1</v>
      </c>
      <c r="BU119">
        <v>1</v>
      </c>
      <c r="BV119">
        <v>1</v>
      </c>
      <c r="BW119">
        <v>1</v>
      </c>
      <c r="BX119">
        <v>1</v>
      </c>
      <c r="BY119">
        <v>1</v>
      </c>
      <c r="BZ119">
        <v>1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1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1</v>
      </c>
      <c r="CM119">
        <v>1</v>
      </c>
      <c r="CN119">
        <v>1</v>
      </c>
      <c r="CO119">
        <v>1</v>
      </c>
      <c r="CP119">
        <v>1</v>
      </c>
      <c r="CQ119">
        <v>1</v>
      </c>
      <c r="CR119">
        <v>1</v>
      </c>
    </row>
    <row r="120" spans="1:96" x14ac:dyDescent="0.35">
      <c r="B120" t="s">
        <v>206</v>
      </c>
      <c r="C120">
        <v>13.443199999999999</v>
      </c>
      <c r="D120">
        <v>-15.3101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</row>
    <row r="121" spans="1:96" x14ac:dyDescent="0.35">
      <c r="B121" t="s">
        <v>147</v>
      </c>
      <c r="C121">
        <v>42.315399999999997</v>
      </c>
      <c r="D121">
        <v>43.356900000000003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1</v>
      </c>
      <c r="CA121">
        <v>2</v>
      </c>
      <c r="CB121">
        <v>2</v>
      </c>
      <c r="CC121">
        <v>3</v>
      </c>
      <c r="CD121">
        <v>3</v>
      </c>
      <c r="CE121">
        <v>3</v>
      </c>
      <c r="CF121">
        <v>3</v>
      </c>
      <c r="CG121">
        <v>3</v>
      </c>
      <c r="CH121">
        <v>3</v>
      </c>
      <c r="CI121">
        <v>3</v>
      </c>
      <c r="CJ121">
        <v>3</v>
      </c>
      <c r="CK121">
        <v>3</v>
      </c>
      <c r="CL121">
        <v>3</v>
      </c>
      <c r="CM121">
        <v>3</v>
      </c>
      <c r="CN121">
        <v>4</v>
      </c>
      <c r="CO121">
        <v>4</v>
      </c>
      <c r="CP121">
        <v>4</v>
      </c>
      <c r="CQ121">
        <v>4</v>
      </c>
      <c r="CR121">
        <v>5</v>
      </c>
    </row>
    <row r="122" spans="1:96" x14ac:dyDescent="0.35">
      <c r="B122" t="s">
        <v>117</v>
      </c>
      <c r="C122">
        <v>51</v>
      </c>
      <c r="D122">
        <v>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2</v>
      </c>
      <c r="BA122">
        <v>2</v>
      </c>
      <c r="BB122">
        <v>3</v>
      </c>
      <c r="BC122">
        <v>3</v>
      </c>
      <c r="BD122">
        <v>7</v>
      </c>
      <c r="BE122">
        <v>9</v>
      </c>
      <c r="BF122">
        <v>11</v>
      </c>
      <c r="BG122">
        <v>17</v>
      </c>
      <c r="BH122">
        <v>24</v>
      </c>
      <c r="BI122">
        <v>28</v>
      </c>
      <c r="BJ122">
        <v>44</v>
      </c>
      <c r="BK122">
        <v>67</v>
      </c>
      <c r="BL122">
        <v>84</v>
      </c>
      <c r="BM122">
        <v>94</v>
      </c>
      <c r="BN122">
        <v>123</v>
      </c>
      <c r="BO122">
        <v>157</v>
      </c>
      <c r="BP122">
        <v>206</v>
      </c>
      <c r="BQ122">
        <v>267</v>
      </c>
      <c r="BR122">
        <v>342</v>
      </c>
      <c r="BS122">
        <v>433</v>
      </c>
      <c r="BT122">
        <v>533</v>
      </c>
      <c r="BU122">
        <v>645</v>
      </c>
      <c r="BV122">
        <v>775</v>
      </c>
      <c r="BW122">
        <v>920</v>
      </c>
      <c r="BX122">
        <v>1107</v>
      </c>
      <c r="BY122">
        <v>1275</v>
      </c>
      <c r="BZ122">
        <v>1444</v>
      </c>
      <c r="CA122">
        <v>1584</v>
      </c>
      <c r="CB122">
        <v>1810</v>
      </c>
      <c r="CC122">
        <v>2016</v>
      </c>
      <c r="CD122">
        <v>2349</v>
      </c>
      <c r="CE122">
        <v>2607</v>
      </c>
      <c r="CF122">
        <v>2767</v>
      </c>
      <c r="CG122">
        <v>2736</v>
      </c>
      <c r="CH122">
        <v>3022</v>
      </c>
      <c r="CI122">
        <v>3194</v>
      </c>
      <c r="CJ122">
        <v>3294</v>
      </c>
      <c r="CK122">
        <v>3804</v>
      </c>
      <c r="CL122">
        <v>4052</v>
      </c>
      <c r="CM122">
        <v>4352</v>
      </c>
      <c r="CN122">
        <v>4459</v>
      </c>
      <c r="CO122">
        <v>4586</v>
      </c>
      <c r="CP122">
        <v>4862</v>
      </c>
      <c r="CQ122">
        <v>5033</v>
      </c>
      <c r="CR122">
        <v>5279</v>
      </c>
    </row>
    <row r="123" spans="1:96" x14ac:dyDescent="0.35">
      <c r="B123" t="s">
        <v>7</v>
      </c>
      <c r="C123">
        <v>7.9465000000000003</v>
      </c>
      <c r="D123">
        <v>-1.0232000000000001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1</v>
      </c>
      <c r="BM123">
        <v>1</v>
      </c>
      <c r="BN123">
        <v>2</v>
      </c>
      <c r="BO123">
        <v>2</v>
      </c>
      <c r="BP123">
        <v>4</v>
      </c>
      <c r="BQ123">
        <v>4</v>
      </c>
      <c r="BR123">
        <v>4</v>
      </c>
      <c r="BS123">
        <v>5</v>
      </c>
      <c r="BT123">
        <v>5</v>
      </c>
      <c r="BU123">
        <v>5</v>
      </c>
      <c r="BV123">
        <v>5</v>
      </c>
      <c r="BW123">
        <v>5</v>
      </c>
      <c r="BX123">
        <v>5</v>
      </c>
      <c r="BY123">
        <v>5</v>
      </c>
      <c r="BZ123">
        <v>5</v>
      </c>
      <c r="CA123">
        <v>5</v>
      </c>
      <c r="CB123">
        <v>5</v>
      </c>
      <c r="CC123">
        <v>5</v>
      </c>
      <c r="CD123">
        <v>6</v>
      </c>
      <c r="CE123">
        <v>6</v>
      </c>
      <c r="CF123">
        <v>6</v>
      </c>
      <c r="CG123">
        <v>8</v>
      </c>
      <c r="CH123">
        <v>8</v>
      </c>
      <c r="CI123">
        <v>8</v>
      </c>
      <c r="CJ123">
        <v>8</v>
      </c>
      <c r="CK123">
        <v>8</v>
      </c>
      <c r="CL123">
        <v>8</v>
      </c>
      <c r="CM123">
        <v>8</v>
      </c>
      <c r="CN123">
        <v>9</v>
      </c>
      <c r="CO123">
        <v>9</v>
      </c>
      <c r="CP123">
        <v>9</v>
      </c>
      <c r="CQ123">
        <v>9</v>
      </c>
      <c r="CR123">
        <v>9</v>
      </c>
    </row>
    <row r="124" spans="1:96" x14ac:dyDescent="0.35">
      <c r="B124" t="s">
        <v>126</v>
      </c>
      <c r="C124">
        <v>39.074199999999998</v>
      </c>
      <c r="D124">
        <v>21.824300000000001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1</v>
      </c>
      <c r="BC124">
        <v>1</v>
      </c>
      <c r="BD124">
        <v>1</v>
      </c>
      <c r="BE124">
        <v>3</v>
      </c>
      <c r="BF124">
        <v>4</v>
      </c>
      <c r="BG124">
        <v>4</v>
      </c>
      <c r="BH124">
        <v>5</v>
      </c>
      <c r="BI124">
        <v>5</v>
      </c>
      <c r="BJ124">
        <v>6</v>
      </c>
      <c r="BK124">
        <v>6</v>
      </c>
      <c r="BL124">
        <v>13</v>
      </c>
      <c r="BM124">
        <v>15</v>
      </c>
      <c r="BN124">
        <v>17</v>
      </c>
      <c r="BO124">
        <v>20</v>
      </c>
      <c r="BP124">
        <v>22</v>
      </c>
      <c r="BQ124">
        <v>26</v>
      </c>
      <c r="BR124">
        <v>28</v>
      </c>
      <c r="BS124">
        <v>32</v>
      </c>
      <c r="BT124">
        <v>38</v>
      </c>
      <c r="BU124">
        <v>43</v>
      </c>
      <c r="BV124">
        <v>49</v>
      </c>
      <c r="BW124">
        <v>50</v>
      </c>
      <c r="BX124">
        <v>53</v>
      </c>
      <c r="BY124">
        <v>63</v>
      </c>
      <c r="BZ124">
        <v>68</v>
      </c>
      <c r="CA124">
        <v>73</v>
      </c>
      <c r="CB124">
        <v>79</v>
      </c>
      <c r="CC124">
        <v>81</v>
      </c>
      <c r="CD124">
        <v>83</v>
      </c>
      <c r="CE124">
        <v>87</v>
      </c>
      <c r="CF124">
        <v>92</v>
      </c>
      <c r="CG124">
        <v>93</v>
      </c>
      <c r="CH124">
        <v>98</v>
      </c>
      <c r="CI124">
        <v>99</v>
      </c>
      <c r="CJ124">
        <v>101</v>
      </c>
      <c r="CK124">
        <v>102</v>
      </c>
      <c r="CL124">
        <v>105</v>
      </c>
      <c r="CM124">
        <v>108</v>
      </c>
      <c r="CN124">
        <v>110</v>
      </c>
      <c r="CO124">
        <v>113</v>
      </c>
      <c r="CP124">
        <v>116</v>
      </c>
      <c r="CQ124">
        <v>121</v>
      </c>
      <c r="CR124">
        <v>121</v>
      </c>
    </row>
    <row r="125" spans="1:96" x14ac:dyDescent="0.35">
      <c r="B125" t="s">
        <v>172</v>
      </c>
      <c r="C125">
        <v>15.7835</v>
      </c>
      <c r="D125">
        <v>-90.230800000000002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1</v>
      </c>
      <c r="BH125">
        <v>1</v>
      </c>
      <c r="BI125">
        <v>1</v>
      </c>
      <c r="BJ125">
        <v>1</v>
      </c>
      <c r="BK125">
        <v>1</v>
      </c>
      <c r="BL125">
        <v>1</v>
      </c>
      <c r="BM125">
        <v>1</v>
      </c>
      <c r="BN125">
        <v>1</v>
      </c>
      <c r="BO125">
        <v>1</v>
      </c>
      <c r="BP125">
        <v>1</v>
      </c>
      <c r="BQ125">
        <v>1</v>
      </c>
      <c r="BR125">
        <v>1</v>
      </c>
      <c r="BS125">
        <v>1</v>
      </c>
      <c r="BT125">
        <v>1</v>
      </c>
      <c r="BU125">
        <v>1</v>
      </c>
      <c r="BV125">
        <v>1</v>
      </c>
      <c r="BW125">
        <v>1</v>
      </c>
      <c r="BX125">
        <v>1</v>
      </c>
      <c r="BY125">
        <v>1</v>
      </c>
      <c r="BZ125">
        <v>2</v>
      </c>
      <c r="CA125">
        <v>2</v>
      </c>
      <c r="CB125">
        <v>3</v>
      </c>
      <c r="CC125">
        <v>3</v>
      </c>
      <c r="CD125">
        <v>3</v>
      </c>
      <c r="CE125">
        <v>3</v>
      </c>
      <c r="CF125">
        <v>3</v>
      </c>
      <c r="CG125">
        <v>3</v>
      </c>
      <c r="CH125">
        <v>5</v>
      </c>
      <c r="CI125">
        <v>5</v>
      </c>
      <c r="CJ125">
        <v>5</v>
      </c>
      <c r="CK125">
        <v>5</v>
      </c>
      <c r="CL125">
        <v>5</v>
      </c>
      <c r="CM125">
        <v>7</v>
      </c>
      <c r="CN125">
        <v>7</v>
      </c>
      <c r="CO125">
        <v>7</v>
      </c>
      <c r="CP125">
        <v>7</v>
      </c>
      <c r="CQ125">
        <v>7</v>
      </c>
      <c r="CR125">
        <v>8</v>
      </c>
    </row>
    <row r="126" spans="1:96" x14ac:dyDescent="0.35">
      <c r="B126" t="s">
        <v>192</v>
      </c>
      <c r="C126">
        <v>9.9456000000000007</v>
      </c>
      <c r="D126">
        <v>-9.6966000000000001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1</v>
      </c>
      <c r="CL126">
        <v>1</v>
      </c>
      <c r="CM126">
        <v>3</v>
      </c>
      <c r="CN126">
        <v>3</v>
      </c>
      <c r="CO126">
        <v>5</v>
      </c>
      <c r="CP126">
        <v>5</v>
      </c>
      <c r="CQ126">
        <v>6</v>
      </c>
      <c r="CR126">
        <v>6</v>
      </c>
    </row>
    <row r="127" spans="1:96" x14ac:dyDescent="0.35">
      <c r="B127" t="s">
        <v>190</v>
      </c>
      <c r="C127">
        <v>5</v>
      </c>
      <c r="D127">
        <v>-58.75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1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1</v>
      </c>
      <c r="BM127">
        <v>1</v>
      </c>
      <c r="BN127">
        <v>1</v>
      </c>
      <c r="BO127">
        <v>1</v>
      </c>
      <c r="BP127">
        <v>1</v>
      </c>
      <c r="BQ127">
        <v>1</v>
      </c>
      <c r="BR127">
        <v>1</v>
      </c>
      <c r="BS127">
        <v>1</v>
      </c>
      <c r="BT127">
        <v>1</v>
      </c>
      <c r="BU127">
        <v>1</v>
      </c>
      <c r="BV127">
        <v>2</v>
      </c>
      <c r="BW127">
        <v>2</v>
      </c>
      <c r="BX127">
        <v>4</v>
      </c>
      <c r="BY127">
        <v>4</v>
      </c>
      <c r="BZ127">
        <v>4</v>
      </c>
      <c r="CA127">
        <v>4</v>
      </c>
      <c r="CB127">
        <v>4</v>
      </c>
      <c r="CC127">
        <v>5</v>
      </c>
      <c r="CD127">
        <v>6</v>
      </c>
      <c r="CE127">
        <v>6</v>
      </c>
      <c r="CF127">
        <v>6</v>
      </c>
      <c r="CG127">
        <v>6</v>
      </c>
      <c r="CH127">
        <v>6</v>
      </c>
      <c r="CI127">
        <v>6</v>
      </c>
      <c r="CJ127">
        <v>6</v>
      </c>
      <c r="CK127">
        <v>6</v>
      </c>
      <c r="CL127">
        <v>6</v>
      </c>
      <c r="CM127">
        <v>6</v>
      </c>
      <c r="CN127">
        <v>6</v>
      </c>
      <c r="CO127">
        <v>7</v>
      </c>
      <c r="CP127">
        <v>7</v>
      </c>
      <c r="CQ127">
        <v>7</v>
      </c>
      <c r="CR127">
        <v>7</v>
      </c>
    </row>
    <row r="128" spans="1:96" x14ac:dyDescent="0.35">
      <c r="B128" t="s">
        <v>207</v>
      </c>
      <c r="C128">
        <v>18.9712</v>
      </c>
      <c r="D128">
        <v>-72.285200000000003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1</v>
      </c>
      <c r="CB128">
        <v>1</v>
      </c>
      <c r="CC128">
        <v>1</v>
      </c>
      <c r="CD128">
        <v>1</v>
      </c>
      <c r="CE128">
        <v>2</v>
      </c>
      <c r="CF128">
        <v>2</v>
      </c>
      <c r="CG128">
        <v>2</v>
      </c>
      <c r="CH128">
        <v>3</v>
      </c>
      <c r="CI128">
        <v>3</v>
      </c>
      <c r="CJ128">
        <v>3</v>
      </c>
      <c r="CK128">
        <v>3</v>
      </c>
      <c r="CL128">
        <v>3</v>
      </c>
      <c r="CM128">
        <v>3</v>
      </c>
      <c r="CN128">
        <v>3</v>
      </c>
      <c r="CO128">
        <v>3</v>
      </c>
      <c r="CP128">
        <v>3</v>
      </c>
      <c r="CQ128">
        <v>3</v>
      </c>
      <c r="CR128">
        <v>4</v>
      </c>
    </row>
    <row r="129" spans="2:96" x14ac:dyDescent="0.35">
      <c r="B129" t="s">
        <v>208</v>
      </c>
      <c r="C129">
        <v>41.902900000000002</v>
      </c>
      <c r="D129">
        <v>12.4534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</row>
    <row r="130" spans="2:96" x14ac:dyDescent="0.35">
      <c r="B130" t="s">
        <v>209</v>
      </c>
      <c r="C130">
        <v>15.2</v>
      </c>
      <c r="D130">
        <v>-86.241900000000001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1</v>
      </c>
      <c r="BR130">
        <v>1</v>
      </c>
      <c r="BS130">
        <v>1</v>
      </c>
      <c r="BT130">
        <v>3</v>
      </c>
      <c r="BU130">
        <v>7</v>
      </c>
      <c r="BV130">
        <v>7</v>
      </c>
      <c r="BW130">
        <v>10</v>
      </c>
      <c r="BX130">
        <v>14</v>
      </c>
      <c r="BY130">
        <v>15</v>
      </c>
      <c r="BZ130">
        <v>15</v>
      </c>
      <c r="CA130">
        <v>22</v>
      </c>
      <c r="CB130">
        <v>22</v>
      </c>
      <c r="CC130">
        <v>22</v>
      </c>
      <c r="CD130">
        <v>22</v>
      </c>
      <c r="CE130">
        <v>23</v>
      </c>
      <c r="CF130">
        <v>23</v>
      </c>
      <c r="CG130">
        <v>24</v>
      </c>
      <c r="CH130">
        <v>25</v>
      </c>
      <c r="CI130">
        <v>25</v>
      </c>
      <c r="CJ130">
        <v>26</v>
      </c>
      <c r="CK130">
        <v>31</v>
      </c>
      <c r="CL130">
        <v>35</v>
      </c>
      <c r="CM130">
        <v>41</v>
      </c>
      <c r="CN130">
        <v>46</v>
      </c>
      <c r="CO130">
        <v>46</v>
      </c>
      <c r="CP130">
        <v>46</v>
      </c>
      <c r="CQ130">
        <v>46</v>
      </c>
      <c r="CR130">
        <v>46</v>
      </c>
    </row>
    <row r="131" spans="2:96" x14ac:dyDescent="0.35">
      <c r="B131" t="s">
        <v>144</v>
      </c>
      <c r="C131">
        <v>47.162500000000001</v>
      </c>
      <c r="D131">
        <v>19.503299999999999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1</v>
      </c>
      <c r="BG131">
        <v>1</v>
      </c>
      <c r="BH131">
        <v>1</v>
      </c>
      <c r="BI131">
        <v>1</v>
      </c>
      <c r="BJ131">
        <v>1</v>
      </c>
      <c r="BK131">
        <v>3</v>
      </c>
      <c r="BL131">
        <v>4</v>
      </c>
      <c r="BM131">
        <v>6</v>
      </c>
      <c r="BN131">
        <v>7</v>
      </c>
      <c r="BO131">
        <v>9</v>
      </c>
      <c r="BP131">
        <v>10</v>
      </c>
      <c r="BQ131">
        <v>10</v>
      </c>
      <c r="BR131">
        <v>10</v>
      </c>
      <c r="BS131">
        <v>11</v>
      </c>
      <c r="BT131">
        <v>13</v>
      </c>
      <c r="BU131">
        <v>15</v>
      </c>
      <c r="BV131">
        <v>16</v>
      </c>
      <c r="BW131">
        <v>20</v>
      </c>
      <c r="BX131">
        <v>21</v>
      </c>
      <c r="BY131">
        <v>26</v>
      </c>
      <c r="BZ131">
        <v>32</v>
      </c>
      <c r="CA131">
        <v>34</v>
      </c>
      <c r="CB131">
        <v>38</v>
      </c>
      <c r="CC131">
        <v>47</v>
      </c>
      <c r="CD131">
        <v>58</v>
      </c>
      <c r="CE131">
        <v>66</v>
      </c>
      <c r="CF131">
        <v>77</v>
      </c>
      <c r="CG131">
        <v>85</v>
      </c>
      <c r="CH131">
        <v>99</v>
      </c>
      <c r="CI131">
        <v>109</v>
      </c>
      <c r="CJ131">
        <v>122</v>
      </c>
      <c r="CK131">
        <v>134</v>
      </c>
      <c r="CL131">
        <v>142</v>
      </c>
      <c r="CM131">
        <v>156</v>
      </c>
      <c r="CN131">
        <v>172</v>
      </c>
      <c r="CO131">
        <v>189</v>
      </c>
      <c r="CP131">
        <v>199</v>
      </c>
      <c r="CQ131">
        <v>213</v>
      </c>
      <c r="CR131">
        <v>225</v>
      </c>
    </row>
    <row r="132" spans="2:96" x14ac:dyDescent="0.35">
      <c r="B132" t="s">
        <v>132</v>
      </c>
      <c r="C132">
        <v>64.963099999999997</v>
      </c>
      <c r="D132">
        <v>-19.020800000000001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5</v>
      </c>
      <c r="BG132">
        <v>0</v>
      </c>
      <c r="BH132">
        <v>1</v>
      </c>
      <c r="BI132">
        <v>1</v>
      </c>
      <c r="BJ132">
        <v>1</v>
      </c>
      <c r="BK132">
        <v>0</v>
      </c>
      <c r="BL132">
        <v>1</v>
      </c>
      <c r="BM132">
        <v>1</v>
      </c>
      <c r="BN132">
        <v>1</v>
      </c>
      <c r="BO132">
        <v>2</v>
      </c>
      <c r="BP132">
        <v>2</v>
      </c>
      <c r="BQ132">
        <v>2</v>
      </c>
      <c r="BR132">
        <v>2</v>
      </c>
      <c r="BS132">
        <v>2</v>
      </c>
      <c r="BT132">
        <v>2</v>
      </c>
      <c r="BU132">
        <v>2</v>
      </c>
      <c r="BV132">
        <v>2</v>
      </c>
      <c r="BW132">
        <v>2</v>
      </c>
      <c r="BX132">
        <v>4</v>
      </c>
      <c r="BY132">
        <v>4</v>
      </c>
      <c r="BZ132">
        <v>4</v>
      </c>
      <c r="CA132">
        <v>4</v>
      </c>
      <c r="CB132">
        <v>6</v>
      </c>
      <c r="CC132">
        <v>6</v>
      </c>
      <c r="CD132">
        <v>6</v>
      </c>
      <c r="CE132">
        <v>6</v>
      </c>
      <c r="CF132">
        <v>7</v>
      </c>
      <c r="CG132">
        <v>8</v>
      </c>
      <c r="CH132">
        <v>8</v>
      </c>
      <c r="CI132">
        <v>8</v>
      </c>
      <c r="CJ132">
        <v>8</v>
      </c>
      <c r="CK132">
        <v>8</v>
      </c>
      <c r="CL132">
        <v>8</v>
      </c>
      <c r="CM132">
        <v>9</v>
      </c>
      <c r="CN132">
        <v>9</v>
      </c>
      <c r="CO132">
        <v>9</v>
      </c>
      <c r="CP132">
        <v>10</v>
      </c>
      <c r="CQ132">
        <v>10</v>
      </c>
      <c r="CR132">
        <v>10</v>
      </c>
    </row>
    <row r="133" spans="2:96" x14ac:dyDescent="0.35">
      <c r="B133" t="s">
        <v>54</v>
      </c>
      <c r="C133">
        <v>21</v>
      </c>
      <c r="D133">
        <v>78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1</v>
      </c>
      <c r="BC133">
        <v>1</v>
      </c>
      <c r="BD133">
        <v>2</v>
      </c>
      <c r="BE133">
        <v>2</v>
      </c>
      <c r="BF133">
        <v>2</v>
      </c>
      <c r="BG133">
        <v>2</v>
      </c>
      <c r="BH133">
        <v>3</v>
      </c>
      <c r="BI133">
        <v>3</v>
      </c>
      <c r="BJ133">
        <v>4</v>
      </c>
      <c r="BK133">
        <v>5</v>
      </c>
      <c r="BL133">
        <v>4</v>
      </c>
      <c r="BM133">
        <v>7</v>
      </c>
      <c r="BN133">
        <v>10</v>
      </c>
      <c r="BO133">
        <v>10</v>
      </c>
      <c r="BP133">
        <v>12</v>
      </c>
      <c r="BQ133">
        <v>20</v>
      </c>
      <c r="BR133">
        <v>20</v>
      </c>
      <c r="BS133">
        <v>24</v>
      </c>
      <c r="BT133">
        <v>27</v>
      </c>
      <c r="BU133">
        <v>32</v>
      </c>
      <c r="BV133">
        <v>35</v>
      </c>
      <c r="BW133">
        <v>58</v>
      </c>
      <c r="BX133">
        <v>72</v>
      </c>
      <c r="BY133">
        <v>72</v>
      </c>
      <c r="BZ133">
        <v>86</v>
      </c>
      <c r="CA133">
        <v>99</v>
      </c>
      <c r="CB133">
        <v>136</v>
      </c>
      <c r="CC133">
        <v>150</v>
      </c>
      <c r="CD133">
        <v>178</v>
      </c>
      <c r="CE133">
        <v>226</v>
      </c>
      <c r="CF133">
        <v>246</v>
      </c>
      <c r="CG133">
        <v>288</v>
      </c>
      <c r="CH133">
        <v>331</v>
      </c>
      <c r="CI133">
        <v>358</v>
      </c>
      <c r="CJ133">
        <v>393</v>
      </c>
      <c r="CK133">
        <v>405</v>
      </c>
      <c r="CL133">
        <v>448</v>
      </c>
      <c r="CM133">
        <v>486</v>
      </c>
      <c r="CN133">
        <v>521</v>
      </c>
      <c r="CO133">
        <v>559</v>
      </c>
      <c r="CP133">
        <v>592</v>
      </c>
      <c r="CQ133">
        <v>645</v>
      </c>
      <c r="CR133">
        <v>681</v>
      </c>
    </row>
    <row r="134" spans="2:96" x14ac:dyDescent="0.35">
      <c r="B134" t="s">
        <v>53</v>
      </c>
      <c r="C134">
        <v>-0.7893</v>
      </c>
      <c r="D134">
        <v>113.9213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4</v>
      </c>
      <c r="BE134">
        <v>5</v>
      </c>
      <c r="BF134">
        <v>5</v>
      </c>
      <c r="BG134">
        <v>5</v>
      </c>
      <c r="BH134">
        <v>5</v>
      </c>
      <c r="BI134">
        <v>19</v>
      </c>
      <c r="BJ134">
        <v>25</v>
      </c>
      <c r="BK134">
        <v>32</v>
      </c>
      <c r="BL134">
        <v>38</v>
      </c>
      <c r="BM134">
        <v>48</v>
      </c>
      <c r="BN134">
        <v>49</v>
      </c>
      <c r="BO134">
        <v>55</v>
      </c>
      <c r="BP134">
        <v>58</v>
      </c>
      <c r="BQ134">
        <v>78</v>
      </c>
      <c r="BR134">
        <v>87</v>
      </c>
      <c r="BS134">
        <v>102</v>
      </c>
      <c r="BT134">
        <v>114</v>
      </c>
      <c r="BU134">
        <v>122</v>
      </c>
      <c r="BV134">
        <v>136</v>
      </c>
      <c r="BW134">
        <v>157</v>
      </c>
      <c r="BX134">
        <v>170</v>
      </c>
      <c r="BY134">
        <v>181</v>
      </c>
      <c r="BZ134">
        <v>191</v>
      </c>
      <c r="CA134">
        <v>198</v>
      </c>
      <c r="CB134">
        <v>209</v>
      </c>
      <c r="CC134">
        <v>221</v>
      </c>
      <c r="CD134">
        <v>240</v>
      </c>
      <c r="CE134">
        <v>280</v>
      </c>
      <c r="CF134">
        <v>306</v>
      </c>
      <c r="CG134">
        <v>327</v>
      </c>
      <c r="CH134">
        <v>373</v>
      </c>
      <c r="CI134">
        <v>399</v>
      </c>
      <c r="CJ134">
        <v>459</v>
      </c>
      <c r="CK134">
        <v>469</v>
      </c>
      <c r="CL134">
        <v>496</v>
      </c>
      <c r="CM134">
        <v>520</v>
      </c>
      <c r="CN134">
        <v>535</v>
      </c>
      <c r="CO134">
        <v>582</v>
      </c>
      <c r="CP134">
        <v>590</v>
      </c>
      <c r="CQ134">
        <v>616</v>
      </c>
      <c r="CR134">
        <v>635</v>
      </c>
    </row>
    <row r="135" spans="2:96" x14ac:dyDescent="0.35">
      <c r="B135" t="s">
        <v>32</v>
      </c>
      <c r="C135">
        <v>32</v>
      </c>
      <c r="D135">
        <v>53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2</v>
      </c>
      <c r="AH135">
        <v>2</v>
      </c>
      <c r="AI135">
        <v>4</v>
      </c>
      <c r="AJ135">
        <v>5</v>
      </c>
      <c r="AK135">
        <v>8</v>
      </c>
      <c r="AL135">
        <v>12</v>
      </c>
      <c r="AM135">
        <v>16</v>
      </c>
      <c r="AN135">
        <v>19</v>
      </c>
      <c r="AO135">
        <v>26</v>
      </c>
      <c r="AP135">
        <v>34</v>
      </c>
      <c r="AQ135">
        <v>43</v>
      </c>
      <c r="AR135">
        <v>54</v>
      </c>
      <c r="AS135">
        <v>66</v>
      </c>
      <c r="AT135">
        <v>77</v>
      </c>
      <c r="AU135">
        <v>92</v>
      </c>
      <c r="AV135">
        <v>107</v>
      </c>
      <c r="AW135">
        <v>124</v>
      </c>
      <c r="AX135">
        <v>145</v>
      </c>
      <c r="AY135">
        <v>194</v>
      </c>
      <c r="AZ135">
        <v>237</v>
      </c>
      <c r="BA135">
        <v>291</v>
      </c>
      <c r="BB135">
        <v>354</v>
      </c>
      <c r="BC135">
        <v>429</v>
      </c>
      <c r="BD135">
        <v>514</v>
      </c>
      <c r="BE135">
        <v>611</v>
      </c>
      <c r="BF135">
        <v>724</v>
      </c>
      <c r="BG135">
        <v>853</v>
      </c>
      <c r="BH135">
        <v>988</v>
      </c>
      <c r="BI135">
        <v>1135</v>
      </c>
      <c r="BJ135">
        <v>1284</v>
      </c>
      <c r="BK135">
        <v>1433</v>
      </c>
      <c r="BL135">
        <v>1556</v>
      </c>
      <c r="BM135">
        <v>1685</v>
      </c>
      <c r="BN135">
        <v>1812</v>
      </c>
      <c r="BO135">
        <v>1934</v>
      </c>
      <c r="BP135">
        <v>2077</v>
      </c>
      <c r="BQ135">
        <v>2234</v>
      </c>
      <c r="BR135">
        <v>2378</v>
      </c>
      <c r="BS135">
        <v>2517</v>
      </c>
      <c r="BT135">
        <v>2640</v>
      </c>
      <c r="BU135">
        <v>2757</v>
      </c>
      <c r="BV135">
        <v>2898</v>
      </c>
      <c r="BW135">
        <v>3036</v>
      </c>
      <c r="BX135">
        <v>3160</v>
      </c>
      <c r="BY135">
        <v>3294</v>
      </c>
      <c r="BZ135">
        <v>3452</v>
      </c>
      <c r="CA135">
        <v>3603</v>
      </c>
      <c r="CB135">
        <v>3739</v>
      </c>
      <c r="CC135">
        <v>3872</v>
      </c>
      <c r="CD135">
        <v>3993</v>
      </c>
      <c r="CE135">
        <v>4110</v>
      </c>
      <c r="CF135">
        <v>4232</v>
      </c>
      <c r="CG135">
        <v>4357</v>
      </c>
      <c r="CH135">
        <v>4474</v>
      </c>
      <c r="CI135">
        <v>4585</v>
      </c>
      <c r="CJ135">
        <v>4683</v>
      </c>
      <c r="CK135">
        <v>4777</v>
      </c>
      <c r="CL135">
        <v>4869</v>
      </c>
      <c r="CM135">
        <v>4958</v>
      </c>
      <c r="CN135">
        <v>5031</v>
      </c>
      <c r="CO135">
        <v>5118</v>
      </c>
      <c r="CP135">
        <v>5209</v>
      </c>
      <c r="CQ135">
        <v>5297</v>
      </c>
      <c r="CR135">
        <v>5391</v>
      </c>
    </row>
    <row r="136" spans="2:96" x14ac:dyDescent="0.35">
      <c r="B136" t="s">
        <v>37</v>
      </c>
      <c r="C136">
        <v>33</v>
      </c>
      <c r="D136">
        <v>44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2</v>
      </c>
      <c r="AV136">
        <v>2</v>
      </c>
      <c r="AW136">
        <v>3</v>
      </c>
      <c r="AX136">
        <v>4</v>
      </c>
      <c r="AY136">
        <v>6</v>
      </c>
      <c r="AZ136">
        <v>6</v>
      </c>
      <c r="BA136">
        <v>7</v>
      </c>
      <c r="BB136">
        <v>7</v>
      </c>
      <c r="BC136">
        <v>8</v>
      </c>
      <c r="BD136">
        <v>9</v>
      </c>
      <c r="BE136">
        <v>10</v>
      </c>
      <c r="BF136">
        <v>10</v>
      </c>
      <c r="BG136">
        <v>10</v>
      </c>
      <c r="BH136">
        <v>11</v>
      </c>
      <c r="BI136">
        <v>12</v>
      </c>
      <c r="BJ136">
        <v>13</v>
      </c>
      <c r="BK136">
        <v>17</v>
      </c>
      <c r="BL136">
        <v>17</v>
      </c>
      <c r="BM136">
        <v>20</v>
      </c>
      <c r="BN136">
        <v>23</v>
      </c>
      <c r="BO136">
        <v>27</v>
      </c>
      <c r="BP136">
        <v>29</v>
      </c>
      <c r="BQ136">
        <v>36</v>
      </c>
      <c r="BR136">
        <v>40</v>
      </c>
      <c r="BS136">
        <v>42</v>
      </c>
      <c r="BT136">
        <v>42</v>
      </c>
      <c r="BU136">
        <v>46</v>
      </c>
      <c r="BV136">
        <v>50</v>
      </c>
      <c r="BW136">
        <v>52</v>
      </c>
      <c r="BX136">
        <v>54</v>
      </c>
      <c r="BY136">
        <v>54</v>
      </c>
      <c r="BZ136">
        <v>56</v>
      </c>
      <c r="CA136">
        <v>61</v>
      </c>
      <c r="CB136">
        <v>64</v>
      </c>
      <c r="CC136">
        <v>65</v>
      </c>
      <c r="CD136">
        <v>69</v>
      </c>
      <c r="CE136">
        <v>69</v>
      </c>
      <c r="CF136">
        <v>70</v>
      </c>
      <c r="CG136">
        <v>72</v>
      </c>
      <c r="CH136">
        <v>76</v>
      </c>
      <c r="CI136">
        <v>78</v>
      </c>
      <c r="CJ136">
        <v>78</v>
      </c>
      <c r="CK136">
        <v>79</v>
      </c>
      <c r="CL136">
        <v>80</v>
      </c>
      <c r="CM136">
        <v>81</v>
      </c>
      <c r="CN136">
        <v>82</v>
      </c>
      <c r="CO136">
        <v>82</v>
      </c>
      <c r="CP136">
        <v>82</v>
      </c>
      <c r="CQ136">
        <v>83</v>
      </c>
      <c r="CR136">
        <v>83</v>
      </c>
    </row>
    <row r="137" spans="2:96" x14ac:dyDescent="0.35">
      <c r="B137" t="s">
        <v>134</v>
      </c>
      <c r="C137">
        <v>53.142400000000002</v>
      </c>
      <c r="D137">
        <v>-7.6920999999999999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1</v>
      </c>
      <c r="BC137">
        <v>1</v>
      </c>
      <c r="BD137">
        <v>1</v>
      </c>
      <c r="BE137">
        <v>2</v>
      </c>
      <c r="BF137">
        <v>2</v>
      </c>
      <c r="BG137">
        <v>2</v>
      </c>
      <c r="BH137">
        <v>2</v>
      </c>
      <c r="BI137">
        <v>2</v>
      </c>
      <c r="BJ137">
        <v>3</v>
      </c>
      <c r="BK137">
        <v>3</v>
      </c>
      <c r="BL137">
        <v>3</v>
      </c>
      <c r="BM137">
        <v>4</v>
      </c>
      <c r="BN137">
        <v>6</v>
      </c>
      <c r="BO137">
        <v>7</v>
      </c>
      <c r="BP137">
        <v>9</v>
      </c>
      <c r="BQ137">
        <v>19</v>
      </c>
      <c r="BR137">
        <v>22</v>
      </c>
      <c r="BS137">
        <v>36</v>
      </c>
      <c r="BT137">
        <v>46</v>
      </c>
      <c r="BU137">
        <v>54</v>
      </c>
      <c r="BV137">
        <v>71</v>
      </c>
      <c r="BW137">
        <v>85</v>
      </c>
      <c r="BX137">
        <v>98</v>
      </c>
      <c r="BY137">
        <v>120</v>
      </c>
      <c r="BZ137">
        <v>137</v>
      </c>
      <c r="CA137">
        <v>158</v>
      </c>
      <c r="CB137">
        <v>174</v>
      </c>
      <c r="CC137">
        <v>210</v>
      </c>
      <c r="CD137">
        <v>235</v>
      </c>
      <c r="CE137">
        <v>263</v>
      </c>
      <c r="CF137">
        <v>287</v>
      </c>
      <c r="CG137">
        <v>320</v>
      </c>
      <c r="CH137">
        <v>334</v>
      </c>
      <c r="CI137">
        <v>365</v>
      </c>
      <c r="CJ137">
        <v>406</v>
      </c>
      <c r="CK137">
        <v>444</v>
      </c>
      <c r="CL137">
        <v>486</v>
      </c>
      <c r="CM137">
        <v>530</v>
      </c>
      <c r="CN137">
        <v>571</v>
      </c>
      <c r="CO137">
        <v>610</v>
      </c>
      <c r="CP137">
        <v>687</v>
      </c>
      <c r="CQ137">
        <v>730</v>
      </c>
      <c r="CR137">
        <v>769</v>
      </c>
    </row>
    <row r="138" spans="2:96" x14ac:dyDescent="0.35">
      <c r="B138" t="s">
        <v>34</v>
      </c>
      <c r="C138">
        <v>31</v>
      </c>
      <c r="D138">
        <v>35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1</v>
      </c>
      <c r="BM138">
        <v>1</v>
      </c>
      <c r="BN138">
        <v>1</v>
      </c>
      <c r="BO138">
        <v>3</v>
      </c>
      <c r="BP138">
        <v>5</v>
      </c>
      <c r="BQ138">
        <v>8</v>
      </c>
      <c r="BR138">
        <v>12</v>
      </c>
      <c r="BS138">
        <v>12</v>
      </c>
      <c r="BT138">
        <v>15</v>
      </c>
      <c r="BU138">
        <v>16</v>
      </c>
      <c r="BV138">
        <v>20</v>
      </c>
      <c r="BW138">
        <v>26</v>
      </c>
      <c r="BX138">
        <v>36</v>
      </c>
      <c r="BY138">
        <v>40</v>
      </c>
      <c r="BZ138">
        <v>44</v>
      </c>
      <c r="CA138">
        <v>49</v>
      </c>
      <c r="CB138">
        <v>57</v>
      </c>
      <c r="CC138">
        <v>65</v>
      </c>
      <c r="CD138">
        <v>73</v>
      </c>
      <c r="CE138">
        <v>86</v>
      </c>
      <c r="CF138">
        <v>95</v>
      </c>
      <c r="CG138">
        <v>101</v>
      </c>
      <c r="CH138">
        <v>103</v>
      </c>
      <c r="CI138">
        <v>116</v>
      </c>
      <c r="CJ138">
        <v>123</v>
      </c>
      <c r="CK138">
        <v>130</v>
      </c>
      <c r="CL138">
        <v>142</v>
      </c>
      <c r="CM138">
        <v>151</v>
      </c>
      <c r="CN138">
        <v>164</v>
      </c>
      <c r="CO138">
        <v>172</v>
      </c>
      <c r="CP138">
        <v>177</v>
      </c>
      <c r="CQ138">
        <v>184</v>
      </c>
      <c r="CR138">
        <v>189</v>
      </c>
    </row>
    <row r="139" spans="2:96" x14ac:dyDescent="0.35">
      <c r="B139" t="s">
        <v>115</v>
      </c>
      <c r="C139">
        <v>43</v>
      </c>
      <c r="D139">
        <v>12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2</v>
      </c>
      <c r="AK139">
        <v>3</v>
      </c>
      <c r="AL139">
        <v>7</v>
      </c>
      <c r="AM139">
        <v>10</v>
      </c>
      <c r="AN139">
        <v>12</v>
      </c>
      <c r="AO139">
        <v>17</v>
      </c>
      <c r="AP139">
        <v>21</v>
      </c>
      <c r="AQ139">
        <v>29</v>
      </c>
      <c r="AR139">
        <v>34</v>
      </c>
      <c r="AS139">
        <v>52</v>
      </c>
      <c r="AT139">
        <v>79</v>
      </c>
      <c r="AU139">
        <v>107</v>
      </c>
      <c r="AV139">
        <v>148</v>
      </c>
      <c r="AW139">
        <v>197</v>
      </c>
      <c r="AX139">
        <v>233</v>
      </c>
      <c r="AY139">
        <v>366</v>
      </c>
      <c r="AZ139">
        <v>463</v>
      </c>
      <c r="BA139">
        <v>631</v>
      </c>
      <c r="BB139">
        <v>827</v>
      </c>
      <c r="BC139">
        <v>827</v>
      </c>
      <c r="BD139">
        <v>1266</v>
      </c>
      <c r="BE139">
        <v>1441</v>
      </c>
      <c r="BF139">
        <v>1809</v>
      </c>
      <c r="BG139">
        <v>2158</v>
      </c>
      <c r="BH139">
        <v>2503</v>
      </c>
      <c r="BI139">
        <v>2978</v>
      </c>
      <c r="BJ139">
        <v>3405</v>
      </c>
      <c r="BK139">
        <v>4032</v>
      </c>
      <c r="BL139">
        <v>4825</v>
      </c>
      <c r="BM139">
        <v>5476</v>
      </c>
      <c r="BN139">
        <v>6077</v>
      </c>
      <c r="BO139">
        <v>6820</v>
      </c>
      <c r="BP139">
        <v>7503</v>
      </c>
      <c r="BQ139">
        <v>8215</v>
      </c>
      <c r="BR139">
        <v>9134</v>
      </c>
      <c r="BS139">
        <v>10023</v>
      </c>
      <c r="BT139">
        <v>10779</v>
      </c>
      <c r="BU139">
        <v>11591</v>
      </c>
      <c r="BV139">
        <v>12428</v>
      </c>
      <c r="BW139">
        <v>13155</v>
      </c>
      <c r="BX139">
        <v>13915</v>
      </c>
      <c r="BY139">
        <v>14681</v>
      </c>
      <c r="BZ139">
        <v>15362</v>
      </c>
      <c r="CA139">
        <v>15887</v>
      </c>
      <c r="CB139">
        <v>16523</v>
      </c>
      <c r="CC139">
        <v>17127</v>
      </c>
      <c r="CD139">
        <v>17669</v>
      </c>
      <c r="CE139">
        <v>18279</v>
      </c>
      <c r="CF139">
        <v>18849</v>
      </c>
      <c r="CG139">
        <v>19468</v>
      </c>
      <c r="CH139">
        <v>19899</v>
      </c>
      <c r="CI139">
        <v>20465</v>
      </c>
      <c r="CJ139">
        <v>21067</v>
      </c>
      <c r="CK139">
        <v>21645</v>
      </c>
      <c r="CL139">
        <v>22170</v>
      </c>
      <c r="CM139">
        <v>22745</v>
      </c>
      <c r="CN139">
        <v>23227</v>
      </c>
      <c r="CO139">
        <v>23660</v>
      </c>
      <c r="CP139">
        <v>24114</v>
      </c>
      <c r="CQ139">
        <v>24648</v>
      </c>
      <c r="CR139">
        <v>25085</v>
      </c>
    </row>
    <row r="140" spans="2:96" x14ac:dyDescent="0.35">
      <c r="B140" t="s">
        <v>210</v>
      </c>
      <c r="C140">
        <v>18.1096</v>
      </c>
      <c r="D140">
        <v>-77.297499999999999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1</v>
      </c>
      <c r="BK140">
        <v>1</v>
      </c>
      <c r="BL140">
        <v>1</v>
      </c>
      <c r="BM140">
        <v>1</v>
      </c>
      <c r="BN140">
        <v>1</v>
      </c>
      <c r="BO140">
        <v>1</v>
      </c>
      <c r="BP140">
        <v>1</v>
      </c>
      <c r="BQ140">
        <v>1</v>
      </c>
      <c r="BR140">
        <v>1</v>
      </c>
      <c r="BS140">
        <v>1</v>
      </c>
      <c r="BT140">
        <v>1</v>
      </c>
      <c r="BU140">
        <v>1</v>
      </c>
      <c r="BV140">
        <v>1</v>
      </c>
      <c r="BW140">
        <v>3</v>
      </c>
      <c r="BX140">
        <v>3</v>
      </c>
      <c r="BY140">
        <v>3</v>
      </c>
      <c r="BZ140">
        <v>3</v>
      </c>
      <c r="CA140">
        <v>3</v>
      </c>
      <c r="CB140">
        <v>3</v>
      </c>
      <c r="CC140">
        <v>3</v>
      </c>
      <c r="CD140">
        <v>4</v>
      </c>
      <c r="CE140">
        <v>4</v>
      </c>
      <c r="CF140">
        <v>4</v>
      </c>
      <c r="CG140">
        <v>4</v>
      </c>
      <c r="CH140">
        <v>4</v>
      </c>
      <c r="CI140">
        <v>4</v>
      </c>
      <c r="CJ140">
        <v>4</v>
      </c>
      <c r="CK140">
        <v>5</v>
      </c>
      <c r="CL140">
        <v>5</v>
      </c>
      <c r="CM140">
        <v>5</v>
      </c>
      <c r="CN140">
        <v>5</v>
      </c>
      <c r="CO140">
        <v>5</v>
      </c>
      <c r="CP140">
        <v>5</v>
      </c>
      <c r="CQ140">
        <v>6</v>
      </c>
      <c r="CR140">
        <v>6</v>
      </c>
    </row>
    <row r="141" spans="2:96" x14ac:dyDescent="0.35">
      <c r="B141" t="s">
        <v>47</v>
      </c>
      <c r="C141">
        <v>36</v>
      </c>
      <c r="D141">
        <v>138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2</v>
      </c>
      <c r="AO141">
        <v>4</v>
      </c>
      <c r="AP141">
        <v>4</v>
      </c>
      <c r="AQ141">
        <v>5</v>
      </c>
      <c r="AR141">
        <v>6</v>
      </c>
      <c r="AS141">
        <v>6</v>
      </c>
      <c r="AT141">
        <v>6</v>
      </c>
      <c r="AU141">
        <v>6</v>
      </c>
      <c r="AV141">
        <v>6</v>
      </c>
      <c r="AW141">
        <v>6</v>
      </c>
      <c r="AX141">
        <v>6</v>
      </c>
      <c r="AY141">
        <v>6</v>
      </c>
      <c r="AZ141">
        <v>10</v>
      </c>
      <c r="BA141">
        <v>10</v>
      </c>
      <c r="BB141">
        <v>15</v>
      </c>
      <c r="BC141">
        <v>16</v>
      </c>
      <c r="BD141">
        <v>19</v>
      </c>
      <c r="BE141">
        <v>22</v>
      </c>
      <c r="BF141">
        <v>22</v>
      </c>
      <c r="BG141">
        <v>27</v>
      </c>
      <c r="BH141">
        <v>29</v>
      </c>
      <c r="BI141">
        <v>29</v>
      </c>
      <c r="BJ141">
        <v>29</v>
      </c>
      <c r="BK141">
        <v>33</v>
      </c>
      <c r="BL141">
        <v>35</v>
      </c>
      <c r="BM141">
        <v>41</v>
      </c>
      <c r="BN141">
        <v>42</v>
      </c>
      <c r="BO141">
        <v>43</v>
      </c>
      <c r="BP141">
        <v>45</v>
      </c>
      <c r="BQ141">
        <v>47</v>
      </c>
      <c r="BR141">
        <v>49</v>
      </c>
      <c r="BS141">
        <v>52</v>
      </c>
      <c r="BT141">
        <v>54</v>
      </c>
      <c r="BU141">
        <v>54</v>
      </c>
      <c r="BV141">
        <v>56</v>
      </c>
      <c r="BW141">
        <v>57</v>
      </c>
      <c r="BX141">
        <v>62</v>
      </c>
      <c r="BY141">
        <v>63</v>
      </c>
      <c r="BZ141">
        <v>77</v>
      </c>
      <c r="CA141">
        <v>77</v>
      </c>
      <c r="CB141">
        <v>85</v>
      </c>
      <c r="CC141">
        <v>92</v>
      </c>
      <c r="CD141">
        <v>93</v>
      </c>
      <c r="CE141">
        <v>94</v>
      </c>
      <c r="CF141">
        <v>99</v>
      </c>
      <c r="CG141">
        <v>99</v>
      </c>
      <c r="CH141">
        <v>108</v>
      </c>
      <c r="CI141">
        <v>123</v>
      </c>
      <c r="CJ141">
        <v>143</v>
      </c>
      <c r="CK141">
        <v>146</v>
      </c>
      <c r="CL141">
        <v>178</v>
      </c>
      <c r="CM141">
        <v>190</v>
      </c>
      <c r="CN141">
        <v>222</v>
      </c>
      <c r="CO141">
        <v>236</v>
      </c>
      <c r="CP141">
        <v>236</v>
      </c>
      <c r="CQ141">
        <v>263</v>
      </c>
      <c r="CR141">
        <v>281</v>
      </c>
    </row>
    <row r="142" spans="2:96" x14ac:dyDescent="0.35">
      <c r="B142" t="s">
        <v>45</v>
      </c>
      <c r="C142">
        <v>31.24</v>
      </c>
      <c r="D142">
        <v>36.51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1</v>
      </c>
      <c r="BS142">
        <v>1</v>
      </c>
      <c r="BT142">
        <v>3</v>
      </c>
      <c r="BU142">
        <v>5</v>
      </c>
      <c r="BV142">
        <v>5</v>
      </c>
      <c r="BW142">
        <v>5</v>
      </c>
      <c r="BX142">
        <v>5</v>
      </c>
      <c r="BY142">
        <v>5</v>
      </c>
      <c r="BZ142">
        <v>5</v>
      </c>
      <c r="CA142">
        <v>5</v>
      </c>
      <c r="CB142">
        <v>6</v>
      </c>
      <c r="CC142">
        <v>6</v>
      </c>
      <c r="CD142">
        <v>6</v>
      </c>
      <c r="CE142">
        <v>7</v>
      </c>
      <c r="CF142">
        <v>7</v>
      </c>
      <c r="CG142">
        <v>7</v>
      </c>
      <c r="CH142">
        <v>7</v>
      </c>
      <c r="CI142">
        <v>7</v>
      </c>
      <c r="CJ142">
        <v>7</v>
      </c>
      <c r="CK142">
        <v>7</v>
      </c>
      <c r="CL142">
        <v>7</v>
      </c>
      <c r="CM142">
        <v>7</v>
      </c>
      <c r="CN142">
        <v>7</v>
      </c>
      <c r="CO142">
        <v>7</v>
      </c>
      <c r="CP142">
        <v>7</v>
      </c>
      <c r="CQ142">
        <v>7</v>
      </c>
      <c r="CR142">
        <v>7</v>
      </c>
    </row>
    <row r="143" spans="2:96" x14ac:dyDescent="0.35">
      <c r="B143" t="s">
        <v>63</v>
      </c>
      <c r="C143">
        <v>48.019599999999997</v>
      </c>
      <c r="D143">
        <v>66.923699999999997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3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2</v>
      </c>
      <c r="BW143">
        <v>3</v>
      </c>
      <c r="BX143">
        <v>3</v>
      </c>
      <c r="BY143">
        <v>6</v>
      </c>
      <c r="BZ143">
        <v>5</v>
      </c>
      <c r="CA143">
        <v>6</v>
      </c>
      <c r="CB143">
        <v>6</v>
      </c>
      <c r="CC143">
        <v>6</v>
      </c>
      <c r="CD143">
        <v>7</v>
      </c>
      <c r="CE143">
        <v>8</v>
      </c>
      <c r="CF143">
        <v>10</v>
      </c>
      <c r="CG143">
        <v>10</v>
      </c>
      <c r="CH143">
        <v>10</v>
      </c>
      <c r="CI143">
        <v>12</v>
      </c>
      <c r="CJ143">
        <v>14</v>
      </c>
      <c r="CK143">
        <v>16</v>
      </c>
      <c r="CL143">
        <v>17</v>
      </c>
      <c r="CM143">
        <v>17</v>
      </c>
      <c r="CN143">
        <v>17</v>
      </c>
      <c r="CO143">
        <v>17</v>
      </c>
      <c r="CP143">
        <v>19</v>
      </c>
      <c r="CQ143">
        <v>19</v>
      </c>
      <c r="CR143">
        <v>19</v>
      </c>
    </row>
    <row r="144" spans="2:96" x14ac:dyDescent="0.35">
      <c r="B144" t="s">
        <v>13</v>
      </c>
      <c r="C144">
        <v>-2.3599999999999999E-2</v>
      </c>
      <c r="D144">
        <v>37.906199999999998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1</v>
      </c>
      <c r="BW144">
        <v>1</v>
      </c>
      <c r="BX144">
        <v>3</v>
      </c>
      <c r="BY144">
        <v>4</v>
      </c>
      <c r="BZ144">
        <v>4</v>
      </c>
      <c r="CA144">
        <v>4</v>
      </c>
      <c r="CB144">
        <v>6</v>
      </c>
      <c r="CC144">
        <v>6</v>
      </c>
      <c r="CD144">
        <v>6</v>
      </c>
      <c r="CE144">
        <v>7</v>
      </c>
      <c r="CF144">
        <v>7</v>
      </c>
      <c r="CG144">
        <v>7</v>
      </c>
      <c r="CH144">
        <v>8</v>
      </c>
      <c r="CI144">
        <v>9</v>
      </c>
      <c r="CJ144">
        <v>9</v>
      </c>
      <c r="CK144">
        <v>10</v>
      </c>
      <c r="CL144">
        <v>11</v>
      </c>
      <c r="CM144">
        <v>11</v>
      </c>
      <c r="CN144">
        <v>12</v>
      </c>
      <c r="CO144">
        <v>14</v>
      </c>
      <c r="CP144">
        <v>14</v>
      </c>
      <c r="CQ144">
        <v>14</v>
      </c>
      <c r="CR144">
        <v>14</v>
      </c>
    </row>
    <row r="145" spans="2:96" x14ac:dyDescent="0.35">
      <c r="B145" t="s">
        <v>46</v>
      </c>
      <c r="C145">
        <v>36</v>
      </c>
      <c r="D145">
        <v>128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1</v>
      </c>
      <c r="AI145">
        <v>2</v>
      </c>
      <c r="AJ145">
        <v>2</v>
      </c>
      <c r="AK145">
        <v>6</v>
      </c>
      <c r="AL145">
        <v>8</v>
      </c>
      <c r="AM145">
        <v>10</v>
      </c>
      <c r="AN145">
        <v>12</v>
      </c>
      <c r="AO145">
        <v>13</v>
      </c>
      <c r="AP145">
        <v>13</v>
      </c>
      <c r="AQ145">
        <v>16</v>
      </c>
      <c r="AR145">
        <v>17</v>
      </c>
      <c r="AS145">
        <v>28</v>
      </c>
      <c r="AT145">
        <v>28</v>
      </c>
      <c r="AU145">
        <v>35</v>
      </c>
      <c r="AV145">
        <v>35</v>
      </c>
      <c r="AW145">
        <v>42</v>
      </c>
      <c r="AX145">
        <v>44</v>
      </c>
      <c r="AY145">
        <v>50</v>
      </c>
      <c r="AZ145">
        <v>53</v>
      </c>
      <c r="BA145">
        <v>54</v>
      </c>
      <c r="BB145">
        <v>60</v>
      </c>
      <c r="BC145">
        <v>66</v>
      </c>
      <c r="BD145">
        <v>66</v>
      </c>
      <c r="BE145">
        <v>72</v>
      </c>
      <c r="BF145">
        <v>75</v>
      </c>
      <c r="BG145">
        <v>75</v>
      </c>
      <c r="BH145">
        <v>81</v>
      </c>
      <c r="BI145">
        <v>84</v>
      </c>
      <c r="BJ145">
        <v>91</v>
      </c>
      <c r="BK145">
        <v>94</v>
      </c>
      <c r="BL145">
        <v>102</v>
      </c>
      <c r="BM145">
        <v>111</v>
      </c>
      <c r="BN145">
        <v>111</v>
      </c>
      <c r="BO145">
        <v>120</v>
      </c>
      <c r="BP145">
        <v>126</v>
      </c>
      <c r="BQ145">
        <v>131</v>
      </c>
      <c r="BR145">
        <v>139</v>
      </c>
      <c r="BS145">
        <v>144</v>
      </c>
      <c r="BT145">
        <v>152</v>
      </c>
      <c r="BU145">
        <v>158</v>
      </c>
      <c r="BV145">
        <v>162</v>
      </c>
      <c r="BW145">
        <v>165</v>
      </c>
      <c r="BX145">
        <v>169</v>
      </c>
      <c r="BY145">
        <v>174</v>
      </c>
      <c r="BZ145">
        <v>177</v>
      </c>
      <c r="CA145">
        <v>183</v>
      </c>
      <c r="CB145">
        <v>186</v>
      </c>
      <c r="CC145">
        <v>192</v>
      </c>
      <c r="CD145">
        <v>200</v>
      </c>
      <c r="CE145">
        <v>204</v>
      </c>
      <c r="CF145">
        <v>208</v>
      </c>
      <c r="CG145">
        <v>211</v>
      </c>
      <c r="CH145">
        <v>214</v>
      </c>
      <c r="CI145">
        <v>217</v>
      </c>
      <c r="CJ145">
        <v>222</v>
      </c>
      <c r="CK145">
        <v>225</v>
      </c>
      <c r="CL145">
        <v>229</v>
      </c>
      <c r="CM145">
        <v>230</v>
      </c>
      <c r="CN145">
        <v>232</v>
      </c>
      <c r="CO145">
        <v>234</v>
      </c>
      <c r="CP145">
        <v>236</v>
      </c>
      <c r="CQ145">
        <v>237</v>
      </c>
      <c r="CR145">
        <v>238</v>
      </c>
    </row>
    <row r="146" spans="2:96" x14ac:dyDescent="0.35">
      <c r="B146" t="s">
        <v>38</v>
      </c>
      <c r="C146">
        <v>29.5</v>
      </c>
      <c r="D146">
        <v>47.75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1</v>
      </c>
      <c r="CA146">
        <v>1</v>
      </c>
      <c r="CB146">
        <v>1</v>
      </c>
      <c r="CC146">
        <v>1</v>
      </c>
      <c r="CD146">
        <v>1</v>
      </c>
      <c r="CE146">
        <v>1</v>
      </c>
      <c r="CF146">
        <v>1</v>
      </c>
      <c r="CG146">
        <v>1</v>
      </c>
      <c r="CH146">
        <v>1</v>
      </c>
      <c r="CI146">
        <v>2</v>
      </c>
      <c r="CJ146">
        <v>3</v>
      </c>
      <c r="CK146">
        <v>3</v>
      </c>
      <c r="CL146">
        <v>3</v>
      </c>
      <c r="CM146">
        <v>5</v>
      </c>
      <c r="CN146">
        <v>6</v>
      </c>
      <c r="CO146">
        <v>7</v>
      </c>
      <c r="CP146">
        <v>9</v>
      </c>
      <c r="CQ146">
        <v>11</v>
      </c>
      <c r="CR146">
        <v>13</v>
      </c>
    </row>
    <row r="147" spans="2:96" x14ac:dyDescent="0.35">
      <c r="B147" t="s">
        <v>211</v>
      </c>
      <c r="C147">
        <v>41.2044</v>
      </c>
      <c r="D147">
        <v>74.766099999999994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1</v>
      </c>
      <c r="BZ147">
        <v>1</v>
      </c>
      <c r="CA147">
        <v>1</v>
      </c>
      <c r="CB147">
        <v>4</v>
      </c>
      <c r="CC147">
        <v>4</v>
      </c>
      <c r="CD147">
        <v>4</v>
      </c>
      <c r="CE147">
        <v>4</v>
      </c>
      <c r="CF147">
        <v>5</v>
      </c>
      <c r="CG147">
        <v>5</v>
      </c>
      <c r="CH147">
        <v>5</v>
      </c>
      <c r="CI147">
        <v>5</v>
      </c>
      <c r="CJ147">
        <v>5</v>
      </c>
      <c r="CK147">
        <v>5</v>
      </c>
      <c r="CL147">
        <v>5</v>
      </c>
      <c r="CM147">
        <v>5</v>
      </c>
      <c r="CN147">
        <v>5</v>
      </c>
      <c r="CO147">
        <v>5</v>
      </c>
      <c r="CP147">
        <v>7</v>
      </c>
      <c r="CQ147">
        <v>7</v>
      </c>
      <c r="CR147">
        <v>7</v>
      </c>
    </row>
    <row r="148" spans="2:96" x14ac:dyDescent="0.35">
      <c r="B148" t="s">
        <v>146</v>
      </c>
      <c r="C148">
        <v>56.879600000000003</v>
      </c>
      <c r="D148">
        <v>24.603200000000001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  <c r="CA148">
        <v>1</v>
      </c>
      <c r="CB148">
        <v>1</v>
      </c>
      <c r="CC148">
        <v>2</v>
      </c>
      <c r="CD148">
        <v>2</v>
      </c>
      <c r="CE148">
        <v>3</v>
      </c>
      <c r="CF148">
        <v>3</v>
      </c>
      <c r="CG148">
        <v>3</v>
      </c>
      <c r="CH148">
        <v>5</v>
      </c>
      <c r="CI148">
        <v>5</v>
      </c>
      <c r="CJ148">
        <v>5</v>
      </c>
      <c r="CK148">
        <v>5</v>
      </c>
      <c r="CL148">
        <v>5</v>
      </c>
      <c r="CM148">
        <v>5</v>
      </c>
      <c r="CN148">
        <v>5</v>
      </c>
      <c r="CO148">
        <v>5</v>
      </c>
      <c r="CP148">
        <v>5</v>
      </c>
      <c r="CQ148">
        <v>9</v>
      </c>
      <c r="CR148">
        <v>11</v>
      </c>
    </row>
    <row r="149" spans="2:96" x14ac:dyDescent="0.35">
      <c r="B149" t="s">
        <v>39</v>
      </c>
      <c r="C149">
        <v>33.854700000000001</v>
      </c>
      <c r="D149">
        <v>35.862299999999998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1</v>
      </c>
      <c r="BB149">
        <v>3</v>
      </c>
      <c r="BC149">
        <v>3</v>
      </c>
      <c r="BD149">
        <v>3</v>
      </c>
      <c r="BE149">
        <v>3</v>
      </c>
      <c r="BF149">
        <v>3</v>
      </c>
      <c r="BG149">
        <v>3</v>
      </c>
      <c r="BH149">
        <v>3</v>
      </c>
      <c r="BI149">
        <v>3</v>
      </c>
      <c r="BJ149">
        <v>4</v>
      </c>
      <c r="BK149">
        <v>4</v>
      </c>
      <c r="BL149">
        <v>4</v>
      </c>
      <c r="BM149">
        <v>4</v>
      </c>
      <c r="BN149">
        <v>4</v>
      </c>
      <c r="BO149">
        <v>4</v>
      </c>
      <c r="BP149">
        <v>6</v>
      </c>
      <c r="BQ149">
        <v>6</v>
      </c>
      <c r="BR149">
        <v>8</v>
      </c>
      <c r="BS149">
        <v>8</v>
      </c>
      <c r="BT149">
        <v>10</v>
      </c>
      <c r="BU149">
        <v>11</v>
      </c>
      <c r="BV149">
        <v>12</v>
      </c>
      <c r="BW149">
        <v>14</v>
      </c>
      <c r="BX149">
        <v>16</v>
      </c>
      <c r="BY149">
        <v>17</v>
      </c>
      <c r="BZ149">
        <v>17</v>
      </c>
      <c r="CA149">
        <v>18</v>
      </c>
      <c r="CB149">
        <v>19</v>
      </c>
      <c r="CC149">
        <v>19</v>
      </c>
      <c r="CD149">
        <v>19</v>
      </c>
      <c r="CE149">
        <v>19</v>
      </c>
      <c r="CF149">
        <v>20</v>
      </c>
      <c r="CG149">
        <v>20</v>
      </c>
      <c r="CH149">
        <v>20</v>
      </c>
      <c r="CI149">
        <v>20</v>
      </c>
      <c r="CJ149">
        <v>21</v>
      </c>
      <c r="CK149">
        <v>21</v>
      </c>
      <c r="CL149">
        <v>21</v>
      </c>
      <c r="CM149">
        <v>21</v>
      </c>
      <c r="CN149">
        <v>21</v>
      </c>
      <c r="CO149">
        <v>21</v>
      </c>
      <c r="CP149">
        <v>21</v>
      </c>
      <c r="CQ149">
        <v>21</v>
      </c>
      <c r="CR149">
        <v>22</v>
      </c>
    </row>
    <row r="150" spans="2:96" x14ac:dyDescent="0.35">
      <c r="B150" t="s">
        <v>29</v>
      </c>
      <c r="C150">
        <v>6.4280999999999997</v>
      </c>
      <c r="D150">
        <v>-9.4295000000000009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1</v>
      </c>
      <c r="CA150">
        <v>3</v>
      </c>
      <c r="CB150">
        <v>3</v>
      </c>
      <c r="CC150">
        <v>3</v>
      </c>
      <c r="CD150">
        <v>4</v>
      </c>
      <c r="CE150">
        <v>4</v>
      </c>
      <c r="CF150">
        <v>5</v>
      </c>
      <c r="CG150">
        <v>5</v>
      </c>
      <c r="CH150">
        <v>5</v>
      </c>
      <c r="CI150">
        <v>6</v>
      </c>
      <c r="CJ150">
        <v>6</v>
      </c>
      <c r="CK150">
        <v>6</v>
      </c>
      <c r="CL150">
        <v>6</v>
      </c>
      <c r="CM150">
        <v>7</v>
      </c>
      <c r="CN150">
        <v>7</v>
      </c>
      <c r="CO150">
        <v>8</v>
      </c>
      <c r="CP150">
        <v>8</v>
      </c>
      <c r="CQ150">
        <v>8</v>
      </c>
      <c r="CR150">
        <v>8</v>
      </c>
    </row>
    <row r="151" spans="2:96" x14ac:dyDescent="0.35">
      <c r="B151" t="s">
        <v>159</v>
      </c>
      <c r="C151">
        <v>47.14</v>
      </c>
      <c r="D151">
        <v>9.5500000000000007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1</v>
      </c>
      <c r="CB151">
        <v>1</v>
      </c>
      <c r="CC151">
        <v>1</v>
      </c>
      <c r="CD151">
        <v>1</v>
      </c>
      <c r="CE151">
        <v>1</v>
      </c>
      <c r="CF151">
        <v>1</v>
      </c>
      <c r="CG151">
        <v>1</v>
      </c>
      <c r="CH151">
        <v>1</v>
      </c>
      <c r="CI151">
        <v>1</v>
      </c>
      <c r="CJ151">
        <v>1</v>
      </c>
      <c r="CK151">
        <v>1</v>
      </c>
      <c r="CL151">
        <v>1</v>
      </c>
      <c r="CM151">
        <v>1</v>
      </c>
      <c r="CN151">
        <v>1</v>
      </c>
      <c r="CO151">
        <v>1</v>
      </c>
      <c r="CP151">
        <v>1</v>
      </c>
      <c r="CQ151">
        <v>1</v>
      </c>
      <c r="CR151">
        <v>1</v>
      </c>
    </row>
    <row r="152" spans="2:96" x14ac:dyDescent="0.35">
      <c r="B152" t="s">
        <v>154</v>
      </c>
      <c r="C152">
        <v>55.169400000000003</v>
      </c>
      <c r="D152">
        <v>23.8813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1</v>
      </c>
      <c r="BM152">
        <v>1</v>
      </c>
      <c r="BN152">
        <v>1</v>
      </c>
      <c r="BO152">
        <v>2</v>
      </c>
      <c r="BP152">
        <v>4</v>
      </c>
      <c r="BQ152">
        <v>4</v>
      </c>
      <c r="BR152">
        <v>5</v>
      </c>
      <c r="BS152">
        <v>7</v>
      </c>
      <c r="BT152">
        <v>7</v>
      </c>
      <c r="BU152">
        <v>7</v>
      </c>
      <c r="BV152">
        <v>8</v>
      </c>
      <c r="BW152">
        <v>8</v>
      </c>
      <c r="BX152">
        <v>9</v>
      </c>
      <c r="BY152">
        <v>9</v>
      </c>
      <c r="BZ152">
        <v>11</v>
      </c>
      <c r="CA152">
        <v>13</v>
      </c>
      <c r="CB152">
        <v>15</v>
      </c>
      <c r="CC152">
        <v>15</v>
      </c>
      <c r="CD152">
        <v>15</v>
      </c>
      <c r="CE152">
        <v>16</v>
      </c>
      <c r="CF152">
        <v>22</v>
      </c>
      <c r="CG152">
        <v>23</v>
      </c>
      <c r="CH152">
        <v>23</v>
      </c>
      <c r="CI152">
        <v>24</v>
      </c>
      <c r="CJ152">
        <v>29</v>
      </c>
      <c r="CK152">
        <v>30</v>
      </c>
      <c r="CL152">
        <v>32</v>
      </c>
      <c r="CM152">
        <v>33</v>
      </c>
      <c r="CN152">
        <v>33</v>
      </c>
      <c r="CO152">
        <v>35</v>
      </c>
      <c r="CP152">
        <v>37</v>
      </c>
      <c r="CQ152">
        <v>38</v>
      </c>
      <c r="CR152">
        <v>38</v>
      </c>
    </row>
    <row r="153" spans="2:96" x14ac:dyDescent="0.35">
      <c r="B153" t="s">
        <v>137</v>
      </c>
      <c r="C153">
        <v>49.815300000000001</v>
      </c>
      <c r="D153">
        <v>6.1295999999999999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1</v>
      </c>
      <c r="BF153">
        <v>1</v>
      </c>
      <c r="BG153">
        <v>1</v>
      </c>
      <c r="BH153">
        <v>1</v>
      </c>
      <c r="BI153">
        <v>2</v>
      </c>
      <c r="BJ153">
        <v>4</v>
      </c>
      <c r="BK153">
        <v>4</v>
      </c>
      <c r="BL153">
        <v>8</v>
      </c>
      <c r="BM153">
        <v>8</v>
      </c>
      <c r="BN153">
        <v>8</v>
      </c>
      <c r="BO153">
        <v>8</v>
      </c>
      <c r="BP153">
        <v>8</v>
      </c>
      <c r="BQ153">
        <v>9</v>
      </c>
      <c r="BR153">
        <v>15</v>
      </c>
      <c r="BS153">
        <v>18</v>
      </c>
      <c r="BT153">
        <v>21</v>
      </c>
      <c r="BU153">
        <v>22</v>
      </c>
      <c r="BV153">
        <v>23</v>
      </c>
      <c r="BW153">
        <v>29</v>
      </c>
      <c r="BX153">
        <v>30</v>
      </c>
      <c r="BY153">
        <v>31</v>
      </c>
      <c r="BZ153">
        <v>31</v>
      </c>
      <c r="CA153">
        <v>36</v>
      </c>
      <c r="CB153">
        <v>41</v>
      </c>
      <c r="CC153">
        <v>44</v>
      </c>
      <c r="CD153">
        <v>46</v>
      </c>
      <c r="CE153">
        <v>52</v>
      </c>
      <c r="CF153">
        <v>54</v>
      </c>
      <c r="CG153">
        <v>62</v>
      </c>
      <c r="CH153">
        <v>66</v>
      </c>
      <c r="CI153">
        <v>69</v>
      </c>
      <c r="CJ153">
        <v>67</v>
      </c>
      <c r="CK153">
        <v>69</v>
      </c>
      <c r="CL153">
        <v>69</v>
      </c>
      <c r="CM153">
        <v>72</v>
      </c>
      <c r="CN153">
        <v>72</v>
      </c>
      <c r="CO153">
        <v>73</v>
      </c>
      <c r="CP153">
        <v>75</v>
      </c>
      <c r="CQ153">
        <v>78</v>
      </c>
      <c r="CR153">
        <v>80</v>
      </c>
    </row>
    <row r="154" spans="2:96" x14ac:dyDescent="0.35">
      <c r="B154" t="s">
        <v>212</v>
      </c>
      <c r="C154">
        <v>-18.7669</v>
      </c>
      <c r="D154">
        <v>46.869100000000003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</row>
    <row r="155" spans="2:96" x14ac:dyDescent="0.35">
      <c r="B155" t="s">
        <v>48</v>
      </c>
      <c r="C155">
        <v>2.5</v>
      </c>
      <c r="D155">
        <v>112.5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2</v>
      </c>
      <c r="BI155">
        <v>2</v>
      </c>
      <c r="BJ155">
        <v>2</v>
      </c>
      <c r="BK155">
        <v>3</v>
      </c>
      <c r="BL155">
        <v>4</v>
      </c>
      <c r="BM155">
        <v>10</v>
      </c>
      <c r="BN155">
        <v>14</v>
      </c>
      <c r="BO155">
        <v>16</v>
      </c>
      <c r="BP155">
        <v>20</v>
      </c>
      <c r="BQ155">
        <v>23</v>
      </c>
      <c r="BR155">
        <v>26</v>
      </c>
      <c r="BS155">
        <v>27</v>
      </c>
      <c r="BT155">
        <v>35</v>
      </c>
      <c r="BU155">
        <v>37</v>
      </c>
      <c r="BV155">
        <v>43</v>
      </c>
      <c r="BW155">
        <v>45</v>
      </c>
      <c r="BX155">
        <v>50</v>
      </c>
      <c r="BY155">
        <v>53</v>
      </c>
      <c r="BZ155">
        <v>57</v>
      </c>
      <c r="CA155">
        <v>61</v>
      </c>
      <c r="CB155">
        <v>62</v>
      </c>
      <c r="CC155">
        <v>63</v>
      </c>
      <c r="CD155">
        <v>65</v>
      </c>
      <c r="CE155">
        <v>67</v>
      </c>
      <c r="CF155">
        <v>70</v>
      </c>
      <c r="CG155">
        <v>73</v>
      </c>
      <c r="CH155">
        <v>76</v>
      </c>
      <c r="CI155">
        <v>77</v>
      </c>
      <c r="CJ155">
        <v>82</v>
      </c>
      <c r="CK155">
        <v>83</v>
      </c>
      <c r="CL155">
        <v>84</v>
      </c>
      <c r="CM155">
        <v>86</v>
      </c>
      <c r="CN155">
        <v>88</v>
      </c>
      <c r="CO155">
        <v>89</v>
      </c>
      <c r="CP155">
        <v>89</v>
      </c>
      <c r="CQ155">
        <v>92</v>
      </c>
      <c r="CR155">
        <v>93</v>
      </c>
    </row>
    <row r="156" spans="2:96" x14ac:dyDescent="0.35">
      <c r="B156" t="s">
        <v>62</v>
      </c>
      <c r="C156">
        <v>3.2027999999999999</v>
      </c>
      <c r="D156">
        <v>73.220699999999994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</row>
    <row r="157" spans="2:96" x14ac:dyDescent="0.35">
      <c r="B157" t="s">
        <v>149</v>
      </c>
      <c r="C157">
        <v>35.9375</v>
      </c>
      <c r="D157">
        <v>14.375400000000001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1</v>
      </c>
      <c r="CE157">
        <v>2</v>
      </c>
      <c r="CF157">
        <v>2</v>
      </c>
      <c r="CG157">
        <v>3</v>
      </c>
      <c r="CH157">
        <v>3</v>
      </c>
      <c r="CI157">
        <v>3</v>
      </c>
      <c r="CJ157">
        <v>3</v>
      </c>
      <c r="CK157">
        <v>3</v>
      </c>
      <c r="CL157">
        <v>3</v>
      </c>
      <c r="CM157">
        <v>3</v>
      </c>
      <c r="CN157">
        <v>3</v>
      </c>
      <c r="CO157">
        <v>3</v>
      </c>
      <c r="CP157">
        <v>3</v>
      </c>
      <c r="CQ157">
        <v>3</v>
      </c>
      <c r="CR157">
        <v>3</v>
      </c>
    </row>
    <row r="158" spans="2:96" x14ac:dyDescent="0.35">
      <c r="B158" t="s">
        <v>24</v>
      </c>
      <c r="C158">
        <v>21.007899999999999</v>
      </c>
      <c r="D158">
        <v>10.940799999999999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1</v>
      </c>
      <c r="BV158">
        <v>1</v>
      </c>
      <c r="BW158">
        <v>1</v>
      </c>
      <c r="BX158">
        <v>1</v>
      </c>
      <c r="BY158">
        <v>1</v>
      </c>
      <c r="BZ158">
        <v>1</v>
      </c>
      <c r="CA158">
        <v>1</v>
      </c>
      <c r="CB158">
        <v>1</v>
      </c>
      <c r="CC158">
        <v>1</v>
      </c>
      <c r="CD158">
        <v>1</v>
      </c>
      <c r="CE158">
        <v>1</v>
      </c>
      <c r="CF158">
        <v>1</v>
      </c>
      <c r="CG158">
        <v>1</v>
      </c>
      <c r="CH158">
        <v>1</v>
      </c>
      <c r="CI158">
        <v>1</v>
      </c>
      <c r="CJ158">
        <v>1</v>
      </c>
      <c r="CK158">
        <v>1</v>
      </c>
      <c r="CL158">
        <v>1</v>
      </c>
      <c r="CM158">
        <v>1</v>
      </c>
      <c r="CN158">
        <v>1</v>
      </c>
      <c r="CO158">
        <v>1</v>
      </c>
      <c r="CP158">
        <v>1</v>
      </c>
      <c r="CQ158">
        <v>1</v>
      </c>
      <c r="CR158">
        <v>1</v>
      </c>
    </row>
    <row r="159" spans="2:96" x14ac:dyDescent="0.35">
      <c r="B159" t="s">
        <v>213</v>
      </c>
      <c r="C159">
        <v>-20.2</v>
      </c>
      <c r="D159">
        <v>57.5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1</v>
      </c>
      <c r="BM159">
        <v>2</v>
      </c>
      <c r="BN159">
        <v>2</v>
      </c>
      <c r="BO159">
        <v>2</v>
      </c>
      <c r="BP159">
        <v>2</v>
      </c>
      <c r="BQ159">
        <v>2</v>
      </c>
      <c r="BR159">
        <v>2</v>
      </c>
      <c r="BS159">
        <v>2</v>
      </c>
      <c r="BT159">
        <v>3</v>
      </c>
      <c r="BU159">
        <v>3</v>
      </c>
      <c r="BV159">
        <v>5</v>
      </c>
      <c r="BW159">
        <v>6</v>
      </c>
      <c r="BX159">
        <v>7</v>
      </c>
      <c r="BY159">
        <v>7</v>
      </c>
      <c r="BZ159">
        <v>7</v>
      </c>
      <c r="CA159">
        <v>7</v>
      </c>
      <c r="CB159">
        <v>7</v>
      </c>
      <c r="CC159">
        <v>7</v>
      </c>
      <c r="CD159">
        <v>7</v>
      </c>
      <c r="CE159">
        <v>7</v>
      </c>
      <c r="CF159">
        <v>9</v>
      </c>
      <c r="CG159">
        <v>9</v>
      </c>
      <c r="CH159">
        <v>9</v>
      </c>
      <c r="CI159">
        <v>9</v>
      </c>
      <c r="CJ159">
        <v>9</v>
      </c>
      <c r="CK159">
        <v>9</v>
      </c>
      <c r="CL159">
        <v>9</v>
      </c>
      <c r="CM159">
        <v>9</v>
      </c>
      <c r="CN159">
        <v>9</v>
      </c>
      <c r="CO159">
        <v>9</v>
      </c>
      <c r="CP159">
        <v>9</v>
      </c>
      <c r="CQ159">
        <v>9</v>
      </c>
      <c r="CR159">
        <v>9</v>
      </c>
    </row>
    <row r="160" spans="2:96" x14ac:dyDescent="0.35">
      <c r="B160" t="s">
        <v>169</v>
      </c>
      <c r="C160">
        <v>23.634499999999999</v>
      </c>
      <c r="D160">
        <v>-102.5528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1</v>
      </c>
      <c r="BK160">
        <v>1</v>
      </c>
      <c r="BL160">
        <v>2</v>
      </c>
      <c r="BM160">
        <v>2</v>
      </c>
      <c r="BN160">
        <v>3</v>
      </c>
      <c r="BO160">
        <v>4</v>
      </c>
      <c r="BP160">
        <v>5</v>
      </c>
      <c r="BQ160">
        <v>6</v>
      </c>
      <c r="BR160">
        <v>8</v>
      </c>
      <c r="BS160">
        <v>12</v>
      </c>
      <c r="BT160">
        <v>16</v>
      </c>
      <c r="BU160">
        <v>20</v>
      </c>
      <c r="BV160">
        <v>28</v>
      </c>
      <c r="BW160">
        <v>29</v>
      </c>
      <c r="BX160">
        <v>37</v>
      </c>
      <c r="BY160">
        <v>50</v>
      </c>
      <c r="BZ160">
        <v>60</v>
      </c>
      <c r="CA160">
        <v>79</v>
      </c>
      <c r="CB160">
        <v>94</v>
      </c>
      <c r="CC160">
        <v>125</v>
      </c>
      <c r="CD160">
        <v>141</v>
      </c>
      <c r="CE160">
        <v>174</v>
      </c>
      <c r="CF160">
        <v>194</v>
      </c>
      <c r="CG160">
        <v>233</v>
      </c>
      <c r="CH160">
        <v>273</v>
      </c>
      <c r="CI160">
        <v>296</v>
      </c>
      <c r="CJ160">
        <v>332</v>
      </c>
      <c r="CK160">
        <v>406</v>
      </c>
      <c r="CL160">
        <v>449</v>
      </c>
      <c r="CM160">
        <v>486</v>
      </c>
      <c r="CN160">
        <v>546</v>
      </c>
      <c r="CO160">
        <v>650</v>
      </c>
      <c r="CP160">
        <v>686</v>
      </c>
      <c r="CQ160">
        <v>712</v>
      </c>
      <c r="CR160">
        <v>857</v>
      </c>
    </row>
    <row r="161" spans="1:96" x14ac:dyDescent="0.35">
      <c r="B161" t="s">
        <v>151</v>
      </c>
      <c r="C161">
        <v>47.4116</v>
      </c>
      <c r="D161">
        <v>28.369900000000001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1</v>
      </c>
      <c r="BJ161">
        <v>1</v>
      </c>
      <c r="BK161">
        <v>1</v>
      </c>
      <c r="BL161">
        <v>1</v>
      </c>
      <c r="BM161">
        <v>1</v>
      </c>
      <c r="BN161">
        <v>1</v>
      </c>
      <c r="BO161">
        <v>1</v>
      </c>
      <c r="BP161">
        <v>1</v>
      </c>
      <c r="BQ161">
        <v>1</v>
      </c>
      <c r="BR161">
        <v>2</v>
      </c>
      <c r="BS161">
        <v>2</v>
      </c>
      <c r="BT161">
        <v>2</v>
      </c>
      <c r="BU161">
        <v>2</v>
      </c>
      <c r="BV161">
        <v>4</v>
      </c>
      <c r="BW161">
        <v>5</v>
      </c>
      <c r="BX161">
        <v>6</v>
      </c>
      <c r="BY161">
        <v>8</v>
      </c>
      <c r="BZ161">
        <v>12</v>
      </c>
      <c r="CA161">
        <v>15</v>
      </c>
      <c r="CB161">
        <v>19</v>
      </c>
      <c r="CC161">
        <v>22</v>
      </c>
      <c r="CD161">
        <v>27</v>
      </c>
      <c r="CE161">
        <v>29</v>
      </c>
      <c r="CF161">
        <v>29</v>
      </c>
      <c r="CG161">
        <v>30</v>
      </c>
      <c r="CH161">
        <v>31</v>
      </c>
      <c r="CI161">
        <v>35</v>
      </c>
      <c r="CJ161">
        <v>40</v>
      </c>
      <c r="CK161">
        <v>46</v>
      </c>
      <c r="CL161">
        <v>54</v>
      </c>
      <c r="CM161">
        <v>56</v>
      </c>
      <c r="CN161">
        <v>57</v>
      </c>
      <c r="CO161">
        <v>67</v>
      </c>
      <c r="CP161">
        <v>70</v>
      </c>
      <c r="CQ161">
        <v>72</v>
      </c>
      <c r="CR161">
        <v>75</v>
      </c>
    </row>
    <row r="162" spans="1:96" x14ac:dyDescent="0.35">
      <c r="B162" t="s">
        <v>156</v>
      </c>
      <c r="C162">
        <v>43.7333</v>
      </c>
      <c r="D162">
        <v>7.4166999999999996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1</v>
      </c>
      <c r="BU162">
        <v>1</v>
      </c>
      <c r="BV162">
        <v>1</v>
      </c>
      <c r="BW162">
        <v>1</v>
      </c>
      <c r="BX162">
        <v>1</v>
      </c>
      <c r="BY162">
        <v>1</v>
      </c>
      <c r="BZ162">
        <v>1</v>
      </c>
      <c r="CA162">
        <v>1</v>
      </c>
      <c r="CB162">
        <v>1</v>
      </c>
      <c r="CC162">
        <v>1</v>
      </c>
      <c r="CD162">
        <v>1</v>
      </c>
      <c r="CE162">
        <v>1</v>
      </c>
      <c r="CF162">
        <v>1</v>
      </c>
      <c r="CG162">
        <v>1</v>
      </c>
      <c r="CH162">
        <v>1</v>
      </c>
      <c r="CI162">
        <v>1</v>
      </c>
      <c r="CJ162">
        <v>1</v>
      </c>
      <c r="CK162">
        <v>3</v>
      </c>
      <c r="CL162">
        <v>3</v>
      </c>
      <c r="CM162">
        <v>3</v>
      </c>
      <c r="CN162">
        <v>3</v>
      </c>
      <c r="CO162">
        <v>3</v>
      </c>
      <c r="CP162">
        <v>3</v>
      </c>
      <c r="CQ162">
        <v>3</v>
      </c>
      <c r="CR162">
        <v>3</v>
      </c>
    </row>
    <row r="163" spans="1:96" x14ac:dyDescent="0.35">
      <c r="B163" t="s">
        <v>70</v>
      </c>
      <c r="C163">
        <v>46.862499999999997</v>
      </c>
      <c r="D163">
        <v>103.8467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</row>
    <row r="164" spans="1:96" x14ac:dyDescent="0.35">
      <c r="B164" t="s">
        <v>214</v>
      </c>
      <c r="C164">
        <v>42.5</v>
      </c>
      <c r="D164">
        <v>19.3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1</v>
      </c>
      <c r="BO164">
        <v>1</v>
      </c>
      <c r="BP164">
        <v>1</v>
      </c>
      <c r="BQ164">
        <v>1</v>
      </c>
      <c r="BR164">
        <v>1</v>
      </c>
      <c r="BS164">
        <v>1</v>
      </c>
      <c r="BT164">
        <v>1</v>
      </c>
      <c r="BU164">
        <v>1</v>
      </c>
      <c r="BV164">
        <v>2</v>
      </c>
      <c r="BW164">
        <v>2</v>
      </c>
      <c r="BX164">
        <v>2</v>
      </c>
      <c r="BY164">
        <v>2</v>
      </c>
      <c r="BZ164">
        <v>2</v>
      </c>
      <c r="CA164">
        <v>2</v>
      </c>
      <c r="CB164">
        <v>2</v>
      </c>
      <c r="CC164">
        <v>2</v>
      </c>
      <c r="CD164">
        <v>2</v>
      </c>
      <c r="CE164">
        <v>2</v>
      </c>
      <c r="CF164">
        <v>2</v>
      </c>
      <c r="CG164">
        <v>2</v>
      </c>
      <c r="CH164">
        <v>3</v>
      </c>
      <c r="CI164">
        <v>3</v>
      </c>
      <c r="CJ164">
        <v>4</v>
      </c>
      <c r="CK164">
        <v>4</v>
      </c>
      <c r="CL164">
        <v>4</v>
      </c>
      <c r="CM164">
        <v>5</v>
      </c>
      <c r="CN164">
        <v>5</v>
      </c>
      <c r="CO164">
        <v>5</v>
      </c>
      <c r="CP164">
        <v>5</v>
      </c>
      <c r="CQ164">
        <v>5</v>
      </c>
      <c r="CR164">
        <v>5</v>
      </c>
    </row>
    <row r="165" spans="1:96" x14ac:dyDescent="0.35">
      <c r="B165" t="s">
        <v>42</v>
      </c>
      <c r="C165">
        <v>31.791699999999999</v>
      </c>
      <c r="D165">
        <v>-7.0926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2</v>
      </c>
      <c r="BI165">
        <v>2</v>
      </c>
      <c r="BJ165">
        <v>2</v>
      </c>
      <c r="BK165">
        <v>3</v>
      </c>
      <c r="BL165">
        <v>3</v>
      </c>
      <c r="BM165">
        <v>4</v>
      </c>
      <c r="BN165">
        <v>4</v>
      </c>
      <c r="BO165">
        <v>5</v>
      </c>
      <c r="BP165">
        <v>6</v>
      </c>
      <c r="BQ165">
        <v>11</v>
      </c>
      <c r="BR165">
        <v>23</v>
      </c>
      <c r="BS165">
        <v>25</v>
      </c>
      <c r="BT165">
        <v>26</v>
      </c>
      <c r="BU165">
        <v>33</v>
      </c>
      <c r="BV165">
        <v>36</v>
      </c>
      <c r="BW165">
        <v>39</v>
      </c>
      <c r="BX165">
        <v>44</v>
      </c>
      <c r="BY165">
        <v>48</v>
      </c>
      <c r="BZ165">
        <v>59</v>
      </c>
      <c r="CA165">
        <v>70</v>
      </c>
      <c r="CB165">
        <v>80</v>
      </c>
      <c r="CC165">
        <v>90</v>
      </c>
      <c r="CD165">
        <v>93</v>
      </c>
      <c r="CE165">
        <v>97</v>
      </c>
      <c r="CF165">
        <v>107</v>
      </c>
      <c r="CG165">
        <v>111</v>
      </c>
      <c r="CH165">
        <v>118</v>
      </c>
      <c r="CI165">
        <v>126</v>
      </c>
      <c r="CJ165">
        <v>126</v>
      </c>
      <c r="CK165">
        <v>127</v>
      </c>
      <c r="CL165">
        <v>130</v>
      </c>
      <c r="CM165">
        <v>135</v>
      </c>
      <c r="CN165">
        <v>137</v>
      </c>
      <c r="CO165">
        <v>141</v>
      </c>
      <c r="CP165">
        <v>143</v>
      </c>
      <c r="CQ165">
        <v>145</v>
      </c>
      <c r="CR165">
        <v>149</v>
      </c>
    </row>
    <row r="166" spans="1:96" x14ac:dyDescent="0.35">
      <c r="B166" t="s">
        <v>17</v>
      </c>
      <c r="C166">
        <v>-22.957599999999999</v>
      </c>
      <c r="D166">
        <v>18.490400000000001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</row>
    <row r="167" spans="1:96" x14ac:dyDescent="0.35">
      <c r="B167" t="s">
        <v>68</v>
      </c>
      <c r="C167">
        <v>28.166699999999999</v>
      </c>
      <c r="D167">
        <v>84.25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</row>
    <row r="168" spans="1:96" x14ac:dyDescent="0.35">
      <c r="A168" t="s">
        <v>255</v>
      </c>
      <c r="B168" t="s">
        <v>120</v>
      </c>
      <c r="C168">
        <v>12.518599999999999</v>
      </c>
      <c r="D168">
        <v>-70.035799999999995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1</v>
      </c>
      <c r="CL168">
        <v>2</v>
      </c>
      <c r="CM168">
        <v>2</v>
      </c>
      <c r="CN168">
        <v>2</v>
      </c>
      <c r="CO168">
        <v>2</v>
      </c>
      <c r="CP168">
        <v>2</v>
      </c>
      <c r="CQ168">
        <v>2</v>
      </c>
      <c r="CR168">
        <v>2</v>
      </c>
    </row>
    <row r="169" spans="1:96" x14ac:dyDescent="0.35">
      <c r="A169" t="s">
        <v>194</v>
      </c>
      <c r="B169" t="s">
        <v>120</v>
      </c>
      <c r="C169">
        <v>12.169600000000001</v>
      </c>
      <c r="D169">
        <v>-68.989999999999995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1</v>
      </c>
      <c r="BK169">
        <v>1</v>
      </c>
      <c r="BL169">
        <v>1</v>
      </c>
      <c r="BM169">
        <v>1</v>
      </c>
      <c r="BN169">
        <v>1</v>
      </c>
      <c r="BO169">
        <v>1</v>
      </c>
      <c r="BP169">
        <v>1</v>
      </c>
      <c r="BQ169">
        <v>1</v>
      </c>
      <c r="BR169">
        <v>1</v>
      </c>
      <c r="BS169">
        <v>1</v>
      </c>
      <c r="BT169">
        <v>1</v>
      </c>
      <c r="BU169">
        <v>1</v>
      </c>
      <c r="BV169">
        <v>1</v>
      </c>
      <c r="BW169">
        <v>1</v>
      </c>
      <c r="BX169">
        <v>1</v>
      </c>
      <c r="BY169">
        <v>1</v>
      </c>
      <c r="BZ169">
        <v>1</v>
      </c>
      <c r="CA169">
        <v>1</v>
      </c>
      <c r="CB169">
        <v>1</v>
      </c>
      <c r="CC169">
        <v>1</v>
      </c>
      <c r="CD169">
        <v>1</v>
      </c>
      <c r="CE169">
        <v>1</v>
      </c>
      <c r="CF169">
        <v>1</v>
      </c>
      <c r="CG169">
        <v>1</v>
      </c>
      <c r="CH169">
        <v>1</v>
      </c>
      <c r="CI169">
        <v>1</v>
      </c>
      <c r="CJ169">
        <v>1</v>
      </c>
      <c r="CK169">
        <v>1</v>
      </c>
      <c r="CL169">
        <v>1</v>
      </c>
      <c r="CM169">
        <v>1</v>
      </c>
      <c r="CN169">
        <v>1</v>
      </c>
      <c r="CO169">
        <v>1</v>
      </c>
      <c r="CP169">
        <v>1</v>
      </c>
      <c r="CQ169">
        <v>1</v>
      </c>
      <c r="CR169">
        <v>1</v>
      </c>
    </row>
    <row r="170" spans="1:96" x14ac:dyDescent="0.35">
      <c r="A170" t="s">
        <v>256</v>
      </c>
      <c r="B170" t="s">
        <v>120</v>
      </c>
      <c r="C170">
        <v>18.0425</v>
      </c>
      <c r="D170">
        <v>-63.0548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1</v>
      </c>
      <c r="BX170">
        <v>1</v>
      </c>
      <c r="BY170">
        <v>2</v>
      </c>
      <c r="BZ170">
        <v>4</v>
      </c>
      <c r="CA170">
        <v>4</v>
      </c>
      <c r="CB170">
        <v>6</v>
      </c>
      <c r="CC170">
        <v>6</v>
      </c>
      <c r="CD170">
        <v>6</v>
      </c>
      <c r="CE170">
        <v>6</v>
      </c>
      <c r="CF170">
        <v>8</v>
      </c>
      <c r="CG170">
        <v>9</v>
      </c>
      <c r="CH170">
        <v>9</v>
      </c>
      <c r="CI170">
        <v>9</v>
      </c>
      <c r="CJ170">
        <v>9</v>
      </c>
      <c r="CK170">
        <v>9</v>
      </c>
      <c r="CL170">
        <v>9</v>
      </c>
      <c r="CM170">
        <v>9</v>
      </c>
      <c r="CN170">
        <v>9</v>
      </c>
      <c r="CO170">
        <v>10</v>
      </c>
      <c r="CP170">
        <v>10</v>
      </c>
      <c r="CQ170">
        <v>10</v>
      </c>
      <c r="CR170">
        <v>11</v>
      </c>
    </row>
    <row r="171" spans="1:96" x14ac:dyDescent="0.35">
      <c r="B171" t="s">
        <v>120</v>
      </c>
      <c r="C171">
        <v>52.132599999999996</v>
      </c>
      <c r="D171">
        <v>5.2912999999999997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1</v>
      </c>
      <c r="AX171">
        <v>1</v>
      </c>
      <c r="AY171">
        <v>3</v>
      </c>
      <c r="AZ171">
        <v>3</v>
      </c>
      <c r="BA171">
        <v>4</v>
      </c>
      <c r="BB171">
        <v>5</v>
      </c>
      <c r="BC171">
        <v>5</v>
      </c>
      <c r="BD171">
        <v>10</v>
      </c>
      <c r="BE171">
        <v>12</v>
      </c>
      <c r="BF171">
        <v>20</v>
      </c>
      <c r="BG171">
        <v>24</v>
      </c>
      <c r="BH171">
        <v>43</v>
      </c>
      <c r="BI171">
        <v>58</v>
      </c>
      <c r="BJ171">
        <v>76</v>
      </c>
      <c r="BK171">
        <v>106</v>
      </c>
      <c r="BL171">
        <v>136</v>
      </c>
      <c r="BM171">
        <v>179</v>
      </c>
      <c r="BN171">
        <v>213</v>
      </c>
      <c r="BO171">
        <v>276</v>
      </c>
      <c r="BP171">
        <v>356</v>
      </c>
      <c r="BQ171">
        <v>434</v>
      </c>
      <c r="BR171">
        <v>546</v>
      </c>
      <c r="BS171">
        <v>639</v>
      </c>
      <c r="BT171">
        <v>771</v>
      </c>
      <c r="BU171">
        <v>864</v>
      </c>
      <c r="BV171">
        <v>1039</v>
      </c>
      <c r="BW171">
        <v>1173</v>
      </c>
      <c r="BX171">
        <v>1339</v>
      </c>
      <c r="BY171">
        <v>1487</v>
      </c>
      <c r="BZ171">
        <v>1651</v>
      </c>
      <c r="CA171">
        <v>1766</v>
      </c>
      <c r="CB171">
        <v>1867</v>
      </c>
      <c r="CC171">
        <v>2101</v>
      </c>
      <c r="CD171">
        <v>2248</v>
      </c>
      <c r="CE171">
        <v>2396</v>
      </c>
      <c r="CF171">
        <v>2511</v>
      </c>
      <c r="CG171">
        <v>2643</v>
      </c>
      <c r="CH171">
        <v>2737</v>
      </c>
      <c r="CI171">
        <v>2823</v>
      </c>
      <c r="CJ171">
        <v>2945</v>
      </c>
      <c r="CK171">
        <v>3134</v>
      </c>
      <c r="CL171">
        <v>3315</v>
      </c>
      <c r="CM171">
        <v>3459</v>
      </c>
      <c r="CN171">
        <v>3601</v>
      </c>
      <c r="CO171">
        <v>3684</v>
      </c>
      <c r="CP171">
        <v>3751</v>
      </c>
      <c r="CQ171">
        <v>3916</v>
      </c>
      <c r="CR171">
        <v>4054</v>
      </c>
    </row>
    <row r="172" spans="1:96" x14ac:dyDescent="0.35">
      <c r="B172" t="s">
        <v>64</v>
      </c>
      <c r="C172">
        <v>-40.900599999999997</v>
      </c>
      <c r="D172">
        <v>174.886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1</v>
      </c>
      <c r="BU172">
        <v>1</v>
      </c>
      <c r="BV172">
        <v>1</v>
      </c>
      <c r="BW172">
        <v>1</v>
      </c>
      <c r="BX172">
        <v>1</v>
      </c>
      <c r="BY172">
        <v>1</v>
      </c>
      <c r="BZ172">
        <v>1</v>
      </c>
      <c r="CA172">
        <v>1</v>
      </c>
      <c r="CB172">
        <v>1</v>
      </c>
      <c r="CC172">
        <v>1</v>
      </c>
      <c r="CD172">
        <v>1</v>
      </c>
      <c r="CE172">
        <v>1</v>
      </c>
      <c r="CF172">
        <v>2</v>
      </c>
      <c r="CG172">
        <v>4</v>
      </c>
      <c r="CH172">
        <v>4</v>
      </c>
      <c r="CI172">
        <v>5</v>
      </c>
      <c r="CJ172">
        <v>9</v>
      </c>
      <c r="CK172">
        <v>9</v>
      </c>
      <c r="CL172">
        <v>9</v>
      </c>
      <c r="CM172">
        <v>11</v>
      </c>
      <c r="CN172">
        <v>11</v>
      </c>
      <c r="CO172">
        <v>12</v>
      </c>
      <c r="CP172">
        <v>12</v>
      </c>
      <c r="CQ172">
        <v>13</v>
      </c>
      <c r="CR172">
        <v>14</v>
      </c>
    </row>
    <row r="173" spans="1:96" x14ac:dyDescent="0.35">
      <c r="B173" t="s">
        <v>215</v>
      </c>
      <c r="C173">
        <v>12.865399999999999</v>
      </c>
      <c r="D173">
        <v>-85.2072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1</v>
      </c>
      <c r="BS173">
        <v>1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1</v>
      </c>
      <c r="CG173">
        <v>1</v>
      </c>
      <c r="CH173">
        <v>1</v>
      </c>
      <c r="CI173">
        <v>1</v>
      </c>
      <c r="CJ173">
        <v>1</v>
      </c>
      <c r="CK173">
        <v>1</v>
      </c>
      <c r="CL173">
        <v>1</v>
      </c>
      <c r="CM173">
        <v>1</v>
      </c>
      <c r="CN173">
        <v>2</v>
      </c>
      <c r="CO173">
        <v>2</v>
      </c>
      <c r="CP173">
        <v>2</v>
      </c>
      <c r="CQ173">
        <v>2</v>
      </c>
      <c r="CR173">
        <v>2</v>
      </c>
    </row>
    <row r="174" spans="1:96" x14ac:dyDescent="0.35">
      <c r="B174" t="s">
        <v>216</v>
      </c>
      <c r="C174">
        <v>17.607800000000001</v>
      </c>
      <c r="D174">
        <v>8.0816999999999997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1</v>
      </c>
      <c r="BQ174">
        <v>1</v>
      </c>
      <c r="BR174">
        <v>1</v>
      </c>
      <c r="BS174">
        <v>1</v>
      </c>
      <c r="BT174">
        <v>1</v>
      </c>
      <c r="BU174">
        <v>3</v>
      </c>
      <c r="BV174">
        <v>3</v>
      </c>
      <c r="BW174">
        <v>5</v>
      </c>
      <c r="BX174">
        <v>5</v>
      </c>
      <c r="BY174">
        <v>5</v>
      </c>
      <c r="BZ174">
        <v>8</v>
      </c>
      <c r="CA174">
        <v>10</v>
      </c>
      <c r="CB174">
        <v>10</v>
      </c>
      <c r="CC174">
        <v>11</v>
      </c>
      <c r="CD174">
        <v>11</v>
      </c>
      <c r="CE174">
        <v>11</v>
      </c>
      <c r="CF174">
        <v>11</v>
      </c>
      <c r="CG174">
        <v>11</v>
      </c>
      <c r="CH174">
        <v>12</v>
      </c>
      <c r="CI174">
        <v>12</v>
      </c>
      <c r="CJ174">
        <v>14</v>
      </c>
      <c r="CK174">
        <v>14</v>
      </c>
      <c r="CL174">
        <v>14</v>
      </c>
      <c r="CM174">
        <v>18</v>
      </c>
      <c r="CN174">
        <v>19</v>
      </c>
      <c r="CO174">
        <v>20</v>
      </c>
      <c r="CP174">
        <v>20</v>
      </c>
      <c r="CQ174">
        <v>20</v>
      </c>
      <c r="CR174">
        <v>22</v>
      </c>
    </row>
    <row r="175" spans="1:96" x14ac:dyDescent="0.35">
      <c r="B175" t="s">
        <v>15</v>
      </c>
      <c r="C175">
        <v>9.0820000000000007</v>
      </c>
      <c r="D175">
        <v>8.6753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1</v>
      </c>
      <c r="BO175">
        <v>1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2</v>
      </c>
      <c r="BV175">
        <v>2</v>
      </c>
      <c r="BW175">
        <v>2</v>
      </c>
      <c r="BX175">
        <v>2</v>
      </c>
      <c r="BY175">
        <v>4</v>
      </c>
      <c r="BZ175">
        <v>4</v>
      </c>
      <c r="CA175">
        <v>5</v>
      </c>
      <c r="CB175">
        <v>5</v>
      </c>
      <c r="CC175">
        <v>6</v>
      </c>
      <c r="CD175">
        <v>6</v>
      </c>
      <c r="CE175">
        <v>7</v>
      </c>
      <c r="CF175">
        <v>7</v>
      </c>
      <c r="CG175">
        <v>10</v>
      </c>
      <c r="CH175">
        <v>10</v>
      </c>
      <c r="CI175">
        <v>10</v>
      </c>
      <c r="CJ175">
        <v>11</v>
      </c>
      <c r="CK175">
        <v>12</v>
      </c>
      <c r="CL175">
        <v>13</v>
      </c>
      <c r="CM175">
        <v>17</v>
      </c>
      <c r="CN175">
        <v>19</v>
      </c>
      <c r="CO175">
        <v>21</v>
      </c>
      <c r="CP175">
        <v>22</v>
      </c>
      <c r="CQ175">
        <v>22</v>
      </c>
      <c r="CR175">
        <v>28</v>
      </c>
    </row>
    <row r="176" spans="1:96" x14ac:dyDescent="0.35">
      <c r="B176" t="s">
        <v>152</v>
      </c>
      <c r="C176">
        <v>41.608600000000003</v>
      </c>
      <c r="D176">
        <v>21.7453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1</v>
      </c>
      <c r="BN176">
        <v>2</v>
      </c>
      <c r="BO176">
        <v>2</v>
      </c>
      <c r="BP176">
        <v>3</v>
      </c>
      <c r="BQ176">
        <v>3</v>
      </c>
      <c r="BR176">
        <v>3</v>
      </c>
      <c r="BS176">
        <v>4</v>
      </c>
      <c r="BT176">
        <v>6</v>
      </c>
      <c r="BU176">
        <v>7</v>
      </c>
      <c r="BV176">
        <v>9</v>
      </c>
      <c r="BW176">
        <v>11</v>
      </c>
      <c r="BX176">
        <v>11</v>
      </c>
      <c r="BY176">
        <v>12</v>
      </c>
      <c r="BZ176">
        <v>17</v>
      </c>
      <c r="CA176">
        <v>18</v>
      </c>
      <c r="CB176">
        <v>23</v>
      </c>
      <c r="CC176">
        <v>26</v>
      </c>
      <c r="CD176">
        <v>29</v>
      </c>
      <c r="CE176">
        <v>30</v>
      </c>
      <c r="CF176">
        <v>32</v>
      </c>
      <c r="CG176">
        <v>34</v>
      </c>
      <c r="CH176">
        <v>34</v>
      </c>
      <c r="CI176">
        <v>38</v>
      </c>
      <c r="CJ176">
        <v>44</v>
      </c>
      <c r="CK176">
        <v>45</v>
      </c>
      <c r="CL176">
        <v>46</v>
      </c>
      <c r="CM176">
        <v>49</v>
      </c>
      <c r="CN176">
        <v>49</v>
      </c>
      <c r="CO176">
        <v>51</v>
      </c>
      <c r="CP176">
        <v>54</v>
      </c>
      <c r="CQ176">
        <v>55</v>
      </c>
      <c r="CR176">
        <v>56</v>
      </c>
    </row>
    <row r="177" spans="2:96" x14ac:dyDescent="0.35">
      <c r="B177" t="s">
        <v>121</v>
      </c>
      <c r="C177">
        <v>60.472000000000001</v>
      </c>
      <c r="D177">
        <v>8.4688999999999997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3</v>
      </c>
      <c r="BF177">
        <v>3</v>
      </c>
      <c r="BG177">
        <v>3</v>
      </c>
      <c r="BH177">
        <v>3</v>
      </c>
      <c r="BI177">
        <v>6</v>
      </c>
      <c r="BJ177">
        <v>7</v>
      </c>
      <c r="BK177">
        <v>7</v>
      </c>
      <c r="BL177">
        <v>7</v>
      </c>
      <c r="BM177">
        <v>7</v>
      </c>
      <c r="BN177">
        <v>10</v>
      </c>
      <c r="BO177">
        <v>12</v>
      </c>
      <c r="BP177">
        <v>14</v>
      </c>
      <c r="BQ177">
        <v>14</v>
      </c>
      <c r="BR177">
        <v>19</v>
      </c>
      <c r="BS177">
        <v>23</v>
      </c>
      <c r="BT177">
        <v>25</v>
      </c>
      <c r="BU177">
        <v>32</v>
      </c>
      <c r="BV177">
        <v>39</v>
      </c>
      <c r="BW177">
        <v>44</v>
      </c>
      <c r="BX177">
        <v>50</v>
      </c>
      <c r="BY177">
        <v>59</v>
      </c>
      <c r="BZ177">
        <v>62</v>
      </c>
      <c r="CA177">
        <v>71</v>
      </c>
      <c r="CB177">
        <v>76</v>
      </c>
      <c r="CC177">
        <v>89</v>
      </c>
      <c r="CD177">
        <v>101</v>
      </c>
      <c r="CE177">
        <v>108</v>
      </c>
      <c r="CF177">
        <v>113</v>
      </c>
      <c r="CG177">
        <v>119</v>
      </c>
      <c r="CH177">
        <v>128</v>
      </c>
      <c r="CI177">
        <v>134</v>
      </c>
      <c r="CJ177">
        <v>139</v>
      </c>
      <c r="CK177">
        <v>150</v>
      </c>
      <c r="CL177">
        <v>152</v>
      </c>
      <c r="CM177">
        <v>161</v>
      </c>
      <c r="CN177">
        <v>164</v>
      </c>
      <c r="CO177">
        <v>165</v>
      </c>
      <c r="CP177">
        <v>181</v>
      </c>
      <c r="CQ177">
        <v>182</v>
      </c>
      <c r="CR177">
        <v>187</v>
      </c>
    </row>
    <row r="178" spans="2:96" x14ac:dyDescent="0.35">
      <c r="B178" t="s">
        <v>43</v>
      </c>
      <c r="C178">
        <v>21</v>
      </c>
      <c r="D178">
        <v>57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1</v>
      </c>
      <c r="BW178">
        <v>1</v>
      </c>
      <c r="BX178">
        <v>1</v>
      </c>
      <c r="BY178">
        <v>1</v>
      </c>
      <c r="BZ178">
        <v>2</v>
      </c>
      <c r="CA178">
        <v>2</v>
      </c>
      <c r="CB178">
        <v>2</v>
      </c>
      <c r="CC178">
        <v>2</v>
      </c>
      <c r="CD178">
        <v>2</v>
      </c>
      <c r="CE178">
        <v>3</v>
      </c>
      <c r="CF178">
        <v>3</v>
      </c>
      <c r="CG178">
        <v>3</v>
      </c>
      <c r="CH178">
        <v>4</v>
      </c>
      <c r="CI178">
        <v>4</v>
      </c>
      <c r="CJ178">
        <v>4</v>
      </c>
      <c r="CK178">
        <v>4</v>
      </c>
      <c r="CL178">
        <v>4</v>
      </c>
      <c r="CM178">
        <v>6</v>
      </c>
      <c r="CN178">
        <v>6</v>
      </c>
      <c r="CO178">
        <v>7</v>
      </c>
      <c r="CP178">
        <v>7</v>
      </c>
      <c r="CQ178">
        <v>8</v>
      </c>
      <c r="CR178">
        <v>8</v>
      </c>
    </row>
    <row r="179" spans="2:96" x14ac:dyDescent="0.35">
      <c r="B179" t="s">
        <v>52</v>
      </c>
      <c r="C179">
        <v>30.375299999999999</v>
      </c>
      <c r="D179">
        <v>69.345100000000002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2</v>
      </c>
      <c r="BK179">
        <v>3</v>
      </c>
      <c r="BL179">
        <v>3</v>
      </c>
      <c r="BM179">
        <v>5</v>
      </c>
      <c r="BN179">
        <v>6</v>
      </c>
      <c r="BO179">
        <v>7</v>
      </c>
      <c r="BP179">
        <v>8</v>
      </c>
      <c r="BQ179">
        <v>9</v>
      </c>
      <c r="BR179">
        <v>11</v>
      </c>
      <c r="BS179">
        <v>12</v>
      </c>
      <c r="BT179">
        <v>14</v>
      </c>
      <c r="BU179">
        <v>21</v>
      </c>
      <c r="BV179">
        <v>26</v>
      </c>
      <c r="BW179">
        <v>27</v>
      </c>
      <c r="BX179">
        <v>34</v>
      </c>
      <c r="BY179">
        <v>40</v>
      </c>
      <c r="BZ179">
        <v>41</v>
      </c>
      <c r="CA179">
        <v>47</v>
      </c>
      <c r="CB179">
        <v>53</v>
      </c>
      <c r="CC179">
        <v>57</v>
      </c>
      <c r="CD179">
        <v>61</v>
      </c>
      <c r="CE179">
        <v>65</v>
      </c>
      <c r="CF179">
        <v>66</v>
      </c>
      <c r="CG179">
        <v>86</v>
      </c>
      <c r="CH179">
        <v>91</v>
      </c>
      <c r="CI179">
        <v>93</v>
      </c>
      <c r="CJ179">
        <v>96</v>
      </c>
      <c r="CK179">
        <v>111</v>
      </c>
      <c r="CL179">
        <v>128</v>
      </c>
      <c r="CM179">
        <v>135</v>
      </c>
      <c r="CN179">
        <v>143</v>
      </c>
      <c r="CO179">
        <v>168</v>
      </c>
      <c r="CP179">
        <v>176</v>
      </c>
      <c r="CQ179">
        <v>201</v>
      </c>
      <c r="CR179">
        <v>212</v>
      </c>
    </row>
    <row r="180" spans="2:96" x14ac:dyDescent="0.35">
      <c r="B180" t="s">
        <v>168</v>
      </c>
      <c r="C180">
        <v>8.5380000000000003</v>
      </c>
      <c r="D180">
        <v>-80.7821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3</v>
      </c>
      <c r="BN180">
        <v>6</v>
      </c>
      <c r="BO180">
        <v>6</v>
      </c>
      <c r="BP180">
        <v>8</v>
      </c>
      <c r="BQ180">
        <v>8</v>
      </c>
      <c r="BR180">
        <v>9</v>
      </c>
      <c r="BS180">
        <v>14</v>
      </c>
      <c r="BT180">
        <v>17</v>
      </c>
      <c r="BU180">
        <v>24</v>
      </c>
      <c r="BV180">
        <v>30</v>
      </c>
      <c r="BW180">
        <v>30</v>
      </c>
      <c r="BX180">
        <v>32</v>
      </c>
      <c r="BY180">
        <v>37</v>
      </c>
      <c r="BZ180">
        <v>41</v>
      </c>
      <c r="CA180">
        <v>46</v>
      </c>
      <c r="CB180">
        <v>54</v>
      </c>
      <c r="CC180">
        <v>55</v>
      </c>
      <c r="CD180">
        <v>59</v>
      </c>
      <c r="CE180">
        <v>63</v>
      </c>
      <c r="CF180">
        <v>66</v>
      </c>
      <c r="CG180">
        <v>74</v>
      </c>
      <c r="CH180">
        <v>79</v>
      </c>
      <c r="CI180">
        <v>87</v>
      </c>
      <c r="CJ180">
        <v>94</v>
      </c>
      <c r="CK180">
        <v>95</v>
      </c>
      <c r="CL180">
        <v>103</v>
      </c>
      <c r="CM180">
        <v>109</v>
      </c>
      <c r="CN180">
        <v>116</v>
      </c>
      <c r="CO180">
        <v>120</v>
      </c>
      <c r="CP180">
        <v>126</v>
      </c>
      <c r="CQ180">
        <v>136</v>
      </c>
      <c r="CR180">
        <v>141</v>
      </c>
    </row>
    <row r="181" spans="2:96" x14ac:dyDescent="0.35">
      <c r="B181" t="s">
        <v>217</v>
      </c>
      <c r="C181">
        <v>-6.3150000000000004</v>
      </c>
      <c r="D181">
        <v>143.9555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</row>
    <row r="182" spans="2:96" x14ac:dyDescent="0.35">
      <c r="B182" t="s">
        <v>187</v>
      </c>
      <c r="C182">
        <v>-23.442499999999999</v>
      </c>
      <c r="D182">
        <v>-58.443800000000003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1</v>
      </c>
      <c r="BM182">
        <v>1</v>
      </c>
      <c r="BN182">
        <v>1</v>
      </c>
      <c r="BO182">
        <v>2</v>
      </c>
      <c r="BP182">
        <v>3</v>
      </c>
      <c r="BQ182">
        <v>3</v>
      </c>
      <c r="BR182">
        <v>3</v>
      </c>
      <c r="BS182">
        <v>3</v>
      </c>
      <c r="BT182">
        <v>3</v>
      </c>
      <c r="BU182">
        <v>3</v>
      </c>
      <c r="BV182">
        <v>3</v>
      </c>
      <c r="BW182">
        <v>3</v>
      </c>
      <c r="BX182">
        <v>3</v>
      </c>
      <c r="BY182">
        <v>3</v>
      </c>
      <c r="BZ182">
        <v>3</v>
      </c>
      <c r="CA182">
        <v>3</v>
      </c>
      <c r="CB182">
        <v>5</v>
      </c>
      <c r="CC182">
        <v>5</v>
      </c>
      <c r="CD182">
        <v>5</v>
      </c>
      <c r="CE182">
        <v>5</v>
      </c>
      <c r="CF182">
        <v>6</v>
      </c>
      <c r="CG182">
        <v>6</v>
      </c>
      <c r="CH182">
        <v>6</v>
      </c>
      <c r="CI182">
        <v>6</v>
      </c>
      <c r="CJ182">
        <v>7</v>
      </c>
      <c r="CK182">
        <v>8</v>
      </c>
      <c r="CL182">
        <v>8</v>
      </c>
      <c r="CM182">
        <v>8</v>
      </c>
      <c r="CN182">
        <v>8</v>
      </c>
      <c r="CO182">
        <v>8</v>
      </c>
      <c r="CP182">
        <v>8</v>
      </c>
      <c r="CQ182">
        <v>8</v>
      </c>
      <c r="CR182">
        <v>9</v>
      </c>
    </row>
    <row r="183" spans="2:96" x14ac:dyDescent="0.35">
      <c r="B183" t="s">
        <v>180</v>
      </c>
      <c r="C183">
        <v>-9.19</v>
      </c>
      <c r="D183">
        <v>-75.015199999999993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3</v>
      </c>
      <c r="BL183">
        <v>5</v>
      </c>
      <c r="BM183">
        <v>5</v>
      </c>
      <c r="BN183">
        <v>5</v>
      </c>
      <c r="BO183">
        <v>7</v>
      </c>
      <c r="BP183">
        <v>9</v>
      </c>
      <c r="BQ183">
        <v>9</v>
      </c>
      <c r="BR183">
        <v>11</v>
      </c>
      <c r="BS183">
        <v>16</v>
      </c>
      <c r="BT183">
        <v>18</v>
      </c>
      <c r="BU183">
        <v>24</v>
      </c>
      <c r="BV183">
        <v>30</v>
      </c>
      <c r="BW183">
        <v>38</v>
      </c>
      <c r="BX183">
        <v>55</v>
      </c>
      <c r="BY183">
        <v>61</v>
      </c>
      <c r="BZ183">
        <v>73</v>
      </c>
      <c r="CA183">
        <v>83</v>
      </c>
      <c r="CB183">
        <v>92</v>
      </c>
      <c r="CC183">
        <v>107</v>
      </c>
      <c r="CD183">
        <v>121</v>
      </c>
      <c r="CE183">
        <v>138</v>
      </c>
      <c r="CF183">
        <v>169</v>
      </c>
      <c r="CG183">
        <v>181</v>
      </c>
      <c r="CH183">
        <v>193</v>
      </c>
      <c r="CI183">
        <v>216</v>
      </c>
      <c r="CJ183">
        <v>230</v>
      </c>
      <c r="CK183">
        <v>254</v>
      </c>
      <c r="CL183">
        <v>274</v>
      </c>
      <c r="CM183">
        <v>300</v>
      </c>
      <c r="CN183">
        <v>348</v>
      </c>
      <c r="CO183">
        <v>400</v>
      </c>
      <c r="CP183">
        <v>445</v>
      </c>
      <c r="CQ183">
        <v>484</v>
      </c>
      <c r="CR183">
        <v>530</v>
      </c>
    </row>
    <row r="184" spans="2:96" x14ac:dyDescent="0.35">
      <c r="B184" t="s">
        <v>51</v>
      </c>
      <c r="C184">
        <v>13</v>
      </c>
      <c r="D184">
        <v>122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1</v>
      </c>
      <c r="AO184">
        <v>1</v>
      </c>
      <c r="AP184">
        <v>1</v>
      </c>
      <c r="AQ184">
        <v>1</v>
      </c>
      <c r="AR184">
        <v>1</v>
      </c>
      <c r="AS184">
        <v>1</v>
      </c>
      <c r="AT184">
        <v>1</v>
      </c>
      <c r="AU184">
        <v>1</v>
      </c>
      <c r="AV184">
        <v>1</v>
      </c>
      <c r="AW184">
        <v>1</v>
      </c>
      <c r="AX184">
        <v>1</v>
      </c>
      <c r="AY184">
        <v>1</v>
      </c>
      <c r="AZ184">
        <v>1</v>
      </c>
      <c r="BA184">
        <v>1</v>
      </c>
      <c r="BB184">
        <v>1</v>
      </c>
      <c r="BC184">
        <v>2</v>
      </c>
      <c r="BD184">
        <v>5</v>
      </c>
      <c r="BE184">
        <v>8</v>
      </c>
      <c r="BF184">
        <v>11</v>
      </c>
      <c r="BG184">
        <v>12</v>
      </c>
      <c r="BH184">
        <v>12</v>
      </c>
      <c r="BI184">
        <v>19</v>
      </c>
      <c r="BJ184">
        <v>17</v>
      </c>
      <c r="BK184">
        <v>18</v>
      </c>
      <c r="BL184">
        <v>19</v>
      </c>
      <c r="BM184">
        <v>25</v>
      </c>
      <c r="BN184">
        <v>33</v>
      </c>
      <c r="BO184">
        <v>35</v>
      </c>
      <c r="BP184">
        <v>38</v>
      </c>
      <c r="BQ184">
        <v>45</v>
      </c>
      <c r="BR184">
        <v>54</v>
      </c>
      <c r="BS184">
        <v>68</v>
      </c>
      <c r="BT184">
        <v>71</v>
      </c>
      <c r="BU184">
        <v>78</v>
      </c>
      <c r="BV184">
        <v>88</v>
      </c>
      <c r="BW184">
        <v>96</v>
      </c>
      <c r="BX184">
        <v>107</v>
      </c>
      <c r="BY184">
        <v>136</v>
      </c>
      <c r="BZ184">
        <v>144</v>
      </c>
      <c r="CA184">
        <v>152</v>
      </c>
      <c r="CB184">
        <v>163</v>
      </c>
      <c r="CC184">
        <v>177</v>
      </c>
      <c r="CD184">
        <v>182</v>
      </c>
      <c r="CE184">
        <v>203</v>
      </c>
      <c r="CF184">
        <v>221</v>
      </c>
      <c r="CG184">
        <v>247</v>
      </c>
      <c r="CH184">
        <v>297</v>
      </c>
      <c r="CI184">
        <v>315</v>
      </c>
      <c r="CJ184">
        <v>335</v>
      </c>
      <c r="CK184">
        <v>349</v>
      </c>
      <c r="CL184">
        <v>362</v>
      </c>
      <c r="CM184">
        <v>387</v>
      </c>
      <c r="CN184">
        <v>397</v>
      </c>
      <c r="CO184">
        <v>409</v>
      </c>
      <c r="CP184">
        <v>428</v>
      </c>
      <c r="CQ184">
        <v>437</v>
      </c>
      <c r="CR184">
        <v>446</v>
      </c>
    </row>
    <row r="185" spans="2:96" x14ac:dyDescent="0.35">
      <c r="B185" t="s">
        <v>133</v>
      </c>
      <c r="C185">
        <v>51.919400000000003</v>
      </c>
      <c r="D185">
        <v>19.145099999999999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1</v>
      </c>
      <c r="BD185">
        <v>2</v>
      </c>
      <c r="BE185">
        <v>3</v>
      </c>
      <c r="BF185">
        <v>3</v>
      </c>
      <c r="BG185">
        <v>4</v>
      </c>
      <c r="BH185">
        <v>5</v>
      </c>
      <c r="BI185">
        <v>5</v>
      </c>
      <c r="BJ185">
        <v>5</v>
      </c>
      <c r="BK185">
        <v>5</v>
      </c>
      <c r="BL185">
        <v>5</v>
      </c>
      <c r="BM185">
        <v>7</v>
      </c>
      <c r="BN185">
        <v>8</v>
      </c>
      <c r="BO185">
        <v>10</v>
      </c>
      <c r="BP185">
        <v>14</v>
      </c>
      <c r="BQ185">
        <v>16</v>
      </c>
      <c r="BR185">
        <v>16</v>
      </c>
      <c r="BS185">
        <v>18</v>
      </c>
      <c r="BT185">
        <v>22</v>
      </c>
      <c r="BU185">
        <v>31</v>
      </c>
      <c r="BV185">
        <v>33</v>
      </c>
      <c r="BW185">
        <v>43</v>
      </c>
      <c r="BX185">
        <v>57</v>
      </c>
      <c r="BY185">
        <v>71</v>
      </c>
      <c r="BZ185">
        <v>79</v>
      </c>
      <c r="CA185">
        <v>94</v>
      </c>
      <c r="CB185">
        <v>107</v>
      </c>
      <c r="CC185">
        <v>129</v>
      </c>
      <c r="CD185">
        <v>159</v>
      </c>
      <c r="CE185">
        <v>174</v>
      </c>
      <c r="CF185">
        <v>181</v>
      </c>
      <c r="CG185">
        <v>208</v>
      </c>
      <c r="CH185">
        <v>232</v>
      </c>
      <c r="CI185">
        <v>245</v>
      </c>
      <c r="CJ185">
        <v>263</v>
      </c>
      <c r="CK185">
        <v>286</v>
      </c>
      <c r="CL185">
        <v>314</v>
      </c>
      <c r="CM185">
        <v>332</v>
      </c>
      <c r="CN185">
        <v>347</v>
      </c>
      <c r="CO185">
        <v>360</v>
      </c>
      <c r="CP185">
        <v>380</v>
      </c>
      <c r="CQ185">
        <v>401</v>
      </c>
      <c r="CR185">
        <v>426</v>
      </c>
    </row>
    <row r="186" spans="2:96" x14ac:dyDescent="0.35">
      <c r="B186" t="s">
        <v>127</v>
      </c>
      <c r="C186">
        <v>39.399900000000002</v>
      </c>
      <c r="D186">
        <v>-8.2245000000000008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1</v>
      </c>
      <c r="BI186">
        <v>2</v>
      </c>
      <c r="BJ186">
        <v>3</v>
      </c>
      <c r="BK186">
        <v>6</v>
      </c>
      <c r="BL186">
        <v>12</v>
      </c>
      <c r="BM186">
        <v>14</v>
      </c>
      <c r="BN186">
        <v>23</v>
      </c>
      <c r="BO186">
        <v>33</v>
      </c>
      <c r="BP186">
        <v>43</v>
      </c>
      <c r="BQ186">
        <v>60</v>
      </c>
      <c r="BR186">
        <v>76</v>
      </c>
      <c r="BS186">
        <v>100</v>
      </c>
      <c r="BT186">
        <v>119</v>
      </c>
      <c r="BU186">
        <v>140</v>
      </c>
      <c r="BV186">
        <v>160</v>
      </c>
      <c r="BW186">
        <v>187</v>
      </c>
      <c r="BX186">
        <v>209</v>
      </c>
      <c r="BY186">
        <v>246</v>
      </c>
      <c r="BZ186">
        <v>266</v>
      </c>
      <c r="CA186">
        <v>295</v>
      </c>
      <c r="CB186">
        <v>311</v>
      </c>
      <c r="CC186">
        <v>345</v>
      </c>
      <c r="CD186">
        <v>380</v>
      </c>
      <c r="CE186">
        <v>409</v>
      </c>
      <c r="CF186">
        <v>435</v>
      </c>
      <c r="CG186">
        <v>470</v>
      </c>
      <c r="CH186">
        <v>504</v>
      </c>
      <c r="CI186">
        <v>535</v>
      </c>
      <c r="CJ186">
        <v>567</v>
      </c>
      <c r="CK186">
        <v>599</v>
      </c>
      <c r="CL186">
        <v>629</v>
      </c>
      <c r="CM186">
        <v>657</v>
      </c>
      <c r="CN186">
        <v>687</v>
      </c>
      <c r="CO186">
        <v>714</v>
      </c>
      <c r="CP186">
        <v>735</v>
      </c>
      <c r="CQ186">
        <v>762</v>
      </c>
      <c r="CR186">
        <v>785</v>
      </c>
    </row>
    <row r="187" spans="2:96" x14ac:dyDescent="0.35">
      <c r="B187" t="s">
        <v>33</v>
      </c>
      <c r="C187">
        <v>25.354800000000001</v>
      </c>
      <c r="D187">
        <v>51.183900000000001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1</v>
      </c>
      <c r="BT187">
        <v>1</v>
      </c>
      <c r="BU187">
        <v>1</v>
      </c>
      <c r="BV187">
        <v>2</v>
      </c>
      <c r="BW187">
        <v>2</v>
      </c>
      <c r="BX187">
        <v>3</v>
      </c>
      <c r="BY187">
        <v>3</v>
      </c>
      <c r="BZ187">
        <v>3</v>
      </c>
      <c r="CA187">
        <v>4</v>
      </c>
      <c r="CB187">
        <v>4</v>
      </c>
      <c r="CC187">
        <v>6</v>
      </c>
      <c r="CD187">
        <v>6</v>
      </c>
      <c r="CE187">
        <v>6</v>
      </c>
      <c r="CF187">
        <v>6</v>
      </c>
      <c r="CG187">
        <v>6</v>
      </c>
      <c r="CH187">
        <v>7</v>
      </c>
      <c r="CI187">
        <v>7</v>
      </c>
      <c r="CJ187">
        <v>7</v>
      </c>
      <c r="CK187">
        <v>7</v>
      </c>
      <c r="CL187">
        <v>7</v>
      </c>
      <c r="CM187">
        <v>7</v>
      </c>
      <c r="CN187">
        <v>8</v>
      </c>
      <c r="CO187">
        <v>8</v>
      </c>
      <c r="CP187">
        <v>9</v>
      </c>
      <c r="CQ187">
        <v>9</v>
      </c>
      <c r="CR187">
        <v>10</v>
      </c>
    </row>
    <row r="188" spans="2:96" x14ac:dyDescent="0.35">
      <c r="B188" t="s">
        <v>135</v>
      </c>
      <c r="C188">
        <v>45.943199999999997</v>
      </c>
      <c r="D188">
        <v>24.966799999999999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3</v>
      </c>
      <c r="BN188">
        <v>7</v>
      </c>
      <c r="BO188">
        <v>11</v>
      </c>
      <c r="BP188">
        <v>17</v>
      </c>
      <c r="BQ188">
        <v>23</v>
      </c>
      <c r="BR188">
        <v>26</v>
      </c>
      <c r="BS188">
        <v>37</v>
      </c>
      <c r="BT188">
        <v>43</v>
      </c>
      <c r="BU188">
        <v>65</v>
      </c>
      <c r="BV188">
        <v>82</v>
      </c>
      <c r="BW188">
        <v>92</v>
      </c>
      <c r="BX188">
        <v>115</v>
      </c>
      <c r="BY188">
        <v>133</v>
      </c>
      <c r="BZ188">
        <v>146</v>
      </c>
      <c r="CA188">
        <v>151</v>
      </c>
      <c r="CB188">
        <v>176</v>
      </c>
      <c r="CC188">
        <v>197</v>
      </c>
      <c r="CD188">
        <v>220</v>
      </c>
      <c r="CE188">
        <v>248</v>
      </c>
      <c r="CF188">
        <v>270</v>
      </c>
      <c r="CG188">
        <v>291</v>
      </c>
      <c r="CH188">
        <v>316</v>
      </c>
      <c r="CI188">
        <v>331</v>
      </c>
      <c r="CJ188">
        <v>351</v>
      </c>
      <c r="CK188">
        <v>372</v>
      </c>
      <c r="CL188">
        <v>392</v>
      </c>
      <c r="CM188">
        <v>411</v>
      </c>
      <c r="CN188">
        <v>421</v>
      </c>
      <c r="CO188">
        <v>451</v>
      </c>
      <c r="CP188">
        <v>478</v>
      </c>
      <c r="CQ188">
        <v>498</v>
      </c>
      <c r="CR188">
        <v>524</v>
      </c>
    </row>
    <row r="189" spans="2:96" x14ac:dyDescent="0.35">
      <c r="B189" t="s">
        <v>55</v>
      </c>
      <c r="C189">
        <v>60</v>
      </c>
      <c r="D189">
        <v>90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1</v>
      </c>
      <c r="BK189">
        <v>1</v>
      </c>
      <c r="BL189">
        <v>1</v>
      </c>
      <c r="BM189">
        <v>1</v>
      </c>
      <c r="BN189">
        <v>1</v>
      </c>
      <c r="BO189">
        <v>1</v>
      </c>
      <c r="BP189">
        <v>3</v>
      </c>
      <c r="BQ189">
        <v>3</v>
      </c>
      <c r="BR189">
        <v>4</v>
      </c>
      <c r="BS189">
        <v>4</v>
      </c>
      <c r="BT189">
        <v>8</v>
      </c>
      <c r="BU189">
        <v>9</v>
      </c>
      <c r="BV189">
        <v>17</v>
      </c>
      <c r="BW189">
        <v>24</v>
      </c>
      <c r="BX189">
        <v>30</v>
      </c>
      <c r="BY189">
        <v>34</v>
      </c>
      <c r="BZ189">
        <v>43</v>
      </c>
      <c r="CA189">
        <v>45</v>
      </c>
      <c r="CB189">
        <v>47</v>
      </c>
      <c r="CC189">
        <v>58</v>
      </c>
      <c r="CD189">
        <v>63</v>
      </c>
      <c r="CE189">
        <v>76</v>
      </c>
      <c r="CF189">
        <v>94</v>
      </c>
      <c r="CG189">
        <v>106</v>
      </c>
      <c r="CH189">
        <v>130</v>
      </c>
      <c r="CI189">
        <v>148</v>
      </c>
      <c r="CJ189">
        <v>170</v>
      </c>
      <c r="CK189">
        <v>198</v>
      </c>
      <c r="CL189">
        <v>232</v>
      </c>
      <c r="CM189">
        <v>273</v>
      </c>
      <c r="CN189">
        <v>313</v>
      </c>
      <c r="CO189">
        <v>361</v>
      </c>
      <c r="CP189">
        <v>405</v>
      </c>
      <c r="CQ189">
        <v>456</v>
      </c>
      <c r="CR189">
        <v>513</v>
      </c>
    </row>
    <row r="190" spans="2:96" x14ac:dyDescent="0.35">
      <c r="B190" t="s">
        <v>9</v>
      </c>
      <c r="C190">
        <v>-1.9402999999999999</v>
      </c>
      <c r="D190">
        <v>29.873899999999999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</row>
    <row r="191" spans="2:96" x14ac:dyDescent="0.35">
      <c r="B191" t="s">
        <v>18</v>
      </c>
      <c r="C191">
        <v>13.9094</v>
      </c>
      <c r="D191">
        <v>-60.978900000000003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</row>
    <row r="192" spans="2:96" x14ac:dyDescent="0.35">
      <c r="B192" t="s">
        <v>174</v>
      </c>
      <c r="C192">
        <v>12.984299999999999</v>
      </c>
      <c r="D192">
        <v>-61.287199999999999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</row>
    <row r="193" spans="2:96" x14ac:dyDescent="0.35">
      <c r="B193" t="s">
        <v>136</v>
      </c>
      <c r="C193">
        <v>43.942399999999999</v>
      </c>
      <c r="D193">
        <v>12.457800000000001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2</v>
      </c>
      <c r="BB193">
        <v>2</v>
      </c>
      <c r="BC193">
        <v>3</v>
      </c>
      <c r="BD193">
        <v>5</v>
      </c>
      <c r="BE193">
        <v>5</v>
      </c>
      <c r="BF193">
        <v>5</v>
      </c>
      <c r="BG193">
        <v>7</v>
      </c>
      <c r="BH193">
        <v>7</v>
      </c>
      <c r="BI193">
        <v>11</v>
      </c>
      <c r="BJ193">
        <v>11</v>
      </c>
      <c r="BK193">
        <v>14</v>
      </c>
      <c r="BL193">
        <v>20</v>
      </c>
      <c r="BM193">
        <v>20</v>
      </c>
      <c r="BN193">
        <v>20</v>
      </c>
      <c r="BO193">
        <v>21</v>
      </c>
      <c r="BP193">
        <v>21</v>
      </c>
      <c r="BQ193">
        <v>21</v>
      </c>
      <c r="BR193">
        <v>21</v>
      </c>
      <c r="BS193">
        <v>22</v>
      </c>
      <c r="BT193">
        <v>22</v>
      </c>
      <c r="BU193">
        <v>25</v>
      </c>
      <c r="BV193">
        <v>26</v>
      </c>
      <c r="BW193">
        <v>26</v>
      </c>
      <c r="BX193">
        <v>30</v>
      </c>
      <c r="BY193">
        <v>30</v>
      </c>
      <c r="BZ193">
        <v>32</v>
      </c>
      <c r="CA193">
        <v>32</v>
      </c>
      <c r="CB193">
        <v>32</v>
      </c>
      <c r="CC193">
        <v>34</v>
      </c>
      <c r="CD193">
        <v>34</v>
      </c>
      <c r="CE193">
        <v>34</v>
      </c>
      <c r="CF193">
        <v>34</v>
      </c>
      <c r="CG193">
        <v>35</v>
      </c>
      <c r="CH193">
        <v>35</v>
      </c>
      <c r="CI193">
        <v>35</v>
      </c>
      <c r="CJ193">
        <v>36</v>
      </c>
      <c r="CK193">
        <v>36</v>
      </c>
      <c r="CL193">
        <v>38</v>
      </c>
      <c r="CM193">
        <v>39</v>
      </c>
      <c r="CN193">
        <v>39</v>
      </c>
      <c r="CO193">
        <v>39</v>
      </c>
      <c r="CP193">
        <v>39</v>
      </c>
      <c r="CQ193">
        <v>40</v>
      </c>
      <c r="CR193">
        <v>40</v>
      </c>
    </row>
    <row r="194" spans="2:96" x14ac:dyDescent="0.35">
      <c r="B194" t="s">
        <v>218</v>
      </c>
      <c r="C194">
        <v>24</v>
      </c>
      <c r="D194">
        <v>45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1</v>
      </c>
      <c r="BP194">
        <v>2</v>
      </c>
      <c r="BQ194">
        <v>3</v>
      </c>
      <c r="BR194">
        <v>3</v>
      </c>
      <c r="BS194">
        <v>4</v>
      </c>
      <c r="BT194">
        <v>8</v>
      </c>
      <c r="BU194">
        <v>8</v>
      </c>
      <c r="BV194">
        <v>10</v>
      </c>
      <c r="BW194">
        <v>16</v>
      </c>
      <c r="BX194">
        <v>21</v>
      </c>
      <c r="BY194">
        <v>25</v>
      </c>
      <c r="BZ194">
        <v>29</v>
      </c>
      <c r="CA194">
        <v>34</v>
      </c>
      <c r="CB194">
        <v>38</v>
      </c>
      <c r="CC194">
        <v>41</v>
      </c>
      <c r="CD194">
        <v>41</v>
      </c>
      <c r="CE194">
        <v>44</v>
      </c>
      <c r="CF194">
        <v>47</v>
      </c>
      <c r="CG194">
        <v>52</v>
      </c>
      <c r="CH194">
        <v>59</v>
      </c>
      <c r="CI194">
        <v>65</v>
      </c>
      <c r="CJ194">
        <v>73</v>
      </c>
      <c r="CK194">
        <v>79</v>
      </c>
      <c r="CL194">
        <v>83</v>
      </c>
      <c r="CM194">
        <v>87</v>
      </c>
      <c r="CN194">
        <v>92</v>
      </c>
      <c r="CO194">
        <v>97</v>
      </c>
      <c r="CP194">
        <v>103</v>
      </c>
      <c r="CQ194">
        <v>109</v>
      </c>
      <c r="CR194">
        <v>114</v>
      </c>
    </row>
    <row r="195" spans="2:96" x14ac:dyDescent="0.35">
      <c r="B195" t="s">
        <v>5</v>
      </c>
      <c r="C195">
        <v>14.497400000000001</v>
      </c>
      <c r="D195">
        <v>-14.452400000000001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1</v>
      </c>
      <c r="BX195">
        <v>1</v>
      </c>
      <c r="BY195">
        <v>1</v>
      </c>
      <c r="BZ195">
        <v>2</v>
      </c>
      <c r="CA195">
        <v>2</v>
      </c>
      <c r="CB195">
        <v>2</v>
      </c>
      <c r="CC195">
        <v>2</v>
      </c>
      <c r="CD195">
        <v>2</v>
      </c>
      <c r="CE195">
        <v>2</v>
      </c>
      <c r="CF195">
        <v>2</v>
      </c>
      <c r="CG195">
        <v>2</v>
      </c>
      <c r="CH195">
        <v>2</v>
      </c>
      <c r="CI195">
        <v>2</v>
      </c>
      <c r="CJ195">
        <v>2</v>
      </c>
      <c r="CK195">
        <v>2</v>
      </c>
      <c r="CL195">
        <v>2</v>
      </c>
      <c r="CM195">
        <v>2</v>
      </c>
      <c r="CN195">
        <v>3</v>
      </c>
      <c r="CO195">
        <v>3</v>
      </c>
      <c r="CP195">
        <v>5</v>
      </c>
      <c r="CQ195">
        <v>5</v>
      </c>
      <c r="CR195">
        <v>6</v>
      </c>
    </row>
    <row r="196" spans="2:96" x14ac:dyDescent="0.35">
      <c r="B196" t="s">
        <v>140</v>
      </c>
      <c r="C196">
        <v>44.016500000000001</v>
      </c>
      <c r="D196">
        <v>21.0059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1</v>
      </c>
      <c r="BL196">
        <v>1</v>
      </c>
      <c r="BM196">
        <v>2</v>
      </c>
      <c r="BN196">
        <v>3</v>
      </c>
      <c r="BO196">
        <v>3</v>
      </c>
      <c r="BP196">
        <v>4</v>
      </c>
      <c r="BQ196">
        <v>1</v>
      </c>
      <c r="BR196">
        <v>1</v>
      </c>
      <c r="BS196">
        <v>10</v>
      </c>
      <c r="BT196">
        <v>13</v>
      </c>
      <c r="BU196">
        <v>16</v>
      </c>
      <c r="BV196">
        <v>16</v>
      </c>
      <c r="BW196">
        <v>28</v>
      </c>
      <c r="BX196">
        <v>31</v>
      </c>
      <c r="BY196">
        <v>39</v>
      </c>
      <c r="BZ196">
        <v>44</v>
      </c>
      <c r="CA196">
        <v>51</v>
      </c>
      <c r="CB196">
        <v>58</v>
      </c>
      <c r="CC196">
        <v>61</v>
      </c>
      <c r="CD196">
        <v>65</v>
      </c>
      <c r="CE196">
        <v>66</v>
      </c>
      <c r="CF196">
        <v>71</v>
      </c>
      <c r="CG196">
        <v>74</v>
      </c>
      <c r="CH196">
        <v>80</v>
      </c>
      <c r="CI196">
        <v>85</v>
      </c>
      <c r="CJ196">
        <v>94</v>
      </c>
      <c r="CK196">
        <v>99</v>
      </c>
      <c r="CL196">
        <v>103</v>
      </c>
      <c r="CM196">
        <v>110</v>
      </c>
      <c r="CN196">
        <v>117</v>
      </c>
      <c r="CO196">
        <v>122</v>
      </c>
      <c r="CP196">
        <v>125</v>
      </c>
      <c r="CQ196">
        <v>125</v>
      </c>
      <c r="CR196">
        <v>125</v>
      </c>
    </row>
    <row r="197" spans="2:96" x14ac:dyDescent="0.35">
      <c r="B197" t="s">
        <v>14</v>
      </c>
      <c r="C197">
        <v>-4.6795999999999998</v>
      </c>
      <c r="D197">
        <v>55.491999999999997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</row>
    <row r="198" spans="2:96" x14ac:dyDescent="0.35">
      <c r="B198" t="s">
        <v>49</v>
      </c>
      <c r="C198">
        <v>1.2833000000000001</v>
      </c>
      <c r="D198">
        <v>103.83329999999999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2</v>
      </c>
      <c r="BM198">
        <v>2</v>
      </c>
      <c r="BN198">
        <v>2</v>
      </c>
      <c r="BO198">
        <v>2</v>
      </c>
      <c r="BP198">
        <v>2</v>
      </c>
      <c r="BQ198">
        <v>2</v>
      </c>
      <c r="BR198">
        <v>2</v>
      </c>
      <c r="BS198">
        <v>2</v>
      </c>
      <c r="BT198">
        <v>3</v>
      </c>
      <c r="BU198">
        <v>3</v>
      </c>
      <c r="BV198">
        <v>3</v>
      </c>
      <c r="BW198">
        <v>3</v>
      </c>
      <c r="BX198">
        <v>4</v>
      </c>
      <c r="BY198">
        <v>5</v>
      </c>
      <c r="BZ198">
        <v>6</v>
      </c>
      <c r="CA198">
        <v>6</v>
      </c>
      <c r="CB198">
        <v>6</v>
      </c>
      <c r="CC198">
        <v>6</v>
      </c>
      <c r="CD198">
        <v>6</v>
      </c>
      <c r="CE198">
        <v>6</v>
      </c>
      <c r="CF198">
        <v>7</v>
      </c>
      <c r="CG198">
        <v>8</v>
      </c>
      <c r="CH198">
        <v>8</v>
      </c>
      <c r="CI198">
        <v>9</v>
      </c>
      <c r="CJ198">
        <v>10</v>
      </c>
      <c r="CK198">
        <v>10</v>
      </c>
      <c r="CL198">
        <v>10</v>
      </c>
      <c r="CM198">
        <v>11</v>
      </c>
      <c r="CN198">
        <v>11</v>
      </c>
      <c r="CO198">
        <v>11</v>
      </c>
      <c r="CP198">
        <v>11</v>
      </c>
      <c r="CQ198">
        <v>11</v>
      </c>
      <c r="CR198">
        <v>12</v>
      </c>
    </row>
    <row r="199" spans="2:96" x14ac:dyDescent="0.35">
      <c r="B199" t="s">
        <v>138</v>
      </c>
      <c r="C199">
        <v>48.668999999999997</v>
      </c>
      <c r="D199">
        <v>19.699000000000002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1</v>
      </c>
      <c r="BJ199">
        <v>1</v>
      </c>
      <c r="BK199">
        <v>1</v>
      </c>
      <c r="BL199">
        <v>1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1</v>
      </c>
      <c r="BX199">
        <v>1</v>
      </c>
      <c r="BY199">
        <v>1</v>
      </c>
      <c r="BZ199">
        <v>1</v>
      </c>
      <c r="CA199">
        <v>1</v>
      </c>
      <c r="CB199">
        <v>2</v>
      </c>
      <c r="CC199">
        <v>2</v>
      </c>
      <c r="CD199">
        <v>2</v>
      </c>
      <c r="CE199">
        <v>2</v>
      </c>
      <c r="CF199">
        <v>2</v>
      </c>
      <c r="CG199">
        <v>2</v>
      </c>
      <c r="CH199">
        <v>2</v>
      </c>
      <c r="CI199">
        <v>2</v>
      </c>
      <c r="CJ199">
        <v>2</v>
      </c>
      <c r="CK199">
        <v>6</v>
      </c>
      <c r="CL199">
        <v>8</v>
      </c>
      <c r="CM199">
        <v>9</v>
      </c>
      <c r="CN199">
        <v>11</v>
      </c>
      <c r="CO199">
        <v>12</v>
      </c>
      <c r="CP199">
        <v>13</v>
      </c>
      <c r="CQ199">
        <v>14</v>
      </c>
      <c r="CR199">
        <v>14</v>
      </c>
    </row>
    <row r="200" spans="2:96" x14ac:dyDescent="0.35">
      <c r="B200" t="s">
        <v>130</v>
      </c>
      <c r="C200">
        <v>46.151200000000003</v>
      </c>
      <c r="D200">
        <v>14.9955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1</v>
      </c>
      <c r="BF200">
        <v>1</v>
      </c>
      <c r="BG200">
        <v>1</v>
      </c>
      <c r="BH200">
        <v>1</v>
      </c>
      <c r="BI200">
        <v>1</v>
      </c>
      <c r="BJ200">
        <v>1</v>
      </c>
      <c r="BK200">
        <v>1</v>
      </c>
      <c r="BL200">
        <v>1</v>
      </c>
      <c r="BM200">
        <v>2</v>
      </c>
      <c r="BN200">
        <v>3</v>
      </c>
      <c r="BO200">
        <v>4</v>
      </c>
      <c r="BP200">
        <v>5</v>
      </c>
      <c r="BQ200">
        <v>6</v>
      </c>
      <c r="BR200">
        <v>9</v>
      </c>
      <c r="BS200">
        <v>9</v>
      </c>
      <c r="BT200">
        <v>11</v>
      </c>
      <c r="BU200">
        <v>11</v>
      </c>
      <c r="BV200">
        <v>15</v>
      </c>
      <c r="BW200">
        <v>15</v>
      </c>
      <c r="BX200">
        <v>17</v>
      </c>
      <c r="BY200">
        <v>20</v>
      </c>
      <c r="BZ200">
        <v>22</v>
      </c>
      <c r="CA200">
        <v>28</v>
      </c>
      <c r="CB200">
        <v>30</v>
      </c>
      <c r="CC200">
        <v>36</v>
      </c>
      <c r="CD200">
        <v>40</v>
      </c>
      <c r="CE200">
        <v>43</v>
      </c>
      <c r="CF200">
        <v>45</v>
      </c>
      <c r="CG200">
        <v>50</v>
      </c>
      <c r="CH200">
        <v>53</v>
      </c>
      <c r="CI200">
        <v>55</v>
      </c>
      <c r="CJ200">
        <v>56</v>
      </c>
      <c r="CK200">
        <v>61</v>
      </c>
      <c r="CL200">
        <v>61</v>
      </c>
      <c r="CM200">
        <v>66</v>
      </c>
      <c r="CN200">
        <v>70</v>
      </c>
      <c r="CO200">
        <v>74</v>
      </c>
      <c r="CP200">
        <v>77</v>
      </c>
      <c r="CQ200">
        <v>77</v>
      </c>
      <c r="CR200">
        <v>79</v>
      </c>
    </row>
    <row r="201" spans="2:96" x14ac:dyDescent="0.35">
      <c r="B201" t="s">
        <v>30</v>
      </c>
      <c r="C201">
        <v>5.1520999999999999</v>
      </c>
      <c r="D201">
        <v>46.199599999999997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1</v>
      </c>
      <c r="CE201">
        <v>1</v>
      </c>
      <c r="CF201">
        <v>1</v>
      </c>
      <c r="CG201">
        <v>1</v>
      </c>
      <c r="CH201">
        <v>1</v>
      </c>
      <c r="CI201">
        <v>2</v>
      </c>
      <c r="CJ201">
        <v>2</v>
      </c>
      <c r="CK201">
        <v>5</v>
      </c>
      <c r="CL201">
        <v>5</v>
      </c>
      <c r="CM201">
        <v>6</v>
      </c>
      <c r="CN201">
        <v>7</v>
      </c>
      <c r="CO201">
        <v>7</v>
      </c>
      <c r="CP201">
        <v>8</v>
      </c>
      <c r="CQ201">
        <v>8</v>
      </c>
      <c r="CR201">
        <v>8</v>
      </c>
    </row>
    <row r="202" spans="2:96" x14ac:dyDescent="0.35">
      <c r="B202" t="s">
        <v>4</v>
      </c>
      <c r="C202">
        <v>-30.5595</v>
      </c>
      <c r="D202">
        <v>22.9375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1</v>
      </c>
      <c r="BS202">
        <v>1</v>
      </c>
      <c r="BT202">
        <v>2</v>
      </c>
      <c r="BU202">
        <v>3</v>
      </c>
      <c r="BV202">
        <v>5</v>
      </c>
      <c r="BW202">
        <v>5</v>
      </c>
      <c r="BX202">
        <v>5</v>
      </c>
      <c r="BY202">
        <v>9</v>
      </c>
      <c r="BZ202">
        <v>9</v>
      </c>
      <c r="CA202">
        <v>11</v>
      </c>
      <c r="CB202">
        <v>12</v>
      </c>
      <c r="CC202">
        <v>13</v>
      </c>
      <c r="CD202">
        <v>18</v>
      </c>
      <c r="CE202">
        <v>18</v>
      </c>
      <c r="CF202">
        <v>24</v>
      </c>
      <c r="CG202">
        <v>25</v>
      </c>
      <c r="CH202">
        <v>25</v>
      </c>
      <c r="CI202">
        <v>27</v>
      </c>
      <c r="CJ202">
        <v>27</v>
      </c>
      <c r="CK202">
        <v>34</v>
      </c>
      <c r="CL202">
        <v>48</v>
      </c>
      <c r="CM202">
        <v>50</v>
      </c>
      <c r="CN202">
        <v>52</v>
      </c>
      <c r="CO202">
        <v>54</v>
      </c>
      <c r="CP202">
        <v>58</v>
      </c>
      <c r="CQ202">
        <v>58</v>
      </c>
      <c r="CR202">
        <v>65</v>
      </c>
    </row>
    <row r="203" spans="2:96" x14ac:dyDescent="0.35">
      <c r="B203" t="s">
        <v>116</v>
      </c>
      <c r="C203">
        <v>40</v>
      </c>
      <c r="D203">
        <v>-4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1</v>
      </c>
      <c r="AU203">
        <v>2</v>
      </c>
      <c r="AV203">
        <v>3</v>
      </c>
      <c r="AW203">
        <v>5</v>
      </c>
      <c r="AX203">
        <v>10</v>
      </c>
      <c r="AY203">
        <v>17</v>
      </c>
      <c r="AZ203">
        <v>28</v>
      </c>
      <c r="BA203">
        <v>35</v>
      </c>
      <c r="BB203">
        <v>54</v>
      </c>
      <c r="BC203">
        <v>55</v>
      </c>
      <c r="BD203">
        <v>133</v>
      </c>
      <c r="BE203">
        <v>195</v>
      </c>
      <c r="BF203">
        <v>289</v>
      </c>
      <c r="BG203">
        <v>342</v>
      </c>
      <c r="BH203">
        <v>533</v>
      </c>
      <c r="BI203">
        <v>623</v>
      </c>
      <c r="BJ203">
        <v>830</v>
      </c>
      <c r="BK203">
        <v>1043</v>
      </c>
      <c r="BL203">
        <v>1375</v>
      </c>
      <c r="BM203">
        <v>1772</v>
      </c>
      <c r="BN203">
        <v>2311</v>
      </c>
      <c r="BO203">
        <v>2808</v>
      </c>
      <c r="BP203">
        <v>3647</v>
      </c>
      <c r="BQ203">
        <v>4365</v>
      </c>
      <c r="BR203">
        <v>5138</v>
      </c>
      <c r="BS203">
        <v>5982</v>
      </c>
      <c r="BT203">
        <v>6803</v>
      </c>
      <c r="BU203">
        <v>7716</v>
      </c>
      <c r="BV203">
        <v>8464</v>
      </c>
      <c r="BW203">
        <v>9387</v>
      </c>
      <c r="BX203">
        <v>10348</v>
      </c>
      <c r="BY203">
        <v>11198</v>
      </c>
      <c r="BZ203">
        <v>11947</v>
      </c>
      <c r="CA203">
        <v>12641</v>
      </c>
      <c r="CB203">
        <v>13341</v>
      </c>
      <c r="CC203">
        <v>14045</v>
      </c>
      <c r="CD203">
        <v>14792</v>
      </c>
      <c r="CE203">
        <v>15447</v>
      </c>
      <c r="CF203">
        <v>16081</v>
      </c>
      <c r="CG203">
        <v>16606</v>
      </c>
      <c r="CH203">
        <v>17209</v>
      </c>
      <c r="CI203">
        <v>17756</v>
      </c>
      <c r="CJ203">
        <v>18056</v>
      </c>
      <c r="CK203">
        <v>18708</v>
      </c>
      <c r="CL203">
        <v>19315</v>
      </c>
      <c r="CM203">
        <v>20002</v>
      </c>
      <c r="CN203">
        <v>20043</v>
      </c>
      <c r="CO203">
        <v>20453</v>
      </c>
      <c r="CP203">
        <v>20852</v>
      </c>
      <c r="CQ203">
        <v>21282</v>
      </c>
      <c r="CR203">
        <v>21717</v>
      </c>
    </row>
    <row r="204" spans="2:96" x14ac:dyDescent="0.35">
      <c r="B204" t="s">
        <v>59</v>
      </c>
      <c r="C204">
        <v>7</v>
      </c>
      <c r="D204">
        <v>81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1</v>
      </c>
      <c r="BT204">
        <v>1</v>
      </c>
      <c r="BU204">
        <v>2</v>
      </c>
      <c r="BV204">
        <v>2</v>
      </c>
      <c r="BW204">
        <v>3</v>
      </c>
      <c r="BX204">
        <v>4</v>
      </c>
      <c r="BY204">
        <v>4</v>
      </c>
      <c r="BZ204">
        <v>5</v>
      </c>
      <c r="CA204">
        <v>5</v>
      </c>
      <c r="CB204">
        <v>5</v>
      </c>
      <c r="CC204">
        <v>6</v>
      </c>
      <c r="CD204">
        <v>7</v>
      </c>
      <c r="CE204">
        <v>7</v>
      </c>
      <c r="CF204">
        <v>7</v>
      </c>
      <c r="CG204">
        <v>7</v>
      </c>
      <c r="CH204">
        <v>7</v>
      </c>
      <c r="CI204">
        <v>7</v>
      </c>
      <c r="CJ204">
        <v>7</v>
      </c>
      <c r="CK204">
        <v>7</v>
      </c>
      <c r="CL204">
        <v>7</v>
      </c>
      <c r="CM204">
        <v>7</v>
      </c>
      <c r="CN204">
        <v>7</v>
      </c>
      <c r="CO204">
        <v>7</v>
      </c>
      <c r="CP204">
        <v>7</v>
      </c>
      <c r="CQ204">
        <v>7</v>
      </c>
      <c r="CR204">
        <v>7</v>
      </c>
    </row>
    <row r="205" spans="2:96" x14ac:dyDescent="0.35">
      <c r="B205" t="s">
        <v>21</v>
      </c>
      <c r="C205">
        <v>12.8628</v>
      </c>
      <c r="D205">
        <v>30.217600000000001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  <c r="BK205">
        <v>1</v>
      </c>
      <c r="BL205">
        <v>1</v>
      </c>
      <c r="BM205">
        <v>1</v>
      </c>
      <c r="BN205">
        <v>1</v>
      </c>
      <c r="BO205">
        <v>1</v>
      </c>
      <c r="BP205">
        <v>1</v>
      </c>
      <c r="BQ205">
        <v>1</v>
      </c>
      <c r="BR205">
        <v>1</v>
      </c>
      <c r="BS205">
        <v>1</v>
      </c>
      <c r="BT205">
        <v>1</v>
      </c>
      <c r="BU205">
        <v>2</v>
      </c>
      <c r="BV205">
        <v>2</v>
      </c>
      <c r="BW205">
        <v>2</v>
      </c>
      <c r="BX205">
        <v>2</v>
      </c>
      <c r="BY205">
        <v>2</v>
      </c>
      <c r="BZ205">
        <v>2</v>
      </c>
      <c r="CA205">
        <v>2</v>
      </c>
      <c r="CB205">
        <v>2</v>
      </c>
      <c r="CC205">
        <v>2</v>
      </c>
      <c r="CD205">
        <v>2</v>
      </c>
      <c r="CE205">
        <v>2</v>
      </c>
      <c r="CF205">
        <v>2</v>
      </c>
      <c r="CG205">
        <v>2</v>
      </c>
      <c r="CH205">
        <v>2</v>
      </c>
      <c r="CI205">
        <v>4</v>
      </c>
      <c r="CJ205">
        <v>5</v>
      </c>
      <c r="CK205">
        <v>5</v>
      </c>
      <c r="CL205">
        <v>5</v>
      </c>
      <c r="CM205">
        <v>6</v>
      </c>
      <c r="CN205">
        <v>10</v>
      </c>
      <c r="CO205">
        <v>10</v>
      </c>
      <c r="CP205">
        <v>12</v>
      </c>
      <c r="CQ205">
        <v>12</v>
      </c>
      <c r="CR205">
        <v>13</v>
      </c>
    </row>
    <row r="206" spans="2:96" x14ac:dyDescent="0.35">
      <c r="B206" t="s">
        <v>175</v>
      </c>
      <c r="C206">
        <v>3.9192999999999998</v>
      </c>
      <c r="D206">
        <v>-56.027799999999999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1</v>
      </c>
      <c r="BZ206">
        <v>1</v>
      </c>
      <c r="CA206">
        <v>1</v>
      </c>
      <c r="CB206">
        <v>1</v>
      </c>
      <c r="CC206">
        <v>1</v>
      </c>
      <c r="CD206">
        <v>1</v>
      </c>
      <c r="CE206">
        <v>1</v>
      </c>
      <c r="CF206">
        <v>1</v>
      </c>
      <c r="CG206">
        <v>1</v>
      </c>
      <c r="CH206">
        <v>1</v>
      </c>
      <c r="CI206">
        <v>1</v>
      </c>
      <c r="CJ206">
        <v>1</v>
      </c>
      <c r="CK206">
        <v>1</v>
      </c>
      <c r="CL206">
        <v>1</v>
      </c>
      <c r="CM206">
        <v>1</v>
      </c>
      <c r="CN206">
        <v>1</v>
      </c>
      <c r="CO206">
        <v>1</v>
      </c>
      <c r="CP206">
        <v>1</v>
      </c>
      <c r="CQ206">
        <v>1</v>
      </c>
      <c r="CR206">
        <v>1</v>
      </c>
    </row>
    <row r="207" spans="2:96" x14ac:dyDescent="0.35">
      <c r="B207" t="s">
        <v>122</v>
      </c>
      <c r="C207">
        <v>63</v>
      </c>
      <c r="D207">
        <v>16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1</v>
      </c>
      <c r="BC207">
        <v>1</v>
      </c>
      <c r="BD207">
        <v>1</v>
      </c>
      <c r="BE207">
        <v>2</v>
      </c>
      <c r="BF207">
        <v>3</v>
      </c>
      <c r="BG207">
        <v>6</v>
      </c>
      <c r="BH207">
        <v>7</v>
      </c>
      <c r="BI207">
        <v>10</v>
      </c>
      <c r="BJ207">
        <v>11</v>
      </c>
      <c r="BK207">
        <v>16</v>
      </c>
      <c r="BL207">
        <v>20</v>
      </c>
      <c r="BM207">
        <v>21</v>
      </c>
      <c r="BN207">
        <v>25</v>
      </c>
      <c r="BO207">
        <v>36</v>
      </c>
      <c r="BP207">
        <v>62</v>
      </c>
      <c r="BQ207">
        <v>77</v>
      </c>
      <c r="BR207">
        <v>105</v>
      </c>
      <c r="BS207">
        <v>105</v>
      </c>
      <c r="BT207">
        <v>110</v>
      </c>
      <c r="BU207">
        <v>146</v>
      </c>
      <c r="BV207">
        <v>180</v>
      </c>
      <c r="BW207">
        <v>239</v>
      </c>
      <c r="BX207">
        <v>308</v>
      </c>
      <c r="BY207">
        <v>358</v>
      </c>
      <c r="BZ207">
        <v>373</v>
      </c>
      <c r="CA207">
        <v>401</v>
      </c>
      <c r="CB207">
        <v>477</v>
      </c>
      <c r="CC207">
        <v>591</v>
      </c>
      <c r="CD207">
        <v>687</v>
      </c>
      <c r="CE207">
        <v>793</v>
      </c>
      <c r="CF207">
        <v>870</v>
      </c>
      <c r="CG207">
        <v>887</v>
      </c>
      <c r="CH207">
        <v>899</v>
      </c>
      <c r="CI207">
        <v>919</v>
      </c>
      <c r="CJ207">
        <v>1033</v>
      </c>
      <c r="CK207">
        <v>1203</v>
      </c>
      <c r="CL207">
        <v>1333</v>
      </c>
      <c r="CM207">
        <v>1400</v>
      </c>
      <c r="CN207">
        <v>1511</v>
      </c>
      <c r="CO207">
        <v>1540</v>
      </c>
      <c r="CP207">
        <v>1580</v>
      </c>
      <c r="CQ207">
        <v>1765</v>
      </c>
      <c r="CR207">
        <v>1937</v>
      </c>
    </row>
    <row r="208" spans="2:96" x14ac:dyDescent="0.35">
      <c r="B208" t="s">
        <v>118</v>
      </c>
      <c r="C208">
        <v>46.818199999999997</v>
      </c>
      <c r="D208">
        <v>8.2274999999999991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1</v>
      </c>
      <c r="AW208">
        <v>1</v>
      </c>
      <c r="AX208">
        <v>1</v>
      </c>
      <c r="AY208">
        <v>2</v>
      </c>
      <c r="AZ208">
        <v>2</v>
      </c>
      <c r="BA208">
        <v>3</v>
      </c>
      <c r="BB208">
        <v>4</v>
      </c>
      <c r="BC208">
        <v>4</v>
      </c>
      <c r="BD208">
        <v>11</v>
      </c>
      <c r="BE208">
        <v>13</v>
      </c>
      <c r="BF208">
        <v>14</v>
      </c>
      <c r="BG208">
        <v>14</v>
      </c>
      <c r="BH208">
        <v>27</v>
      </c>
      <c r="BI208">
        <v>28</v>
      </c>
      <c r="BJ208">
        <v>41</v>
      </c>
      <c r="BK208">
        <v>54</v>
      </c>
      <c r="BL208">
        <v>75</v>
      </c>
      <c r="BM208">
        <v>98</v>
      </c>
      <c r="BN208">
        <v>120</v>
      </c>
      <c r="BO208">
        <v>122</v>
      </c>
      <c r="BP208">
        <v>153</v>
      </c>
      <c r="BQ208">
        <v>191</v>
      </c>
      <c r="BR208">
        <v>231</v>
      </c>
      <c r="BS208">
        <v>264</v>
      </c>
      <c r="BT208">
        <v>300</v>
      </c>
      <c r="BU208">
        <v>359</v>
      </c>
      <c r="BV208">
        <v>433</v>
      </c>
      <c r="BW208">
        <v>488</v>
      </c>
      <c r="BX208">
        <v>536</v>
      </c>
      <c r="BY208">
        <v>591</v>
      </c>
      <c r="BZ208">
        <v>666</v>
      </c>
      <c r="CA208">
        <v>715</v>
      </c>
      <c r="CB208">
        <v>765</v>
      </c>
      <c r="CC208">
        <v>821</v>
      </c>
      <c r="CD208">
        <v>895</v>
      </c>
      <c r="CE208">
        <v>948</v>
      </c>
      <c r="CF208">
        <v>1002</v>
      </c>
      <c r="CG208">
        <v>1036</v>
      </c>
      <c r="CH208">
        <v>1106</v>
      </c>
      <c r="CI208">
        <v>1138</v>
      </c>
      <c r="CJ208">
        <v>1174</v>
      </c>
      <c r="CK208">
        <v>1239</v>
      </c>
      <c r="CL208">
        <v>1281</v>
      </c>
      <c r="CM208">
        <v>1327</v>
      </c>
      <c r="CN208">
        <v>1368</v>
      </c>
      <c r="CO208">
        <v>1393</v>
      </c>
      <c r="CP208">
        <v>1429</v>
      </c>
      <c r="CQ208">
        <v>1478</v>
      </c>
      <c r="CR208">
        <v>1509</v>
      </c>
    </row>
    <row r="209" spans="1:96" x14ac:dyDescent="0.35">
      <c r="B209" t="s">
        <v>56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  <c r="AW209">
        <v>1</v>
      </c>
      <c r="AX209">
        <v>1</v>
      </c>
      <c r="AY209">
        <v>1</v>
      </c>
      <c r="AZ209">
        <v>1</v>
      </c>
      <c r="BA209">
        <v>1</v>
      </c>
      <c r="BB209">
        <v>1</v>
      </c>
      <c r="BC209">
        <v>1</v>
      </c>
      <c r="BD209">
        <v>1</v>
      </c>
      <c r="BE209">
        <v>1</v>
      </c>
      <c r="BF209">
        <v>1</v>
      </c>
      <c r="BG209">
        <v>1</v>
      </c>
      <c r="BH209">
        <v>1</v>
      </c>
      <c r="BI209">
        <v>1</v>
      </c>
      <c r="BJ209">
        <v>1</v>
      </c>
      <c r="BK209">
        <v>2</v>
      </c>
      <c r="BL209">
        <v>2</v>
      </c>
      <c r="BM209">
        <v>2</v>
      </c>
      <c r="BN209">
        <v>2</v>
      </c>
      <c r="BO209">
        <v>2</v>
      </c>
      <c r="BP209">
        <v>2</v>
      </c>
      <c r="BQ209">
        <v>2</v>
      </c>
      <c r="BR209">
        <v>2</v>
      </c>
      <c r="BS209">
        <v>2</v>
      </c>
      <c r="BT209">
        <v>2</v>
      </c>
      <c r="BU209">
        <v>5</v>
      </c>
      <c r="BV209">
        <v>5</v>
      </c>
      <c r="BW209">
        <v>5</v>
      </c>
      <c r="BX209">
        <v>5</v>
      </c>
      <c r="BY209">
        <v>5</v>
      </c>
      <c r="BZ209">
        <v>5</v>
      </c>
      <c r="CA209">
        <v>5</v>
      </c>
      <c r="CB209">
        <v>5</v>
      </c>
      <c r="CC209">
        <v>5</v>
      </c>
      <c r="CD209">
        <v>5</v>
      </c>
      <c r="CE209">
        <v>5</v>
      </c>
      <c r="CF209">
        <v>6</v>
      </c>
      <c r="CG209">
        <v>6</v>
      </c>
      <c r="CH209">
        <v>6</v>
      </c>
      <c r="CI209">
        <v>6</v>
      </c>
      <c r="CJ209">
        <v>6</v>
      </c>
      <c r="CK209">
        <v>6</v>
      </c>
      <c r="CL209">
        <v>6</v>
      </c>
      <c r="CM209">
        <v>6</v>
      </c>
      <c r="CN209">
        <v>6</v>
      </c>
      <c r="CO209">
        <v>6</v>
      </c>
      <c r="CP209">
        <v>6</v>
      </c>
      <c r="CQ209">
        <v>6</v>
      </c>
      <c r="CR209">
        <v>6</v>
      </c>
    </row>
    <row r="210" spans="1:96" x14ac:dyDescent="0.35">
      <c r="B210" t="s">
        <v>31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1</v>
      </c>
      <c r="BW210">
        <v>1</v>
      </c>
      <c r="BX210">
        <v>1</v>
      </c>
      <c r="BY210">
        <v>1</v>
      </c>
      <c r="BZ210">
        <v>1</v>
      </c>
      <c r="CA210">
        <v>1</v>
      </c>
      <c r="CB210">
        <v>1</v>
      </c>
      <c r="CC210">
        <v>1</v>
      </c>
      <c r="CD210">
        <v>1</v>
      </c>
      <c r="CE210">
        <v>1</v>
      </c>
      <c r="CF210">
        <v>3</v>
      </c>
      <c r="CG210">
        <v>3</v>
      </c>
      <c r="CH210">
        <v>3</v>
      </c>
      <c r="CI210">
        <v>3</v>
      </c>
      <c r="CJ210">
        <v>3</v>
      </c>
      <c r="CK210">
        <v>4</v>
      </c>
      <c r="CL210">
        <v>4</v>
      </c>
      <c r="CM210">
        <v>5</v>
      </c>
      <c r="CN210">
        <v>5</v>
      </c>
      <c r="CO210">
        <v>7</v>
      </c>
      <c r="CP210">
        <v>10</v>
      </c>
      <c r="CQ210">
        <v>10</v>
      </c>
      <c r="CR210">
        <v>10</v>
      </c>
    </row>
    <row r="211" spans="1:96" x14ac:dyDescent="0.35">
      <c r="B211" t="s">
        <v>50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1</v>
      </c>
      <c r="AS211">
        <v>1</v>
      </c>
      <c r="AT211">
        <v>1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1</v>
      </c>
      <c r="BH211">
        <v>1</v>
      </c>
      <c r="BI211">
        <v>1</v>
      </c>
      <c r="BJ211">
        <v>1</v>
      </c>
      <c r="BK211">
        <v>1</v>
      </c>
      <c r="BL211">
        <v>1</v>
      </c>
      <c r="BM211">
        <v>1</v>
      </c>
      <c r="BN211">
        <v>1</v>
      </c>
      <c r="BO211">
        <v>4</v>
      </c>
      <c r="BP211">
        <v>4</v>
      </c>
      <c r="BQ211">
        <v>4</v>
      </c>
      <c r="BR211">
        <v>5</v>
      </c>
      <c r="BS211">
        <v>6</v>
      </c>
      <c r="BT211">
        <v>7</v>
      </c>
      <c r="BU211">
        <v>9</v>
      </c>
      <c r="BV211">
        <v>10</v>
      </c>
      <c r="BW211">
        <v>12</v>
      </c>
      <c r="BX211">
        <v>15</v>
      </c>
      <c r="BY211">
        <v>19</v>
      </c>
      <c r="BZ211">
        <v>20</v>
      </c>
      <c r="CA211">
        <v>23</v>
      </c>
      <c r="CB211">
        <v>26</v>
      </c>
      <c r="CC211">
        <v>27</v>
      </c>
      <c r="CD211">
        <v>30</v>
      </c>
      <c r="CE211">
        <v>32</v>
      </c>
      <c r="CF211">
        <v>33</v>
      </c>
      <c r="CG211">
        <v>35</v>
      </c>
      <c r="CH211">
        <v>38</v>
      </c>
      <c r="CI211">
        <v>40</v>
      </c>
      <c r="CJ211">
        <v>41</v>
      </c>
      <c r="CK211">
        <v>43</v>
      </c>
      <c r="CL211">
        <v>46</v>
      </c>
      <c r="CM211">
        <v>47</v>
      </c>
      <c r="CN211">
        <v>47</v>
      </c>
      <c r="CO211">
        <v>47</v>
      </c>
      <c r="CP211">
        <v>47</v>
      </c>
      <c r="CQ211">
        <v>48</v>
      </c>
      <c r="CR211">
        <v>49</v>
      </c>
    </row>
    <row r="212" spans="1:96" x14ac:dyDescent="0.35">
      <c r="B212" t="s">
        <v>19</v>
      </c>
      <c r="C212">
        <v>8.6195000000000004</v>
      </c>
      <c r="D212">
        <v>0.82479999999999998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1</v>
      </c>
      <c r="BS212">
        <v>1</v>
      </c>
      <c r="BT212">
        <v>1</v>
      </c>
      <c r="BU212">
        <v>1</v>
      </c>
      <c r="BV212">
        <v>1</v>
      </c>
      <c r="BW212">
        <v>2</v>
      </c>
      <c r="BX212">
        <v>2</v>
      </c>
      <c r="BY212">
        <v>3</v>
      </c>
      <c r="BZ212">
        <v>3</v>
      </c>
      <c r="CA212">
        <v>3</v>
      </c>
      <c r="CB212">
        <v>3</v>
      </c>
      <c r="CC212">
        <v>3</v>
      </c>
      <c r="CD212">
        <v>3</v>
      </c>
      <c r="CE212">
        <v>3</v>
      </c>
      <c r="CF212">
        <v>3</v>
      </c>
      <c r="CG212">
        <v>3</v>
      </c>
      <c r="CH212">
        <v>3</v>
      </c>
      <c r="CI212">
        <v>3</v>
      </c>
      <c r="CJ212">
        <v>3</v>
      </c>
      <c r="CK212">
        <v>3</v>
      </c>
      <c r="CL212">
        <v>5</v>
      </c>
      <c r="CM212">
        <v>5</v>
      </c>
      <c r="CN212">
        <v>5</v>
      </c>
      <c r="CO212">
        <v>5</v>
      </c>
      <c r="CP212">
        <v>6</v>
      </c>
      <c r="CQ212">
        <v>6</v>
      </c>
      <c r="CR212">
        <v>6</v>
      </c>
    </row>
    <row r="213" spans="1:96" x14ac:dyDescent="0.35">
      <c r="B213" t="s">
        <v>191</v>
      </c>
      <c r="C213">
        <v>10.691800000000001</v>
      </c>
      <c r="D213">
        <v>-61.222499999999997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1</v>
      </c>
      <c r="BQ213">
        <v>1</v>
      </c>
      <c r="BR213">
        <v>2</v>
      </c>
      <c r="BS213">
        <v>3</v>
      </c>
      <c r="BT213">
        <v>3</v>
      </c>
      <c r="BU213">
        <v>3</v>
      </c>
      <c r="BV213">
        <v>3</v>
      </c>
      <c r="BW213">
        <v>5</v>
      </c>
      <c r="BX213">
        <v>5</v>
      </c>
      <c r="BY213">
        <v>6</v>
      </c>
      <c r="BZ213">
        <v>6</v>
      </c>
      <c r="CA213">
        <v>7</v>
      </c>
      <c r="CB213">
        <v>8</v>
      </c>
      <c r="CC213">
        <v>8</v>
      </c>
      <c r="CD213">
        <v>8</v>
      </c>
      <c r="CE213">
        <v>8</v>
      </c>
      <c r="CF213">
        <v>8</v>
      </c>
      <c r="CG213">
        <v>8</v>
      </c>
      <c r="CH213">
        <v>8</v>
      </c>
      <c r="CI213">
        <v>8</v>
      </c>
      <c r="CJ213">
        <v>8</v>
      </c>
      <c r="CK213">
        <v>8</v>
      </c>
      <c r="CL213">
        <v>8</v>
      </c>
      <c r="CM213">
        <v>8</v>
      </c>
      <c r="CN213">
        <v>8</v>
      </c>
      <c r="CO213">
        <v>8</v>
      </c>
      <c r="CP213">
        <v>8</v>
      </c>
      <c r="CQ213">
        <v>8</v>
      </c>
      <c r="CR213">
        <v>8</v>
      </c>
    </row>
    <row r="214" spans="1:96" x14ac:dyDescent="0.35">
      <c r="B214" t="s">
        <v>44</v>
      </c>
      <c r="C214">
        <v>34</v>
      </c>
      <c r="D214">
        <v>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1</v>
      </c>
      <c r="BK214">
        <v>1</v>
      </c>
      <c r="BL214">
        <v>1</v>
      </c>
      <c r="BM214">
        <v>3</v>
      </c>
      <c r="BN214">
        <v>3</v>
      </c>
      <c r="BO214">
        <v>4</v>
      </c>
      <c r="BP214">
        <v>5</v>
      </c>
      <c r="BQ214">
        <v>6</v>
      </c>
      <c r="BR214">
        <v>6</v>
      </c>
      <c r="BS214">
        <v>8</v>
      </c>
      <c r="BT214">
        <v>8</v>
      </c>
      <c r="BU214">
        <v>8</v>
      </c>
      <c r="BV214">
        <v>10</v>
      </c>
      <c r="BW214">
        <v>12</v>
      </c>
      <c r="BX214">
        <v>14</v>
      </c>
      <c r="BY214">
        <v>18</v>
      </c>
      <c r="BZ214">
        <v>18</v>
      </c>
      <c r="CA214">
        <v>22</v>
      </c>
      <c r="CB214">
        <v>22</v>
      </c>
      <c r="CC214">
        <v>23</v>
      </c>
      <c r="CD214">
        <v>24</v>
      </c>
      <c r="CE214">
        <v>25</v>
      </c>
      <c r="CF214">
        <v>25</v>
      </c>
      <c r="CG214">
        <v>28</v>
      </c>
      <c r="CH214">
        <v>31</v>
      </c>
      <c r="CI214">
        <v>34</v>
      </c>
      <c r="CJ214">
        <v>34</v>
      </c>
      <c r="CK214">
        <v>35</v>
      </c>
      <c r="CL214">
        <v>37</v>
      </c>
      <c r="CM214">
        <v>37</v>
      </c>
      <c r="CN214">
        <v>37</v>
      </c>
      <c r="CO214">
        <v>38</v>
      </c>
      <c r="CP214">
        <v>38</v>
      </c>
      <c r="CQ214">
        <v>38</v>
      </c>
      <c r="CR214">
        <v>38</v>
      </c>
    </row>
    <row r="215" spans="1:96" x14ac:dyDescent="0.35">
      <c r="B215" t="s">
        <v>61</v>
      </c>
      <c r="C215">
        <v>38.963700000000003</v>
      </c>
      <c r="D215">
        <v>35.243299999999998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1</v>
      </c>
      <c r="BI215">
        <v>1</v>
      </c>
      <c r="BJ215">
        <v>3</v>
      </c>
      <c r="BK215">
        <v>4</v>
      </c>
      <c r="BL215">
        <v>9</v>
      </c>
      <c r="BM215">
        <v>30</v>
      </c>
      <c r="BN215">
        <v>37</v>
      </c>
      <c r="BO215">
        <v>44</v>
      </c>
      <c r="BP215">
        <v>59</v>
      </c>
      <c r="BQ215">
        <v>75</v>
      </c>
      <c r="BR215">
        <v>92</v>
      </c>
      <c r="BS215">
        <v>108</v>
      </c>
      <c r="BT215">
        <v>131</v>
      </c>
      <c r="BU215">
        <v>168</v>
      </c>
      <c r="BV215">
        <v>214</v>
      </c>
      <c r="BW215">
        <v>277</v>
      </c>
      <c r="BX215">
        <v>356</v>
      </c>
      <c r="BY215">
        <v>425</v>
      </c>
      <c r="BZ215">
        <v>501</v>
      </c>
      <c r="CA215">
        <v>574</v>
      </c>
      <c r="CB215">
        <v>649</v>
      </c>
      <c r="CC215">
        <v>725</v>
      </c>
      <c r="CD215">
        <v>812</v>
      </c>
      <c r="CE215">
        <v>908</v>
      </c>
      <c r="CF215">
        <v>1006</v>
      </c>
      <c r="CG215">
        <v>1101</v>
      </c>
      <c r="CH215">
        <v>1198</v>
      </c>
      <c r="CI215">
        <v>1296</v>
      </c>
      <c r="CJ215">
        <v>1403</v>
      </c>
      <c r="CK215">
        <v>1518</v>
      </c>
      <c r="CL215">
        <v>1643</v>
      </c>
      <c r="CM215">
        <v>1769</v>
      </c>
      <c r="CN215">
        <v>1890</v>
      </c>
      <c r="CO215">
        <v>2017</v>
      </c>
      <c r="CP215">
        <v>2140</v>
      </c>
      <c r="CQ215">
        <v>2259</v>
      </c>
      <c r="CR215">
        <v>2376</v>
      </c>
    </row>
    <row r="216" spans="1:96" x14ac:dyDescent="0.35">
      <c r="B216" t="s">
        <v>219</v>
      </c>
      <c r="C216">
        <v>1</v>
      </c>
      <c r="D216">
        <v>32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</row>
    <row r="217" spans="1:96" x14ac:dyDescent="0.35">
      <c r="B217" t="s">
        <v>157</v>
      </c>
      <c r="C217">
        <v>48.379399999999997</v>
      </c>
      <c r="D217">
        <v>31.165600000000001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1</v>
      </c>
      <c r="BE217">
        <v>1</v>
      </c>
      <c r="BF217">
        <v>1</v>
      </c>
      <c r="BG217">
        <v>1</v>
      </c>
      <c r="BH217">
        <v>2</v>
      </c>
      <c r="BI217">
        <v>2</v>
      </c>
      <c r="BJ217">
        <v>2</v>
      </c>
      <c r="BK217">
        <v>3</v>
      </c>
      <c r="BL217">
        <v>3</v>
      </c>
      <c r="BM217">
        <v>3</v>
      </c>
      <c r="BN217">
        <v>3</v>
      </c>
      <c r="BO217">
        <v>3</v>
      </c>
      <c r="BP217">
        <v>5</v>
      </c>
      <c r="BQ217">
        <v>5</v>
      </c>
      <c r="BR217">
        <v>5</v>
      </c>
      <c r="BS217">
        <v>9</v>
      </c>
      <c r="BT217">
        <v>10</v>
      </c>
      <c r="BU217">
        <v>13</v>
      </c>
      <c r="BV217">
        <v>17</v>
      </c>
      <c r="BW217">
        <v>20</v>
      </c>
      <c r="BX217">
        <v>22</v>
      </c>
      <c r="BY217">
        <v>27</v>
      </c>
      <c r="BZ217">
        <v>32</v>
      </c>
      <c r="CA217">
        <v>37</v>
      </c>
      <c r="CB217">
        <v>38</v>
      </c>
      <c r="CC217">
        <v>45</v>
      </c>
      <c r="CD217">
        <v>52</v>
      </c>
      <c r="CE217">
        <v>57</v>
      </c>
      <c r="CF217">
        <v>69</v>
      </c>
      <c r="CG217">
        <v>73</v>
      </c>
      <c r="CH217">
        <v>83</v>
      </c>
      <c r="CI217">
        <v>93</v>
      </c>
      <c r="CJ217">
        <v>98</v>
      </c>
      <c r="CK217">
        <v>108</v>
      </c>
      <c r="CL217">
        <v>116</v>
      </c>
      <c r="CM217">
        <v>125</v>
      </c>
      <c r="CN217">
        <v>133</v>
      </c>
      <c r="CO217">
        <v>141</v>
      </c>
      <c r="CP217">
        <v>151</v>
      </c>
      <c r="CQ217">
        <v>161</v>
      </c>
      <c r="CR217">
        <v>174</v>
      </c>
    </row>
    <row r="218" spans="1:96" x14ac:dyDescent="0.35">
      <c r="B218" t="s">
        <v>40</v>
      </c>
      <c r="C218">
        <v>24</v>
      </c>
      <c r="D218">
        <v>54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2</v>
      </c>
      <c r="BL218">
        <v>2</v>
      </c>
      <c r="BM218">
        <v>2</v>
      </c>
      <c r="BN218">
        <v>2</v>
      </c>
      <c r="BO218">
        <v>2</v>
      </c>
      <c r="BP218">
        <v>2</v>
      </c>
      <c r="BQ218">
        <v>2</v>
      </c>
      <c r="BR218">
        <v>2</v>
      </c>
      <c r="BS218">
        <v>2</v>
      </c>
      <c r="BT218">
        <v>3</v>
      </c>
      <c r="BU218">
        <v>5</v>
      </c>
      <c r="BV218">
        <v>6</v>
      </c>
      <c r="BW218">
        <v>8</v>
      </c>
      <c r="BX218">
        <v>8</v>
      </c>
      <c r="BY218">
        <v>9</v>
      </c>
      <c r="BZ218">
        <v>10</v>
      </c>
      <c r="CA218">
        <v>10</v>
      </c>
      <c r="CB218">
        <v>11</v>
      </c>
      <c r="CC218">
        <v>12</v>
      </c>
      <c r="CD218">
        <v>12</v>
      </c>
      <c r="CE218">
        <v>14</v>
      </c>
      <c r="CF218">
        <v>16</v>
      </c>
      <c r="CG218">
        <v>20</v>
      </c>
      <c r="CH218">
        <v>22</v>
      </c>
      <c r="CI218">
        <v>25</v>
      </c>
      <c r="CJ218">
        <v>28</v>
      </c>
      <c r="CK218">
        <v>33</v>
      </c>
      <c r="CL218">
        <v>35</v>
      </c>
      <c r="CM218">
        <v>37</v>
      </c>
      <c r="CN218">
        <v>37</v>
      </c>
      <c r="CO218">
        <v>41</v>
      </c>
      <c r="CP218">
        <v>43</v>
      </c>
      <c r="CQ218">
        <v>46</v>
      </c>
      <c r="CR218">
        <v>52</v>
      </c>
    </row>
    <row r="219" spans="1:96" x14ac:dyDescent="0.35">
      <c r="A219" t="s">
        <v>257</v>
      </c>
      <c r="B219" t="s">
        <v>119</v>
      </c>
      <c r="C219">
        <v>32.3078</v>
      </c>
      <c r="D219">
        <v>-64.750500000000002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2</v>
      </c>
      <c r="CC219">
        <v>2</v>
      </c>
      <c r="CD219">
        <v>3</v>
      </c>
      <c r="CE219">
        <v>4</v>
      </c>
      <c r="CF219">
        <v>4</v>
      </c>
      <c r="CG219">
        <v>4</v>
      </c>
      <c r="CH219">
        <v>4</v>
      </c>
      <c r="CI219">
        <v>5</v>
      </c>
      <c r="CJ219">
        <v>5</v>
      </c>
      <c r="CK219">
        <v>5</v>
      </c>
      <c r="CL219">
        <v>5</v>
      </c>
      <c r="CM219">
        <v>5</v>
      </c>
      <c r="CN219">
        <v>5</v>
      </c>
      <c r="CO219">
        <v>5</v>
      </c>
      <c r="CP219">
        <v>5</v>
      </c>
      <c r="CQ219">
        <v>5</v>
      </c>
      <c r="CR219">
        <v>5</v>
      </c>
    </row>
    <row r="220" spans="1:96" x14ac:dyDescent="0.35">
      <c r="A220" t="s">
        <v>163</v>
      </c>
      <c r="B220" t="s">
        <v>119</v>
      </c>
      <c r="C220">
        <v>19.313300000000002</v>
      </c>
      <c r="D220">
        <v>-81.254599999999996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1</v>
      </c>
      <c r="BH220">
        <v>1</v>
      </c>
      <c r="BI220">
        <v>1</v>
      </c>
      <c r="BJ220">
        <v>1</v>
      </c>
      <c r="BK220">
        <v>1</v>
      </c>
      <c r="BL220">
        <v>1</v>
      </c>
      <c r="BM220">
        <v>1</v>
      </c>
      <c r="BN220">
        <v>1</v>
      </c>
      <c r="BO220">
        <v>1</v>
      </c>
      <c r="BP220">
        <v>1</v>
      </c>
      <c r="BQ220">
        <v>1</v>
      </c>
      <c r="BR220">
        <v>1</v>
      </c>
      <c r="BS220">
        <v>1</v>
      </c>
      <c r="BT220">
        <v>1</v>
      </c>
      <c r="BU220">
        <v>1</v>
      </c>
      <c r="BV220">
        <v>1</v>
      </c>
      <c r="BW220">
        <v>1</v>
      </c>
      <c r="BX220">
        <v>1</v>
      </c>
      <c r="BY220">
        <v>1</v>
      </c>
      <c r="BZ220">
        <v>1</v>
      </c>
      <c r="CA220">
        <v>1</v>
      </c>
      <c r="CB220">
        <v>1</v>
      </c>
      <c r="CC220">
        <v>1</v>
      </c>
      <c r="CD220">
        <v>1</v>
      </c>
      <c r="CE220">
        <v>1</v>
      </c>
      <c r="CF220">
        <v>1</v>
      </c>
      <c r="CG220">
        <v>1</v>
      </c>
      <c r="CH220">
        <v>1</v>
      </c>
      <c r="CI220">
        <v>1</v>
      </c>
      <c r="CJ220">
        <v>1</v>
      </c>
      <c r="CK220">
        <v>1</v>
      </c>
      <c r="CL220">
        <v>1</v>
      </c>
      <c r="CM220">
        <v>1</v>
      </c>
      <c r="CN220">
        <v>1</v>
      </c>
      <c r="CO220">
        <v>1</v>
      </c>
      <c r="CP220">
        <v>1</v>
      </c>
      <c r="CQ220">
        <v>1</v>
      </c>
      <c r="CR220">
        <v>1</v>
      </c>
    </row>
    <row r="221" spans="1:96" x14ac:dyDescent="0.35">
      <c r="A221" t="s">
        <v>158</v>
      </c>
      <c r="B221" t="s">
        <v>119</v>
      </c>
      <c r="C221">
        <v>49.372300000000003</v>
      </c>
      <c r="D221">
        <v>-2.3643999999999998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1</v>
      </c>
      <c r="BR221">
        <v>1</v>
      </c>
      <c r="BS221">
        <v>1</v>
      </c>
      <c r="BT221">
        <v>2</v>
      </c>
      <c r="BU221">
        <v>2</v>
      </c>
      <c r="BV221">
        <v>3</v>
      </c>
      <c r="BW221">
        <v>3</v>
      </c>
      <c r="BX221">
        <v>3</v>
      </c>
      <c r="BY221">
        <v>4</v>
      </c>
      <c r="BZ221">
        <v>5</v>
      </c>
      <c r="CA221">
        <v>6</v>
      </c>
      <c r="CB221">
        <v>7</v>
      </c>
      <c r="CC221">
        <v>7</v>
      </c>
      <c r="CD221">
        <v>8</v>
      </c>
      <c r="CE221">
        <v>8</v>
      </c>
      <c r="CF221">
        <v>9</v>
      </c>
      <c r="CG221">
        <v>9</v>
      </c>
      <c r="CH221">
        <v>9</v>
      </c>
      <c r="CI221">
        <v>9</v>
      </c>
      <c r="CJ221">
        <v>13</v>
      </c>
      <c r="CK221">
        <v>15</v>
      </c>
      <c r="CL221">
        <v>19</v>
      </c>
      <c r="CM221">
        <v>20</v>
      </c>
      <c r="CN221">
        <v>21</v>
      </c>
      <c r="CO221">
        <v>21</v>
      </c>
      <c r="CP221">
        <v>24</v>
      </c>
      <c r="CQ221">
        <v>24</v>
      </c>
      <c r="CR221">
        <v>28</v>
      </c>
    </row>
    <row r="222" spans="1:96" x14ac:dyDescent="0.35">
      <c r="A222" t="s">
        <v>162</v>
      </c>
      <c r="B222" t="s">
        <v>119</v>
      </c>
      <c r="C222">
        <v>36.140799999999999</v>
      </c>
      <c r="D222">
        <v>-5.3536000000000001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</row>
    <row r="223" spans="1:96" x14ac:dyDescent="0.35">
      <c r="A223" t="s">
        <v>258</v>
      </c>
      <c r="B223" t="s">
        <v>119</v>
      </c>
      <c r="C223">
        <v>54.2361</v>
      </c>
      <c r="D223">
        <v>-4.5480999999999998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1</v>
      </c>
      <c r="BX223">
        <v>1</v>
      </c>
      <c r="BY223">
        <v>1</v>
      </c>
      <c r="BZ223">
        <v>1</v>
      </c>
      <c r="CA223">
        <v>1</v>
      </c>
      <c r="CB223">
        <v>1</v>
      </c>
      <c r="CC223">
        <v>1</v>
      </c>
      <c r="CD223">
        <v>1</v>
      </c>
      <c r="CE223">
        <v>1</v>
      </c>
      <c r="CF223">
        <v>1</v>
      </c>
      <c r="CG223">
        <v>2</v>
      </c>
      <c r="CH223">
        <v>2</v>
      </c>
      <c r="CI223">
        <v>2</v>
      </c>
      <c r="CJ223">
        <v>2</v>
      </c>
      <c r="CK223">
        <v>4</v>
      </c>
      <c r="CL223">
        <v>4</v>
      </c>
      <c r="CM223">
        <v>4</v>
      </c>
      <c r="CN223">
        <v>6</v>
      </c>
      <c r="CO223">
        <v>6</v>
      </c>
      <c r="CP223">
        <v>9</v>
      </c>
      <c r="CQ223">
        <v>9</v>
      </c>
      <c r="CR223">
        <v>15</v>
      </c>
    </row>
    <row r="224" spans="1:96" x14ac:dyDescent="0.35">
      <c r="A224" t="s">
        <v>259</v>
      </c>
      <c r="B224" t="s">
        <v>119</v>
      </c>
      <c r="C224">
        <v>16.7425</v>
      </c>
      <c r="D224">
        <v>-62.187399999999997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</row>
    <row r="225" spans="1:96" x14ac:dyDescent="0.35">
      <c r="B225" t="s">
        <v>119</v>
      </c>
      <c r="C225">
        <v>55.378100000000003</v>
      </c>
      <c r="D225">
        <v>-3.4359999999999999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1</v>
      </c>
      <c r="AW225">
        <v>2</v>
      </c>
      <c r="AX225">
        <v>2</v>
      </c>
      <c r="AY225">
        <v>3</v>
      </c>
      <c r="AZ225">
        <v>4</v>
      </c>
      <c r="BA225">
        <v>6</v>
      </c>
      <c r="BB225">
        <v>8</v>
      </c>
      <c r="BC225">
        <v>8</v>
      </c>
      <c r="BD225">
        <v>8</v>
      </c>
      <c r="BE225">
        <v>21</v>
      </c>
      <c r="BF225">
        <v>21</v>
      </c>
      <c r="BG225">
        <v>55</v>
      </c>
      <c r="BH225">
        <v>55</v>
      </c>
      <c r="BI225">
        <v>71</v>
      </c>
      <c r="BJ225">
        <v>137</v>
      </c>
      <c r="BK225">
        <v>177</v>
      </c>
      <c r="BL225">
        <v>233</v>
      </c>
      <c r="BM225">
        <v>281</v>
      </c>
      <c r="BN225">
        <v>335</v>
      </c>
      <c r="BO225">
        <v>422</v>
      </c>
      <c r="BP225">
        <v>465</v>
      </c>
      <c r="BQ225">
        <v>578</v>
      </c>
      <c r="BR225">
        <v>759</v>
      </c>
      <c r="BS225">
        <v>1019</v>
      </c>
      <c r="BT225">
        <v>1228</v>
      </c>
      <c r="BU225">
        <v>1408</v>
      </c>
      <c r="BV225">
        <v>1789</v>
      </c>
      <c r="BW225">
        <v>2352</v>
      </c>
      <c r="BX225">
        <v>2921</v>
      </c>
      <c r="BY225">
        <v>3605</v>
      </c>
      <c r="BZ225">
        <v>4313</v>
      </c>
      <c r="CA225">
        <v>4934</v>
      </c>
      <c r="CB225">
        <v>5373</v>
      </c>
      <c r="CC225">
        <v>6159</v>
      </c>
      <c r="CD225">
        <v>7097</v>
      </c>
      <c r="CE225">
        <v>7978</v>
      </c>
      <c r="CF225">
        <v>8958</v>
      </c>
      <c r="CG225">
        <v>9875</v>
      </c>
      <c r="CH225">
        <v>10612</v>
      </c>
      <c r="CI225">
        <v>11329</v>
      </c>
      <c r="CJ225">
        <v>12107</v>
      </c>
      <c r="CK225">
        <v>12868</v>
      </c>
      <c r="CL225">
        <v>13729</v>
      </c>
      <c r="CM225">
        <v>14576</v>
      </c>
      <c r="CN225">
        <v>15464</v>
      </c>
      <c r="CO225">
        <v>16060</v>
      </c>
      <c r="CP225">
        <v>16509</v>
      </c>
      <c r="CQ225">
        <v>17337</v>
      </c>
      <c r="CR225">
        <v>18100</v>
      </c>
    </row>
    <row r="226" spans="1:96" x14ac:dyDescent="0.35">
      <c r="B226" t="s">
        <v>188</v>
      </c>
      <c r="C226">
        <v>-32.522799999999997</v>
      </c>
      <c r="D226">
        <v>-55.765799999999999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1</v>
      </c>
      <c r="BU226">
        <v>1</v>
      </c>
      <c r="BV226">
        <v>1</v>
      </c>
      <c r="BW226">
        <v>2</v>
      </c>
      <c r="BX226">
        <v>4</v>
      </c>
      <c r="BY226">
        <v>4</v>
      </c>
      <c r="BZ226">
        <v>5</v>
      </c>
      <c r="CA226">
        <v>5</v>
      </c>
      <c r="CB226">
        <v>6</v>
      </c>
      <c r="CC226">
        <v>7</v>
      </c>
      <c r="CD226">
        <v>7</v>
      </c>
      <c r="CE226">
        <v>7</v>
      </c>
      <c r="CF226">
        <v>7</v>
      </c>
      <c r="CG226">
        <v>7</v>
      </c>
      <c r="CH226">
        <v>7</v>
      </c>
      <c r="CI226">
        <v>8</v>
      </c>
      <c r="CJ226">
        <v>8</v>
      </c>
      <c r="CK226">
        <v>8</v>
      </c>
      <c r="CL226">
        <v>9</v>
      </c>
      <c r="CM226">
        <v>9</v>
      </c>
      <c r="CN226">
        <v>9</v>
      </c>
      <c r="CO226">
        <v>10</v>
      </c>
      <c r="CP226">
        <v>10</v>
      </c>
      <c r="CQ226">
        <v>11</v>
      </c>
      <c r="CR226">
        <v>12</v>
      </c>
    </row>
    <row r="227" spans="1:96" x14ac:dyDescent="0.35">
      <c r="B227" t="s">
        <v>299</v>
      </c>
      <c r="C227">
        <v>37.090200000000003</v>
      </c>
      <c r="D227">
        <v>-95.712900000000005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1</v>
      </c>
      <c r="AR227">
        <v>1</v>
      </c>
      <c r="AS227">
        <v>6</v>
      </c>
      <c r="AT227">
        <v>7</v>
      </c>
      <c r="AU227">
        <v>11</v>
      </c>
      <c r="AV227">
        <v>12</v>
      </c>
      <c r="AW227">
        <v>14</v>
      </c>
      <c r="AX227">
        <v>17</v>
      </c>
      <c r="AY227">
        <v>21</v>
      </c>
      <c r="AZ227">
        <v>22</v>
      </c>
      <c r="BA227">
        <v>28</v>
      </c>
      <c r="BB227">
        <v>36</v>
      </c>
      <c r="BC227">
        <v>40</v>
      </c>
      <c r="BD227">
        <v>47</v>
      </c>
      <c r="BE227">
        <v>54</v>
      </c>
      <c r="BF227">
        <v>63</v>
      </c>
      <c r="BG227">
        <v>85</v>
      </c>
      <c r="BH227">
        <v>108</v>
      </c>
      <c r="BI227">
        <v>118</v>
      </c>
      <c r="BJ227">
        <v>200</v>
      </c>
      <c r="BK227">
        <v>244</v>
      </c>
      <c r="BL227">
        <v>307</v>
      </c>
      <c r="BM227">
        <v>417</v>
      </c>
      <c r="BN227">
        <v>557</v>
      </c>
      <c r="BO227">
        <v>706</v>
      </c>
      <c r="BP227">
        <v>942</v>
      </c>
      <c r="BQ227">
        <v>1209</v>
      </c>
      <c r="BR227">
        <v>1581</v>
      </c>
      <c r="BS227">
        <v>2026</v>
      </c>
      <c r="BT227">
        <v>2467</v>
      </c>
      <c r="BU227">
        <v>2978</v>
      </c>
      <c r="BV227">
        <v>3873</v>
      </c>
      <c r="BW227">
        <v>4757</v>
      </c>
      <c r="BX227">
        <v>5926</v>
      </c>
      <c r="BY227">
        <v>7087</v>
      </c>
      <c r="BZ227">
        <v>8407</v>
      </c>
      <c r="CA227">
        <v>9619</v>
      </c>
      <c r="CB227">
        <v>10783</v>
      </c>
      <c r="CC227">
        <v>12794</v>
      </c>
      <c r="CD227">
        <v>14695</v>
      </c>
      <c r="CE227">
        <v>16544</v>
      </c>
      <c r="CF227">
        <v>18586</v>
      </c>
      <c r="CG227">
        <v>20462</v>
      </c>
      <c r="CH227">
        <v>22019</v>
      </c>
      <c r="CI227">
        <v>23528</v>
      </c>
      <c r="CJ227">
        <v>25831</v>
      </c>
      <c r="CK227">
        <v>28325</v>
      </c>
      <c r="CL227">
        <v>32916</v>
      </c>
      <c r="CM227">
        <v>36773</v>
      </c>
      <c r="CN227">
        <v>38664</v>
      </c>
      <c r="CO227">
        <v>40661</v>
      </c>
      <c r="CP227">
        <v>42094</v>
      </c>
      <c r="CQ227">
        <v>44845</v>
      </c>
      <c r="CR227">
        <v>46583</v>
      </c>
    </row>
    <row r="228" spans="1:96" x14ac:dyDescent="0.35">
      <c r="B228" t="s">
        <v>67</v>
      </c>
      <c r="C228">
        <v>41.377499999999998</v>
      </c>
      <c r="D228">
        <v>64.585300000000004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1</v>
      </c>
      <c r="BS228">
        <v>2</v>
      </c>
      <c r="BT228">
        <v>2</v>
      </c>
      <c r="BU228">
        <v>2</v>
      </c>
      <c r="BV228">
        <v>2</v>
      </c>
      <c r="BW228">
        <v>2</v>
      </c>
      <c r="BX228">
        <v>2</v>
      </c>
      <c r="BY228">
        <v>2</v>
      </c>
      <c r="BZ228">
        <v>2</v>
      </c>
      <c r="CA228">
        <v>2</v>
      </c>
      <c r="CB228">
        <v>2</v>
      </c>
      <c r="CC228">
        <v>2</v>
      </c>
      <c r="CD228">
        <v>3</v>
      </c>
      <c r="CE228">
        <v>3</v>
      </c>
      <c r="CF228">
        <v>3</v>
      </c>
      <c r="CG228">
        <v>4</v>
      </c>
      <c r="CH228">
        <v>4</v>
      </c>
      <c r="CI228">
        <v>4</v>
      </c>
      <c r="CJ228">
        <v>4</v>
      </c>
      <c r="CK228">
        <v>4</v>
      </c>
      <c r="CL228">
        <v>4</v>
      </c>
      <c r="CM228">
        <v>4</v>
      </c>
      <c r="CN228">
        <v>5</v>
      </c>
      <c r="CO228">
        <v>5</v>
      </c>
      <c r="CP228">
        <v>5</v>
      </c>
      <c r="CQ228">
        <v>6</v>
      </c>
      <c r="CR228">
        <v>7</v>
      </c>
    </row>
    <row r="229" spans="1:96" x14ac:dyDescent="0.35">
      <c r="B229" t="s">
        <v>185</v>
      </c>
      <c r="C229">
        <v>6.4238</v>
      </c>
      <c r="D229">
        <v>-66.589699999999993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3</v>
      </c>
      <c r="BV229">
        <v>3</v>
      </c>
      <c r="BW229">
        <v>3</v>
      </c>
      <c r="BX229">
        <v>5</v>
      </c>
      <c r="BY229">
        <v>7</v>
      </c>
      <c r="BZ229">
        <v>7</v>
      </c>
      <c r="CA229">
        <v>7</v>
      </c>
      <c r="CB229">
        <v>7</v>
      </c>
      <c r="CC229">
        <v>7</v>
      </c>
      <c r="CD229">
        <v>9</v>
      </c>
      <c r="CE229">
        <v>9</v>
      </c>
      <c r="CF229">
        <v>9</v>
      </c>
      <c r="CG229">
        <v>9</v>
      </c>
      <c r="CH229">
        <v>9</v>
      </c>
      <c r="CI229">
        <v>9</v>
      </c>
      <c r="CJ229">
        <v>9</v>
      </c>
      <c r="CK229">
        <v>9</v>
      </c>
      <c r="CL229">
        <v>9</v>
      </c>
      <c r="CM229">
        <v>9</v>
      </c>
      <c r="CN229">
        <v>9</v>
      </c>
      <c r="CO229">
        <v>9</v>
      </c>
      <c r="CP229">
        <v>9</v>
      </c>
      <c r="CQ229">
        <v>10</v>
      </c>
      <c r="CR229">
        <v>10</v>
      </c>
    </row>
    <row r="230" spans="1:96" x14ac:dyDescent="0.35">
      <c r="B230" t="s">
        <v>57</v>
      </c>
      <c r="C230">
        <v>16</v>
      </c>
      <c r="D230">
        <v>108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</row>
    <row r="231" spans="1:96" x14ac:dyDescent="0.35">
      <c r="B231" t="s">
        <v>220</v>
      </c>
      <c r="C231">
        <v>-15.416700000000001</v>
      </c>
      <c r="D231">
        <v>28.283300000000001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1</v>
      </c>
      <c r="BY231">
        <v>1</v>
      </c>
      <c r="BZ231">
        <v>1</v>
      </c>
      <c r="CA231">
        <v>1</v>
      </c>
      <c r="CB231">
        <v>1</v>
      </c>
      <c r="CC231">
        <v>1</v>
      </c>
      <c r="CD231">
        <v>1</v>
      </c>
      <c r="CE231">
        <v>1</v>
      </c>
      <c r="CF231">
        <v>2</v>
      </c>
      <c r="CG231">
        <v>2</v>
      </c>
      <c r="CH231">
        <v>2</v>
      </c>
      <c r="CI231">
        <v>2</v>
      </c>
      <c r="CJ231">
        <v>2</v>
      </c>
      <c r="CK231">
        <v>2</v>
      </c>
      <c r="CL231">
        <v>2</v>
      </c>
      <c r="CM231">
        <v>2</v>
      </c>
      <c r="CN231">
        <v>2</v>
      </c>
      <c r="CO231">
        <v>3</v>
      </c>
      <c r="CP231">
        <v>3</v>
      </c>
      <c r="CQ231">
        <v>3</v>
      </c>
      <c r="CR231">
        <v>3</v>
      </c>
    </row>
    <row r="232" spans="1:96" x14ac:dyDescent="0.35">
      <c r="B232" t="s">
        <v>221</v>
      </c>
      <c r="C232">
        <v>-20</v>
      </c>
      <c r="D232">
        <v>30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1</v>
      </c>
      <c r="BO232">
        <v>1</v>
      </c>
      <c r="BP232">
        <v>1</v>
      </c>
      <c r="BQ232">
        <v>1</v>
      </c>
      <c r="BR232">
        <v>1</v>
      </c>
      <c r="BS232">
        <v>1</v>
      </c>
      <c r="BT232">
        <v>1</v>
      </c>
      <c r="BU232">
        <v>1</v>
      </c>
      <c r="BV232">
        <v>1</v>
      </c>
      <c r="BW232">
        <v>1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2</v>
      </c>
      <c r="CD232">
        <v>3</v>
      </c>
      <c r="CE232">
        <v>3</v>
      </c>
      <c r="CF232">
        <v>3</v>
      </c>
      <c r="CG232">
        <v>3</v>
      </c>
      <c r="CH232">
        <v>3</v>
      </c>
      <c r="CI232">
        <v>3</v>
      </c>
      <c r="CJ232">
        <v>3</v>
      </c>
      <c r="CK232">
        <v>3</v>
      </c>
      <c r="CL232">
        <v>3</v>
      </c>
      <c r="CM232">
        <v>3</v>
      </c>
      <c r="CN232">
        <v>3</v>
      </c>
      <c r="CO232">
        <v>3</v>
      </c>
      <c r="CP232">
        <v>3</v>
      </c>
      <c r="CQ232">
        <v>3</v>
      </c>
      <c r="CR232">
        <v>4</v>
      </c>
    </row>
    <row r="233" spans="1:96" x14ac:dyDescent="0.35">
      <c r="A233" t="s">
        <v>114</v>
      </c>
      <c r="B233" t="s">
        <v>164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1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1</v>
      </c>
      <c r="CD233">
        <v>1</v>
      </c>
      <c r="CE233">
        <v>1</v>
      </c>
      <c r="CF233">
        <v>1</v>
      </c>
      <c r="CG233">
        <v>1</v>
      </c>
      <c r="CH233">
        <v>1</v>
      </c>
      <c r="CI233">
        <v>-1</v>
      </c>
      <c r="CJ233">
        <v>-1</v>
      </c>
      <c r="CK233">
        <v>-1</v>
      </c>
      <c r="CL233">
        <v>-1</v>
      </c>
      <c r="CM233">
        <v>-1</v>
      </c>
      <c r="CN233">
        <v>-1</v>
      </c>
      <c r="CO233">
        <v>-1</v>
      </c>
      <c r="CP233">
        <v>-1</v>
      </c>
      <c r="CQ233">
        <v>-1</v>
      </c>
      <c r="CR233">
        <v>-1</v>
      </c>
    </row>
    <row r="234" spans="1:96" x14ac:dyDescent="0.35">
      <c r="B234" t="s">
        <v>222</v>
      </c>
      <c r="C234">
        <v>15.414999999999999</v>
      </c>
      <c r="D234">
        <v>-61.371000000000002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</row>
    <row r="235" spans="1:96" x14ac:dyDescent="0.35">
      <c r="B235" t="s">
        <v>223</v>
      </c>
      <c r="C235">
        <v>12.1165</v>
      </c>
      <c r="D235">
        <v>-61.678999999999903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</row>
    <row r="236" spans="1:96" x14ac:dyDescent="0.35">
      <c r="B236" t="s">
        <v>224</v>
      </c>
      <c r="C236">
        <v>-18.665694999999999</v>
      </c>
      <c r="D236">
        <v>35.529561999999999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</row>
    <row r="237" spans="1:96" x14ac:dyDescent="0.35">
      <c r="B237" t="s">
        <v>225</v>
      </c>
      <c r="C237">
        <v>34.802075000000002</v>
      </c>
      <c r="D237">
        <v>38.996814999999998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1</v>
      </c>
      <c r="BU237">
        <v>2</v>
      </c>
      <c r="BV237">
        <v>2</v>
      </c>
      <c r="BW237">
        <v>2</v>
      </c>
      <c r="BX237">
        <v>2</v>
      </c>
      <c r="BY237">
        <v>2</v>
      </c>
      <c r="BZ237">
        <v>2</v>
      </c>
      <c r="CA237">
        <v>2</v>
      </c>
      <c r="CB237">
        <v>2</v>
      </c>
      <c r="CC237">
        <v>2</v>
      </c>
      <c r="CD237">
        <v>2</v>
      </c>
      <c r="CE237">
        <v>2</v>
      </c>
      <c r="CF237">
        <v>2</v>
      </c>
      <c r="CG237">
        <v>2</v>
      </c>
      <c r="CH237">
        <v>2</v>
      </c>
      <c r="CI237">
        <v>2</v>
      </c>
      <c r="CJ237">
        <v>2</v>
      </c>
      <c r="CK237">
        <v>2</v>
      </c>
      <c r="CL237">
        <v>2</v>
      </c>
      <c r="CM237">
        <v>2</v>
      </c>
      <c r="CN237">
        <v>2</v>
      </c>
      <c r="CO237">
        <v>3</v>
      </c>
      <c r="CP237">
        <v>3</v>
      </c>
      <c r="CQ237">
        <v>3</v>
      </c>
      <c r="CR237">
        <v>3</v>
      </c>
    </row>
    <row r="238" spans="1:96" x14ac:dyDescent="0.35">
      <c r="B238" t="s">
        <v>226</v>
      </c>
      <c r="C238">
        <v>-8.8742169999999998</v>
      </c>
      <c r="D238">
        <v>125.72753899999999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</row>
    <row r="239" spans="1:96" x14ac:dyDescent="0.35">
      <c r="B239" t="s">
        <v>227</v>
      </c>
      <c r="C239">
        <v>13.193899999999999</v>
      </c>
      <c r="D239">
        <v>-59.543199999999999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1</v>
      </c>
      <c r="CC239">
        <v>1</v>
      </c>
      <c r="CD239">
        <v>1</v>
      </c>
      <c r="CE239">
        <v>1</v>
      </c>
      <c r="CF239">
        <v>2</v>
      </c>
      <c r="CG239">
        <v>2</v>
      </c>
      <c r="CH239">
        <v>2</v>
      </c>
      <c r="CI239">
        <v>2</v>
      </c>
      <c r="CJ239">
        <v>2</v>
      </c>
      <c r="CK239">
        <v>2</v>
      </c>
      <c r="CL239">
        <v>2</v>
      </c>
      <c r="CM239">
        <v>2</v>
      </c>
      <c r="CN239">
        <v>2</v>
      </c>
      <c r="CO239">
        <v>2</v>
      </c>
      <c r="CP239">
        <v>2</v>
      </c>
      <c r="CQ239">
        <v>2</v>
      </c>
      <c r="CR239">
        <v>2</v>
      </c>
    </row>
    <row r="240" spans="1:96" x14ac:dyDescent="0.35">
      <c r="A240" t="s">
        <v>260</v>
      </c>
      <c r="B240" t="s">
        <v>164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</row>
    <row r="241" spans="1:96" x14ac:dyDescent="0.35">
      <c r="B241" t="s">
        <v>228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</row>
    <row r="242" spans="1:96" x14ac:dyDescent="0.35">
      <c r="B242" t="s">
        <v>229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1</v>
      </c>
      <c r="BY242">
        <v>1</v>
      </c>
      <c r="BZ242">
        <v>1</v>
      </c>
      <c r="CA242">
        <v>1</v>
      </c>
      <c r="CB242">
        <v>1</v>
      </c>
      <c r="CC242">
        <v>1</v>
      </c>
      <c r="CD242">
        <v>1</v>
      </c>
      <c r="CE242">
        <v>1</v>
      </c>
      <c r="CF242">
        <v>1</v>
      </c>
      <c r="CG242">
        <v>1</v>
      </c>
      <c r="CH242">
        <v>1</v>
      </c>
      <c r="CI242">
        <v>1</v>
      </c>
      <c r="CJ242">
        <v>1</v>
      </c>
      <c r="CK242">
        <v>1</v>
      </c>
      <c r="CL242">
        <v>1</v>
      </c>
      <c r="CM242">
        <v>1</v>
      </c>
      <c r="CN242">
        <v>1</v>
      </c>
      <c r="CO242">
        <v>1</v>
      </c>
      <c r="CP242">
        <v>1</v>
      </c>
      <c r="CQ242">
        <v>1</v>
      </c>
      <c r="CR242">
        <v>1</v>
      </c>
    </row>
    <row r="243" spans="1:96" x14ac:dyDescent="0.35">
      <c r="B243" t="s">
        <v>230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1</v>
      </c>
      <c r="BR243">
        <v>1</v>
      </c>
      <c r="BS243">
        <v>1</v>
      </c>
      <c r="BT243">
        <v>1</v>
      </c>
      <c r="BU243">
        <v>1</v>
      </c>
      <c r="BV243">
        <v>1</v>
      </c>
      <c r="BW243">
        <v>1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2</v>
      </c>
      <c r="CG243">
        <v>2</v>
      </c>
      <c r="CH243">
        <v>2</v>
      </c>
      <c r="CI243">
        <v>2</v>
      </c>
      <c r="CJ243">
        <v>2</v>
      </c>
      <c r="CK243">
        <v>2</v>
      </c>
      <c r="CL243">
        <v>2</v>
      </c>
      <c r="CM243">
        <v>2</v>
      </c>
      <c r="CN243">
        <v>2</v>
      </c>
      <c r="CO243">
        <v>3</v>
      </c>
      <c r="CP243">
        <v>3</v>
      </c>
      <c r="CQ243">
        <v>4</v>
      </c>
      <c r="CR243">
        <v>4</v>
      </c>
    </row>
    <row r="244" spans="1:96" x14ac:dyDescent="0.35">
      <c r="B244" t="s">
        <v>231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</row>
    <row r="245" spans="1:96" x14ac:dyDescent="0.35">
      <c r="B245" t="s">
        <v>232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1</v>
      </c>
      <c r="BU245">
        <v>2</v>
      </c>
      <c r="BV245">
        <v>2</v>
      </c>
      <c r="BW245">
        <v>3</v>
      </c>
      <c r="BX245">
        <v>3</v>
      </c>
      <c r="BY245">
        <v>3</v>
      </c>
      <c r="BZ245">
        <v>3</v>
      </c>
      <c r="CA245">
        <v>5</v>
      </c>
      <c r="CB245">
        <v>5</v>
      </c>
      <c r="CC245">
        <v>5</v>
      </c>
      <c r="CD245">
        <v>7</v>
      </c>
      <c r="CE245">
        <v>7</v>
      </c>
      <c r="CF245">
        <v>7</v>
      </c>
      <c r="CG245">
        <v>7</v>
      </c>
      <c r="CH245">
        <v>9</v>
      </c>
      <c r="CI245">
        <v>10</v>
      </c>
      <c r="CJ245">
        <v>13</v>
      </c>
      <c r="CK245">
        <v>13</v>
      </c>
      <c r="CL245">
        <v>13</v>
      </c>
      <c r="CM245">
        <v>13</v>
      </c>
      <c r="CN245">
        <v>13</v>
      </c>
      <c r="CO245">
        <v>14</v>
      </c>
      <c r="CP245">
        <v>14</v>
      </c>
      <c r="CQ245">
        <v>14</v>
      </c>
      <c r="CR245">
        <v>17</v>
      </c>
    </row>
    <row r="246" spans="1:96" x14ac:dyDescent="0.35">
      <c r="B246" t="s">
        <v>233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</row>
    <row r="247" spans="1:96" x14ac:dyDescent="0.35">
      <c r="A247" t="s">
        <v>261</v>
      </c>
      <c r="B247" t="s">
        <v>164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</row>
    <row r="248" spans="1:96" x14ac:dyDescent="0.35">
      <c r="A248" t="s">
        <v>262</v>
      </c>
      <c r="B248" t="s">
        <v>164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</row>
    <row r="249" spans="1:96" x14ac:dyDescent="0.35">
      <c r="B249" t="s">
        <v>234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1</v>
      </c>
      <c r="BR249">
        <v>1</v>
      </c>
      <c r="BS249">
        <v>1</v>
      </c>
      <c r="BT249">
        <v>1</v>
      </c>
      <c r="BU249">
        <v>1</v>
      </c>
      <c r="BV249">
        <v>1</v>
      </c>
      <c r="BW249">
        <v>1</v>
      </c>
      <c r="BX249">
        <v>1</v>
      </c>
      <c r="BY249">
        <v>1</v>
      </c>
      <c r="BZ249">
        <v>1</v>
      </c>
      <c r="CA249">
        <v>1</v>
      </c>
      <c r="CB249">
        <v>1</v>
      </c>
      <c r="CC249">
        <v>4</v>
      </c>
      <c r="CD249">
        <v>5</v>
      </c>
      <c r="CE249">
        <v>5</v>
      </c>
      <c r="CF249">
        <v>7</v>
      </c>
      <c r="CG249">
        <v>7</v>
      </c>
      <c r="CH249">
        <v>7</v>
      </c>
      <c r="CI249">
        <v>7</v>
      </c>
      <c r="CJ249">
        <v>8</v>
      </c>
      <c r="CK249">
        <v>8</v>
      </c>
      <c r="CL249">
        <v>11</v>
      </c>
      <c r="CM249">
        <v>12</v>
      </c>
      <c r="CN249">
        <v>12</v>
      </c>
      <c r="CO249">
        <v>12</v>
      </c>
      <c r="CP249">
        <v>12</v>
      </c>
      <c r="CQ249">
        <v>12</v>
      </c>
      <c r="CR249">
        <v>12</v>
      </c>
    </row>
    <row r="250" spans="1:96" x14ac:dyDescent="0.35">
      <c r="B250" t="s">
        <v>235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1</v>
      </c>
      <c r="CD250">
        <v>3</v>
      </c>
      <c r="CE250">
        <v>3</v>
      </c>
      <c r="CF250">
        <v>3</v>
      </c>
      <c r="CG250">
        <v>3</v>
      </c>
      <c r="CH250">
        <v>4</v>
      </c>
      <c r="CI250">
        <v>4</v>
      </c>
      <c r="CJ250">
        <v>4</v>
      </c>
      <c r="CK250">
        <v>4</v>
      </c>
      <c r="CL250">
        <v>4</v>
      </c>
      <c r="CM250">
        <v>4</v>
      </c>
      <c r="CN250">
        <v>5</v>
      </c>
      <c r="CO250">
        <v>5</v>
      </c>
      <c r="CP250">
        <v>5</v>
      </c>
      <c r="CQ250">
        <v>5</v>
      </c>
      <c r="CR250">
        <v>5</v>
      </c>
    </row>
    <row r="251" spans="1:96" x14ac:dyDescent="0.35">
      <c r="A251" t="s">
        <v>263</v>
      </c>
      <c r="B251" t="s">
        <v>119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</row>
    <row r="252" spans="1:96" x14ac:dyDescent="0.35">
      <c r="A252" t="s">
        <v>264</v>
      </c>
      <c r="B252" t="s">
        <v>119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1</v>
      </c>
      <c r="CP252">
        <v>1</v>
      </c>
      <c r="CQ252">
        <v>1</v>
      </c>
      <c r="CR252">
        <v>1</v>
      </c>
    </row>
    <row r="253" spans="1:96" x14ac:dyDescent="0.35">
      <c r="A253" t="s">
        <v>265</v>
      </c>
      <c r="B253" t="s">
        <v>119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1</v>
      </c>
      <c r="CB253">
        <v>1</v>
      </c>
      <c r="CC253">
        <v>1</v>
      </c>
      <c r="CD253">
        <v>1</v>
      </c>
      <c r="CE253">
        <v>1</v>
      </c>
      <c r="CF253">
        <v>1</v>
      </c>
      <c r="CG253">
        <v>1</v>
      </c>
      <c r="CH253">
        <v>1</v>
      </c>
      <c r="CI253">
        <v>1</v>
      </c>
      <c r="CJ253">
        <v>1</v>
      </c>
      <c r="CK253">
        <v>1</v>
      </c>
      <c r="CL253">
        <v>1</v>
      </c>
      <c r="CM253">
        <v>1</v>
      </c>
      <c r="CN253">
        <v>1</v>
      </c>
      <c r="CO253">
        <v>1</v>
      </c>
      <c r="CP253">
        <v>1</v>
      </c>
      <c r="CQ253">
        <v>1</v>
      </c>
      <c r="CR253">
        <v>1</v>
      </c>
    </row>
    <row r="254" spans="1:96" x14ac:dyDescent="0.35">
      <c r="B254" t="s">
        <v>236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2</v>
      </c>
      <c r="BX254">
        <v>2</v>
      </c>
      <c r="BY254">
        <v>2</v>
      </c>
      <c r="BZ254">
        <v>2</v>
      </c>
      <c r="CA254">
        <v>2</v>
      </c>
      <c r="CB254">
        <v>2</v>
      </c>
      <c r="CC254">
        <v>2</v>
      </c>
      <c r="CD254">
        <v>2</v>
      </c>
      <c r="CE254">
        <v>2</v>
      </c>
      <c r="CF254">
        <v>2</v>
      </c>
      <c r="CG254">
        <v>2</v>
      </c>
      <c r="CH254">
        <v>2</v>
      </c>
      <c r="CI254">
        <v>2</v>
      </c>
      <c r="CJ254">
        <v>2</v>
      </c>
      <c r="CK254">
        <v>2</v>
      </c>
      <c r="CL254">
        <v>2</v>
      </c>
      <c r="CM254">
        <v>2</v>
      </c>
      <c r="CN254">
        <v>2</v>
      </c>
      <c r="CO254">
        <v>2</v>
      </c>
      <c r="CP254">
        <v>2</v>
      </c>
      <c r="CQ254">
        <v>2</v>
      </c>
      <c r="CR254">
        <v>2</v>
      </c>
    </row>
    <row r="255" spans="1:96" x14ac:dyDescent="0.35">
      <c r="B255" t="s">
        <v>237</v>
      </c>
      <c r="C255">
        <v>-22.328499999999998</v>
      </c>
      <c r="D255">
        <v>24.684899999999999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1</v>
      </c>
      <c r="BW255">
        <v>1</v>
      </c>
      <c r="BX255">
        <v>1</v>
      </c>
      <c r="BY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E255">
        <v>1</v>
      </c>
      <c r="CF255">
        <v>1</v>
      </c>
      <c r="CG255">
        <v>1</v>
      </c>
      <c r="CH255">
        <v>1</v>
      </c>
      <c r="CI255">
        <v>1</v>
      </c>
      <c r="CJ255">
        <v>1</v>
      </c>
      <c r="CK255">
        <v>1</v>
      </c>
      <c r="CL255">
        <v>1</v>
      </c>
      <c r="CM255">
        <v>1</v>
      </c>
      <c r="CN255">
        <v>1</v>
      </c>
      <c r="CO255">
        <v>1</v>
      </c>
      <c r="CP255">
        <v>1</v>
      </c>
      <c r="CQ255">
        <v>1</v>
      </c>
      <c r="CR255">
        <v>1</v>
      </c>
    </row>
    <row r="256" spans="1:96" x14ac:dyDescent="0.35">
      <c r="B256" t="s">
        <v>238</v>
      </c>
      <c r="C256">
        <v>-3.3731</v>
      </c>
      <c r="D256">
        <v>29.918900000000001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  <c r="CQ256">
        <v>1</v>
      </c>
      <c r="CR256">
        <v>1</v>
      </c>
    </row>
    <row r="257" spans="1:96" x14ac:dyDescent="0.35">
      <c r="B257" t="s">
        <v>239</v>
      </c>
      <c r="C257">
        <v>8.4605549999999994</v>
      </c>
      <c r="D257">
        <v>-11.779889000000001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</row>
    <row r="258" spans="1:96" x14ac:dyDescent="0.35">
      <c r="A258" t="s">
        <v>266</v>
      </c>
      <c r="B258" t="s">
        <v>120</v>
      </c>
      <c r="C258">
        <v>12.1784</v>
      </c>
      <c r="D258">
        <v>-68.238500000000002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</row>
    <row r="259" spans="1:96" x14ac:dyDescent="0.35">
      <c r="B259" t="s">
        <v>240</v>
      </c>
      <c r="C259">
        <v>-13.254307999999901</v>
      </c>
      <c r="D259">
        <v>34.301524999999998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1</v>
      </c>
      <c r="CD259">
        <v>1</v>
      </c>
      <c r="CE259">
        <v>1</v>
      </c>
      <c r="CF259">
        <v>1</v>
      </c>
      <c r="CG259">
        <v>2</v>
      </c>
      <c r="CH259">
        <v>2</v>
      </c>
      <c r="CI259">
        <v>2</v>
      </c>
      <c r="CJ259">
        <v>2</v>
      </c>
      <c r="CK259">
        <v>2</v>
      </c>
      <c r="CL259">
        <v>2</v>
      </c>
      <c r="CM259">
        <v>2</v>
      </c>
      <c r="CN259">
        <v>2</v>
      </c>
      <c r="CO259">
        <v>2</v>
      </c>
      <c r="CP259">
        <v>2</v>
      </c>
      <c r="CQ259">
        <v>2</v>
      </c>
      <c r="CR259">
        <v>3</v>
      </c>
    </row>
    <row r="260" spans="1:96" x14ac:dyDescent="0.35">
      <c r="A260" t="s">
        <v>267</v>
      </c>
      <c r="B260" t="s">
        <v>119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</row>
    <row r="261" spans="1:96" x14ac:dyDescent="0.35">
      <c r="A261" t="s">
        <v>268</v>
      </c>
      <c r="B261" t="s">
        <v>11</v>
      </c>
      <c r="C261">
        <v>46.885199999999998</v>
      </c>
      <c r="D261">
        <v>-56.315899999999999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</row>
    <row r="262" spans="1:96" x14ac:dyDescent="0.35">
      <c r="B262" t="s">
        <v>241</v>
      </c>
      <c r="C262">
        <v>6.8769999999999998</v>
      </c>
      <c r="D262">
        <v>31.306999999999999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</row>
    <row r="263" spans="1:96" x14ac:dyDescent="0.35">
      <c r="B263" t="s">
        <v>242</v>
      </c>
      <c r="C263">
        <v>24.215499999999999</v>
      </c>
      <c r="D263">
        <v>-12.8858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</row>
    <row r="264" spans="1:96" x14ac:dyDescent="0.35">
      <c r="B264" t="s">
        <v>243</v>
      </c>
      <c r="C264">
        <v>0.18636</v>
      </c>
      <c r="D264">
        <v>6.6130810000000002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</row>
    <row r="265" spans="1:96" x14ac:dyDescent="0.35">
      <c r="B265" t="s">
        <v>244</v>
      </c>
      <c r="C265">
        <v>15.5527269999999</v>
      </c>
      <c r="D265">
        <v>48.516387999999999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11</vt:i4>
      </vt:variant>
    </vt:vector>
  </HeadingPairs>
  <TitlesOfParts>
    <vt:vector size="17" baseType="lpstr">
      <vt:lpstr>Dashboard</vt:lpstr>
      <vt:lpstr>Countries</vt:lpstr>
      <vt:lpstr>Infections</vt:lpstr>
      <vt:lpstr>time_series_covid19_confirmed_g</vt:lpstr>
      <vt:lpstr>Deaths</vt:lpstr>
      <vt:lpstr>time_series_covid19_deaths_glob</vt:lpstr>
      <vt:lpstr>_Death_Country</vt:lpstr>
      <vt:lpstr>_Death_Data</vt:lpstr>
      <vt:lpstr>_Death_Day</vt:lpstr>
      <vt:lpstr>_Inf_Country</vt:lpstr>
      <vt:lpstr>_Inf_Data</vt:lpstr>
      <vt:lpstr>_Inf_Day</vt:lpstr>
      <vt:lpstr>_Selection</vt:lpstr>
      <vt:lpstr>AA_Deaths</vt:lpstr>
      <vt:lpstr>AA_Deaths_2</vt:lpstr>
      <vt:lpstr>AA_Infection</vt:lpstr>
      <vt:lpstr>AA_Infection_2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Ignaz Furger</dc:creator>
  <cp:lastModifiedBy>Ignaz Furger</cp:lastModifiedBy>
  <dcterms:created xsi:type="dcterms:W3CDTF">2020-04-19T15:58:00Z</dcterms:created>
  <dcterms:modified xsi:type="dcterms:W3CDTF">2020-04-23T08:54:30Z</dcterms:modified>
</cp:coreProperties>
</file>