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ifurger\Documents\GitHub\Corona-Compare\Factsheets\"/>
    </mc:Choice>
  </mc:AlternateContent>
  <xr:revisionPtr revIDLastSave="0" documentId="13_ncr:1_{B0E6F610-D2D4-4AE3-ACD1-B3B0B01015F0}" xr6:coauthVersionLast="45" xr6:coauthVersionMax="45" xr10:uidLastSave="{00000000-0000-0000-0000-000000000000}"/>
  <bookViews>
    <workbookView xWindow="-110" yWindow="-110" windowWidth="19420" windowHeight="10560" xr2:uid="{A15BC7CD-B602-42E9-B8DF-22237CF79F5F}"/>
  </bookViews>
  <sheets>
    <sheet name="Dashboard" sheetId="2" r:id="rId1"/>
    <sheet name="Countries" sheetId="3" r:id="rId2"/>
    <sheet name="Infections" sheetId="5" r:id="rId3"/>
    <sheet name="time_series_covid19_confirmed_g" sheetId="4" r:id="rId4"/>
    <sheet name="Deaths" sheetId="7" r:id="rId5"/>
    <sheet name="time_series_covid19_deaths_glob" sheetId="6" r:id="rId6"/>
  </sheets>
  <externalReferences>
    <externalReference r:id="rId7"/>
  </externalReferences>
  <definedNames>
    <definedName name="_Death_Country">Deaths!$A$4:$A$188</definedName>
    <definedName name="_Death_Data">Deaths!$B$4:$FF$188</definedName>
    <definedName name="_Death_Day">Deaths!$B$2:$FF$2</definedName>
    <definedName name="_Inf_Country">Infections!$A$4:$A$188</definedName>
    <definedName name="_Inf_Data">Infections!$B$4:$FF$188</definedName>
    <definedName name="_Inf_Day">Infections!$B$2:$FF$2</definedName>
    <definedName name="_Selection">Dashboard!$E$68:$F$68</definedName>
    <definedName name="AA_DeadCountry">#REF!</definedName>
    <definedName name="AA_DeadCum">#REF!</definedName>
    <definedName name="AA_DeadDay">#REF!</definedName>
    <definedName name="AA_Deaths">Dashboard!$B$67:$EE$76</definedName>
    <definedName name="AA_Deaths_2">Dashboard!$B$93:$EE$102</definedName>
    <definedName name="AA_InfCountry">#REF!</definedName>
    <definedName name="AA_InfCum">#REF!</definedName>
    <definedName name="AA_InfDay">#REF!</definedName>
    <definedName name="AA_Infection">Dashboard!$B$54:$EE$63</definedName>
    <definedName name="AA_Infection_2">Dashboard!$B$80:$EE$89</definedName>
    <definedName name="AA_Titel">#REF!</definedName>
    <definedName name="Austria100plus">[1]Austria!$AL$57:$AL$117</definedName>
    <definedName name="Belgium100plus">'[1]Growth-100'!$BB$50:$BB$105</definedName>
    <definedName name="Country">[1]Country!$B$7</definedName>
    <definedName name="Denmark100plus">'[1]Growth-100'!$BD$54:$BD$105</definedName>
    <definedName name="Europe100plus">'[1]Europe (2)'!$AI$48:$AI$117</definedName>
    <definedName name="France100plus">'[1]Growth-100'!$AY$44:$AY$105</definedName>
    <definedName name="GErmany100plus">[1]Germany!$AJ$56:$AJ$117</definedName>
    <definedName name="Netherlands100plus">'[1]Growth-100'!$AZ$50:$AZ$105</definedName>
    <definedName name="NewYork100plus">'[1]NY-Data'!$AH$63:$AH$118</definedName>
    <definedName name="solver_adj" localSheetId="0" hidden="1">Dashboard!$P$1:$P$2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Dashboard!$P$5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outhKorea100plus">[1]SouthKorea!$AB$46:$AB$117</definedName>
    <definedName name="Spain100plus">[1]Spain!$AL$57:$AL$117</definedName>
    <definedName name="Sweden100plus">'[1]Growth-100'!$BA$50:$BA$105</definedName>
    <definedName name="Switzerland100Plus">[1]SwitzerlandSchnitt!$BO$24:$BO$117</definedName>
    <definedName name="UK100plus">'[1]Growth-100'!$BC$49:$BC$105</definedName>
    <definedName name="USA100plus">'[1]US-Data'!$AH$58:$AH$117</definedName>
  </definedNames>
  <calcPr calcId="181029"/>
  <pivotCaches>
    <pivotCache cacheId="2" r:id="rId8"/>
    <pivotCache cacheId="3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4" i="2" l="1"/>
  <c r="CO2" i="5"/>
  <c r="CP2" i="5" s="1"/>
  <c r="CQ2" i="5" s="1"/>
  <c r="CR2" i="5" s="1"/>
  <c r="CS2" i="5" s="1"/>
  <c r="CT2" i="5" s="1"/>
  <c r="CU2" i="5" s="1"/>
  <c r="CV2" i="5" s="1"/>
  <c r="CW2" i="5" s="1"/>
  <c r="CX2" i="5" s="1"/>
  <c r="CY2" i="5" s="1"/>
  <c r="CZ2" i="5" s="1"/>
  <c r="DA2" i="5" s="1"/>
  <c r="DB2" i="5" s="1"/>
  <c r="DC2" i="5" s="1"/>
  <c r="DD2" i="5" s="1"/>
  <c r="DE2" i="5" s="1"/>
  <c r="DF2" i="5" s="1"/>
  <c r="DG2" i="5" s="1"/>
  <c r="DH2" i="5" s="1"/>
  <c r="DI2" i="5" s="1"/>
  <c r="DJ2" i="5" s="1"/>
  <c r="DK2" i="5" s="1"/>
  <c r="DL2" i="5" s="1"/>
  <c r="DM2" i="5" s="1"/>
  <c r="DN2" i="5" s="1"/>
  <c r="DO2" i="5" s="1"/>
  <c r="DP2" i="5" s="1"/>
  <c r="DQ2" i="5" s="1"/>
  <c r="DR2" i="5" s="1"/>
  <c r="DS2" i="5" s="1"/>
  <c r="DT2" i="5" s="1"/>
  <c r="DU2" i="5" s="1"/>
  <c r="DV2" i="5" s="1"/>
  <c r="DW2" i="5" s="1"/>
  <c r="DX2" i="5" s="1"/>
  <c r="DY2" i="5" s="1"/>
  <c r="DZ2" i="5" s="1"/>
  <c r="EA2" i="5" s="1"/>
  <c r="EB2" i="5" s="1"/>
  <c r="EC2" i="5" s="1"/>
  <c r="ED2" i="5" s="1"/>
  <c r="EE2" i="5" s="1"/>
  <c r="EF2" i="5" s="1"/>
  <c r="EG2" i="5" s="1"/>
  <c r="EH2" i="5" s="1"/>
  <c r="EI2" i="5" s="1"/>
  <c r="EJ2" i="5" s="1"/>
  <c r="EK2" i="5" s="1"/>
  <c r="EL2" i="5" s="1"/>
  <c r="EM2" i="5" s="1"/>
  <c r="EN2" i="5" s="1"/>
  <c r="EO2" i="5" s="1"/>
  <c r="EP2" i="5" s="1"/>
  <c r="EQ2" i="5" s="1"/>
  <c r="ER2" i="5" s="1"/>
  <c r="ES2" i="5" s="1"/>
  <c r="ET2" i="5" s="1"/>
  <c r="EU2" i="5" s="1"/>
  <c r="EV2" i="5" s="1"/>
  <c r="EW2" i="5" s="1"/>
  <c r="EX2" i="5" s="1"/>
  <c r="EY2" i="5" s="1"/>
  <c r="EZ2" i="5" s="1"/>
  <c r="FA2" i="5" s="1"/>
  <c r="FB2" i="5" s="1"/>
  <c r="FC2" i="5" s="1"/>
  <c r="FD2" i="5" s="1"/>
  <c r="FE2" i="5" s="1"/>
  <c r="FF2" i="5" s="1"/>
  <c r="CN2" i="5"/>
  <c r="B10" i="2" l="1"/>
  <c r="C10" i="2"/>
  <c r="CM2" i="5" l="1"/>
  <c r="CM2" i="7" l="1"/>
  <c r="C94" i="2"/>
  <c r="C68" i="2"/>
  <c r="D2" i="7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AG2" i="7" s="1"/>
  <c r="AH2" i="7" s="1"/>
  <c r="AI2" i="7" s="1"/>
  <c r="AJ2" i="7" s="1"/>
  <c r="AK2" i="7" s="1"/>
  <c r="AL2" i="7" s="1"/>
  <c r="AM2" i="7" s="1"/>
  <c r="AN2" i="7" s="1"/>
  <c r="AO2" i="7" s="1"/>
  <c r="AP2" i="7" s="1"/>
  <c r="AQ2" i="7" s="1"/>
  <c r="AR2" i="7" s="1"/>
  <c r="AS2" i="7" s="1"/>
  <c r="AT2" i="7" s="1"/>
  <c r="AU2" i="7" s="1"/>
  <c r="AV2" i="7" s="1"/>
  <c r="AW2" i="7" s="1"/>
  <c r="AX2" i="7" s="1"/>
  <c r="AY2" i="7" s="1"/>
  <c r="AZ2" i="7" s="1"/>
  <c r="BA2" i="7" s="1"/>
  <c r="BB2" i="7" s="1"/>
  <c r="BC2" i="7" s="1"/>
  <c r="BD2" i="7" s="1"/>
  <c r="BE2" i="7" s="1"/>
  <c r="BF2" i="7" s="1"/>
  <c r="BG2" i="7" s="1"/>
  <c r="BH2" i="7" s="1"/>
  <c r="BI2" i="7" s="1"/>
  <c r="BJ2" i="7" s="1"/>
  <c r="BK2" i="7" s="1"/>
  <c r="BL2" i="7" s="1"/>
  <c r="BM2" i="7" s="1"/>
  <c r="BN2" i="7" s="1"/>
  <c r="BO2" i="7" s="1"/>
  <c r="BP2" i="7" s="1"/>
  <c r="BQ2" i="7" s="1"/>
  <c r="BR2" i="7" s="1"/>
  <c r="BS2" i="7" s="1"/>
  <c r="BT2" i="7" s="1"/>
  <c r="BU2" i="7" s="1"/>
  <c r="BV2" i="7" s="1"/>
  <c r="BW2" i="7" s="1"/>
  <c r="BX2" i="7" s="1"/>
  <c r="BY2" i="7" s="1"/>
  <c r="BZ2" i="7" s="1"/>
  <c r="CA2" i="7" s="1"/>
  <c r="CB2" i="7" s="1"/>
  <c r="CC2" i="7" s="1"/>
  <c r="CD2" i="7" s="1"/>
  <c r="CE2" i="7" s="1"/>
  <c r="CF2" i="7" s="1"/>
  <c r="CG2" i="7" s="1"/>
  <c r="CH2" i="7" s="1"/>
  <c r="CI2" i="7" s="1"/>
  <c r="CJ2" i="7" s="1"/>
  <c r="CK2" i="7" s="1"/>
  <c r="CL2" i="7" s="1"/>
  <c r="C2" i="7"/>
  <c r="C81" i="2"/>
  <c r="CL2" i="5"/>
  <c r="D2" i="5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AH2" i="5" s="1"/>
  <c r="AI2" i="5" s="1"/>
  <c r="AJ2" i="5" s="1"/>
  <c r="AK2" i="5" s="1"/>
  <c r="AL2" i="5" s="1"/>
  <c r="AM2" i="5" s="1"/>
  <c r="AN2" i="5" s="1"/>
  <c r="AO2" i="5" s="1"/>
  <c r="AP2" i="5" s="1"/>
  <c r="AQ2" i="5" s="1"/>
  <c r="AR2" i="5" s="1"/>
  <c r="AS2" i="5" s="1"/>
  <c r="AT2" i="5" s="1"/>
  <c r="AU2" i="5" s="1"/>
  <c r="AV2" i="5" s="1"/>
  <c r="AW2" i="5" s="1"/>
  <c r="AX2" i="5" s="1"/>
  <c r="AY2" i="5" s="1"/>
  <c r="AZ2" i="5" s="1"/>
  <c r="BA2" i="5" s="1"/>
  <c r="BB2" i="5" s="1"/>
  <c r="BC2" i="5" s="1"/>
  <c r="BD2" i="5" s="1"/>
  <c r="BE2" i="5" s="1"/>
  <c r="BF2" i="5" s="1"/>
  <c r="BG2" i="5" s="1"/>
  <c r="BH2" i="5" s="1"/>
  <c r="BI2" i="5" s="1"/>
  <c r="BJ2" i="5" s="1"/>
  <c r="BK2" i="5" s="1"/>
  <c r="BL2" i="5" s="1"/>
  <c r="BM2" i="5" s="1"/>
  <c r="BN2" i="5" s="1"/>
  <c r="BO2" i="5" s="1"/>
  <c r="BP2" i="5" s="1"/>
  <c r="BQ2" i="5" s="1"/>
  <c r="BR2" i="5" s="1"/>
  <c r="BS2" i="5" s="1"/>
  <c r="BT2" i="5" s="1"/>
  <c r="BU2" i="5" s="1"/>
  <c r="BV2" i="5" s="1"/>
  <c r="BW2" i="5" s="1"/>
  <c r="BX2" i="5" s="1"/>
  <c r="BY2" i="5" s="1"/>
  <c r="BZ2" i="5" s="1"/>
  <c r="CA2" i="5" s="1"/>
  <c r="CB2" i="5" s="1"/>
  <c r="CC2" i="5" s="1"/>
  <c r="CD2" i="5" s="1"/>
  <c r="CE2" i="5" s="1"/>
  <c r="CF2" i="5" s="1"/>
  <c r="CG2" i="5" s="1"/>
  <c r="CH2" i="5" s="1"/>
  <c r="CI2" i="5" s="1"/>
  <c r="CJ2" i="5" s="1"/>
  <c r="CK2" i="5" s="1"/>
  <c r="C2" i="5"/>
  <c r="B50" i="2"/>
  <c r="B49" i="2"/>
  <c r="B51" i="2"/>
  <c r="C55" i="2"/>
  <c r="CN2" i="7" l="1"/>
  <c r="C1" i="2"/>
  <c r="C4" i="2" s="1"/>
  <c r="CO2" i="7" l="1"/>
  <c r="B4" i="2"/>
  <c r="CP2" i="7" l="1"/>
  <c r="B97" i="2"/>
  <c r="B95" i="2"/>
  <c r="B94" i="2"/>
  <c r="B84" i="2"/>
  <c r="B82" i="2"/>
  <c r="B81" i="2"/>
  <c r="B71" i="2"/>
  <c r="B69" i="2"/>
  <c r="B68" i="2"/>
  <c r="B58" i="2"/>
  <c r="B56" i="2"/>
  <c r="B55" i="2"/>
  <c r="D79" i="2"/>
  <c r="E79" i="2" s="1"/>
  <c r="F79" i="2" s="1"/>
  <c r="G79" i="2" s="1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AE79" i="2" s="1"/>
  <c r="AF79" i="2" s="1"/>
  <c r="AG79" i="2" s="1"/>
  <c r="AH79" i="2" s="1"/>
  <c r="AI79" i="2" s="1"/>
  <c r="AJ79" i="2" s="1"/>
  <c r="AK79" i="2" s="1"/>
  <c r="AL79" i="2" s="1"/>
  <c r="AM79" i="2" s="1"/>
  <c r="AN79" i="2" s="1"/>
  <c r="AO79" i="2" s="1"/>
  <c r="AP79" i="2" s="1"/>
  <c r="AQ79" i="2" s="1"/>
  <c r="AR79" i="2" s="1"/>
  <c r="AS79" i="2" s="1"/>
  <c r="AT79" i="2" s="1"/>
  <c r="AU79" i="2" s="1"/>
  <c r="AV79" i="2" s="1"/>
  <c r="AW79" i="2" s="1"/>
  <c r="AX79" i="2" s="1"/>
  <c r="AY79" i="2" s="1"/>
  <c r="AZ79" i="2" s="1"/>
  <c r="BA79" i="2" s="1"/>
  <c r="BB79" i="2" s="1"/>
  <c r="BC79" i="2" s="1"/>
  <c r="BD79" i="2" s="1"/>
  <c r="BE79" i="2" s="1"/>
  <c r="BF79" i="2" s="1"/>
  <c r="BG79" i="2" s="1"/>
  <c r="BH79" i="2" s="1"/>
  <c r="BI79" i="2" s="1"/>
  <c r="BJ79" i="2" s="1"/>
  <c r="BK79" i="2" s="1"/>
  <c r="BL79" i="2" s="1"/>
  <c r="BM79" i="2" s="1"/>
  <c r="BN79" i="2" s="1"/>
  <c r="BO79" i="2" s="1"/>
  <c r="BP79" i="2" s="1"/>
  <c r="BQ79" i="2" s="1"/>
  <c r="BR79" i="2" s="1"/>
  <c r="BS79" i="2" s="1"/>
  <c r="BT79" i="2" s="1"/>
  <c r="BU79" i="2" s="1"/>
  <c r="BV79" i="2" s="1"/>
  <c r="BW79" i="2" s="1"/>
  <c r="BX79" i="2" s="1"/>
  <c r="BY79" i="2" s="1"/>
  <c r="BZ79" i="2" s="1"/>
  <c r="CA79" i="2" s="1"/>
  <c r="CB79" i="2" s="1"/>
  <c r="CC79" i="2" s="1"/>
  <c r="CD79" i="2" s="1"/>
  <c r="CE79" i="2" s="1"/>
  <c r="CF79" i="2" s="1"/>
  <c r="CG79" i="2" s="1"/>
  <c r="CH79" i="2" s="1"/>
  <c r="CI79" i="2" s="1"/>
  <c r="CJ79" i="2" s="1"/>
  <c r="CK79" i="2" s="1"/>
  <c r="CL79" i="2" s="1"/>
  <c r="CM79" i="2" s="1"/>
  <c r="CN79" i="2" s="1"/>
  <c r="CO79" i="2" s="1"/>
  <c r="CP79" i="2" s="1"/>
  <c r="CQ79" i="2" s="1"/>
  <c r="CR79" i="2" s="1"/>
  <c r="CS79" i="2" s="1"/>
  <c r="CT79" i="2" s="1"/>
  <c r="CU79" i="2" s="1"/>
  <c r="CV79" i="2" s="1"/>
  <c r="CW79" i="2" s="1"/>
  <c r="CX79" i="2" s="1"/>
  <c r="CY79" i="2" s="1"/>
  <c r="CZ79" i="2" s="1"/>
  <c r="DA79" i="2" s="1"/>
  <c r="DB79" i="2" s="1"/>
  <c r="DC79" i="2" s="1"/>
  <c r="DD79" i="2" s="1"/>
  <c r="DE79" i="2" s="1"/>
  <c r="DF79" i="2" s="1"/>
  <c r="DG79" i="2" s="1"/>
  <c r="DH79" i="2" s="1"/>
  <c r="DI79" i="2" s="1"/>
  <c r="DJ79" i="2" s="1"/>
  <c r="DK79" i="2" s="1"/>
  <c r="DL79" i="2" s="1"/>
  <c r="DM79" i="2" s="1"/>
  <c r="DN79" i="2" s="1"/>
  <c r="DO79" i="2" s="1"/>
  <c r="DP79" i="2" s="1"/>
  <c r="DQ79" i="2" s="1"/>
  <c r="DR79" i="2" s="1"/>
  <c r="DS79" i="2" s="1"/>
  <c r="DT79" i="2" s="1"/>
  <c r="DU79" i="2" s="1"/>
  <c r="DV79" i="2" s="1"/>
  <c r="DW79" i="2" s="1"/>
  <c r="DX79" i="2" s="1"/>
  <c r="DY79" i="2" s="1"/>
  <c r="DZ79" i="2" s="1"/>
  <c r="EA79" i="2" s="1"/>
  <c r="EB79" i="2" s="1"/>
  <c r="EC79" i="2" s="1"/>
  <c r="ED79" i="2" s="1"/>
  <c r="C61" i="2"/>
  <c r="E53" i="2"/>
  <c r="F53" i="2" s="1"/>
  <c r="G53" i="2" s="1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AB53" i="2" s="1"/>
  <c r="AC53" i="2" s="1"/>
  <c r="AD53" i="2" s="1"/>
  <c r="AE53" i="2" s="1"/>
  <c r="AF53" i="2" s="1"/>
  <c r="AG53" i="2" s="1"/>
  <c r="AH53" i="2" s="1"/>
  <c r="AI53" i="2" s="1"/>
  <c r="AJ53" i="2" s="1"/>
  <c r="AK53" i="2" s="1"/>
  <c r="AL53" i="2" s="1"/>
  <c r="AM53" i="2" s="1"/>
  <c r="AN53" i="2" s="1"/>
  <c r="AO53" i="2" s="1"/>
  <c r="AP53" i="2" s="1"/>
  <c r="AQ53" i="2" s="1"/>
  <c r="AR53" i="2" s="1"/>
  <c r="AS53" i="2" s="1"/>
  <c r="AT53" i="2" s="1"/>
  <c r="AU53" i="2" s="1"/>
  <c r="AV53" i="2" s="1"/>
  <c r="AW53" i="2" s="1"/>
  <c r="AX53" i="2" s="1"/>
  <c r="AY53" i="2" s="1"/>
  <c r="AZ53" i="2" s="1"/>
  <c r="BA53" i="2" s="1"/>
  <c r="BB53" i="2" s="1"/>
  <c r="BC53" i="2" s="1"/>
  <c r="BD53" i="2" s="1"/>
  <c r="BE53" i="2" s="1"/>
  <c r="BF53" i="2" s="1"/>
  <c r="BG53" i="2" s="1"/>
  <c r="BH53" i="2" s="1"/>
  <c r="BI53" i="2" s="1"/>
  <c r="BJ53" i="2" s="1"/>
  <c r="BK53" i="2" s="1"/>
  <c r="BL53" i="2" s="1"/>
  <c r="BM53" i="2" s="1"/>
  <c r="BN53" i="2" s="1"/>
  <c r="BO53" i="2" s="1"/>
  <c r="BP53" i="2" s="1"/>
  <c r="BQ53" i="2" s="1"/>
  <c r="BR53" i="2" s="1"/>
  <c r="BS53" i="2" s="1"/>
  <c r="BT53" i="2" s="1"/>
  <c r="BU53" i="2" s="1"/>
  <c r="BV53" i="2" s="1"/>
  <c r="BW53" i="2" s="1"/>
  <c r="BX53" i="2" s="1"/>
  <c r="BY53" i="2" s="1"/>
  <c r="BZ53" i="2" s="1"/>
  <c r="CA53" i="2" s="1"/>
  <c r="CB53" i="2" s="1"/>
  <c r="CC53" i="2" s="1"/>
  <c r="CD53" i="2" s="1"/>
  <c r="CE53" i="2" s="1"/>
  <c r="CF53" i="2" s="1"/>
  <c r="CG53" i="2" s="1"/>
  <c r="CH53" i="2" s="1"/>
  <c r="CI53" i="2" s="1"/>
  <c r="CJ53" i="2" s="1"/>
  <c r="CK53" i="2" s="1"/>
  <c r="CL53" i="2" s="1"/>
  <c r="CM53" i="2" s="1"/>
  <c r="CN53" i="2" s="1"/>
  <c r="CO53" i="2" s="1"/>
  <c r="CP53" i="2" s="1"/>
  <c r="CQ53" i="2" s="1"/>
  <c r="CR53" i="2" s="1"/>
  <c r="CS53" i="2" s="1"/>
  <c r="CT53" i="2" s="1"/>
  <c r="CU53" i="2" s="1"/>
  <c r="CV53" i="2" s="1"/>
  <c r="CW53" i="2" s="1"/>
  <c r="CX53" i="2" s="1"/>
  <c r="CY53" i="2" s="1"/>
  <c r="CZ53" i="2" s="1"/>
  <c r="DA53" i="2" s="1"/>
  <c r="DB53" i="2" s="1"/>
  <c r="DC53" i="2" s="1"/>
  <c r="DD53" i="2" s="1"/>
  <c r="DE53" i="2" s="1"/>
  <c r="DF53" i="2" s="1"/>
  <c r="DG53" i="2" s="1"/>
  <c r="DH53" i="2" s="1"/>
  <c r="DI53" i="2" s="1"/>
  <c r="DJ53" i="2" s="1"/>
  <c r="DK53" i="2" s="1"/>
  <c r="DL53" i="2" s="1"/>
  <c r="DM53" i="2" s="1"/>
  <c r="DN53" i="2" s="1"/>
  <c r="DO53" i="2" s="1"/>
  <c r="DP53" i="2" s="1"/>
  <c r="DQ53" i="2" s="1"/>
  <c r="DR53" i="2" s="1"/>
  <c r="DS53" i="2" s="1"/>
  <c r="DT53" i="2" s="1"/>
  <c r="DU53" i="2" s="1"/>
  <c r="DV53" i="2" s="1"/>
  <c r="DW53" i="2" s="1"/>
  <c r="DX53" i="2" s="1"/>
  <c r="DY53" i="2" s="1"/>
  <c r="DZ53" i="2" s="1"/>
  <c r="EA53" i="2" s="1"/>
  <c r="EB53" i="2" s="1"/>
  <c r="EC53" i="2" s="1"/>
  <c r="ED53" i="2" s="1"/>
  <c r="D53" i="2"/>
  <c r="CQ2" i="7" l="1"/>
  <c r="D54" i="2"/>
  <c r="C87" i="2"/>
  <c r="C67" i="2"/>
  <c r="C80" i="2" s="1"/>
  <c r="C93" i="2" l="1"/>
  <c r="D93" i="2" s="1"/>
  <c r="E93" i="2" s="1"/>
  <c r="F93" i="2" s="1"/>
  <c r="G93" i="2" s="1"/>
  <c r="H93" i="2" s="1"/>
  <c r="I93" i="2" s="1"/>
  <c r="J93" i="2" s="1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 s="1"/>
  <c r="AD93" i="2" s="1"/>
  <c r="AE93" i="2" s="1"/>
  <c r="AF93" i="2" s="1"/>
  <c r="AG93" i="2" s="1"/>
  <c r="AH93" i="2" s="1"/>
  <c r="AI93" i="2" s="1"/>
  <c r="AJ93" i="2" s="1"/>
  <c r="AK93" i="2" s="1"/>
  <c r="AL93" i="2" s="1"/>
  <c r="AM93" i="2" s="1"/>
  <c r="AN93" i="2" s="1"/>
  <c r="AO93" i="2" s="1"/>
  <c r="AP93" i="2" s="1"/>
  <c r="AQ93" i="2" s="1"/>
  <c r="AR93" i="2" s="1"/>
  <c r="AS93" i="2" s="1"/>
  <c r="AT93" i="2" s="1"/>
  <c r="AU93" i="2" s="1"/>
  <c r="AV93" i="2" s="1"/>
  <c r="AW93" i="2" s="1"/>
  <c r="AX93" i="2" s="1"/>
  <c r="AY93" i="2" s="1"/>
  <c r="AZ93" i="2" s="1"/>
  <c r="BA93" i="2" s="1"/>
  <c r="BB93" i="2" s="1"/>
  <c r="BC93" i="2" s="1"/>
  <c r="BD93" i="2" s="1"/>
  <c r="BE93" i="2" s="1"/>
  <c r="BF93" i="2" s="1"/>
  <c r="BG93" i="2" s="1"/>
  <c r="BH93" i="2" s="1"/>
  <c r="BI93" i="2" s="1"/>
  <c r="BJ93" i="2" s="1"/>
  <c r="BK93" i="2" s="1"/>
  <c r="BL93" i="2" s="1"/>
  <c r="BM93" i="2" s="1"/>
  <c r="BN93" i="2" s="1"/>
  <c r="BO93" i="2" s="1"/>
  <c r="BP93" i="2" s="1"/>
  <c r="BQ93" i="2" s="1"/>
  <c r="BR93" i="2" s="1"/>
  <c r="BS93" i="2" s="1"/>
  <c r="BT93" i="2" s="1"/>
  <c r="BU93" i="2" s="1"/>
  <c r="BV93" i="2" s="1"/>
  <c r="BW93" i="2" s="1"/>
  <c r="BX93" i="2" s="1"/>
  <c r="BY93" i="2" s="1"/>
  <c r="BZ93" i="2" s="1"/>
  <c r="CA93" i="2" s="1"/>
  <c r="CB93" i="2" s="1"/>
  <c r="CC93" i="2" s="1"/>
  <c r="CD93" i="2" s="1"/>
  <c r="CE93" i="2" s="1"/>
  <c r="CF93" i="2" s="1"/>
  <c r="CG93" i="2" s="1"/>
  <c r="CH93" i="2" s="1"/>
  <c r="CI93" i="2" s="1"/>
  <c r="CJ93" i="2" s="1"/>
  <c r="CK93" i="2" s="1"/>
  <c r="CL93" i="2" s="1"/>
  <c r="CM93" i="2" s="1"/>
  <c r="CN93" i="2" s="1"/>
  <c r="CO93" i="2" s="1"/>
  <c r="CP93" i="2" s="1"/>
  <c r="CQ93" i="2" s="1"/>
  <c r="CR93" i="2" s="1"/>
  <c r="CS93" i="2" s="1"/>
  <c r="CT93" i="2" s="1"/>
  <c r="CU93" i="2" s="1"/>
  <c r="CV93" i="2" s="1"/>
  <c r="CW93" i="2" s="1"/>
  <c r="CX93" i="2" s="1"/>
  <c r="CY93" i="2" s="1"/>
  <c r="CZ93" i="2" s="1"/>
  <c r="DA93" i="2" s="1"/>
  <c r="DB93" i="2" s="1"/>
  <c r="DC93" i="2" s="1"/>
  <c r="DD93" i="2" s="1"/>
  <c r="DE93" i="2" s="1"/>
  <c r="DF93" i="2" s="1"/>
  <c r="DG93" i="2" s="1"/>
  <c r="DH93" i="2" s="1"/>
  <c r="DI93" i="2" s="1"/>
  <c r="DJ93" i="2" s="1"/>
  <c r="DK93" i="2" s="1"/>
  <c r="DL93" i="2" s="1"/>
  <c r="DM93" i="2" s="1"/>
  <c r="DN93" i="2" s="1"/>
  <c r="DO93" i="2" s="1"/>
  <c r="DP93" i="2" s="1"/>
  <c r="DQ93" i="2" s="1"/>
  <c r="DR93" i="2" s="1"/>
  <c r="DS93" i="2" s="1"/>
  <c r="DT93" i="2" s="1"/>
  <c r="DU93" i="2" s="1"/>
  <c r="DV93" i="2" s="1"/>
  <c r="DW93" i="2" s="1"/>
  <c r="DX93" i="2" s="1"/>
  <c r="DY93" i="2" s="1"/>
  <c r="DZ93" i="2" s="1"/>
  <c r="EA93" i="2" s="1"/>
  <c r="EB93" i="2" s="1"/>
  <c r="EC93" i="2" s="1"/>
  <c r="ED93" i="2" s="1"/>
  <c r="D80" i="2"/>
  <c r="E80" i="2" s="1"/>
  <c r="F80" i="2" s="1"/>
  <c r="G80" i="2" s="1"/>
  <c r="H80" i="2" s="1"/>
  <c r="I80" i="2" s="1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AE80" i="2" s="1"/>
  <c r="AF80" i="2" s="1"/>
  <c r="AG80" i="2" s="1"/>
  <c r="AH80" i="2" s="1"/>
  <c r="AI80" i="2" s="1"/>
  <c r="AJ80" i="2" s="1"/>
  <c r="AK80" i="2" s="1"/>
  <c r="AL80" i="2" s="1"/>
  <c r="AM80" i="2" s="1"/>
  <c r="AN80" i="2" s="1"/>
  <c r="AO80" i="2" s="1"/>
  <c r="AP80" i="2" s="1"/>
  <c r="AQ80" i="2" s="1"/>
  <c r="AR80" i="2" s="1"/>
  <c r="AS80" i="2" s="1"/>
  <c r="AT80" i="2" s="1"/>
  <c r="AU80" i="2" s="1"/>
  <c r="AV80" i="2" s="1"/>
  <c r="AW80" i="2" s="1"/>
  <c r="AX80" i="2" s="1"/>
  <c r="AY80" i="2" s="1"/>
  <c r="AZ80" i="2" s="1"/>
  <c r="BA80" i="2" s="1"/>
  <c r="BB80" i="2" s="1"/>
  <c r="BC80" i="2" s="1"/>
  <c r="BD80" i="2" s="1"/>
  <c r="BE80" i="2" s="1"/>
  <c r="BF80" i="2" s="1"/>
  <c r="BG80" i="2" s="1"/>
  <c r="BH80" i="2" s="1"/>
  <c r="BI80" i="2" s="1"/>
  <c r="BJ80" i="2" s="1"/>
  <c r="BK80" i="2" s="1"/>
  <c r="BL80" i="2" s="1"/>
  <c r="BM80" i="2" s="1"/>
  <c r="BN80" i="2" s="1"/>
  <c r="BO80" i="2" s="1"/>
  <c r="BP80" i="2" s="1"/>
  <c r="BQ80" i="2" s="1"/>
  <c r="BR80" i="2" s="1"/>
  <c r="BS80" i="2" s="1"/>
  <c r="BT80" i="2" s="1"/>
  <c r="BU80" i="2" s="1"/>
  <c r="BV80" i="2" s="1"/>
  <c r="BW80" i="2" s="1"/>
  <c r="BX80" i="2" s="1"/>
  <c r="BY80" i="2" s="1"/>
  <c r="BZ80" i="2" s="1"/>
  <c r="CA80" i="2" s="1"/>
  <c r="CB80" i="2" s="1"/>
  <c r="CC80" i="2" s="1"/>
  <c r="CD80" i="2" s="1"/>
  <c r="CE80" i="2" s="1"/>
  <c r="CF80" i="2" s="1"/>
  <c r="CG80" i="2" s="1"/>
  <c r="CH80" i="2" s="1"/>
  <c r="CI80" i="2" s="1"/>
  <c r="CJ80" i="2" s="1"/>
  <c r="CK80" i="2" s="1"/>
  <c r="CL80" i="2" s="1"/>
  <c r="CM80" i="2" s="1"/>
  <c r="CN80" i="2" s="1"/>
  <c r="CO80" i="2" s="1"/>
  <c r="CP80" i="2" s="1"/>
  <c r="CQ80" i="2" s="1"/>
  <c r="CR80" i="2" s="1"/>
  <c r="CS80" i="2" s="1"/>
  <c r="CT80" i="2" s="1"/>
  <c r="CU80" i="2" s="1"/>
  <c r="CV80" i="2" s="1"/>
  <c r="CW80" i="2" s="1"/>
  <c r="CX80" i="2" s="1"/>
  <c r="CY80" i="2" s="1"/>
  <c r="CZ80" i="2" s="1"/>
  <c r="DA80" i="2" s="1"/>
  <c r="DB80" i="2" s="1"/>
  <c r="DC80" i="2" s="1"/>
  <c r="DD80" i="2" s="1"/>
  <c r="DE80" i="2" s="1"/>
  <c r="DF80" i="2" s="1"/>
  <c r="DG80" i="2" s="1"/>
  <c r="DH80" i="2" s="1"/>
  <c r="DI80" i="2" s="1"/>
  <c r="DJ80" i="2" s="1"/>
  <c r="DK80" i="2" s="1"/>
  <c r="DL80" i="2" s="1"/>
  <c r="DM80" i="2" s="1"/>
  <c r="DN80" i="2" s="1"/>
  <c r="DO80" i="2" s="1"/>
  <c r="DP80" i="2" s="1"/>
  <c r="DQ80" i="2" s="1"/>
  <c r="DR80" i="2" s="1"/>
  <c r="DS80" i="2" s="1"/>
  <c r="DT80" i="2" s="1"/>
  <c r="DU80" i="2" s="1"/>
  <c r="DV80" i="2" s="1"/>
  <c r="DW80" i="2" s="1"/>
  <c r="DX80" i="2" s="1"/>
  <c r="DY80" i="2" s="1"/>
  <c r="DZ80" i="2" s="1"/>
  <c r="EA80" i="2" s="1"/>
  <c r="EB80" i="2" s="1"/>
  <c r="EC80" i="2" s="1"/>
  <c r="ED80" i="2" s="1"/>
  <c r="D94" i="2"/>
  <c r="D95" i="2" s="1"/>
  <c r="D81" i="2"/>
  <c r="D82" i="2" s="1"/>
  <c r="D55" i="2"/>
  <c r="D56" i="2" s="1"/>
  <c r="D68" i="2"/>
  <c r="D69" i="2" s="1"/>
  <c r="CR2" i="7"/>
  <c r="C63" i="2"/>
  <c r="D67" i="2"/>
  <c r="E67" i="2" s="1"/>
  <c r="F67" i="2" s="1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AF67" i="2" s="1"/>
  <c r="AG67" i="2" s="1"/>
  <c r="AH67" i="2" s="1"/>
  <c r="AI67" i="2" s="1"/>
  <c r="AJ67" i="2" s="1"/>
  <c r="AK67" i="2" s="1"/>
  <c r="AL67" i="2" s="1"/>
  <c r="AM67" i="2" s="1"/>
  <c r="AN67" i="2" s="1"/>
  <c r="AO67" i="2" s="1"/>
  <c r="AP67" i="2" s="1"/>
  <c r="AQ67" i="2" s="1"/>
  <c r="AR67" i="2" s="1"/>
  <c r="AS67" i="2" s="1"/>
  <c r="AT67" i="2" s="1"/>
  <c r="AU67" i="2" s="1"/>
  <c r="AV67" i="2" s="1"/>
  <c r="AW67" i="2" s="1"/>
  <c r="AX67" i="2" s="1"/>
  <c r="AY67" i="2" s="1"/>
  <c r="AZ67" i="2" s="1"/>
  <c r="BA67" i="2" s="1"/>
  <c r="BB67" i="2" s="1"/>
  <c r="BC67" i="2" s="1"/>
  <c r="BD67" i="2" s="1"/>
  <c r="BE67" i="2" s="1"/>
  <c r="BF67" i="2" s="1"/>
  <c r="BG67" i="2" s="1"/>
  <c r="BH67" i="2" s="1"/>
  <c r="BI67" i="2" s="1"/>
  <c r="BJ67" i="2" s="1"/>
  <c r="BK67" i="2" s="1"/>
  <c r="BL67" i="2" s="1"/>
  <c r="BM67" i="2" s="1"/>
  <c r="BN67" i="2" s="1"/>
  <c r="BO67" i="2" s="1"/>
  <c r="BP67" i="2" s="1"/>
  <c r="BQ67" i="2" s="1"/>
  <c r="BR67" i="2" s="1"/>
  <c r="BS67" i="2" s="1"/>
  <c r="BT67" i="2" s="1"/>
  <c r="BU67" i="2" s="1"/>
  <c r="BV67" i="2" s="1"/>
  <c r="BW67" i="2" s="1"/>
  <c r="BX67" i="2" s="1"/>
  <c r="BY67" i="2" s="1"/>
  <c r="BZ67" i="2" s="1"/>
  <c r="CA67" i="2" s="1"/>
  <c r="CB67" i="2" s="1"/>
  <c r="CC67" i="2" s="1"/>
  <c r="CD67" i="2" s="1"/>
  <c r="CE67" i="2" s="1"/>
  <c r="CF67" i="2" s="1"/>
  <c r="CG67" i="2" s="1"/>
  <c r="CH67" i="2" s="1"/>
  <c r="CI67" i="2" s="1"/>
  <c r="CJ67" i="2" s="1"/>
  <c r="CK67" i="2" s="1"/>
  <c r="CL67" i="2" s="1"/>
  <c r="CM67" i="2" s="1"/>
  <c r="CN67" i="2" s="1"/>
  <c r="CO67" i="2" s="1"/>
  <c r="CP67" i="2" s="1"/>
  <c r="CQ67" i="2" s="1"/>
  <c r="CR67" i="2" s="1"/>
  <c r="CS67" i="2" s="1"/>
  <c r="CT67" i="2" s="1"/>
  <c r="CU67" i="2" s="1"/>
  <c r="CV67" i="2" s="1"/>
  <c r="CW67" i="2" s="1"/>
  <c r="CX67" i="2" s="1"/>
  <c r="CY67" i="2" s="1"/>
  <c r="CZ67" i="2" s="1"/>
  <c r="DA67" i="2" s="1"/>
  <c r="DB67" i="2" s="1"/>
  <c r="DC67" i="2" s="1"/>
  <c r="DD67" i="2" s="1"/>
  <c r="DE67" i="2" s="1"/>
  <c r="DF67" i="2" s="1"/>
  <c r="DG67" i="2" s="1"/>
  <c r="DH67" i="2" s="1"/>
  <c r="DI67" i="2" s="1"/>
  <c r="DJ67" i="2" s="1"/>
  <c r="DK67" i="2" s="1"/>
  <c r="DL67" i="2" s="1"/>
  <c r="DM67" i="2" s="1"/>
  <c r="DN67" i="2" s="1"/>
  <c r="DO67" i="2" s="1"/>
  <c r="DP67" i="2" s="1"/>
  <c r="DQ67" i="2" s="1"/>
  <c r="DR67" i="2" s="1"/>
  <c r="DS67" i="2" s="1"/>
  <c r="DT67" i="2" s="1"/>
  <c r="DU67" i="2" s="1"/>
  <c r="DV67" i="2" s="1"/>
  <c r="DW67" i="2" s="1"/>
  <c r="DX67" i="2" s="1"/>
  <c r="DY67" i="2" s="1"/>
  <c r="DZ67" i="2" s="1"/>
  <c r="EA67" i="2" s="1"/>
  <c r="EB67" i="2" s="1"/>
  <c r="EC67" i="2" s="1"/>
  <c r="ED67" i="2" s="1"/>
  <c r="D87" i="2"/>
  <c r="D88" i="2" s="1"/>
  <c r="D61" i="2"/>
  <c r="D62" i="2" s="1"/>
  <c r="E54" i="2"/>
  <c r="C89" i="2"/>
  <c r="E94" i="2" l="1"/>
  <c r="E95" i="2" s="1"/>
  <c r="E81" i="2"/>
  <c r="E82" i="2" s="1"/>
  <c r="E68" i="2"/>
  <c r="E69" i="2" s="1"/>
  <c r="E55" i="2"/>
  <c r="E56" i="2" s="1"/>
  <c r="CS2" i="7"/>
  <c r="E87" i="2"/>
  <c r="E88" i="2" s="1"/>
  <c r="E61" i="2"/>
  <c r="E62" i="2" s="1"/>
  <c r="F54" i="2"/>
  <c r="D89" i="2"/>
  <c r="D63" i="2"/>
  <c r="F68" i="2" l="1"/>
  <c r="F69" i="2" s="1"/>
  <c r="F94" i="2"/>
  <c r="F95" i="2" s="1"/>
  <c r="F55" i="2"/>
  <c r="F56" i="2" s="1"/>
  <c r="F81" i="2"/>
  <c r="F82" i="2" s="1"/>
  <c r="CT2" i="7"/>
  <c r="E89" i="2"/>
  <c r="E63" i="2"/>
  <c r="F87" i="2"/>
  <c r="F88" i="2" s="1"/>
  <c r="F61" i="2"/>
  <c r="F62" i="2" s="1"/>
  <c r="G54" i="2"/>
  <c r="G68" i="2" l="1"/>
  <c r="G69" i="2" s="1"/>
  <c r="G94" i="2"/>
  <c r="G95" i="2" s="1"/>
  <c r="G81" i="2"/>
  <c r="G82" i="2" s="1"/>
  <c r="G55" i="2"/>
  <c r="G56" i="2" s="1"/>
  <c r="CU2" i="7"/>
  <c r="F63" i="2"/>
  <c r="F89" i="2"/>
  <c r="G87" i="2"/>
  <c r="G88" i="2" s="1"/>
  <c r="G61" i="2"/>
  <c r="G62" i="2" s="1"/>
  <c r="H54" i="2"/>
  <c r="H94" i="2" l="1"/>
  <c r="H95" i="2" s="1"/>
  <c r="H81" i="2"/>
  <c r="H82" i="2" s="1"/>
  <c r="H68" i="2"/>
  <c r="H69" i="2" s="1"/>
  <c r="H55" i="2"/>
  <c r="H56" i="2" s="1"/>
  <c r="CV2" i="7"/>
  <c r="G63" i="2"/>
  <c r="H87" i="2"/>
  <c r="H88" i="2" s="1"/>
  <c r="H61" i="2"/>
  <c r="H62" i="2" s="1"/>
  <c r="I54" i="2"/>
  <c r="G89" i="2"/>
  <c r="I94" i="2" l="1"/>
  <c r="I95" i="2" s="1"/>
  <c r="I81" i="2"/>
  <c r="I82" i="2" s="1"/>
  <c r="I68" i="2"/>
  <c r="I69" i="2" s="1"/>
  <c r="I55" i="2"/>
  <c r="I56" i="2" s="1"/>
  <c r="CW2" i="7"/>
  <c r="CX2" i="7" s="1"/>
  <c r="CY2" i="7" s="1"/>
  <c r="CZ2" i="7" s="1"/>
  <c r="DA2" i="7" s="1"/>
  <c r="DB2" i="7" s="1"/>
  <c r="DC2" i="7" s="1"/>
  <c r="DD2" i="7" s="1"/>
  <c r="DE2" i="7" s="1"/>
  <c r="DF2" i="7" s="1"/>
  <c r="DG2" i="7" s="1"/>
  <c r="DH2" i="7" s="1"/>
  <c r="DI2" i="7" s="1"/>
  <c r="DJ2" i="7" s="1"/>
  <c r="DK2" i="7" s="1"/>
  <c r="DL2" i="7" s="1"/>
  <c r="DM2" i="7" s="1"/>
  <c r="DN2" i="7" s="1"/>
  <c r="DO2" i="7" s="1"/>
  <c r="DP2" i="7" s="1"/>
  <c r="DQ2" i="7" s="1"/>
  <c r="DR2" i="7" s="1"/>
  <c r="DS2" i="7" s="1"/>
  <c r="DT2" i="7" s="1"/>
  <c r="DU2" i="7" s="1"/>
  <c r="DV2" i="7" s="1"/>
  <c r="DW2" i="7" s="1"/>
  <c r="DX2" i="7" s="1"/>
  <c r="DY2" i="7" s="1"/>
  <c r="DZ2" i="7" s="1"/>
  <c r="EA2" i="7" s="1"/>
  <c r="EB2" i="7" s="1"/>
  <c r="EC2" i="7" s="1"/>
  <c r="ED2" i="7" s="1"/>
  <c r="EE2" i="7" s="1"/>
  <c r="EF2" i="7" s="1"/>
  <c r="EG2" i="7" s="1"/>
  <c r="EH2" i="7" s="1"/>
  <c r="EI2" i="7" s="1"/>
  <c r="EJ2" i="7" s="1"/>
  <c r="EK2" i="7" s="1"/>
  <c r="EL2" i="7" s="1"/>
  <c r="EM2" i="7" s="1"/>
  <c r="EN2" i="7" s="1"/>
  <c r="EO2" i="7" s="1"/>
  <c r="EP2" i="7" s="1"/>
  <c r="EQ2" i="7" s="1"/>
  <c r="ER2" i="7" s="1"/>
  <c r="ES2" i="7" s="1"/>
  <c r="ET2" i="7" s="1"/>
  <c r="EU2" i="7" s="1"/>
  <c r="EV2" i="7" s="1"/>
  <c r="EW2" i="7" s="1"/>
  <c r="EX2" i="7" s="1"/>
  <c r="EY2" i="7" s="1"/>
  <c r="EZ2" i="7" s="1"/>
  <c r="FA2" i="7" s="1"/>
  <c r="FB2" i="7" s="1"/>
  <c r="FC2" i="7" s="1"/>
  <c r="FD2" i="7" s="1"/>
  <c r="FE2" i="7" s="1"/>
  <c r="FF2" i="7" s="1"/>
  <c r="H89" i="2"/>
  <c r="H63" i="2"/>
  <c r="I87" i="2"/>
  <c r="I88" i="2" s="1"/>
  <c r="I61" i="2"/>
  <c r="I62" i="2" s="1"/>
  <c r="J54" i="2"/>
  <c r="J68" i="2" l="1"/>
  <c r="J69" i="2" s="1"/>
  <c r="J81" i="2"/>
  <c r="J82" i="2" s="1"/>
  <c r="J55" i="2"/>
  <c r="J56" i="2" s="1"/>
  <c r="J94" i="2"/>
  <c r="J95" i="2" s="1"/>
  <c r="I63" i="2"/>
  <c r="I57" i="2"/>
  <c r="J87" i="2"/>
  <c r="J88" i="2" s="1"/>
  <c r="J61" i="2"/>
  <c r="J62" i="2" s="1"/>
  <c r="K54" i="2"/>
  <c r="I96" i="2"/>
  <c r="I70" i="2"/>
  <c r="I89" i="2"/>
  <c r="I83" i="2"/>
  <c r="K68" i="2" l="1"/>
  <c r="K69" i="2" s="1"/>
  <c r="K94" i="2"/>
  <c r="K95" i="2" s="1"/>
  <c r="K81" i="2"/>
  <c r="K82" i="2" s="1"/>
  <c r="K55" i="2"/>
  <c r="K56" i="2" s="1"/>
  <c r="J97" i="2"/>
  <c r="J63" i="2"/>
  <c r="J57" i="2"/>
  <c r="J58" i="2"/>
  <c r="J89" i="2"/>
  <c r="J83" i="2"/>
  <c r="J84" i="2"/>
  <c r="J71" i="2"/>
  <c r="K87" i="2"/>
  <c r="K88" i="2" s="1"/>
  <c r="K61" i="2"/>
  <c r="K62" i="2" s="1"/>
  <c r="L54" i="2"/>
  <c r="L94" i="2" l="1"/>
  <c r="L95" i="2" s="1"/>
  <c r="L81" i="2"/>
  <c r="L82" i="2" s="1"/>
  <c r="L68" i="2"/>
  <c r="L69" i="2" s="1"/>
  <c r="L55" i="2"/>
  <c r="L56" i="2" s="1"/>
  <c r="K63" i="2"/>
  <c r="K57" i="2"/>
  <c r="K58" i="2"/>
  <c r="J70" i="2"/>
  <c r="K97" i="2"/>
  <c r="L87" i="2"/>
  <c r="L88" i="2" s="1"/>
  <c r="M54" i="2"/>
  <c r="L61" i="2"/>
  <c r="L62" i="2" s="1"/>
  <c r="K71" i="2"/>
  <c r="J96" i="2"/>
  <c r="K89" i="2"/>
  <c r="K83" i="2"/>
  <c r="K84" i="2"/>
  <c r="M94" i="2" l="1"/>
  <c r="M95" i="2" s="1"/>
  <c r="M81" i="2"/>
  <c r="M82" i="2" s="1"/>
  <c r="M68" i="2"/>
  <c r="M69" i="2" s="1"/>
  <c r="M55" i="2"/>
  <c r="M56" i="2" s="1"/>
  <c r="L57" i="2"/>
  <c r="L63" i="2"/>
  <c r="L58" i="2"/>
  <c r="L89" i="2"/>
  <c r="L83" i="2"/>
  <c r="L84" i="2"/>
  <c r="K96" i="2"/>
  <c r="K70" i="2"/>
  <c r="M87" i="2"/>
  <c r="M88" i="2" s="1"/>
  <c r="N54" i="2"/>
  <c r="M61" i="2"/>
  <c r="M62" i="2" s="1"/>
  <c r="L97" i="2"/>
  <c r="L71" i="2"/>
  <c r="N68" i="2" l="1"/>
  <c r="N69" i="2" s="1"/>
  <c r="N81" i="2"/>
  <c r="N82" i="2" s="1"/>
  <c r="N55" i="2"/>
  <c r="N56" i="2" s="1"/>
  <c r="N94" i="2"/>
  <c r="N95" i="2" s="1"/>
  <c r="M71" i="2"/>
  <c r="M89" i="2"/>
  <c r="M83" i="2"/>
  <c r="M84" i="2"/>
  <c r="M63" i="2"/>
  <c r="M57" i="2"/>
  <c r="M58" i="2"/>
  <c r="L96" i="2"/>
  <c r="L70" i="2"/>
  <c r="N87" i="2"/>
  <c r="N88" i="2" s="1"/>
  <c r="N61" i="2"/>
  <c r="N62" i="2" s="1"/>
  <c r="O54" i="2"/>
  <c r="M97" i="2"/>
  <c r="O68" i="2" l="1"/>
  <c r="O69" i="2" s="1"/>
  <c r="O94" i="2"/>
  <c r="O95" i="2" s="1"/>
  <c r="O81" i="2"/>
  <c r="O82" i="2" s="1"/>
  <c r="O55" i="2"/>
  <c r="O56" i="2" s="1"/>
  <c r="N71" i="2"/>
  <c r="M96" i="2"/>
  <c r="N83" i="2"/>
  <c r="N89" i="2"/>
  <c r="N84" i="2"/>
  <c r="N63" i="2"/>
  <c r="N57" i="2"/>
  <c r="N58" i="2"/>
  <c r="O87" i="2"/>
  <c r="O88" i="2" s="1"/>
  <c r="O61" i="2"/>
  <c r="O62" i="2" s="1"/>
  <c r="P54" i="2"/>
  <c r="M70" i="2"/>
  <c r="T5" i="2" s="1"/>
  <c r="N97" i="2"/>
  <c r="P94" i="2" l="1"/>
  <c r="P95" i="2" s="1"/>
  <c r="P81" i="2"/>
  <c r="P82" i="2" s="1"/>
  <c r="P55" i="2"/>
  <c r="P56" i="2" s="1"/>
  <c r="P68" i="2"/>
  <c r="P69" i="2" s="1"/>
  <c r="O89" i="2"/>
  <c r="O83" i="2"/>
  <c r="O84" i="2"/>
  <c r="O63" i="2"/>
  <c r="O57" i="2"/>
  <c r="O58" i="2"/>
  <c r="N96" i="2"/>
  <c r="P87" i="2"/>
  <c r="P88" i="2" s="1"/>
  <c r="P61" i="2"/>
  <c r="P62" i="2" s="1"/>
  <c r="Q54" i="2"/>
  <c r="O97" i="2"/>
  <c r="O71" i="2"/>
  <c r="N70" i="2"/>
  <c r="Q94" i="2" l="1"/>
  <c r="Q95" i="2" s="1"/>
  <c r="Q81" i="2"/>
  <c r="Q82" i="2" s="1"/>
  <c r="Q68" i="2"/>
  <c r="Q69" i="2" s="1"/>
  <c r="Q55" i="2"/>
  <c r="Q56" i="2" s="1"/>
  <c r="P89" i="2"/>
  <c r="P83" i="2"/>
  <c r="P84" i="2"/>
  <c r="Q87" i="2"/>
  <c r="Q88" i="2" s="1"/>
  <c r="R54" i="2"/>
  <c r="Q61" i="2"/>
  <c r="Q62" i="2" s="1"/>
  <c r="P97" i="2"/>
  <c r="O70" i="2"/>
  <c r="O96" i="2"/>
  <c r="P71" i="2"/>
  <c r="P57" i="2"/>
  <c r="P63" i="2"/>
  <c r="P58" i="2"/>
  <c r="R68" i="2" l="1"/>
  <c r="R69" i="2" s="1"/>
  <c r="R81" i="2"/>
  <c r="R82" i="2" s="1"/>
  <c r="R94" i="2"/>
  <c r="R95" i="2" s="1"/>
  <c r="R55" i="2"/>
  <c r="R56" i="2" s="1"/>
  <c r="P96" i="2"/>
  <c r="R87" i="2"/>
  <c r="R88" i="2" s="1"/>
  <c r="R61" i="2"/>
  <c r="R62" i="2" s="1"/>
  <c r="S54" i="2"/>
  <c r="P70" i="2"/>
  <c r="Q73" i="2"/>
  <c r="Q71" i="2"/>
  <c r="Q89" i="2"/>
  <c r="Q85" i="2"/>
  <c r="Q84" i="2"/>
  <c r="Q63" i="2"/>
  <c r="Q59" i="2"/>
  <c r="Q58" i="2"/>
  <c r="Q97" i="2"/>
  <c r="S68" i="2" l="1"/>
  <c r="S69" i="2" s="1"/>
  <c r="S94" i="2"/>
  <c r="S95" i="2" s="1"/>
  <c r="S81" i="2"/>
  <c r="S82" i="2" s="1"/>
  <c r="S55" i="2"/>
  <c r="S56" i="2" s="1"/>
  <c r="Q98" i="2"/>
  <c r="Q99" i="2"/>
  <c r="Q72" i="2"/>
  <c r="Q57" i="2"/>
  <c r="Q60" i="2"/>
  <c r="S87" i="2"/>
  <c r="S88" i="2" s="1"/>
  <c r="S61" i="2"/>
  <c r="S62" i="2" s="1"/>
  <c r="T54" i="2"/>
  <c r="Q96" i="2"/>
  <c r="R73" i="2"/>
  <c r="R71" i="2"/>
  <c r="R97" i="2"/>
  <c r="Q70" i="2"/>
  <c r="Q86" i="2"/>
  <c r="Q83" i="2"/>
  <c r="R63" i="2"/>
  <c r="R59" i="2"/>
  <c r="R58" i="2"/>
  <c r="R89" i="2"/>
  <c r="R85" i="2"/>
  <c r="R84" i="2"/>
  <c r="T94" i="2" l="1"/>
  <c r="T95" i="2" s="1"/>
  <c r="T81" i="2"/>
  <c r="T82" i="2" s="1"/>
  <c r="T68" i="2"/>
  <c r="T69" i="2" s="1"/>
  <c r="T55" i="2"/>
  <c r="T56" i="2" s="1"/>
  <c r="R98" i="2"/>
  <c r="R99" i="2"/>
  <c r="R72" i="2"/>
  <c r="S89" i="2"/>
  <c r="S85" i="2"/>
  <c r="S84" i="2"/>
  <c r="S63" i="2"/>
  <c r="S59" i="2"/>
  <c r="S58" i="2"/>
  <c r="S99" i="2"/>
  <c r="S97" i="2"/>
  <c r="R60" i="2"/>
  <c r="R57" i="2"/>
  <c r="R96" i="2"/>
  <c r="S71" i="2"/>
  <c r="R86" i="2"/>
  <c r="R83" i="2"/>
  <c r="R70" i="2"/>
  <c r="T87" i="2"/>
  <c r="T88" i="2" s="1"/>
  <c r="T61" i="2"/>
  <c r="T62" i="2" s="1"/>
  <c r="U54" i="2"/>
  <c r="U94" i="2" l="1"/>
  <c r="U95" i="2" s="1"/>
  <c r="U81" i="2"/>
  <c r="U82" i="2" s="1"/>
  <c r="U68" i="2"/>
  <c r="U69" i="2" s="1"/>
  <c r="U55" i="2"/>
  <c r="U56" i="2" s="1"/>
  <c r="S98" i="2"/>
  <c r="S72" i="2"/>
  <c r="S73" i="2"/>
  <c r="T63" i="2"/>
  <c r="T59" i="2"/>
  <c r="T58" i="2"/>
  <c r="U87" i="2"/>
  <c r="U88" i="2" s="1"/>
  <c r="U61" i="2"/>
  <c r="U62" i="2" s="1"/>
  <c r="V54" i="2"/>
  <c r="S86" i="2"/>
  <c r="S83" i="2"/>
  <c r="T97" i="2"/>
  <c r="T72" i="2"/>
  <c r="T71" i="2"/>
  <c r="T89" i="2"/>
  <c r="T85" i="2"/>
  <c r="T84" i="2"/>
  <c r="S70" i="2"/>
  <c r="S96" i="2"/>
  <c r="S60" i="2"/>
  <c r="S57" i="2"/>
  <c r="V68" i="2" l="1"/>
  <c r="V69" i="2" s="1"/>
  <c r="V94" i="2"/>
  <c r="V95" i="2" s="1"/>
  <c r="V55" i="2"/>
  <c r="V56" i="2" s="1"/>
  <c r="V81" i="2"/>
  <c r="V82" i="2" s="1"/>
  <c r="T99" i="2"/>
  <c r="T98" i="2"/>
  <c r="T73" i="2"/>
  <c r="U63" i="2"/>
  <c r="U59" i="2"/>
  <c r="U58" i="2"/>
  <c r="U89" i="2"/>
  <c r="U85" i="2"/>
  <c r="U84" i="2"/>
  <c r="T60" i="2"/>
  <c r="T57" i="2"/>
  <c r="T86" i="2"/>
  <c r="T83" i="2"/>
  <c r="T96" i="2"/>
  <c r="T70" i="2"/>
  <c r="V87" i="2"/>
  <c r="V88" i="2" s="1"/>
  <c r="V61" i="2"/>
  <c r="V62" i="2" s="1"/>
  <c r="W54" i="2"/>
  <c r="U99" i="2"/>
  <c r="U97" i="2"/>
  <c r="U71" i="2"/>
  <c r="W68" i="2" l="1"/>
  <c r="W69" i="2" s="1"/>
  <c r="W94" i="2"/>
  <c r="W95" i="2" s="1"/>
  <c r="W81" i="2"/>
  <c r="W82" i="2" s="1"/>
  <c r="W55" i="2"/>
  <c r="W56" i="2" s="1"/>
  <c r="U98" i="2"/>
  <c r="U73" i="2"/>
  <c r="U72" i="2"/>
  <c r="V85" i="2"/>
  <c r="V89" i="2"/>
  <c r="V84" i="2"/>
  <c r="U86" i="2"/>
  <c r="U83" i="2"/>
  <c r="U70" i="2"/>
  <c r="W87" i="2"/>
  <c r="W88" i="2" s="1"/>
  <c r="W61" i="2"/>
  <c r="W62" i="2" s="1"/>
  <c r="X54" i="2"/>
  <c r="U57" i="2"/>
  <c r="U60" i="2"/>
  <c r="V97" i="2"/>
  <c r="U96" i="2"/>
  <c r="V73" i="2"/>
  <c r="V71" i="2"/>
  <c r="V63" i="2"/>
  <c r="V59" i="2"/>
  <c r="V58" i="2"/>
  <c r="X94" i="2" l="1"/>
  <c r="X95" i="2" s="1"/>
  <c r="X81" i="2"/>
  <c r="X82" i="2" s="1"/>
  <c r="X68" i="2"/>
  <c r="X69" i="2" s="1"/>
  <c r="X55" i="2"/>
  <c r="X56" i="2" s="1"/>
  <c r="V99" i="2"/>
  <c r="V98" i="2"/>
  <c r="V72" i="2"/>
  <c r="W63" i="2"/>
  <c r="W59" i="2"/>
  <c r="W58" i="2"/>
  <c r="V96" i="2"/>
  <c r="X87" i="2"/>
  <c r="X88" i="2" s="1"/>
  <c r="X61" i="2"/>
  <c r="X62" i="2" s="1"/>
  <c r="Y54" i="2"/>
  <c r="W89" i="2"/>
  <c r="W85" i="2"/>
  <c r="W84" i="2"/>
  <c r="W99" i="2"/>
  <c r="W97" i="2"/>
  <c r="V86" i="2"/>
  <c r="V83" i="2"/>
  <c r="V60" i="2"/>
  <c r="V57" i="2"/>
  <c r="V70" i="2"/>
  <c r="W71" i="2"/>
  <c r="Y94" i="2" l="1"/>
  <c r="Y95" i="2" s="1"/>
  <c r="Y81" i="2"/>
  <c r="Y82" i="2" s="1"/>
  <c r="Y55" i="2"/>
  <c r="Y56" i="2" s="1"/>
  <c r="Y68" i="2"/>
  <c r="Y69" i="2" s="1"/>
  <c r="W98" i="2"/>
  <c r="W73" i="2"/>
  <c r="W72" i="2"/>
  <c r="X99" i="2"/>
  <c r="X97" i="2"/>
  <c r="W70" i="2"/>
  <c r="X72" i="2"/>
  <c r="X71" i="2"/>
  <c r="W60" i="2"/>
  <c r="W57" i="2"/>
  <c r="W96" i="2"/>
  <c r="W83" i="2"/>
  <c r="W86" i="2"/>
  <c r="X89" i="2"/>
  <c r="X85" i="2"/>
  <c r="X84" i="2"/>
  <c r="X59" i="2"/>
  <c r="X63" i="2"/>
  <c r="X58" i="2"/>
  <c r="Y87" i="2"/>
  <c r="Y88" i="2" s="1"/>
  <c r="Y61" i="2"/>
  <c r="Y62" i="2" s="1"/>
  <c r="Z54" i="2"/>
  <c r="Z68" i="2" l="1"/>
  <c r="Z69" i="2" s="1"/>
  <c r="Z55" i="2"/>
  <c r="Z56" i="2" s="1"/>
  <c r="Z94" i="2"/>
  <c r="Z95" i="2" s="1"/>
  <c r="Z81" i="2"/>
  <c r="Z82" i="2" s="1"/>
  <c r="X73" i="2"/>
  <c r="X98" i="2"/>
  <c r="Y89" i="2"/>
  <c r="Y85" i="2"/>
  <c r="Y84" i="2"/>
  <c r="Z87" i="2"/>
  <c r="Z88" i="2" s="1"/>
  <c r="Z61" i="2"/>
  <c r="Z62" i="2" s="1"/>
  <c r="AA54" i="2"/>
  <c r="X86" i="2"/>
  <c r="X83" i="2"/>
  <c r="X70" i="2"/>
  <c r="Y97" i="2"/>
  <c r="X60" i="2"/>
  <c r="X57" i="2"/>
  <c r="X96" i="2"/>
  <c r="Y71" i="2"/>
  <c r="Y63" i="2"/>
  <c r="Y59" i="2"/>
  <c r="Y58" i="2"/>
  <c r="AA68" i="2" l="1"/>
  <c r="AA69" i="2" s="1"/>
  <c r="AA94" i="2"/>
  <c r="AA95" i="2" s="1"/>
  <c r="AA81" i="2"/>
  <c r="AA82" i="2" s="1"/>
  <c r="AA55" i="2"/>
  <c r="AA56" i="2" s="1"/>
  <c r="Y72" i="2"/>
  <c r="Y98" i="2"/>
  <c r="Y99" i="2"/>
  <c r="Y73" i="2"/>
  <c r="Z63" i="2"/>
  <c r="Z59" i="2"/>
  <c r="Z58" i="2"/>
  <c r="Z89" i="2"/>
  <c r="Z85" i="2"/>
  <c r="Z84" i="2"/>
  <c r="Y60" i="2"/>
  <c r="Y57" i="2"/>
  <c r="Y70" i="2"/>
  <c r="Y96" i="2"/>
  <c r="AA87" i="2"/>
  <c r="AA88" i="2" s="1"/>
  <c r="AA61" i="2"/>
  <c r="AA62" i="2" s="1"/>
  <c r="AB54" i="2"/>
  <c r="Y86" i="2"/>
  <c r="Y83" i="2"/>
  <c r="Z97" i="2"/>
  <c r="Z71" i="2"/>
  <c r="AB94" i="2" l="1"/>
  <c r="AB95" i="2" s="1"/>
  <c r="AB81" i="2"/>
  <c r="AB82" i="2" s="1"/>
  <c r="AB68" i="2"/>
  <c r="AB69" i="2" s="1"/>
  <c r="AB55" i="2"/>
  <c r="AB56" i="2" s="1"/>
  <c r="Z99" i="2"/>
  <c r="Z98" i="2"/>
  <c r="Z72" i="2"/>
  <c r="Z73" i="2"/>
  <c r="Z70" i="2"/>
  <c r="AB87" i="2"/>
  <c r="AB88" i="2" s="1"/>
  <c r="AC54" i="2"/>
  <c r="AB61" i="2"/>
  <c r="AB62" i="2" s="1"/>
  <c r="Z96" i="2"/>
  <c r="AA72" i="2"/>
  <c r="AA71" i="2"/>
  <c r="Z86" i="2"/>
  <c r="Z83" i="2"/>
  <c r="AA89" i="2"/>
  <c r="AA85" i="2"/>
  <c r="AA84" i="2"/>
  <c r="Z60" i="2"/>
  <c r="Z57" i="2"/>
  <c r="AA63" i="2"/>
  <c r="AA59" i="2"/>
  <c r="AA58" i="2"/>
  <c r="AA97" i="2"/>
  <c r="AC94" i="2" l="1"/>
  <c r="AC95" i="2" s="1"/>
  <c r="AC81" i="2"/>
  <c r="AC82" i="2" s="1"/>
  <c r="AC55" i="2"/>
  <c r="AC56" i="2" s="1"/>
  <c r="AC68" i="2"/>
  <c r="AC69" i="2" s="1"/>
  <c r="AA99" i="2"/>
  <c r="AA98" i="2"/>
  <c r="AA73" i="2"/>
  <c r="AB89" i="2"/>
  <c r="AB85" i="2"/>
  <c r="AB84" i="2"/>
  <c r="AA96" i="2"/>
  <c r="AB97" i="2"/>
  <c r="AA83" i="2"/>
  <c r="AA86" i="2"/>
  <c r="AA60" i="2"/>
  <c r="AA57" i="2"/>
  <c r="AC87" i="2"/>
  <c r="AC88" i="2" s="1"/>
  <c r="AD54" i="2"/>
  <c r="AC61" i="2"/>
  <c r="AC62" i="2" s="1"/>
  <c r="AA70" i="2"/>
  <c r="AB71" i="2"/>
  <c r="AB59" i="2"/>
  <c r="AB63" i="2"/>
  <c r="AB58" i="2"/>
  <c r="AD68" i="2" l="1"/>
  <c r="AD69" i="2" s="1"/>
  <c r="AD81" i="2"/>
  <c r="AD82" i="2" s="1"/>
  <c r="AD55" i="2"/>
  <c r="AD56" i="2" s="1"/>
  <c r="AD94" i="2"/>
  <c r="AD95" i="2" s="1"/>
  <c r="AB98" i="2"/>
  <c r="AB99" i="2"/>
  <c r="AB73" i="2"/>
  <c r="AB72" i="2"/>
  <c r="AC97" i="2"/>
  <c r="AB86" i="2"/>
  <c r="AB83" i="2"/>
  <c r="AD87" i="2"/>
  <c r="AD88" i="2" s="1"/>
  <c r="AD61" i="2"/>
  <c r="AD62" i="2" s="1"/>
  <c r="AE54" i="2"/>
  <c r="AC73" i="2"/>
  <c r="AC71" i="2"/>
  <c r="AB60" i="2"/>
  <c r="AB57" i="2"/>
  <c r="AB70" i="2"/>
  <c r="AC89" i="2"/>
  <c r="AC85" i="2"/>
  <c r="AC84" i="2"/>
  <c r="AB96" i="2"/>
  <c r="AC63" i="2"/>
  <c r="AC59" i="2"/>
  <c r="AC58" i="2"/>
  <c r="AE68" i="2" l="1"/>
  <c r="AE69" i="2" s="1"/>
  <c r="AE94" i="2"/>
  <c r="AE95" i="2" s="1"/>
  <c r="AE81" i="2"/>
  <c r="AE82" i="2" s="1"/>
  <c r="AE55" i="2"/>
  <c r="AE56" i="2" s="1"/>
  <c r="AC99" i="2"/>
  <c r="AC98" i="2"/>
  <c r="AC72" i="2"/>
  <c r="AD63" i="2"/>
  <c r="AD59" i="2"/>
  <c r="AD58" i="2"/>
  <c r="AC60" i="2"/>
  <c r="AC57" i="2"/>
  <c r="AC86" i="2"/>
  <c r="AC83" i="2"/>
  <c r="AC70" i="2"/>
  <c r="AE87" i="2"/>
  <c r="AE88" i="2" s="1"/>
  <c r="AE61" i="2"/>
  <c r="AE62" i="2" s="1"/>
  <c r="AF54" i="2"/>
  <c r="AD97" i="2"/>
  <c r="AD71" i="2"/>
  <c r="AC96" i="2"/>
  <c r="AD85" i="2"/>
  <c r="AD89" i="2"/>
  <c r="AD84" i="2"/>
  <c r="AF94" i="2" l="1"/>
  <c r="AF95" i="2" s="1"/>
  <c r="AF81" i="2"/>
  <c r="AF82" i="2" s="1"/>
  <c r="AF68" i="2"/>
  <c r="AF69" i="2" s="1"/>
  <c r="AF55" i="2"/>
  <c r="AF56" i="2" s="1"/>
  <c r="AD99" i="2"/>
  <c r="AD73" i="2"/>
  <c r="AD98" i="2"/>
  <c r="AD72" i="2"/>
  <c r="AE97" i="2"/>
  <c r="AD60" i="2"/>
  <c r="AD57" i="2"/>
  <c r="AD70" i="2"/>
  <c r="AE73" i="2"/>
  <c r="AE71" i="2"/>
  <c r="AE89" i="2"/>
  <c r="AE85" i="2"/>
  <c r="AE84" i="2"/>
  <c r="AE63" i="2"/>
  <c r="AE59" i="2"/>
  <c r="AE58" i="2"/>
  <c r="AD86" i="2"/>
  <c r="AD83" i="2"/>
  <c r="AF87" i="2"/>
  <c r="AF88" i="2" s="1"/>
  <c r="AF61" i="2"/>
  <c r="AF62" i="2" s="1"/>
  <c r="AG54" i="2"/>
  <c r="AD96" i="2"/>
  <c r="AG94" i="2" l="1"/>
  <c r="AG95" i="2" s="1"/>
  <c r="AG81" i="2"/>
  <c r="AG82" i="2" s="1"/>
  <c r="AG55" i="2"/>
  <c r="AG56" i="2" s="1"/>
  <c r="AG68" i="2"/>
  <c r="AG69" i="2" s="1"/>
  <c r="AE98" i="2"/>
  <c r="AE99" i="2"/>
  <c r="AE72" i="2"/>
  <c r="AF72" i="2"/>
  <c r="AF71" i="2"/>
  <c r="AE86" i="2"/>
  <c r="AE83" i="2"/>
  <c r="AF89" i="2"/>
  <c r="AF85" i="2"/>
  <c r="AF84" i="2"/>
  <c r="AE96" i="2"/>
  <c r="AF59" i="2"/>
  <c r="AF63" i="2"/>
  <c r="AF58" i="2"/>
  <c r="AG87" i="2"/>
  <c r="AG88" i="2" s="1"/>
  <c r="AH54" i="2"/>
  <c r="AG61" i="2"/>
  <c r="AG62" i="2" s="1"/>
  <c r="AE70" i="2"/>
  <c r="AF97" i="2"/>
  <c r="AE60" i="2"/>
  <c r="AE57" i="2"/>
  <c r="AH68" i="2" l="1"/>
  <c r="AH69" i="2" s="1"/>
  <c r="AH55" i="2"/>
  <c r="AH56" i="2" s="1"/>
  <c r="AH94" i="2"/>
  <c r="AH95" i="2" s="1"/>
  <c r="AH81" i="2"/>
  <c r="AH82" i="2" s="1"/>
  <c r="AF98" i="2"/>
  <c r="AF99" i="2"/>
  <c r="AF73" i="2"/>
  <c r="AG63" i="2"/>
  <c r="AG59" i="2"/>
  <c r="AG58" i="2"/>
  <c r="AG99" i="2"/>
  <c r="AG97" i="2"/>
  <c r="AF57" i="2"/>
  <c r="AF60" i="2"/>
  <c r="AH87" i="2"/>
  <c r="AH88" i="2" s="1"/>
  <c r="AH61" i="2"/>
  <c r="AH62" i="2" s="1"/>
  <c r="AI54" i="2"/>
  <c r="AF96" i="2"/>
  <c r="AG71" i="2"/>
  <c r="AF86" i="2"/>
  <c r="AF83" i="2"/>
  <c r="AF70" i="2"/>
  <c r="AG89" i="2"/>
  <c r="AG85" i="2"/>
  <c r="AG84" i="2"/>
  <c r="AI68" i="2" l="1"/>
  <c r="AI69" i="2" s="1"/>
  <c r="AI94" i="2"/>
  <c r="AI95" i="2" s="1"/>
  <c r="AI81" i="2"/>
  <c r="AI82" i="2" s="1"/>
  <c r="AI55" i="2"/>
  <c r="AI56" i="2" s="1"/>
  <c r="AG98" i="2"/>
  <c r="AG72" i="2"/>
  <c r="AG73" i="2"/>
  <c r="AH97" i="2"/>
  <c r="AG96" i="2"/>
  <c r="AG57" i="2"/>
  <c r="AG60" i="2"/>
  <c r="AH71" i="2"/>
  <c r="AG70" i="2"/>
  <c r="AG86" i="2"/>
  <c r="AG83" i="2"/>
  <c r="AH89" i="2"/>
  <c r="AH85" i="2"/>
  <c r="AH84" i="2"/>
  <c r="AH63" i="2"/>
  <c r="AH59" i="2"/>
  <c r="AH58" i="2"/>
  <c r="AI87" i="2"/>
  <c r="AI88" i="2" s="1"/>
  <c r="AI61" i="2"/>
  <c r="AI62" i="2" s="1"/>
  <c r="AJ54" i="2"/>
  <c r="AJ94" i="2" l="1"/>
  <c r="AJ95" i="2" s="1"/>
  <c r="AJ81" i="2"/>
  <c r="AJ82" i="2" s="1"/>
  <c r="AJ55" i="2"/>
  <c r="AJ56" i="2" s="1"/>
  <c r="AJ68" i="2"/>
  <c r="AJ69" i="2" s="1"/>
  <c r="AH73" i="2"/>
  <c r="AH98" i="2"/>
  <c r="AH99" i="2"/>
  <c r="AH72" i="2"/>
  <c r="AI89" i="2"/>
  <c r="AI85" i="2"/>
  <c r="AI84" i="2"/>
  <c r="AI63" i="2"/>
  <c r="AI59" i="2"/>
  <c r="AI58" i="2"/>
  <c r="AH86" i="2"/>
  <c r="AH83" i="2"/>
  <c r="AH96" i="2"/>
  <c r="AI73" i="2"/>
  <c r="AI71" i="2"/>
  <c r="AH70" i="2"/>
  <c r="AI99" i="2"/>
  <c r="AI97" i="2"/>
  <c r="AJ87" i="2"/>
  <c r="AJ88" i="2" s="1"/>
  <c r="AJ61" i="2"/>
  <c r="AJ62" i="2" s="1"/>
  <c r="AK54" i="2"/>
  <c r="AH60" i="2"/>
  <c r="AH57" i="2"/>
  <c r="AK94" i="2" l="1"/>
  <c r="AK95" i="2" s="1"/>
  <c r="AK81" i="2"/>
  <c r="AK82" i="2" s="1"/>
  <c r="AK55" i="2"/>
  <c r="AK56" i="2" s="1"/>
  <c r="AK68" i="2"/>
  <c r="AK69" i="2" s="1"/>
  <c r="AI72" i="2"/>
  <c r="AI98" i="2"/>
  <c r="AJ73" i="2"/>
  <c r="AJ71" i="2"/>
  <c r="AI86" i="2"/>
  <c r="AI83" i="2"/>
  <c r="AJ89" i="2"/>
  <c r="AJ85" i="2"/>
  <c r="AJ84" i="2"/>
  <c r="AI96" i="2"/>
  <c r="AJ63" i="2"/>
  <c r="AJ59" i="2"/>
  <c r="AJ58" i="2"/>
  <c r="AK87" i="2"/>
  <c r="AK88" i="2" s="1"/>
  <c r="AK61" i="2"/>
  <c r="AK62" i="2" s="1"/>
  <c r="AL54" i="2"/>
  <c r="AJ99" i="2"/>
  <c r="AJ97" i="2"/>
  <c r="AI70" i="2"/>
  <c r="AI60" i="2"/>
  <c r="AI57" i="2"/>
  <c r="AL68" i="2" l="1"/>
  <c r="AL69" i="2" s="1"/>
  <c r="AL94" i="2"/>
  <c r="AL95" i="2" s="1"/>
  <c r="AL55" i="2"/>
  <c r="AL56" i="2" s="1"/>
  <c r="AL81" i="2"/>
  <c r="AL82" i="2" s="1"/>
  <c r="AJ72" i="2"/>
  <c r="AJ98" i="2"/>
  <c r="AK63" i="2"/>
  <c r="AK58" i="2"/>
  <c r="AJ96" i="2"/>
  <c r="AL87" i="2"/>
  <c r="AL88" i="2" s="1"/>
  <c r="AL61" i="2"/>
  <c r="AL62" i="2" s="1"/>
  <c r="AM54" i="2"/>
  <c r="AK99" i="2"/>
  <c r="AK97" i="2"/>
  <c r="AK71" i="2"/>
  <c r="AJ86" i="2"/>
  <c r="AJ83" i="2"/>
  <c r="AJ70" i="2"/>
  <c r="AK89" i="2"/>
  <c r="AK85" i="2"/>
  <c r="AK84" i="2"/>
  <c r="AJ60" i="2"/>
  <c r="AJ57" i="2"/>
  <c r="AM68" i="2" l="1"/>
  <c r="AM69" i="2" s="1"/>
  <c r="AM94" i="2"/>
  <c r="AM95" i="2" s="1"/>
  <c r="AM81" i="2"/>
  <c r="AM82" i="2" s="1"/>
  <c r="AM55" i="2"/>
  <c r="AM56" i="2" s="1"/>
  <c r="AK73" i="2"/>
  <c r="AK98" i="2"/>
  <c r="AK72" i="2"/>
  <c r="AL97" i="2"/>
  <c r="AK57" i="2"/>
  <c r="AK60" i="2"/>
  <c r="AK96" i="2"/>
  <c r="AL72" i="2"/>
  <c r="AL71" i="2"/>
  <c r="AK86" i="2"/>
  <c r="AK83" i="2"/>
  <c r="AL85" i="2"/>
  <c r="AL89" i="2"/>
  <c r="AL84" i="2"/>
  <c r="AK59" i="2"/>
  <c r="AL63" i="2"/>
  <c r="AL59" i="2"/>
  <c r="AL58" i="2"/>
  <c r="AK70" i="2"/>
  <c r="AM87" i="2"/>
  <c r="AM88" i="2" s="1"/>
  <c r="AM61" i="2"/>
  <c r="AM62" i="2" s="1"/>
  <c r="AN54" i="2"/>
  <c r="AN94" i="2" l="1"/>
  <c r="AN95" i="2" s="1"/>
  <c r="AN81" i="2"/>
  <c r="AN82" i="2" s="1"/>
  <c r="AN55" i="2"/>
  <c r="AN56" i="2" s="1"/>
  <c r="AN68" i="2"/>
  <c r="AN69" i="2" s="1"/>
  <c r="AL98" i="2"/>
  <c r="AL99" i="2"/>
  <c r="AL73" i="2"/>
  <c r="AM97" i="2"/>
  <c r="AL86" i="2"/>
  <c r="AL83" i="2"/>
  <c r="AM72" i="2"/>
  <c r="AM71" i="2"/>
  <c r="AL60" i="2"/>
  <c r="AL57" i="2"/>
  <c r="AL96" i="2"/>
  <c r="AM63" i="2"/>
  <c r="AM59" i="2"/>
  <c r="AM58" i="2"/>
  <c r="AN87" i="2"/>
  <c r="AN88" i="2" s="1"/>
  <c r="AN61" i="2"/>
  <c r="AN62" i="2" s="1"/>
  <c r="AO54" i="2"/>
  <c r="AL70" i="2"/>
  <c r="AM89" i="2"/>
  <c r="AM85" i="2"/>
  <c r="AM84" i="2"/>
  <c r="AO94" i="2" l="1"/>
  <c r="AO95" i="2" s="1"/>
  <c r="AO81" i="2"/>
  <c r="AO82" i="2" s="1"/>
  <c r="AO55" i="2"/>
  <c r="AO56" i="2" s="1"/>
  <c r="AO68" i="2"/>
  <c r="AO69" i="2" s="1"/>
  <c r="AM98" i="2"/>
  <c r="AM99" i="2"/>
  <c r="AM73" i="2"/>
  <c r="AN98" i="2"/>
  <c r="AN97" i="2"/>
  <c r="AM70" i="2"/>
  <c r="AM83" i="2"/>
  <c r="AM86" i="2"/>
  <c r="AN72" i="2"/>
  <c r="AN71" i="2"/>
  <c r="AM96" i="2"/>
  <c r="AN89" i="2"/>
  <c r="AN85" i="2"/>
  <c r="AN84" i="2"/>
  <c r="AN59" i="2"/>
  <c r="AN63" i="2"/>
  <c r="AN58" i="2"/>
  <c r="AO87" i="2"/>
  <c r="AO88" i="2" s="1"/>
  <c r="AO61" i="2"/>
  <c r="AO62" i="2" s="1"/>
  <c r="AP54" i="2"/>
  <c r="AM60" i="2"/>
  <c r="AM57" i="2"/>
  <c r="AP68" i="2" l="1"/>
  <c r="AP69" i="2" s="1"/>
  <c r="AP55" i="2"/>
  <c r="AP56" i="2" s="1"/>
  <c r="AP81" i="2"/>
  <c r="AP82" i="2" s="1"/>
  <c r="AP94" i="2"/>
  <c r="AP95" i="2" s="1"/>
  <c r="AN99" i="2"/>
  <c r="AN73" i="2"/>
  <c r="AO73" i="2"/>
  <c r="AO71" i="2"/>
  <c r="AO89" i="2"/>
  <c r="AO84" i="2"/>
  <c r="AN96" i="2"/>
  <c r="AO63" i="2"/>
  <c r="AO58" i="2"/>
  <c r="AP87" i="2"/>
  <c r="AP88" i="2" s="1"/>
  <c r="AP61" i="2"/>
  <c r="AP62" i="2" s="1"/>
  <c r="AQ54" i="2"/>
  <c r="AN86" i="2"/>
  <c r="AN83" i="2"/>
  <c r="AN70" i="2"/>
  <c r="AO97" i="2"/>
  <c r="AN60" i="2"/>
  <c r="AN57" i="2"/>
  <c r="AQ68" i="2" l="1"/>
  <c r="AQ69" i="2" s="1"/>
  <c r="AQ94" i="2"/>
  <c r="AQ95" i="2" s="1"/>
  <c r="AQ81" i="2"/>
  <c r="AQ82" i="2" s="1"/>
  <c r="AQ55" i="2"/>
  <c r="AQ56" i="2" s="1"/>
  <c r="AO99" i="2"/>
  <c r="AO98" i="2"/>
  <c r="AO72" i="2"/>
  <c r="AP73" i="2"/>
  <c r="AP71" i="2"/>
  <c r="AP89" i="2"/>
  <c r="AP84" i="2"/>
  <c r="AO60" i="2"/>
  <c r="AO57" i="2"/>
  <c r="AO86" i="2"/>
  <c r="AO83" i="2"/>
  <c r="AO70" i="2"/>
  <c r="AP63" i="2"/>
  <c r="AP58" i="2"/>
  <c r="AO96" i="2"/>
  <c r="AQ87" i="2"/>
  <c r="AQ88" i="2" s="1"/>
  <c r="AQ61" i="2"/>
  <c r="AQ62" i="2" s="1"/>
  <c r="AR54" i="2"/>
  <c r="AO59" i="2"/>
  <c r="AO85" i="2"/>
  <c r="AP97" i="2"/>
  <c r="AR94" i="2" l="1"/>
  <c r="AR95" i="2" s="1"/>
  <c r="AR81" i="2"/>
  <c r="AR82" i="2" s="1"/>
  <c r="AR55" i="2"/>
  <c r="AR56" i="2" s="1"/>
  <c r="AR68" i="2"/>
  <c r="AR69" i="2" s="1"/>
  <c r="AP98" i="2"/>
  <c r="AP99" i="2"/>
  <c r="AP72" i="2"/>
  <c r="AQ63" i="2"/>
  <c r="AQ59" i="2"/>
  <c r="AQ58" i="2"/>
  <c r="AQ99" i="2"/>
  <c r="AQ97" i="2"/>
  <c r="AP86" i="2"/>
  <c r="AP83" i="2"/>
  <c r="AP96" i="2"/>
  <c r="AQ73" i="2"/>
  <c r="AQ71" i="2"/>
  <c r="AP60" i="2"/>
  <c r="AP57" i="2"/>
  <c r="AP70" i="2"/>
  <c r="AR87" i="2"/>
  <c r="AR88" i="2" s="1"/>
  <c r="AS54" i="2"/>
  <c r="AR61" i="2"/>
  <c r="AR62" i="2" s="1"/>
  <c r="AQ89" i="2"/>
  <c r="AQ84" i="2"/>
  <c r="AP59" i="2"/>
  <c r="AP85" i="2"/>
  <c r="AS94" i="2" l="1"/>
  <c r="AS95" i="2" s="1"/>
  <c r="AS81" i="2"/>
  <c r="AS82" i="2" s="1"/>
  <c r="AS55" i="2"/>
  <c r="AS56" i="2" s="1"/>
  <c r="AS68" i="2"/>
  <c r="AS69" i="2" s="1"/>
  <c r="AQ98" i="2"/>
  <c r="AQ72" i="2"/>
  <c r="AQ83" i="2"/>
  <c r="AQ86" i="2"/>
  <c r="AR89" i="2"/>
  <c r="AR85" i="2"/>
  <c r="AR84" i="2"/>
  <c r="AQ70" i="2"/>
  <c r="AQ96" i="2"/>
  <c r="AR59" i="2"/>
  <c r="AR63" i="2"/>
  <c r="AR58" i="2"/>
  <c r="AQ60" i="2"/>
  <c r="AQ57" i="2"/>
  <c r="AR97" i="2"/>
  <c r="AQ85" i="2"/>
  <c r="AS87" i="2"/>
  <c r="AS88" i="2" s="1"/>
  <c r="AT54" i="2"/>
  <c r="AS61" i="2"/>
  <c r="AS62" i="2" s="1"/>
  <c r="AR73" i="2"/>
  <c r="AR71" i="2"/>
  <c r="AT68" i="2" l="1"/>
  <c r="AT69" i="2" s="1"/>
  <c r="AT81" i="2"/>
  <c r="AT82" i="2" s="1"/>
  <c r="AT94" i="2"/>
  <c r="AT95" i="2" s="1"/>
  <c r="AT55" i="2"/>
  <c r="AT56" i="2" s="1"/>
  <c r="AR99" i="2"/>
  <c r="AR98" i="2"/>
  <c r="AR72" i="2"/>
  <c r="AS98" i="2"/>
  <c r="AS97" i="2"/>
  <c r="AR70" i="2"/>
  <c r="AT87" i="2"/>
  <c r="AT88" i="2" s="1"/>
  <c r="AT61" i="2"/>
  <c r="AT62" i="2" s="1"/>
  <c r="AU54" i="2"/>
  <c r="AS73" i="2"/>
  <c r="AS71" i="2"/>
  <c r="AS89" i="2"/>
  <c r="AS85" i="2"/>
  <c r="AS84" i="2"/>
  <c r="AR86" i="2"/>
  <c r="AR83" i="2"/>
  <c r="AS63" i="2"/>
  <c r="AS59" i="2"/>
  <c r="AS58" i="2"/>
  <c r="AR96" i="2"/>
  <c r="AR60" i="2"/>
  <c r="AR57" i="2"/>
  <c r="AU68" i="2" l="1"/>
  <c r="AU69" i="2" s="1"/>
  <c r="AU94" i="2"/>
  <c r="AU95" i="2" s="1"/>
  <c r="AU81" i="2"/>
  <c r="AU82" i="2" s="1"/>
  <c r="AU55" i="2"/>
  <c r="AU56" i="2" s="1"/>
  <c r="AS99" i="2"/>
  <c r="AS72" i="2"/>
  <c r="AT63" i="2"/>
  <c r="AT59" i="2"/>
  <c r="AT58" i="2"/>
  <c r="AS60" i="2"/>
  <c r="AS57" i="2"/>
  <c r="AS86" i="2"/>
  <c r="AS83" i="2"/>
  <c r="AS70" i="2"/>
  <c r="AU87" i="2"/>
  <c r="AU88" i="2" s="1"/>
  <c r="AU61" i="2"/>
  <c r="AU62" i="2" s="1"/>
  <c r="AV54" i="2"/>
  <c r="AT97" i="2"/>
  <c r="AT73" i="2"/>
  <c r="AT71" i="2"/>
  <c r="AS96" i="2"/>
  <c r="AT89" i="2"/>
  <c r="AT84" i="2"/>
  <c r="AV94" i="2" l="1"/>
  <c r="AV95" i="2" s="1"/>
  <c r="AV81" i="2"/>
  <c r="AV82" i="2" s="1"/>
  <c r="AV55" i="2"/>
  <c r="AV56" i="2" s="1"/>
  <c r="AV68" i="2"/>
  <c r="AV69" i="2" s="1"/>
  <c r="AT98" i="2"/>
  <c r="AT99" i="2"/>
  <c r="AT72" i="2"/>
  <c r="AU97" i="2"/>
  <c r="AT60" i="2"/>
  <c r="AT57" i="2"/>
  <c r="AT70" i="2"/>
  <c r="AU73" i="2"/>
  <c r="AU71" i="2"/>
  <c r="AU89" i="2"/>
  <c r="AU84" i="2"/>
  <c r="AU63" i="2"/>
  <c r="AU59" i="2"/>
  <c r="AU58" i="2"/>
  <c r="AT86" i="2"/>
  <c r="AT83" i="2"/>
  <c r="AV87" i="2"/>
  <c r="AV88" i="2" s="1"/>
  <c r="AV61" i="2"/>
  <c r="AV62" i="2" s="1"/>
  <c r="AW54" i="2"/>
  <c r="AT85" i="2"/>
  <c r="AT96" i="2"/>
  <c r="AW94" i="2" l="1"/>
  <c r="AW95" i="2" s="1"/>
  <c r="AW81" i="2"/>
  <c r="AW82" i="2" s="1"/>
  <c r="AW55" i="2"/>
  <c r="AW56" i="2" s="1"/>
  <c r="AW68" i="2"/>
  <c r="AW69" i="2" s="1"/>
  <c r="AU99" i="2"/>
  <c r="AU72" i="2"/>
  <c r="AV73" i="2"/>
  <c r="AV71" i="2"/>
  <c r="AU86" i="2"/>
  <c r="AU83" i="2"/>
  <c r="AV89" i="2"/>
  <c r="AV85" i="2"/>
  <c r="AV84" i="2"/>
  <c r="AU96" i="2"/>
  <c r="AV63" i="2"/>
  <c r="AV58" i="2"/>
  <c r="AW87" i="2"/>
  <c r="AW88" i="2" s="1"/>
  <c r="AX54" i="2"/>
  <c r="AW61" i="2"/>
  <c r="AW62" i="2" s="1"/>
  <c r="AU85" i="2"/>
  <c r="AU70" i="2"/>
  <c r="AV97" i="2"/>
  <c r="AU60" i="2"/>
  <c r="AU57" i="2"/>
  <c r="AU98" i="2"/>
  <c r="AX68" i="2" l="1"/>
  <c r="AX69" i="2" s="1"/>
  <c r="AX94" i="2"/>
  <c r="AX95" i="2" s="1"/>
  <c r="AX55" i="2"/>
  <c r="AX56" i="2" s="1"/>
  <c r="AX81" i="2"/>
  <c r="AX82" i="2" s="1"/>
  <c r="AV72" i="2"/>
  <c r="AV99" i="2"/>
  <c r="AW63" i="2"/>
  <c r="AW59" i="2"/>
  <c r="AW58" i="2"/>
  <c r="AW97" i="2"/>
  <c r="AV57" i="2"/>
  <c r="AV60" i="2"/>
  <c r="AV96" i="2"/>
  <c r="AX87" i="2"/>
  <c r="AX88" i="2" s="1"/>
  <c r="AX61" i="2"/>
  <c r="AX62" i="2" s="1"/>
  <c r="AY54" i="2"/>
  <c r="AV98" i="2"/>
  <c r="AW73" i="2"/>
  <c r="AW71" i="2"/>
  <c r="AV59" i="2"/>
  <c r="AV86" i="2"/>
  <c r="AV83" i="2"/>
  <c r="AV70" i="2"/>
  <c r="AW89" i="2"/>
  <c r="AW84" i="2"/>
  <c r="AY68" i="2" l="1"/>
  <c r="AY69" i="2" s="1"/>
  <c r="AY94" i="2"/>
  <c r="AY95" i="2" s="1"/>
  <c r="AY81" i="2"/>
  <c r="AY82" i="2" s="1"/>
  <c r="AY55" i="2"/>
  <c r="AY56" i="2" s="1"/>
  <c r="AW99" i="2"/>
  <c r="AW72" i="2"/>
  <c r="AX63" i="2"/>
  <c r="AX58" i="2"/>
  <c r="AY87" i="2"/>
  <c r="AY88" i="2" s="1"/>
  <c r="AY61" i="2"/>
  <c r="AY62" i="2" s="1"/>
  <c r="AZ54" i="2"/>
  <c r="AW96" i="2"/>
  <c r="AW57" i="2"/>
  <c r="AW60" i="2"/>
  <c r="AX99" i="2"/>
  <c r="AX97" i="2"/>
  <c r="AW86" i="2"/>
  <c r="AW83" i="2"/>
  <c r="AX71" i="2"/>
  <c r="AW85" i="2"/>
  <c r="AW98" i="2"/>
  <c r="AW70" i="2"/>
  <c r="AX89" i="2"/>
  <c r="AX85" i="2"/>
  <c r="AX84" i="2"/>
  <c r="AZ94" i="2" l="1"/>
  <c r="AZ95" i="2" s="1"/>
  <c r="AZ81" i="2"/>
  <c r="AZ82" i="2" s="1"/>
  <c r="AZ55" i="2"/>
  <c r="AZ56" i="2" s="1"/>
  <c r="AZ68" i="2"/>
  <c r="AZ69" i="2" s="1"/>
  <c r="AX72" i="2"/>
  <c r="AX73" i="2"/>
  <c r="AY63" i="2"/>
  <c r="AY59" i="2"/>
  <c r="AY58" i="2"/>
  <c r="AX86" i="2"/>
  <c r="AX83" i="2"/>
  <c r="AX70" i="2"/>
  <c r="AZ87" i="2"/>
  <c r="AZ88" i="2" s="1"/>
  <c r="AZ61" i="2"/>
  <c r="AZ62" i="2" s="1"/>
  <c r="BA54" i="2"/>
  <c r="AX60" i="2"/>
  <c r="AX57" i="2"/>
  <c r="AX96" i="2"/>
  <c r="AY89" i="2"/>
  <c r="AY85" i="2"/>
  <c r="AY84" i="2"/>
  <c r="AX59" i="2"/>
  <c r="AY97" i="2"/>
  <c r="AX98" i="2"/>
  <c r="AY71" i="2"/>
  <c r="BA81" i="2" l="1"/>
  <c r="BA55" i="2"/>
  <c r="BA56" i="2" s="1"/>
  <c r="BA94" i="2"/>
  <c r="BA68" i="2"/>
  <c r="BA69" i="2" s="1"/>
  <c r="AY99" i="2"/>
  <c r="AY72" i="2"/>
  <c r="AY73" i="2"/>
  <c r="AZ63" i="2"/>
  <c r="AZ58" i="2"/>
  <c r="AY70" i="2"/>
  <c r="BA87" i="2"/>
  <c r="BA88" i="2" s="1"/>
  <c r="BA61" i="2"/>
  <c r="BA62" i="2" s="1"/>
  <c r="BB54" i="2"/>
  <c r="AZ97" i="2"/>
  <c r="AY96" i="2"/>
  <c r="AY86" i="2"/>
  <c r="AY83" i="2"/>
  <c r="AZ73" i="2"/>
  <c r="AZ71" i="2"/>
  <c r="AY98" i="2"/>
  <c r="AZ89" i="2"/>
  <c r="AZ84" i="2"/>
  <c r="AY57" i="2"/>
  <c r="AY60" i="2"/>
  <c r="BA95" i="2" l="1"/>
  <c r="BB55" i="2"/>
  <c r="BB56" i="2" s="1"/>
  <c r="BB81" i="2"/>
  <c r="BB82" i="2" s="1"/>
  <c r="BB94" i="2"/>
  <c r="BB95" i="2" s="1"/>
  <c r="BB68" i="2"/>
  <c r="BB69" i="2" s="1"/>
  <c r="BA82" i="2"/>
  <c r="BA85" i="2" s="1"/>
  <c r="AZ72" i="2"/>
  <c r="AZ98" i="2"/>
  <c r="AZ99" i="2"/>
  <c r="AZ86" i="2"/>
  <c r="AZ83" i="2"/>
  <c r="BA97" i="2"/>
  <c r="AZ60" i="2"/>
  <c r="AZ57" i="2"/>
  <c r="BA71" i="2"/>
  <c r="BA63" i="2"/>
  <c r="BA59" i="2"/>
  <c r="BA58" i="2"/>
  <c r="BA89" i="2"/>
  <c r="BA84" i="2"/>
  <c r="AZ85" i="2"/>
  <c r="AZ70" i="2"/>
  <c r="AZ96" i="2"/>
  <c r="BB87" i="2"/>
  <c r="BB88" i="2" s="1"/>
  <c r="BB61" i="2"/>
  <c r="BB62" i="2" s="1"/>
  <c r="BC54" i="2"/>
  <c r="AZ59" i="2"/>
  <c r="BC81" i="2" l="1"/>
  <c r="BC82" i="2" s="1"/>
  <c r="BC55" i="2"/>
  <c r="BC56" i="2" s="1"/>
  <c r="BC68" i="2"/>
  <c r="BC69" i="2" s="1"/>
  <c r="BC94" i="2"/>
  <c r="BC95" i="2" s="1"/>
  <c r="BA98" i="2"/>
  <c r="BA72" i="2"/>
  <c r="BA73" i="2"/>
  <c r="BB97" i="2"/>
  <c r="BA57" i="2"/>
  <c r="BA60" i="2"/>
  <c r="BA96" i="2"/>
  <c r="BA99" i="2"/>
  <c r="BB71" i="2"/>
  <c r="BA70" i="2"/>
  <c r="BB63" i="2"/>
  <c r="BB58" i="2"/>
  <c r="BB85" i="2"/>
  <c r="BB89" i="2"/>
  <c r="BB84" i="2"/>
  <c r="BC87" i="2"/>
  <c r="BC88" i="2" s="1"/>
  <c r="BC61" i="2"/>
  <c r="BC62" i="2" s="1"/>
  <c r="BD54" i="2"/>
  <c r="BA86" i="2"/>
  <c r="BA83" i="2"/>
  <c r="BD81" i="2" l="1"/>
  <c r="BD82" i="2" s="1"/>
  <c r="BD55" i="2"/>
  <c r="BD56" i="2" s="1"/>
  <c r="BD68" i="2"/>
  <c r="BD69" i="2" s="1"/>
  <c r="BD94" i="2"/>
  <c r="BD95" i="2" s="1"/>
  <c r="BB98" i="2"/>
  <c r="BB99" i="2"/>
  <c r="BB72" i="2"/>
  <c r="BB73" i="2"/>
  <c r="BC97" i="2"/>
  <c r="BB86" i="2"/>
  <c r="BB83" i="2"/>
  <c r="BB60" i="2"/>
  <c r="BB57" i="2"/>
  <c r="BC73" i="2"/>
  <c r="BC71" i="2"/>
  <c r="BB96" i="2"/>
  <c r="BC63" i="2"/>
  <c r="BC59" i="2"/>
  <c r="BC58" i="2"/>
  <c r="BD87" i="2"/>
  <c r="BD88" i="2" s="1"/>
  <c r="BD61" i="2"/>
  <c r="BD62" i="2" s="1"/>
  <c r="BE54" i="2"/>
  <c r="BC89" i="2"/>
  <c r="BC85" i="2"/>
  <c r="BC84" i="2"/>
  <c r="BB59" i="2"/>
  <c r="BB70" i="2"/>
  <c r="BE81" i="2" l="1"/>
  <c r="BE82" i="2" s="1"/>
  <c r="BE55" i="2"/>
  <c r="BE56" i="2" s="1"/>
  <c r="BE68" i="2"/>
  <c r="BE69" i="2" s="1"/>
  <c r="BE94" i="2"/>
  <c r="BE95" i="2" s="1"/>
  <c r="BC99" i="2"/>
  <c r="BD71" i="2"/>
  <c r="BC83" i="2"/>
  <c r="BC86" i="2"/>
  <c r="BD89" i="2"/>
  <c r="BD85" i="2"/>
  <c r="BD84" i="2"/>
  <c r="BC96" i="2"/>
  <c r="BD63" i="2"/>
  <c r="BD58" i="2"/>
  <c r="BE87" i="2"/>
  <c r="BE88" i="2" s="1"/>
  <c r="BF54" i="2"/>
  <c r="BE61" i="2"/>
  <c r="BE62" i="2" s="1"/>
  <c r="BC57" i="2"/>
  <c r="BC60" i="2"/>
  <c r="BC70" i="2"/>
  <c r="BD97" i="2"/>
  <c r="BC72" i="2"/>
  <c r="BC98" i="2"/>
  <c r="BF55" i="2" l="1"/>
  <c r="BF56" i="2" s="1"/>
  <c r="BF81" i="2"/>
  <c r="BF82" i="2" s="1"/>
  <c r="BF94" i="2"/>
  <c r="BF95" i="2" s="1"/>
  <c r="BF68" i="2"/>
  <c r="BF69" i="2" s="1"/>
  <c r="BD73" i="2"/>
  <c r="BD72" i="2"/>
  <c r="BE63" i="2"/>
  <c r="BE59" i="2"/>
  <c r="BE58" i="2"/>
  <c r="BD98" i="2"/>
  <c r="BE97" i="2"/>
  <c r="BD57" i="2"/>
  <c r="BD60" i="2"/>
  <c r="BF87" i="2"/>
  <c r="BF88" i="2" s="1"/>
  <c r="BF61" i="2"/>
  <c r="BF62" i="2" s="1"/>
  <c r="BG54" i="2"/>
  <c r="BE71" i="2"/>
  <c r="BD59" i="2"/>
  <c r="BD86" i="2"/>
  <c r="BD83" i="2"/>
  <c r="BD70" i="2"/>
  <c r="BD96" i="2"/>
  <c r="BD99" i="2"/>
  <c r="BE89" i="2"/>
  <c r="BE84" i="2"/>
  <c r="BG81" i="2" l="1"/>
  <c r="BG82" i="2" s="1"/>
  <c r="BG55" i="2"/>
  <c r="BG56" i="2" s="1"/>
  <c r="BG94" i="2"/>
  <c r="BG95" i="2" s="1"/>
  <c r="BG68" i="2"/>
  <c r="BG69" i="2" s="1"/>
  <c r="BE98" i="2"/>
  <c r="BE99" i="2"/>
  <c r="BE72" i="2"/>
  <c r="BE73" i="2"/>
  <c r="BF89" i="2"/>
  <c r="BF84" i="2"/>
  <c r="BF63" i="2"/>
  <c r="BF59" i="2"/>
  <c r="BF58" i="2"/>
  <c r="BE70" i="2"/>
  <c r="BG87" i="2"/>
  <c r="BG88" i="2" s="1"/>
  <c r="BG61" i="2"/>
  <c r="BG62" i="2" s="1"/>
  <c r="BH54" i="2"/>
  <c r="BF98" i="2"/>
  <c r="BF97" i="2"/>
  <c r="BE96" i="2"/>
  <c r="BE86" i="2"/>
  <c r="BE83" i="2"/>
  <c r="BE85" i="2"/>
  <c r="BF72" i="2"/>
  <c r="BF71" i="2"/>
  <c r="BE60" i="2"/>
  <c r="BE57" i="2"/>
  <c r="BH81" i="2" l="1"/>
  <c r="BH82" i="2" s="1"/>
  <c r="BH55" i="2"/>
  <c r="BH56" i="2" s="1"/>
  <c r="BH68" i="2"/>
  <c r="BH69" i="2" s="1"/>
  <c r="BH94" i="2"/>
  <c r="BH95" i="2" s="1"/>
  <c r="BF73" i="2"/>
  <c r="BG89" i="2"/>
  <c r="BG85" i="2"/>
  <c r="BG84" i="2"/>
  <c r="BF60" i="2"/>
  <c r="BF57" i="2"/>
  <c r="BG63" i="2"/>
  <c r="BG59" i="2"/>
  <c r="BG58" i="2"/>
  <c r="BH87" i="2"/>
  <c r="BH88" i="2" s="1"/>
  <c r="BH61" i="2"/>
  <c r="BH62" i="2" s="1"/>
  <c r="BI54" i="2"/>
  <c r="BF70" i="2"/>
  <c r="BF96" i="2"/>
  <c r="BF99" i="2"/>
  <c r="BF86" i="2"/>
  <c r="BF83" i="2"/>
  <c r="BG98" i="2"/>
  <c r="BG97" i="2"/>
  <c r="BG71" i="2"/>
  <c r="BF85" i="2"/>
  <c r="BI81" i="2" l="1"/>
  <c r="BI82" i="2" s="1"/>
  <c r="BI55" i="2"/>
  <c r="BI56" i="2" s="1"/>
  <c r="BI68" i="2"/>
  <c r="BI69" i="2" s="1"/>
  <c r="BI94" i="2"/>
  <c r="BI95" i="2" s="1"/>
  <c r="BG72" i="2"/>
  <c r="BG73" i="2"/>
  <c r="BG70" i="2"/>
  <c r="BG96" i="2"/>
  <c r="BH71" i="2"/>
  <c r="BG83" i="2"/>
  <c r="BG86" i="2"/>
  <c r="BH89" i="2"/>
  <c r="BH85" i="2"/>
  <c r="BH84" i="2"/>
  <c r="BH59" i="2"/>
  <c r="BH63" i="2"/>
  <c r="BH58" i="2"/>
  <c r="BG99" i="2"/>
  <c r="BI87" i="2"/>
  <c r="BI88" i="2" s="1"/>
  <c r="BI61" i="2"/>
  <c r="BI62" i="2" s="1"/>
  <c r="BJ54" i="2"/>
  <c r="BG57" i="2"/>
  <c r="BG60" i="2"/>
  <c r="BH97" i="2"/>
  <c r="BJ81" i="2" l="1"/>
  <c r="BJ82" i="2" s="1"/>
  <c r="BJ55" i="2"/>
  <c r="BJ56" i="2" s="1"/>
  <c r="BJ68" i="2"/>
  <c r="BJ69" i="2" s="1"/>
  <c r="BJ94" i="2"/>
  <c r="BJ95" i="2" s="1"/>
  <c r="BH98" i="2"/>
  <c r="BH99" i="2"/>
  <c r="BI63" i="2"/>
  <c r="BI58" i="2"/>
  <c r="BJ87" i="2"/>
  <c r="BJ88" i="2" s="1"/>
  <c r="BJ61" i="2"/>
  <c r="BJ62" i="2" s="1"/>
  <c r="BK54" i="2"/>
  <c r="BI99" i="2"/>
  <c r="BI97" i="2"/>
  <c r="BH72" i="2"/>
  <c r="BH96" i="2"/>
  <c r="BI71" i="2"/>
  <c r="BH86" i="2"/>
  <c r="BH83" i="2"/>
  <c r="BH70" i="2"/>
  <c r="BH73" i="2"/>
  <c r="BI89" i="2"/>
  <c r="BI84" i="2"/>
  <c r="BH57" i="2"/>
  <c r="BH60" i="2"/>
  <c r="BK81" i="2" l="1"/>
  <c r="BK82" i="2" s="1"/>
  <c r="BK55" i="2"/>
  <c r="BK56" i="2" s="1"/>
  <c r="BK94" i="2"/>
  <c r="BK95" i="2" s="1"/>
  <c r="BK68" i="2"/>
  <c r="BK69" i="2" s="1"/>
  <c r="BI98" i="2"/>
  <c r="BI72" i="2"/>
  <c r="BI73" i="2"/>
  <c r="BJ98" i="2"/>
  <c r="BJ97" i="2"/>
  <c r="BI86" i="2"/>
  <c r="BI83" i="2"/>
  <c r="BJ71" i="2"/>
  <c r="BJ85" i="2"/>
  <c r="BJ89" i="2"/>
  <c r="BJ84" i="2"/>
  <c r="BI57" i="2"/>
  <c r="BI60" i="2"/>
  <c r="BJ63" i="2"/>
  <c r="BJ58" i="2"/>
  <c r="BI85" i="2"/>
  <c r="BI70" i="2"/>
  <c r="BI96" i="2"/>
  <c r="BK87" i="2"/>
  <c r="BK88" i="2" s="1"/>
  <c r="BK61" i="2"/>
  <c r="BK62" i="2" s="1"/>
  <c r="BL54" i="2"/>
  <c r="BI59" i="2"/>
  <c r="BL81" i="2" l="1"/>
  <c r="BL82" i="2" s="1"/>
  <c r="BL55" i="2"/>
  <c r="BL56" i="2" s="1"/>
  <c r="BL68" i="2"/>
  <c r="BL69" i="2" s="1"/>
  <c r="BL94" i="2"/>
  <c r="BL95" i="2" s="1"/>
  <c r="BJ72" i="2"/>
  <c r="BJ73" i="2"/>
  <c r="BK63" i="2"/>
  <c r="BK59" i="2"/>
  <c r="BK58" i="2"/>
  <c r="BK71" i="2"/>
  <c r="BJ96" i="2"/>
  <c r="BJ99" i="2"/>
  <c r="BK89" i="2"/>
  <c r="BK84" i="2"/>
  <c r="BJ60" i="2"/>
  <c r="BJ57" i="2"/>
  <c r="BL87" i="2"/>
  <c r="BL88" i="2" s="1"/>
  <c r="BL61" i="2"/>
  <c r="BL62" i="2" s="1"/>
  <c r="BM54" i="2"/>
  <c r="BK97" i="2"/>
  <c r="BJ59" i="2"/>
  <c r="BJ86" i="2"/>
  <c r="BJ83" i="2"/>
  <c r="BJ70" i="2"/>
  <c r="BM81" i="2" l="1"/>
  <c r="BM82" i="2" s="1"/>
  <c r="BM55" i="2"/>
  <c r="BM56" i="2" s="1"/>
  <c r="BM68" i="2"/>
  <c r="BM69" i="2" s="1"/>
  <c r="BM94" i="2"/>
  <c r="BM95" i="2" s="1"/>
  <c r="BK73" i="2"/>
  <c r="BL99" i="2"/>
  <c r="BL97" i="2"/>
  <c r="BK86" i="2"/>
  <c r="BK83" i="2"/>
  <c r="BK70" i="2"/>
  <c r="BK96" i="2"/>
  <c r="BM87" i="2"/>
  <c r="BM88" i="2" s="1"/>
  <c r="BN54" i="2"/>
  <c r="BM61" i="2"/>
  <c r="BM62" i="2" s="1"/>
  <c r="BK57" i="2"/>
  <c r="BK60" i="2"/>
  <c r="BK98" i="2"/>
  <c r="BL71" i="2"/>
  <c r="BK99" i="2"/>
  <c r="BK72" i="2"/>
  <c r="BL63" i="2"/>
  <c r="BL58" i="2"/>
  <c r="BL89" i="2"/>
  <c r="BL85" i="2"/>
  <c r="BL84" i="2"/>
  <c r="BK85" i="2"/>
  <c r="BN81" i="2" l="1"/>
  <c r="BN82" i="2" s="1"/>
  <c r="BN55" i="2"/>
  <c r="BN56" i="2" s="1"/>
  <c r="BN94" i="2"/>
  <c r="BN95" i="2" s="1"/>
  <c r="BN68" i="2"/>
  <c r="BN69" i="2" s="1"/>
  <c r="BL70" i="2"/>
  <c r="BL73" i="2"/>
  <c r="BM71" i="2"/>
  <c r="BL96" i="2"/>
  <c r="BL57" i="2"/>
  <c r="BL60" i="2"/>
  <c r="BM89" i="2"/>
  <c r="BM85" i="2"/>
  <c r="BM84" i="2"/>
  <c r="BL98" i="2"/>
  <c r="BM63" i="2"/>
  <c r="BM59" i="2"/>
  <c r="BM58" i="2"/>
  <c r="BL86" i="2"/>
  <c r="BL83" i="2"/>
  <c r="BL59" i="2"/>
  <c r="BL72" i="2"/>
  <c r="BN87" i="2"/>
  <c r="BN88" i="2" s="1"/>
  <c r="BN61" i="2"/>
  <c r="BN62" i="2" s="1"/>
  <c r="BO54" i="2"/>
  <c r="BM97" i="2"/>
  <c r="BO81" i="2" l="1"/>
  <c r="BO82" i="2" s="1"/>
  <c r="BO55" i="2"/>
  <c r="BO56" i="2" s="1"/>
  <c r="BO94" i="2"/>
  <c r="BO95" i="2" s="1"/>
  <c r="BO68" i="2"/>
  <c r="BO69" i="2" s="1"/>
  <c r="BM73" i="2"/>
  <c r="BN98" i="2"/>
  <c r="BN97" i="2"/>
  <c r="BM72" i="2"/>
  <c r="BN72" i="2"/>
  <c r="BN71" i="2"/>
  <c r="BM98" i="2"/>
  <c r="BN89" i="2"/>
  <c r="BN85" i="2"/>
  <c r="BN84" i="2"/>
  <c r="BN63" i="2"/>
  <c r="BN59" i="2"/>
  <c r="BN58" i="2"/>
  <c r="BM96" i="2"/>
  <c r="BM99" i="2"/>
  <c r="BO87" i="2"/>
  <c r="BO88" i="2" s="1"/>
  <c r="BO61" i="2"/>
  <c r="BO62" i="2" s="1"/>
  <c r="BP54" i="2"/>
  <c r="BM57" i="2"/>
  <c r="BM60" i="2"/>
  <c r="BM86" i="2"/>
  <c r="BM83" i="2"/>
  <c r="BM70" i="2"/>
  <c r="BP81" i="2" l="1"/>
  <c r="BP82" i="2" s="1"/>
  <c r="BP55" i="2"/>
  <c r="BP56" i="2" s="1"/>
  <c r="BP94" i="2"/>
  <c r="BP95" i="2" s="1"/>
  <c r="BP68" i="2"/>
  <c r="BP69" i="2" s="1"/>
  <c r="BO63" i="2"/>
  <c r="BO58" i="2"/>
  <c r="BO97" i="2"/>
  <c r="BN60" i="2"/>
  <c r="BN57" i="2"/>
  <c r="BP87" i="2"/>
  <c r="BP88" i="2" s="1"/>
  <c r="BP61" i="2"/>
  <c r="BP62" i="2" s="1"/>
  <c r="BQ54" i="2"/>
  <c r="BO72" i="2"/>
  <c r="BO71" i="2"/>
  <c r="BN70" i="2"/>
  <c r="BN86" i="2"/>
  <c r="BN83" i="2"/>
  <c r="BO89" i="2"/>
  <c r="BO85" i="2"/>
  <c r="BO84" i="2"/>
  <c r="BN73" i="2"/>
  <c r="BN96" i="2"/>
  <c r="BN99" i="2"/>
  <c r="BQ81" i="2" l="1"/>
  <c r="BQ82" i="2" s="1"/>
  <c r="BQ55" i="2"/>
  <c r="BQ56" i="2" s="1"/>
  <c r="BQ68" i="2"/>
  <c r="BQ69" i="2" s="1"/>
  <c r="BQ94" i="2"/>
  <c r="BQ95" i="2" s="1"/>
  <c r="BO96" i="2"/>
  <c r="BO99" i="2"/>
  <c r="BO57" i="2"/>
  <c r="BO60" i="2"/>
  <c r="BP73" i="2"/>
  <c r="BP72" i="2"/>
  <c r="BP71" i="2"/>
  <c r="BO59" i="2"/>
  <c r="BP98" i="2"/>
  <c r="BP97" i="2"/>
  <c r="BO86" i="2"/>
  <c r="BO83" i="2"/>
  <c r="BP89" i="2"/>
  <c r="BP84" i="2"/>
  <c r="BO98" i="2"/>
  <c r="BP63" i="2"/>
  <c r="BP59" i="2"/>
  <c r="BP58" i="2"/>
  <c r="BO70" i="2"/>
  <c r="BO73" i="2"/>
  <c r="BQ87" i="2"/>
  <c r="BQ88" i="2" s="1"/>
  <c r="BQ61" i="2"/>
  <c r="BQ62" i="2" s="1"/>
  <c r="BR54" i="2"/>
  <c r="BR55" i="2" l="1"/>
  <c r="BR56" i="2" s="1"/>
  <c r="BR81" i="2"/>
  <c r="BR82" i="2" s="1"/>
  <c r="BR68" i="2"/>
  <c r="BR69" i="2" s="1"/>
  <c r="BR94" i="2"/>
  <c r="BR95" i="2" s="1"/>
  <c r="BQ97" i="2"/>
  <c r="BP86" i="2"/>
  <c r="BP83" i="2"/>
  <c r="BQ72" i="2"/>
  <c r="BQ71" i="2"/>
  <c r="BP70" i="2"/>
  <c r="BQ99" i="2"/>
  <c r="BQ89" i="2"/>
  <c r="BQ85" i="2"/>
  <c r="BQ84" i="2"/>
  <c r="BP60" i="2"/>
  <c r="BP57" i="2"/>
  <c r="BQ63" i="2"/>
  <c r="BQ59" i="2"/>
  <c r="BQ58" i="2"/>
  <c r="BR87" i="2"/>
  <c r="BR88" i="2" s="1"/>
  <c r="BR61" i="2"/>
  <c r="BR62" i="2" s="1"/>
  <c r="BS54" i="2"/>
  <c r="BP85" i="2"/>
  <c r="BP96" i="2"/>
  <c r="BP99" i="2"/>
  <c r="BS81" i="2" l="1"/>
  <c r="BS82" i="2" s="1"/>
  <c r="BS55" i="2"/>
  <c r="BS56" i="2" s="1"/>
  <c r="BS94" i="2"/>
  <c r="BS95" i="2" s="1"/>
  <c r="BS68" i="2"/>
  <c r="BS69" i="2" s="1"/>
  <c r="BR71" i="2"/>
  <c r="BQ86" i="2"/>
  <c r="BQ83" i="2"/>
  <c r="BQ96" i="2"/>
  <c r="BR98" i="2"/>
  <c r="BR97" i="2"/>
  <c r="BR85" i="2"/>
  <c r="BR89" i="2"/>
  <c r="BR84" i="2"/>
  <c r="BQ57" i="2"/>
  <c r="BQ60" i="2"/>
  <c r="BQ70" i="2"/>
  <c r="BR73" i="2"/>
  <c r="BQ73" i="2"/>
  <c r="BQ98" i="2"/>
  <c r="BR63" i="2"/>
  <c r="BR58" i="2"/>
  <c r="BS87" i="2"/>
  <c r="BS88" i="2" s="1"/>
  <c r="BS61" i="2"/>
  <c r="BS62" i="2" s="1"/>
  <c r="BT54" i="2"/>
  <c r="BT81" i="2" l="1"/>
  <c r="BT82" i="2" s="1"/>
  <c r="BT55" i="2"/>
  <c r="BT56" i="2" s="1"/>
  <c r="BT94" i="2"/>
  <c r="BT95" i="2" s="1"/>
  <c r="BT68" i="2"/>
  <c r="BT69" i="2" s="1"/>
  <c r="BS98" i="2"/>
  <c r="BS97" i="2"/>
  <c r="BS89" i="2"/>
  <c r="BS84" i="2"/>
  <c r="BR60" i="2"/>
  <c r="BR57" i="2"/>
  <c r="BR86" i="2"/>
  <c r="BR83" i="2"/>
  <c r="BS72" i="2"/>
  <c r="BS71" i="2"/>
  <c r="BR70" i="2"/>
  <c r="BS63" i="2"/>
  <c r="BS59" i="2"/>
  <c r="BS58" i="2"/>
  <c r="BT87" i="2"/>
  <c r="BT88" i="2" s="1"/>
  <c r="BT61" i="2"/>
  <c r="BT62" i="2" s="1"/>
  <c r="BU54" i="2"/>
  <c r="BR59" i="2"/>
  <c r="BR96" i="2"/>
  <c r="BR99" i="2"/>
  <c r="BR72" i="2"/>
  <c r="BU81" i="2" l="1"/>
  <c r="BU82" i="2" s="1"/>
  <c r="BU55" i="2"/>
  <c r="BU56" i="2" s="1"/>
  <c r="BU68" i="2"/>
  <c r="BU69" i="2" s="1"/>
  <c r="BU94" i="2"/>
  <c r="BU95" i="2" s="1"/>
  <c r="BT59" i="2"/>
  <c r="BT63" i="2"/>
  <c r="BT58" i="2"/>
  <c r="BU87" i="2"/>
  <c r="BU88" i="2" s="1"/>
  <c r="BV54" i="2"/>
  <c r="BU61" i="2"/>
  <c r="BU62" i="2" s="1"/>
  <c r="BS57" i="2"/>
  <c r="BS60" i="2"/>
  <c r="BS83" i="2"/>
  <c r="BS86" i="2"/>
  <c r="BT99" i="2"/>
  <c r="BT97" i="2"/>
  <c r="BS70" i="2"/>
  <c r="BS73" i="2"/>
  <c r="BS96" i="2"/>
  <c r="BS99" i="2"/>
  <c r="BT73" i="2"/>
  <c r="BT71" i="2"/>
  <c r="BS85" i="2"/>
  <c r="BT89" i="2"/>
  <c r="BT84" i="2"/>
  <c r="BV81" i="2" l="1"/>
  <c r="BV82" i="2" s="1"/>
  <c r="BV55" i="2"/>
  <c r="BV56" i="2" s="1"/>
  <c r="BV68" i="2"/>
  <c r="BV69" i="2" s="1"/>
  <c r="BV94" i="2"/>
  <c r="BT98" i="2"/>
  <c r="BT72" i="2"/>
  <c r="BT86" i="2"/>
  <c r="BT83" i="2"/>
  <c r="BU89" i="2"/>
  <c r="BU85" i="2"/>
  <c r="BU84" i="2"/>
  <c r="BU63" i="2"/>
  <c r="BU58" i="2"/>
  <c r="BT96" i="2"/>
  <c r="BU99" i="2"/>
  <c r="BU97" i="2"/>
  <c r="BT57" i="2"/>
  <c r="BT60" i="2"/>
  <c r="BV87" i="2"/>
  <c r="BV88" i="2" s="1"/>
  <c r="BV61" i="2"/>
  <c r="BV62" i="2" s="1"/>
  <c r="BW54" i="2"/>
  <c r="BT85" i="2"/>
  <c r="BT70" i="2"/>
  <c r="BU73" i="2"/>
  <c r="BU71" i="2"/>
  <c r="BV95" i="2" l="1"/>
  <c r="BW81" i="2"/>
  <c r="BW82" i="2" s="1"/>
  <c r="BW55" i="2"/>
  <c r="BW56" i="2" s="1"/>
  <c r="BW94" i="2"/>
  <c r="BW95" i="2" s="1"/>
  <c r="BW68" i="2"/>
  <c r="BW69" i="2" s="1"/>
  <c r="BU98" i="2"/>
  <c r="BU72" i="2"/>
  <c r="BV73" i="2"/>
  <c r="BV71" i="2"/>
  <c r="BV89" i="2"/>
  <c r="BV84" i="2"/>
  <c r="BU60" i="2"/>
  <c r="BU57" i="2"/>
  <c r="BV63" i="2"/>
  <c r="BV58" i="2"/>
  <c r="BU70" i="2"/>
  <c r="BW87" i="2"/>
  <c r="BW88" i="2" s="1"/>
  <c r="BW61" i="2"/>
  <c r="BW62" i="2" s="1"/>
  <c r="BX54" i="2"/>
  <c r="BU59" i="2"/>
  <c r="BV99" i="2"/>
  <c r="BV97" i="2"/>
  <c r="BU96" i="2"/>
  <c r="BU86" i="2"/>
  <c r="BU83" i="2"/>
  <c r="BX81" i="2" l="1"/>
  <c r="BX82" i="2" s="1"/>
  <c r="BX55" i="2"/>
  <c r="BX56" i="2" s="1"/>
  <c r="BX68" i="2"/>
  <c r="BX69" i="2" s="1"/>
  <c r="BX94" i="2"/>
  <c r="BX95" i="2" s="1"/>
  <c r="BW71" i="2"/>
  <c r="BW89" i="2"/>
  <c r="BW84" i="2"/>
  <c r="BV86" i="2"/>
  <c r="BV83" i="2"/>
  <c r="BW63" i="2"/>
  <c r="BW59" i="2"/>
  <c r="BW58" i="2"/>
  <c r="BV96" i="2"/>
  <c r="BX87" i="2"/>
  <c r="BX88" i="2" s="1"/>
  <c r="BX61" i="2"/>
  <c r="BX62" i="2" s="1"/>
  <c r="BY54" i="2"/>
  <c r="BV98" i="2"/>
  <c r="BV60" i="2"/>
  <c r="BV57" i="2"/>
  <c r="BV70" i="2"/>
  <c r="BW73" i="2"/>
  <c r="BW97" i="2"/>
  <c r="BV59" i="2"/>
  <c r="BV85" i="2"/>
  <c r="BV72" i="2"/>
  <c r="BY81" i="2" l="1"/>
  <c r="BY82" i="2" s="1"/>
  <c r="BY55" i="2"/>
  <c r="BY56" i="2" s="1"/>
  <c r="BY68" i="2"/>
  <c r="BY69" i="2" s="1"/>
  <c r="BY94" i="2"/>
  <c r="BY95" i="2" s="1"/>
  <c r="BW96" i="2"/>
  <c r="BX71" i="2"/>
  <c r="BW99" i="2"/>
  <c r="BW83" i="2"/>
  <c r="BW86" i="2"/>
  <c r="BX89" i="2"/>
  <c r="BX85" i="2"/>
  <c r="BX84" i="2"/>
  <c r="BW70" i="2"/>
  <c r="BX73" i="2"/>
  <c r="BX59" i="2"/>
  <c r="BX63" i="2"/>
  <c r="BX58" i="2"/>
  <c r="BW98" i="2"/>
  <c r="BY87" i="2"/>
  <c r="BY88" i="2" s="1"/>
  <c r="BY61" i="2"/>
  <c r="BY62" i="2" s="1"/>
  <c r="BZ54" i="2"/>
  <c r="BW57" i="2"/>
  <c r="BW60" i="2"/>
  <c r="BW85" i="2"/>
  <c r="BX97" i="2"/>
  <c r="BW72" i="2"/>
  <c r="BZ81" i="2" l="1"/>
  <c r="BZ82" i="2" s="1"/>
  <c r="BZ55" i="2"/>
  <c r="BZ56" i="2" s="1"/>
  <c r="BZ94" i="2"/>
  <c r="BZ95" i="2" s="1"/>
  <c r="BZ68" i="2"/>
  <c r="BZ69" i="2" s="1"/>
  <c r="BY89" i="2"/>
  <c r="BY85" i="2"/>
  <c r="BY84" i="2"/>
  <c r="BX70" i="2"/>
  <c r="BX99" i="2"/>
  <c r="BY63" i="2"/>
  <c r="BY58" i="2"/>
  <c r="BZ87" i="2"/>
  <c r="BZ88" i="2" s="1"/>
  <c r="BZ61" i="2"/>
  <c r="BZ62" i="2" s="1"/>
  <c r="CA54" i="2"/>
  <c r="BY99" i="2"/>
  <c r="BY97" i="2"/>
  <c r="BX96" i="2"/>
  <c r="BX98" i="2"/>
  <c r="BY71" i="2"/>
  <c r="BX57" i="2"/>
  <c r="BX60" i="2"/>
  <c r="BX86" i="2"/>
  <c r="BX83" i="2"/>
  <c r="BX72" i="2"/>
  <c r="CA81" i="2" l="1"/>
  <c r="CA82" i="2" s="1"/>
  <c r="CA55" i="2"/>
  <c r="CA56" i="2" s="1"/>
  <c r="CA68" i="2"/>
  <c r="CA69" i="2" s="1"/>
  <c r="CA94" i="2"/>
  <c r="CA95" i="2" s="1"/>
  <c r="BZ98" i="2"/>
  <c r="BZ97" i="2"/>
  <c r="BZ73" i="2"/>
  <c r="BZ71" i="2"/>
  <c r="BY70" i="2"/>
  <c r="BY96" i="2"/>
  <c r="BZ89" i="2"/>
  <c r="BZ84" i="2"/>
  <c r="BY57" i="2"/>
  <c r="BY60" i="2"/>
  <c r="BY73" i="2"/>
  <c r="BZ63" i="2"/>
  <c r="BZ58" i="2"/>
  <c r="BY72" i="2"/>
  <c r="BY98" i="2"/>
  <c r="CA87" i="2"/>
  <c r="CA88" i="2" s="1"/>
  <c r="CA61" i="2"/>
  <c r="CA62" i="2" s="1"/>
  <c r="CB54" i="2"/>
  <c r="BY59" i="2"/>
  <c r="BY86" i="2"/>
  <c r="BY83" i="2"/>
  <c r="CB81" i="2" l="1"/>
  <c r="CB82" i="2" s="1"/>
  <c r="CB55" i="2"/>
  <c r="CB56" i="2" s="1"/>
  <c r="CB94" i="2"/>
  <c r="CB95" i="2" s="1"/>
  <c r="CB68" i="2"/>
  <c r="CB69" i="2" s="1"/>
  <c r="CA98" i="2"/>
  <c r="CA97" i="2"/>
  <c r="BZ72" i="2"/>
  <c r="BZ96" i="2"/>
  <c r="BZ99" i="2"/>
  <c r="CA72" i="2"/>
  <c r="CA71" i="2"/>
  <c r="BZ86" i="2"/>
  <c r="BZ83" i="2"/>
  <c r="CA89" i="2"/>
  <c r="CA85" i="2"/>
  <c r="CA84" i="2"/>
  <c r="BZ60" i="2"/>
  <c r="BZ57" i="2"/>
  <c r="BZ85" i="2"/>
  <c r="CA63" i="2"/>
  <c r="CA59" i="2"/>
  <c r="CA58" i="2"/>
  <c r="CB87" i="2"/>
  <c r="CB88" i="2" s="1"/>
  <c r="CB61" i="2"/>
  <c r="CB62" i="2" s="1"/>
  <c r="CC54" i="2"/>
  <c r="BZ59" i="2"/>
  <c r="BZ70" i="2"/>
  <c r="CC81" i="2" l="1"/>
  <c r="CC82" i="2" s="1"/>
  <c r="CC55" i="2"/>
  <c r="CC56" i="2" s="1"/>
  <c r="CC94" i="2"/>
  <c r="CC95" i="2" s="1"/>
  <c r="CC68" i="2"/>
  <c r="CC69" i="2" s="1"/>
  <c r="CB59" i="2"/>
  <c r="CB63" i="2"/>
  <c r="CB58" i="2"/>
  <c r="CC87" i="2"/>
  <c r="CC88" i="2" s="1"/>
  <c r="CD54" i="2"/>
  <c r="CC61" i="2"/>
  <c r="CC62" i="2" s="1"/>
  <c r="CA96" i="2"/>
  <c r="CA99" i="2"/>
  <c r="CB99" i="2"/>
  <c r="CB97" i="2"/>
  <c r="CB73" i="2"/>
  <c r="CB71" i="2"/>
  <c r="CB89" i="2"/>
  <c r="CB85" i="2"/>
  <c r="CB84" i="2"/>
  <c r="CA57" i="2"/>
  <c r="CA60" i="2"/>
  <c r="CA86" i="2"/>
  <c r="CA83" i="2"/>
  <c r="CA70" i="2"/>
  <c r="CA73" i="2"/>
  <c r="CD55" i="2" l="1"/>
  <c r="CD56" i="2" s="1"/>
  <c r="CD81" i="2"/>
  <c r="CD68" i="2"/>
  <c r="CD94" i="2"/>
  <c r="CB98" i="2"/>
  <c r="CC63" i="2"/>
  <c r="CC59" i="2"/>
  <c r="CC58" i="2"/>
  <c r="CC89" i="2"/>
  <c r="CC85" i="2"/>
  <c r="CC84" i="2"/>
  <c r="CC72" i="2"/>
  <c r="CC71" i="2"/>
  <c r="CB70" i="2"/>
  <c r="CB86" i="2"/>
  <c r="CB83" i="2"/>
  <c r="CB72" i="2"/>
  <c r="CB96" i="2"/>
  <c r="CD87" i="2"/>
  <c r="CD88" i="2" s="1"/>
  <c r="CD61" i="2"/>
  <c r="CD62" i="2" s="1"/>
  <c r="CE54" i="2"/>
  <c r="CC98" i="2"/>
  <c r="CC97" i="2"/>
  <c r="CB57" i="2"/>
  <c r="CB60" i="2"/>
  <c r="CD95" i="2" l="1"/>
  <c r="CD82" i="2"/>
  <c r="CD69" i="2"/>
  <c r="CE81" i="2"/>
  <c r="CE82" i="2" s="1"/>
  <c r="CE55" i="2"/>
  <c r="CE56" i="2" s="1"/>
  <c r="CE94" i="2"/>
  <c r="CE95" i="2" s="1"/>
  <c r="CE68" i="2"/>
  <c r="CE69" i="2" s="1"/>
  <c r="CD99" i="2"/>
  <c r="CD97" i="2"/>
  <c r="CC57" i="2"/>
  <c r="CC60" i="2"/>
  <c r="CD71" i="2"/>
  <c r="CC86" i="2"/>
  <c r="CC83" i="2"/>
  <c r="CD89" i="2"/>
  <c r="CD84" i="2"/>
  <c r="CD63" i="2"/>
  <c r="CD59" i="2"/>
  <c r="CD58" i="2"/>
  <c r="CC96" i="2"/>
  <c r="CC99" i="2"/>
  <c r="CE87" i="2"/>
  <c r="CE88" i="2" s="1"/>
  <c r="CE61" i="2"/>
  <c r="CE62" i="2" s="1"/>
  <c r="CF54" i="2"/>
  <c r="CC70" i="2"/>
  <c r="CC73" i="2"/>
  <c r="CF81" i="2" l="1"/>
  <c r="CF82" i="2" s="1"/>
  <c r="CF55" i="2"/>
  <c r="CF56" i="2" s="1"/>
  <c r="CF68" i="2"/>
  <c r="CF69" i="2" s="1"/>
  <c r="CF94" i="2"/>
  <c r="CF95" i="2" s="1"/>
  <c r="CE98" i="2"/>
  <c r="CE97" i="2"/>
  <c r="CD70" i="2"/>
  <c r="CD73" i="2"/>
  <c r="CE71" i="2"/>
  <c r="CD86" i="2"/>
  <c r="CD83" i="2"/>
  <c r="CD72" i="2"/>
  <c r="CD96" i="2"/>
  <c r="CE63" i="2"/>
  <c r="CE58" i="2"/>
  <c r="CF87" i="2"/>
  <c r="CF88" i="2" s="1"/>
  <c r="CF61" i="2"/>
  <c r="CF62" i="2" s="1"/>
  <c r="CG54" i="2"/>
  <c r="CD98" i="2"/>
  <c r="CE89" i="2"/>
  <c r="CE84" i="2"/>
  <c r="CD60" i="2"/>
  <c r="CD57" i="2"/>
  <c r="CD85" i="2"/>
  <c r="CG81" i="2" l="1"/>
  <c r="CG82" i="2" s="1"/>
  <c r="CG55" i="2"/>
  <c r="CG56" i="2" s="1"/>
  <c r="CG68" i="2"/>
  <c r="CG69" i="2" s="1"/>
  <c r="CG94" i="2"/>
  <c r="CG95" i="2" s="1"/>
  <c r="CF98" i="2"/>
  <c r="CF97" i="2"/>
  <c r="CE86" i="2"/>
  <c r="CE83" i="2"/>
  <c r="CF72" i="2"/>
  <c r="CF71" i="2"/>
  <c r="CE72" i="2"/>
  <c r="CF73" i="2"/>
  <c r="CE96" i="2"/>
  <c r="CE99" i="2"/>
  <c r="CF89" i="2"/>
  <c r="CF85" i="2"/>
  <c r="CF84" i="2"/>
  <c r="CE57" i="2"/>
  <c r="CE60" i="2"/>
  <c r="CF63" i="2"/>
  <c r="CF59" i="2"/>
  <c r="CF58" i="2"/>
  <c r="CE85" i="2"/>
  <c r="CG87" i="2"/>
  <c r="CG88" i="2" s="1"/>
  <c r="CG61" i="2"/>
  <c r="CG62" i="2" s="1"/>
  <c r="CH54" i="2"/>
  <c r="CE59" i="2"/>
  <c r="CE70" i="2"/>
  <c r="CE73" i="2"/>
  <c r="CH55" i="2" l="1"/>
  <c r="CH56" i="2" s="1"/>
  <c r="CH81" i="2"/>
  <c r="CH82" i="2" s="1"/>
  <c r="CH68" i="2"/>
  <c r="CH94" i="2"/>
  <c r="CG97" i="2"/>
  <c r="CF96" i="2"/>
  <c r="CF99" i="2"/>
  <c r="CG99" i="2"/>
  <c r="CG72" i="2"/>
  <c r="CG71" i="2"/>
  <c r="CG63" i="2"/>
  <c r="CG59" i="2"/>
  <c r="CG58" i="2"/>
  <c r="CF86" i="2"/>
  <c r="CF83" i="2"/>
  <c r="CG89" i="2"/>
  <c r="CG85" i="2"/>
  <c r="CG84" i="2"/>
  <c r="CH87" i="2"/>
  <c r="CH88" i="2" s="1"/>
  <c r="CH61" i="2"/>
  <c r="CH62" i="2" s="1"/>
  <c r="CI54" i="2"/>
  <c r="CF60" i="2"/>
  <c r="CF57" i="2"/>
  <c r="CF70" i="2"/>
  <c r="CH69" i="2" l="1"/>
  <c r="CH95" i="2"/>
  <c r="CI81" i="2"/>
  <c r="CI82" i="2" s="1"/>
  <c r="CI55" i="2"/>
  <c r="CI56" i="2" s="1"/>
  <c r="CI94" i="2"/>
  <c r="CI95" i="2" s="1"/>
  <c r="CI68" i="2"/>
  <c r="CI69" i="2" s="1"/>
  <c r="CI87" i="2"/>
  <c r="CI88" i="2" s="1"/>
  <c r="CI61" i="2"/>
  <c r="CI62" i="2" s="1"/>
  <c r="CJ54" i="2"/>
  <c r="CH99" i="2"/>
  <c r="CH97" i="2"/>
  <c r="CH73" i="2"/>
  <c r="CH71" i="2"/>
  <c r="CG57" i="2"/>
  <c r="CG60" i="2"/>
  <c r="CG96" i="2"/>
  <c r="CH63" i="2"/>
  <c r="CH59" i="2"/>
  <c r="CH58" i="2"/>
  <c r="CH89" i="2"/>
  <c r="CH84" i="2"/>
  <c r="CG86" i="2"/>
  <c r="CG83" i="2"/>
  <c r="CG70" i="2"/>
  <c r="CG73" i="2"/>
  <c r="CG98" i="2"/>
  <c r="CJ81" i="2" l="1"/>
  <c r="CJ82" i="2" s="1"/>
  <c r="CJ55" i="2"/>
  <c r="CJ56" i="2" s="1"/>
  <c r="CJ68" i="2"/>
  <c r="CJ69" i="2" s="1"/>
  <c r="CJ94" i="2"/>
  <c r="CJ95" i="2" s="1"/>
  <c r="CH86" i="2"/>
  <c r="CH83" i="2"/>
  <c r="CH60" i="2"/>
  <c r="CH57" i="2"/>
  <c r="CH70" i="2"/>
  <c r="CH98" i="2"/>
  <c r="CH85" i="2"/>
  <c r="CH72" i="2"/>
  <c r="CI71" i="2"/>
  <c r="CI63" i="2"/>
  <c r="CI59" i="2"/>
  <c r="CI58" i="2"/>
  <c r="CJ87" i="2"/>
  <c r="CJ88" i="2" s="1"/>
  <c r="CJ61" i="2"/>
  <c r="CJ62" i="2" s="1"/>
  <c r="CK54" i="2"/>
  <c r="CH96" i="2"/>
  <c r="CI89" i="2"/>
  <c r="CI84" i="2"/>
  <c r="CI97" i="2"/>
  <c r="CK81" i="2" l="1"/>
  <c r="CK82" i="2" s="1"/>
  <c r="CK55" i="2"/>
  <c r="CK56" i="2" s="1"/>
  <c r="CK68" i="2"/>
  <c r="CK69" i="2" s="1"/>
  <c r="CK94" i="2"/>
  <c r="CK95" i="2" s="1"/>
  <c r="CJ98" i="2"/>
  <c r="CJ97" i="2"/>
  <c r="CI96" i="2"/>
  <c r="CI83" i="2"/>
  <c r="CI86" i="2"/>
  <c r="CJ72" i="2"/>
  <c r="CJ71" i="2"/>
  <c r="CI57" i="2"/>
  <c r="CI60" i="2"/>
  <c r="CJ89" i="2"/>
  <c r="CJ85" i="2"/>
  <c r="CJ84" i="2"/>
  <c r="CI70" i="2"/>
  <c r="CI73" i="2"/>
  <c r="CJ73" i="2"/>
  <c r="CJ59" i="2"/>
  <c r="CJ63" i="2"/>
  <c r="CJ58" i="2"/>
  <c r="CI85" i="2"/>
  <c r="CI99" i="2"/>
  <c r="CK87" i="2"/>
  <c r="CK88" i="2" s="1"/>
  <c r="CL54" i="2"/>
  <c r="CK61" i="2"/>
  <c r="CK62" i="2" s="1"/>
  <c r="CI98" i="2"/>
  <c r="CI72" i="2"/>
  <c r="CL55" i="2" l="1"/>
  <c r="CL56" i="2" s="1"/>
  <c r="CL81" i="2"/>
  <c r="CL82" i="2" s="1"/>
  <c r="CL94" i="2"/>
  <c r="CL95" i="2" s="1"/>
  <c r="CL68" i="2"/>
  <c r="CL69" i="2" s="1"/>
  <c r="CK89" i="2"/>
  <c r="CK85" i="2"/>
  <c r="CK84" i="2"/>
  <c r="CJ57" i="2"/>
  <c r="CJ60" i="2"/>
  <c r="CJ96" i="2"/>
  <c r="CJ99" i="2"/>
  <c r="CK63" i="2"/>
  <c r="CK58" i="2"/>
  <c r="CJ70" i="2"/>
  <c r="CK97" i="2"/>
  <c r="CJ86" i="2"/>
  <c r="CJ83" i="2"/>
  <c r="CL87" i="2"/>
  <c r="CL88" i="2" s="1"/>
  <c r="CL61" i="2"/>
  <c r="CL62" i="2" s="1"/>
  <c r="CM54" i="2"/>
  <c r="CK72" i="2"/>
  <c r="CK71" i="2"/>
  <c r="CM81" i="2" l="1"/>
  <c r="CM82" i="2" s="1"/>
  <c r="CM55" i="2"/>
  <c r="CM56" i="2" s="1"/>
  <c r="CM94" i="2"/>
  <c r="CM95" i="2" s="1"/>
  <c r="CM68" i="2"/>
  <c r="CM69" i="2" s="1"/>
  <c r="CL63" i="2"/>
  <c r="CL59" i="2"/>
  <c r="CL58" i="2"/>
  <c r="CK70" i="2"/>
  <c r="CM87" i="2"/>
  <c r="CM88" i="2" s="1"/>
  <c r="CM61" i="2"/>
  <c r="CM62" i="2" s="1"/>
  <c r="CN54" i="2"/>
  <c r="CK86" i="2"/>
  <c r="CK83" i="2"/>
  <c r="CL97" i="2"/>
  <c r="CK96" i="2"/>
  <c r="CK99" i="2"/>
  <c r="CL99" i="2"/>
  <c r="CK73" i="2"/>
  <c r="CK60" i="2"/>
  <c r="CK57" i="2"/>
  <c r="CL71" i="2"/>
  <c r="CK59" i="2"/>
  <c r="CL89" i="2"/>
  <c r="CL84" i="2"/>
  <c r="CK98" i="2"/>
  <c r="CN81" i="2" l="1"/>
  <c r="CN82" i="2" s="1"/>
  <c r="CN55" i="2"/>
  <c r="CN56" i="2" s="1"/>
  <c r="CN68" i="2"/>
  <c r="CN94" i="2"/>
  <c r="CN95" i="2" s="1"/>
  <c r="CM89" i="2"/>
  <c r="CM85" i="2"/>
  <c r="CM84" i="2"/>
  <c r="CL60" i="2"/>
  <c r="CL57" i="2"/>
  <c r="CL50" i="2"/>
  <c r="CL86" i="2"/>
  <c r="CL83" i="2"/>
  <c r="CL70" i="2"/>
  <c r="CL73" i="2"/>
  <c r="CN87" i="2"/>
  <c r="CN88" i="2" s="1"/>
  <c r="CN61" i="2"/>
  <c r="CN62" i="2" s="1"/>
  <c r="CO54" i="2"/>
  <c r="CL72" i="2"/>
  <c r="CL96" i="2"/>
  <c r="CM98" i="2"/>
  <c r="CM97" i="2"/>
  <c r="CM63" i="2"/>
  <c r="CM59" i="2"/>
  <c r="CM58" i="2"/>
  <c r="CL85" i="2"/>
  <c r="CL98" i="2"/>
  <c r="CM72" i="2"/>
  <c r="CM71" i="2"/>
  <c r="CN69" i="2" l="1"/>
  <c r="CO81" i="2"/>
  <c r="CO82" i="2" s="1"/>
  <c r="CO55" i="2"/>
  <c r="CO56" i="2" s="1"/>
  <c r="CO94" i="2"/>
  <c r="CO95" i="2" s="1"/>
  <c r="CO68" i="2"/>
  <c r="CO69" i="2" s="1"/>
  <c r="CM99" i="2"/>
  <c r="CN98" i="2"/>
  <c r="CN97" i="2"/>
  <c r="CM83" i="2"/>
  <c r="CM86" i="2"/>
  <c r="CM57" i="2"/>
  <c r="CM60" i="2"/>
  <c r="CM96" i="2"/>
  <c r="CN72" i="2"/>
  <c r="CN71" i="2"/>
  <c r="CN85" i="2"/>
  <c r="CN89" i="2"/>
  <c r="CN84" i="2"/>
  <c r="CN59" i="2"/>
  <c r="CN63" i="2"/>
  <c r="CN58" i="2"/>
  <c r="CM70" i="2"/>
  <c r="CM73" i="2"/>
  <c r="CO87" i="2"/>
  <c r="CO88" i="2" s="1"/>
  <c r="CO61" i="2"/>
  <c r="CO62" i="2" s="1"/>
  <c r="CP54" i="2"/>
  <c r="CP81" i="2" l="1"/>
  <c r="CP82" i="2" s="1"/>
  <c r="CP55" i="2"/>
  <c r="CP56" i="2" s="1"/>
  <c r="CP94" i="2"/>
  <c r="CP95" i="2" s="1"/>
  <c r="CP99" i="2" s="1"/>
  <c r="CP68" i="2"/>
  <c r="CP69" i="2" s="1"/>
  <c r="CP73" i="2" s="1"/>
  <c r="CO73" i="2"/>
  <c r="CO99" i="2"/>
  <c r="CN73" i="2"/>
  <c r="CN99" i="2"/>
  <c r="CO72" i="2"/>
  <c r="CO71" i="2"/>
  <c r="CN57" i="2"/>
  <c r="CN60" i="2"/>
  <c r="CN86" i="2"/>
  <c r="CN83" i="2"/>
  <c r="CO89" i="2"/>
  <c r="CO85" i="2"/>
  <c r="CO84" i="2"/>
  <c r="CN96" i="2"/>
  <c r="CO63" i="2"/>
  <c r="CO59" i="2"/>
  <c r="CO58" i="2"/>
  <c r="CP87" i="2"/>
  <c r="CP88" i="2" s="1"/>
  <c r="CP61" i="2"/>
  <c r="CP62" i="2" s="1"/>
  <c r="CQ54" i="2"/>
  <c r="CN70" i="2"/>
  <c r="CO98" i="2"/>
  <c r="CO97" i="2"/>
  <c r="CQ81" i="2" l="1"/>
  <c r="CQ82" i="2" s="1"/>
  <c r="CQ55" i="2"/>
  <c r="CQ56" i="2" s="1"/>
  <c r="CQ94" i="2"/>
  <c r="CQ95" i="2" s="1"/>
  <c r="CQ68" i="2"/>
  <c r="CQ69" i="2" s="1"/>
  <c r="CP72" i="2"/>
  <c r="CP71" i="2"/>
  <c r="CO96" i="2"/>
  <c r="CP85" i="2"/>
  <c r="CP89" i="2"/>
  <c r="CP84" i="2"/>
  <c r="CO57" i="2"/>
  <c r="CO60" i="2"/>
  <c r="CO86" i="2"/>
  <c r="CO83" i="2"/>
  <c r="CO70" i="2"/>
  <c r="CP63" i="2"/>
  <c r="CP59" i="2"/>
  <c r="CP58" i="2"/>
  <c r="CQ87" i="2"/>
  <c r="CQ88" i="2" s="1"/>
  <c r="CQ61" i="2"/>
  <c r="CQ62" i="2" s="1"/>
  <c r="CR54" i="2"/>
  <c r="CP98" i="2"/>
  <c r="CP97" i="2"/>
  <c r="CQ73" i="2" l="1"/>
  <c r="CR73" i="2"/>
  <c r="CQ99" i="2"/>
  <c r="CR81" i="2"/>
  <c r="CR82" i="2" s="1"/>
  <c r="CR55" i="2"/>
  <c r="CR56" i="2" s="1"/>
  <c r="CR68" i="2"/>
  <c r="CR69" i="2" s="1"/>
  <c r="CR94" i="2"/>
  <c r="CR95" i="2" s="1"/>
  <c r="CQ63" i="2"/>
  <c r="CQ59" i="2"/>
  <c r="CQ58" i="2"/>
  <c r="CR87" i="2"/>
  <c r="CR88" i="2" s="1"/>
  <c r="CR61" i="2"/>
  <c r="CR62" i="2" s="1"/>
  <c r="CS54" i="2"/>
  <c r="CP96" i="2"/>
  <c r="CP86" i="2"/>
  <c r="CP83" i="2"/>
  <c r="CQ98" i="2"/>
  <c r="CQ97" i="2"/>
  <c r="CQ72" i="2"/>
  <c r="CQ71" i="2"/>
  <c r="CP70" i="2"/>
  <c r="CQ89" i="2"/>
  <c r="CQ85" i="2"/>
  <c r="CQ84" i="2"/>
  <c r="CP60" i="2"/>
  <c r="CP57" i="2"/>
  <c r="CR99" i="2" l="1"/>
  <c r="CS81" i="2"/>
  <c r="CS82" i="2" s="1"/>
  <c r="CS55" i="2"/>
  <c r="CS56" i="2" s="1"/>
  <c r="CS68" i="2"/>
  <c r="CS69" i="2" s="1"/>
  <c r="CS94" i="2"/>
  <c r="CS95" i="2" s="1"/>
  <c r="CQ86" i="2"/>
  <c r="CQ83" i="2"/>
  <c r="CR85" i="2"/>
  <c r="CR89" i="2"/>
  <c r="CR84" i="2"/>
  <c r="CQ57" i="2"/>
  <c r="CQ60" i="2"/>
  <c r="CR59" i="2"/>
  <c r="CR63" i="2"/>
  <c r="CR58" i="2"/>
  <c r="CQ96" i="2"/>
  <c r="CS87" i="2"/>
  <c r="CS88" i="2" s="1"/>
  <c r="CT54" i="2"/>
  <c r="CS61" i="2"/>
  <c r="CS62" i="2" s="1"/>
  <c r="CR98" i="2"/>
  <c r="CR97" i="2"/>
  <c r="CQ70" i="2"/>
  <c r="CR72" i="2"/>
  <c r="CR71" i="2"/>
  <c r="CS73" i="2" l="1"/>
  <c r="CS99" i="2"/>
  <c r="CT81" i="2"/>
  <c r="CT82" i="2" s="1"/>
  <c r="CT55" i="2"/>
  <c r="CT56" i="2" s="1"/>
  <c r="CT94" i="2"/>
  <c r="CT95" i="2" s="1"/>
  <c r="CT68" i="2"/>
  <c r="CR70" i="2"/>
  <c r="CT87" i="2"/>
  <c r="CT88" i="2" s="1"/>
  <c r="CT61" i="2"/>
  <c r="CT62" i="2" s="1"/>
  <c r="CU54" i="2"/>
  <c r="CS72" i="2"/>
  <c r="CS71" i="2"/>
  <c r="CS89" i="2"/>
  <c r="CS85" i="2"/>
  <c r="CS84" i="2"/>
  <c r="CR57" i="2"/>
  <c r="CR60" i="2"/>
  <c r="CS63" i="2"/>
  <c r="CS59" i="2"/>
  <c r="CS58" i="2"/>
  <c r="CR96" i="2"/>
  <c r="CS98" i="2"/>
  <c r="CS97" i="2"/>
  <c r="CR86" i="2"/>
  <c r="CR83" i="2"/>
  <c r="CT99" i="2" l="1"/>
  <c r="CT69" i="2"/>
  <c r="CU81" i="2"/>
  <c r="CU82" i="2" s="1"/>
  <c r="CU55" i="2"/>
  <c r="CU56" i="2" s="1"/>
  <c r="CU94" i="2"/>
  <c r="CU95" i="2" s="1"/>
  <c r="CU68" i="2"/>
  <c r="CU69" i="2" s="1"/>
  <c r="CT63" i="2"/>
  <c r="CT59" i="2"/>
  <c r="CT58" i="2"/>
  <c r="CS57" i="2"/>
  <c r="CS60" i="2"/>
  <c r="CS86" i="2"/>
  <c r="CS83" i="2"/>
  <c r="CS70" i="2"/>
  <c r="CU87" i="2"/>
  <c r="CU88" i="2" s="1"/>
  <c r="CU61" i="2"/>
  <c r="CU62" i="2" s="1"/>
  <c r="CV54" i="2"/>
  <c r="CT98" i="2"/>
  <c r="CT97" i="2"/>
  <c r="CS96" i="2"/>
  <c r="CT71" i="2"/>
  <c r="CT85" i="2"/>
  <c r="CT89" i="2"/>
  <c r="CT84" i="2"/>
  <c r="CU73" i="2" l="1"/>
  <c r="CT73" i="2"/>
  <c r="CV73" i="2"/>
  <c r="CU99" i="2"/>
  <c r="CT72" i="2"/>
  <c r="CV81" i="2"/>
  <c r="CV82" i="2" s="1"/>
  <c r="CV55" i="2"/>
  <c r="CV56" i="2" s="1"/>
  <c r="CV94" i="2"/>
  <c r="CV95" i="2" s="1"/>
  <c r="CV99" i="2" s="1"/>
  <c r="CV68" i="2"/>
  <c r="CV69" i="2" s="1"/>
  <c r="CU98" i="2"/>
  <c r="CU97" i="2"/>
  <c r="CT60" i="2"/>
  <c r="CT57" i="2"/>
  <c r="CT86" i="2"/>
  <c r="CT83" i="2"/>
  <c r="CU72" i="2"/>
  <c r="CU71" i="2"/>
  <c r="CU63" i="2"/>
  <c r="CU59" i="2"/>
  <c r="CU58" i="2"/>
  <c r="CT70" i="2"/>
  <c r="CV87" i="2"/>
  <c r="CV88" i="2" s="1"/>
  <c r="CV61" i="2"/>
  <c r="CV62" i="2" s="1"/>
  <c r="CW54" i="2"/>
  <c r="CT96" i="2"/>
  <c r="CU89" i="2"/>
  <c r="CU85" i="2"/>
  <c r="CU84" i="2"/>
  <c r="CW81" i="2" l="1"/>
  <c r="CW82" i="2" s="1"/>
  <c r="CW55" i="2"/>
  <c r="CW56" i="2" s="1"/>
  <c r="CW94" i="2"/>
  <c r="CW95" i="2" s="1"/>
  <c r="CW68" i="2"/>
  <c r="CW69" i="2" s="1"/>
  <c r="CW73" i="2" s="1"/>
  <c r="CV98" i="2"/>
  <c r="CV97" i="2"/>
  <c r="CU57" i="2"/>
  <c r="CU60" i="2"/>
  <c r="CU86" i="2"/>
  <c r="CU83" i="2"/>
  <c r="CV72" i="2"/>
  <c r="CV71" i="2"/>
  <c r="CU70" i="2"/>
  <c r="CU96" i="2"/>
  <c r="CV85" i="2"/>
  <c r="CV89" i="2"/>
  <c r="CV84" i="2"/>
  <c r="CV59" i="2"/>
  <c r="CV63" i="2"/>
  <c r="CV58" i="2"/>
  <c r="CW87" i="2"/>
  <c r="CW88" i="2" s="1"/>
  <c r="CW61" i="2"/>
  <c r="CW62" i="2" s="1"/>
  <c r="CX54" i="2"/>
  <c r="CW99" i="2" l="1"/>
  <c r="CX55" i="2"/>
  <c r="CX56" i="2" s="1"/>
  <c r="CX81" i="2"/>
  <c r="CX82" i="2" s="1"/>
  <c r="CX68" i="2"/>
  <c r="CX69" i="2" s="1"/>
  <c r="CX94" i="2"/>
  <c r="CX95" i="2" s="1"/>
  <c r="CW63" i="2"/>
  <c r="CW59" i="2"/>
  <c r="CW58" i="2"/>
  <c r="CX87" i="2"/>
  <c r="CX88" i="2" s="1"/>
  <c r="CX61" i="2"/>
  <c r="CX62" i="2" s="1"/>
  <c r="CY54" i="2"/>
  <c r="CW98" i="2"/>
  <c r="CW97" i="2"/>
  <c r="CV86" i="2"/>
  <c r="CV83" i="2"/>
  <c r="CV96" i="2"/>
  <c r="CW72" i="2"/>
  <c r="CW71" i="2"/>
  <c r="CV70" i="2"/>
  <c r="CW89" i="2"/>
  <c r="CW85" i="2"/>
  <c r="CW84" i="2"/>
  <c r="CV60" i="2"/>
  <c r="CV57" i="2"/>
  <c r="CX73" i="2" l="1"/>
  <c r="CX99" i="2"/>
  <c r="CY81" i="2"/>
  <c r="CY82" i="2" s="1"/>
  <c r="CY55" i="2"/>
  <c r="CY56" i="2" s="1"/>
  <c r="CY94" i="2"/>
  <c r="CY95" i="2" s="1"/>
  <c r="CY99" i="2" s="1"/>
  <c r="CY68" i="2"/>
  <c r="CY69" i="2" s="1"/>
  <c r="CX85" i="2"/>
  <c r="CX89" i="2"/>
  <c r="CX84" i="2"/>
  <c r="CW57" i="2"/>
  <c r="CW60" i="2"/>
  <c r="CX63" i="2"/>
  <c r="CX59" i="2"/>
  <c r="CX58" i="2"/>
  <c r="CW70" i="2"/>
  <c r="CY87" i="2"/>
  <c r="CY88" i="2" s="1"/>
  <c r="CY61" i="2"/>
  <c r="CY62" i="2" s="1"/>
  <c r="CZ54" i="2"/>
  <c r="CX98" i="2"/>
  <c r="CX97" i="2"/>
  <c r="CW86" i="2"/>
  <c r="CW83" i="2"/>
  <c r="CW96" i="2"/>
  <c r="CX72" i="2"/>
  <c r="CX71" i="2"/>
  <c r="CY73" i="2" l="1"/>
  <c r="CZ81" i="2"/>
  <c r="CZ82" i="2" s="1"/>
  <c r="CZ55" i="2"/>
  <c r="CZ56" i="2" s="1"/>
  <c r="CZ68" i="2"/>
  <c r="CZ69" i="2" s="1"/>
  <c r="CZ73" i="2" s="1"/>
  <c r="CZ94" i="2"/>
  <c r="CZ95" i="2" s="1"/>
  <c r="CY89" i="2"/>
  <c r="CY85" i="2"/>
  <c r="CY84" i="2"/>
  <c r="CY98" i="2"/>
  <c r="CY97" i="2"/>
  <c r="CX96" i="2"/>
  <c r="CX70" i="2"/>
  <c r="CY72" i="2"/>
  <c r="CY71" i="2"/>
  <c r="CX60" i="2"/>
  <c r="CX57" i="2"/>
  <c r="CX86" i="2"/>
  <c r="CX83" i="2"/>
  <c r="CY63" i="2"/>
  <c r="CY59" i="2"/>
  <c r="CY58" i="2"/>
  <c r="CZ87" i="2"/>
  <c r="CZ88" i="2" s="1"/>
  <c r="CZ61" i="2"/>
  <c r="CZ62" i="2" s="1"/>
  <c r="DA54" i="2"/>
  <c r="CZ99" i="2" l="1"/>
  <c r="DA99" i="2"/>
  <c r="DA81" i="2"/>
  <c r="DA82" i="2" s="1"/>
  <c r="DA55" i="2"/>
  <c r="DA56" i="2" s="1"/>
  <c r="DA94" i="2"/>
  <c r="DA95" i="2" s="1"/>
  <c r="DA68" i="2"/>
  <c r="DA69" i="2" s="1"/>
  <c r="CZ59" i="2"/>
  <c r="CZ63" i="2"/>
  <c r="CZ58" i="2"/>
  <c r="DA87" i="2"/>
  <c r="DA88" i="2" s="1"/>
  <c r="DB54" i="2"/>
  <c r="DA61" i="2"/>
  <c r="DA62" i="2" s="1"/>
  <c r="CY57" i="2"/>
  <c r="CY60" i="2"/>
  <c r="CY96" i="2"/>
  <c r="CY83" i="2"/>
  <c r="CY86" i="2"/>
  <c r="CZ98" i="2"/>
  <c r="CZ97" i="2"/>
  <c r="CY70" i="2"/>
  <c r="CZ72" i="2"/>
  <c r="CZ71" i="2"/>
  <c r="CZ85" i="2"/>
  <c r="CZ89" i="2"/>
  <c r="CZ84" i="2"/>
  <c r="DA73" i="2" l="1"/>
  <c r="DB73" i="2"/>
  <c r="DB81" i="2"/>
  <c r="DB82" i="2" s="1"/>
  <c r="DB55" i="2"/>
  <c r="DB56" i="2" s="1"/>
  <c r="DB94" i="2"/>
  <c r="DB95" i="2" s="1"/>
  <c r="DB68" i="2"/>
  <c r="DB69" i="2" s="1"/>
  <c r="DA89" i="2"/>
  <c r="DA85" i="2"/>
  <c r="DA84" i="2"/>
  <c r="DA63" i="2"/>
  <c r="DA59" i="2"/>
  <c r="DA58" i="2"/>
  <c r="CZ86" i="2"/>
  <c r="CZ83" i="2"/>
  <c r="DA98" i="2"/>
  <c r="DA97" i="2"/>
  <c r="CZ57" i="2"/>
  <c r="CZ60" i="2"/>
  <c r="CZ70" i="2"/>
  <c r="DB87" i="2"/>
  <c r="DB88" i="2" s="1"/>
  <c r="DB61" i="2"/>
  <c r="DB62" i="2" s="1"/>
  <c r="DC54" i="2"/>
  <c r="CZ96" i="2"/>
  <c r="DA72" i="2"/>
  <c r="DA71" i="2"/>
  <c r="DC99" i="2" l="1"/>
  <c r="DB99" i="2"/>
  <c r="DC81" i="2"/>
  <c r="DC82" i="2" s="1"/>
  <c r="DC55" i="2"/>
  <c r="DC56" i="2" s="1"/>
  <c r="DC68" i="2"/>
  <c r="DC69" i="2" s="1"/>
  <c r="DC94" i="2"/>
  <c r="DC95" i="2" s="1"/>
  <c r="DA70" i="2"/>
  <c r="DB72" i="2"/>
  <c r="DB71" i="2"/>
  <c r="DA86" i="2"/>
  <c r="DA83" i="2"/>
  <c r="DB85" i="2"/>
  <c r="DB89" i="2"/>
  <c r="DB84" i="2"/>
  <c r="DA96" i="2"/>
  <c r="DB63" i="2"/>
  <c r="DB59" i="2"/>
  <c r="DB58" i="2"/>
  <c r="DC87" i="2"/>
  <c r="DC88" i="2" s="1"/>
  <c r="DC61" i="2"/>
  <c r="DC62" i="2" s="1"/>
  <c r="DD54" i="2"/>
  <c r="DB98" i="2"/>
  <c r="DB97" i="2"/>
  <c r="DA60" i="2"/>
  <c r="DA57" i="2"/>
  <c r="DC73" i="2" l="1"/>
  <c r="DD73" i="2"/>
  <c r="DD81" i="2"/>
  <c r="DD82" i="2" s="1"/>
  <c r="DD55" i="2"/>
  <c r="DD56" i="2" s="1"/>
  <c r="DD94" i="2"/>
  <c r="DD95" i="2" s="1"/>
  <c r="DD68" i="2"/>
  <c r="DD69" i="2" s="1"/>
  <c r="DC72" i="2"/>
  <c r="DC71" i="2"/>
  <c r="DB86" i="2"/>
  <c r="DB83" i="2"/>
  <c r="DB70" i="2"/>
  <c r="DC89" i="2"/>
  <c r="DC85" i="2"/>
  <c r="DC84" i="2"/>
  <c r="DC63" i="2"/>
  <c r="DC59" i="2"/>
  <c r="DC58" i="2"/>
  <c r="DD87" i="2"/>
  <c r="DD88" i="2" s="1"/>
  <c r="DD61" i="2"/>
  <c r="DD62" i="2" s="1"/>
  <c r="DE54" i="2"/>
  <c r="DB96" i="2"/>
  <c r="DB60" i="2"/>
  <c r="DB57" i="2"/>
  <c r="DC98" i="2"/>
  <c r="DC97" i="2"/>
  <c r="DD99" i="2" l="1"/>
  <c r="DE81" i="2"/>
  <c r="DE82" i="2" s="1"/>
  <c r="DE55" i="2"/>
  <c r="DE56" i="2" s="1"/>
  <c r="DE94" i="2"/>
  <c r="DE95" i="2" s="1"/>
  <c r="DE99" i="2" s="1"/>
  <c r="DE68" i="2"/>
  <c r="DE69" i="2" s="1"/>
  <c r="DE73" i="2" s="1"/>
  <c r="DD59" i="2"/>
  <c r="DD63" i="2"/>
  <c r="DD58" i="2"/>
  <c r="DC96" i="2"/>
  <c r="DE87" i="2"/>
  <c r="DE88" i="2" s="1"/>
  <c r="DE61" i="2"/>
  <c r="DE62" i="2" s="1"/>
  <c r="DF54" i="2"/>
  <c r="DC57" i="2"/>
  <c r="DC60" i="2"/>
  <c r="DC83" i="2"/>
  <c r="DC86" i="2"/>
  <c r="DD98" i="2"/>
  <c r="DD97" i="2"/>
  <c r="DC70" i="2"/>
  <c r="DD72" i="2"/>
  <c r="DD71" i="2"/>
  <c r="DD85" i="2"/>
  <c r="DD89" i="2"/>
  <c r="DD84" i="2"/>
  <c r="DF81" i="2" l="1"/>
  <c r="DF82" i="2" s="1"/>
  <c r="DF55" i="2"/>
  <c r="DF56" i="2" s="1"/>
  <c r="DF94" i="2"/>
  <c r="DF95" i="2" s="1"/>
  <c r="DF99" i="2" s="1"/>
  <c r="DF68" i="2"/>
  <c r="DF69" i="2" s="1"/>
  <c r="DF73" i="2" s="1"/>
  <c r="DE98" i="2"/>
  <c r="DE97" i="2"/>
  <c r="DD86" i="2"/>
  <c r="DD83" i="2"/>
  <c r="DE72" i="2"/>
  <c r="DE71" i="2"/>
  <c r="DD70" i="2"/>
  <c r="DE89" i="2"/>
  <c r="DE85" i="2"/>
  <c r="DE84" i="2"/>
  <c r="DD57" i="2"/>
  <c r="DD60" i="2"/>
  <c r="DE63" i="2"/>
  <c r="DE59" i="2"/>
  <c r="DE58" i="2"/>
  <c r="DD96" i="2"/>
  <c r="DF87" i="2"/>
  <c r="DF88" i="2" s="1"/>
  <c r="DF61" i="2"/>
  <c r="DF62" i="2" s="1"/>
  <c r="DG54" i="2"/>
  <c r="DG81" i="2" l="1"/>
  <c r="DG82" i="2" s="1"/>
  <c r="DG55" i="2"/>
  <c r="DG56" i="2" s="1"/>
  <c r="DG94" i="2"/>
  <c r="DG95" i="2" s="1"/>
  <c r="DG68" i="2"/>
  <c r="DG69" i="2" s="1"/>
  <c r="DF63" i="2"/>
  <c r="DF59" i="2"/>
  <c r="DF58" i="2"/>
  <c r="DG87" i="2"/>
  <c r="DG88" i="2" s="1"/>
  <c r="DG61" i="2"/>
  <c r="DG62" i="2" s="1"/>
  <c r="DH54" i="2"/>
  <c r="DF98" i="2"/>
  <c r="DF97" i="2"/>
  <c r="DE57" i="2"/>
  <c r="DE60" i="2"/>
  <c r="DE86" i="2"/>
  <c r="DE83" i="2"/>
  <c r="DF72" i="2"/>
  <c r="DF71" i="2"/>
  <c r="DE96" i="2"/>
  <c r="DF85" i="2"/>
  <c r="DF89" i="2"/>
  <c r="DF84" i="2"/>
  <c r="DE70" i="2"/>
  <c r="DH73" i="2" l="1"/>
  <c r="DG73" i="2"/>
  <c r="DG99" i="2"/>
  <c r="DH81" i="2"/>
  <c r="DH82" i="2" s="1"/>
  <c r="DH55" i="2"/>
  <c r="DH56" i="2" s="1"/>
  <c r="DH94" i="2"/>
  <c r="DH95" i="2" s="1"/>
  <c r="DH68" i="2"/>
  <c r="DH69" i="2" s="1"/>
  <c r="DF70" i="2"/>
  <c r="DG89" i="2"/>
  <c r="DG85" i="2"/>
  <c r="DG84" i="2"/>
  <c r="DF60" i="2"/>
  <c r="DF57" i="2"/>
  <c r="DG63" i="2"/>
  <c r="DG59" i="2"/>
  <c r="DG58" i="2"/>
  <c r="DF86" i="2"/>
  <c r="DF83" i="2"/>
  <c r="DH87" i="2"/>
  <c r="DH88" i="2" s="1"/>
  <c r="DH61" i="2"/>
  <c r="DH62" i="2" s="1"/>
  <c r="DI54" i="2"/>
  <c r="DF96" i="2"/>
  <c r="DG98" i="2"/>
  <c r="DG97" i="2"/>
  <c r="DG72" i="2"/>
  <c r="DG71" i="2"/>
  <c r="DH99" i="2" l="1"/>
  <c r="DI81" i="2"/>
  <c r="DI55" i="2"/>
  <c r="DI56" i="2" s="1"/>
  <c r="DI68" i="2"/>
  <c r="DI94" i="2"/>
  <c r="DG96" i="2"/>
  <c r="DH72" i="2"/>
  <c r="DH71" i="2"/>
  <c r="DG70" i="2"/>
  <c r="DH85" i="2"/>
  <c r="DH89" i="2"/>
  <c r="DH84" i="2"/>
  <c r="DH59" i="2"/>
  <c r="DH63" i="2"/>
  <c r="DH58" i="2"/>
  <c r="DI87" i="2"/>
  <c r="DI88" i="2" s="1"/>
  <c r="DI61" i="2"/>
  <c r="DI62" i="2" s="1"/>
  <c r="DJ54" i="2"/>
  <c r="DG86" i="2"/>
  <c r="DG83" i="2"/>
  <c r="DH98" i="2"/>
  <c r="DH97" i="2"/>
  <c r="DG57" i="2"/>
  <c r="DG60" i="2"/>
  <c r="DI82" i="2" l="1"/>
  <c r="C6" i="2"/>
  <c r="C11" i="2" s="1"/>
  <c r="DI95" i="2"/>
  <c r="C7" i="2"/>
  <c r="DI69" i="2"/>
  <c r="B7" i="2"/>
  <c r="B12" i="2" s="1"/>
  <c r="DJ55" i="2"/>
  <c r="DJ56" i="2" s="1"/>
  <c r="DJ81" i="2"/>
  <c r="DJ82" i="2" s="1"/>
  <c r="DJ68" i="2"/>
  <c r="DJ69" i="2" s="1"/>
  <c r="DJ94" i="2"/>
  <c r="DI63" i="2"/>
  <c r="DI59" i="2"/>
  <c r="DI58" i="2"/>
  <c r="DJ87" i="2"/>
  <c r="DJ88" i="2" s="1"/>
  <c r="DJ61" i="2"/>
  <c r="DJ62" i="2" s="1"/>
  <c r="DK54" i="2"/>
  <c r="DO73" i="2"/>
  <c r="DH70" i="2"/>
  <c r="DI98" i="2"/>
  <c r="C23" i="2" s="1"/>
  <c r="DI97" i="2"/>
  <c r="C21" i="2" s="1"/>
  <c r="C22" i="2" s="1"/>
  <c r="DH57" i="2"/>
  <c r="DH60" i="2"/>
  <c r="DH86" i="2"/>
  <c r="DH83" i="2"/>
  <c r="DH96" i="2"/>
  <c r="DI72" i="2"/>
  <c r="B23" i="2" s="1"/>
  <c r="DI71" i="2"/>
  <c r="B21" i="2" s="1"/>
  <c r="B22" i="2" s="1"/>
  <c r="DI89" i="2"/>
  <c r="DI85" i="2"/>
  <c r="C17" i="2" s="1"/>
  <c r="DI84" i="2"/>
  <c r="C15" i="2" s="1"/>
  <c r="C16" i="2" s="1"/>
  <c r="DN99" i="2" l="1"/>
  <c r="DI99" i="2"/>
  <c r="C24" i="2" s="1"/>
  <c r="C12" i="2"/>
  <c r="C8" i="2"/>
  <c r="DL73" i="2"/>
  <c r="DK73" i="2"/>
  <c r="DM73" i="2"/>
  <c r="DJ73" i="2"/>
  <c r="DN73" i="2"/>
  <c r="DI73" i="2"/>
  <c r="B24" i="2" s="1"/>
  <c r="DJ95" i="2"/>
  <c r="DO99" i="2" s="1"/>
  <c r="DK81" i="2"/>
  <c r="DK82" i="2" s="1"/>
  <c r="DK55" i="2"/>
  <c r="DK56" i="2" s="1"/>
  <c r="DK68" i="2"/>
  <c r="DK69" i="2" s="1"/>
  <c r="DK94" i="2"/>
  <c r="DK95" i="2" s="1"/>
  <c r="DJ85" i="2"/>
  <c r="DJ89" i="2"/>
  <c r="DJ84" i="2"/>
  <c r="DI57" i="2"/>
  <c r="DI60" i="2"/>
  <c r="DJ63" i="2"/>
  <c r="DJ59" i="2"/>
  <c r="DJ58" i="2"/>
  <c r="DI86" i="2"/>
  <c r="C18" i="2" s="1"/>
  <c r="DI83" i="2"/>
  <c r="C14" i="2" s="1"/>
  <c r="DP73" i="2"/>
  <c r="DI70" i="2"/>
  <c r="B20" i="2" s="1"/>
  <c r="DK87" i="2"/>
  <c r="DK88" i="2" s="1"/>
  <c r="DK61" i="2"/>
  <c r="DK62" i="2" s="1"/>
  <c r="DL54" i="2"/>
  <c r="DJ98" i="2"/>
  <c r="DJ97" i="2"/>
  <c r="DP99" i="2"/>
  <c r="DI96" i="2"/>
  <c r="C20" i="2" s="1"/>
  <c r="DJ72" i="2"/>
  <c r="DJ71" i="2"/>
  <c r="DM99" i="2" l="1"/>
  <c r="DL99" i="2"/>
  <c r="DJ99" i="2"/>
  <c r="DK99" i="2"/>
  <c r="DL81" i="2"/>
  <c r="DL82" i="2" s="1"/>
  <c r="DL55" i="2"/>
  <c r="DL56" i="2" s="1"/>
  <c r="DL68" i="2"/>
  <c r="DL69" i="2" s="1"/>
  <c r="DL94" i="2"/>
  <c r="DL95" i="2" s="1"/>
  <c r="DQ99" i="2"/>
  <c r="DJ96" i="2"/>
  <c r="DK72" i="2"/>
  <c r="DK71" i="2"/>
  <c r="DJ86" i="2"/>
  <c r="DJ83" i="2"/>
  <c r="DK63" i="2"/>
  <c r="DK59" i="2"/>
  <c r="DK58" i="2"/>
  <c r="DQ73" i="2"/>
  <c r="DJ70" i="2"/>
  <c r="DL87" i="2"/>
  <c r="DL88" i="2" s="1"/>
  <c r="DL61" i="2"/>
  <c r="DL62" i="2" s="1"/>
  <c r="DM54" i="2"/>
  <c r="DJ60" i="2"/>
  <c r="DJ57" i="2"/>
  <c r="DK89" i="2"/>
  <c r="DK85" i="2"/>
  <c r="DK84" i="2"/>
  <c r="DK98" i="2"/>
  <c r="DK97" i="2"/>
  <c r="DM81" i="2" l="1"/>
  <c r="DM82" i="2" s="1"/>
  <c r="DM55" i="2"/>
  <c r="DM56" i="2" s="1"/>
  <c r="DM68" i="2"/>
  <c r="DM69" i="2" s="1"/>
  <c r="DM94" i="2"/>
  <c r="DM95" i="2" s="1"/>
  <c r="DL98" i="2"/>
  <c r="DL97" i="2"/>
  <c r="DK57" i="2"/>
  <c r="DK60" i="2"/>
  <c r="DK86" i="2"/>
  <c r="DK83" i="2"/>
  <c r="DL72" i="2"/>
  <c r="DL71" i="2"/>
  <c r="DR99" i="2"/>
  <c r="DK96" i="2"/>
  <c r="DL89" i="2"/>
  <c r="DL85" i="2"/>
  <c r="DL84" i="2"/>
  <c r="DL59" i="2"/>
  <c r="DL63" i="2"/>
  <c r="DL58" i="2"/>
  <c r="DM87" i="2"/>
  <c r="DM88" i="2" s="1"/>
  <c r="DM61" i="2"/>
  <c r="DM62" i="2" s="1"/>
  <c r="DN54" i="2"/>
  <c r="DR73" i="2"/>
  <c r="DK70" i="2"/>
  <c r="DN55" i="2" l="1"/>
  <c r="DN56" i="2" s="1"/>
  <c r="DN81" i="2"/>
  <c r="DN82" i="2" s="1"/>
  <c r="DN94" i="2"/>
  <c r="DN95" i="2" s="1"/>
  <c r="DN68" i="2"/>
  <c r="DN69" i="2" s="1"/>
  <c r="DM72" i="2"/>
  <c r="DM71" i="2"/>
  <c r="DM89" i="2"/>
  <c r="DM85" i="2"/>
  <c r="DM84" i="2"/>
  <c r="DL60" i="2"/>
  <c r="DL57" i="2"/>
  <c r="DS99" i="2"/>
  <c r="DL96" i="2"/>
  <c r="DM63" i="2"/>
  <c r="DM59" i="2"/>
  <c r="DM58" i="2"/>
  <c r="DN87" i="2"/>
  <c r="DN88" i="2" s="1"/>
  <c r="DN61" i="2"/>
  <c r="DN62" i="2" s="1"/>
  <c r="DO54" i="2"/>
  <c r="DS73" i="2"/>
  <c r="DL70" i="2"/>
  <c r="DM98" i="2"/>
  <c r="DM97" i="2"/>
  <c r="DL86" i="2"/>
  <c r="DL83" i="2"/>
  <c r="DO81" i="2" l="1"/>
  <c r="DO82" i="2" s="1"/>
  <c r="DO55" i="2"/>
  <c r="DO56" i="2" s="1"/>
  <c r="DO68" i="2"/>
  <c r="DO69" i="2" s="1"/>
  <c r="DO94" i="2"/>
  <c r="DO95" i="2" s="1"/>
  <c r="DN63" i="2"/>
  <c r="DN59" i="2"/>
  <c r="DN58" i="2"/>
  <c r="DO87" i="2"/>
  <c r="DO88" i="2" s="1"/>
  <c r="DO61" i="2"/>
  <c r="DO62" i="2" s="1"/>
  <c r="DP54" i="2"/>
  <c r="DM86" i="2"/>
  <c r="DM83" i="2"/>
  <c r="DN98" i="2"/>
  <c r="DN97" i="2"/>
  <c r="DT73" i="2"/>
  <c r="DM70" i="2"/>
  <c r="DN72" i="2"/>
  <c r="DN71" i="2"/>
  <c r="DT99" i="2"/>
  <c r="DM96" i="2"/>
  <c r="DN89" i="2"/>
  <c r="DN85" i="2"/>
  <c r="DN84" i="2"/>
  <c r="DM57" i="2"/>
  <c r="DM60" i="2"/>
  <c r="DP81" i="2" l="1"/>
  <c r="DP82" i="2" s="1"/>
  <c r="DP55" i="2"/>
  <c r="DP56" i="2" s="1"/>
  <c r="DP94" i="2"/>
  <c r="DP95" i="2" s="1"/>
  <c r="DP68" i="2"/>
  <c r="DP69" i="2" s="1"/>
  <c r="DO63" i="2"/>
  <c r="DO59" i="2"/>
  <c r="DO58" i="2"/>
  <c r="DN86" i="2"/>
  <c r="DN83" i="2"/>
  <c r="DU99" i="2"/>
  <c r="DN96" i="2"/>
  <c r="DP87" i="2"/>
  <c r="DP88" i="2" s="1"/>
  <c r="DP61" i="2"/>
  <c r="DP62" i="2" s="1"/>
  <c r="DQ54" i="2"/>
  <c r="DO89" i="2"/>
  <c r="DO85" i="2"/>
  <c r="DO84" i="2"/>
  <c r="DN60" i="2"/>
  <c r="DN57" i="2"/>
  <c r="DO98" i="2"/>
  <c r="DO97" i="2"/>
  <c r="DU73" i="2"/>
  <c r="DN70" i="2"/>
  <c r="DO72" i="2"/>
  <c r="DO71" i="2"/>
  <c r="DQ81" i="2" l="1"/>
  <c r="DQ82" i="2" s="1"/>
  <c r="DQ55" i="2"/>
  <c r="DQ56" i="2" s="1"/>
  <c r="DQ94" i="2"/>
  <c r="DQ95" i="2" s="1"/>
  <c r="DQ68" i="2"/>
  <c r="DQ69" i="2" s="1"/>
  <c r="DV99" i="2"/>
  <c r="DO96" i="2"/>
  <c r="DO83" i="2"/>
  <c r="DO86" i="2"/>
  <c r="DP85" i="2"/>
  <c r="DP89" i="2"/>
  <c r="DP84" i="2"/>
  <c r="DP59" i="2"/>
  <c r="DP63" i="2"/>
  <c r="DP58" i="2"/>
  <c r="DV73" i="2"/>
  <c r="DO70" i="2"/>
  <c r="DQ87" i="2"/>
  <c r="DQ88" i="2" s="1"/>
  <c r="DQ61" i="2"/>
  <c r="DQ62" i="2" s="1"/>
  <c r="DR54" i="2"/>
  <c r="DO57" i="2"/>
  <c r="DO60" i="2"/>
  <c r="DP98" i="2"/>
  <c r="DP97" i="2"/>
  <c r="DP72" i="2"/>
  <c r="DP71" i="2"/>
  <c r="DR81" i="2" l="1"/>
  <c r="DR82" i="2" s="1"/>
  <c r="DR55" i="2"/>
  <c r="DR56" i="2" s="1"/>
  <c r="DR94" i="2"/>
  <c r="DR95" i="2" s="1"/>
  <c r="DR68" i="2"/>
  <c r="DR69" i="2" s="1"/>
  <c r="DP70" i="2"/>
  <c r="DW73" i="2"/>
  <c r="DW99" i="2"/>
  <c r="DP96" i="2"/>
  <c r="DQ72" i="2"/>
  <c r="DQ71" i="2"/>
  <c r="DQ89" i="2"/>
  <c r="DQ85" i="2"/>
  <c r="DQ84" i="2"/>
  <c r="DP57" i="2"/>
  <c r="DP60" i="2"/>
  <c r="DQ63" i="2"/>
  <c r="DQ59" i="2"/>
  <c r="DQ58" i="2"/>
  <c r="DP86" i="2"/>
  <c r="DP83" i="2"/>
  <c r="DR87" i="2"/>
  <c r="DR88" i="2" s="1"/>
  <c r="DR61" i="2"/>
  <c r="DR62" i="2" s="1"/>
  <c r="DS54" i="2"/>
  <c r="DQ98" i="2"/>
  <c r="DQ97" i="2"/>
  <c r="DS81" i="2" l="1"/>
  <c r="DS82" i="2" s="1"/>
  <c r="DS55" i="2"/>
  <c r="DS56" i="2" s="1"/>
  <c r="DS68" i="2"/>
  <c r="DS69" i="2" s="1"/>
  <c r="DS94" i="2"/>
  <c r="DS95" i="2" s="1"/>
  <c r="DR85" i="2"/>
  <c r="DR89" i="2"/>
  <c r="DR84" i="2"/>
  <c r="DX99" i="2"/>
  <c r="DQ96" i="2"/>
  <c r="DS87" i="2"/>
  <c r="DS88" i="2" s="1"/>
  <c r="DS61" i="2"/>
  <c r="DS62" i="2" s="1"/>
  <c r="DT54" i="2"/>
  <c r="DQ86" i="2"/>
  <c r="DQ83" i="2"/>
  <c r="DQ60" i="2"/>
  <c r="DQ57" i="2"/>
  <c r="DX73" i="2"/>
  <c r="DQ70" i="2"/>
  <c r="DR98" i="2"/>
  <c r="DR97" i="2"/>
  <c r="DR72" i="2"/>
  <c r="DR71" i="2"/>
  <c r="DR63" i="2"/>
  <c r="DR59" i="2"/>
  <c r="DR58" i="2"/>
  <c r="DT81" i="2" l="1"/>
  <c r="DT82" i="2" s="1"/>
  <c r="DT55" i="2"/>
  <c r="DT56" i="2" s="1"/>
  <c r="DT68" i="2"/>
  <c r="DT69" i="2" s="1"/>
  <c r="DT94" i="2"/>
  <c r="DT95" i="2" s="1"/>
  <c r="DS98" i="2"/>
  <c r="DS97" i="2"/>
  <c r="DS72" i="2"/>
  <c r="DS71" i="2"/>
  <c r="DR86" i="2"/>
  <c r="DR83" i="2"/>
  <c r="DR60" i="2"/>
  <c r="DR57" i="2"/>
  <c r="DY99" i="2"/>
  <c r="DR96" i="2"/>
  <c r="DY73" i="2"/>
  <c r="DR70" i="2"/>
  <c r="DT87" i="2"/>
  <c r="DT88" i="2" s="1"/>
  <c r="DT61" i="2"/>
  <c r="DT62" i="2" s="1"/>
  <c r="DU54" i="2"/>
  <c r="DS89" i="2"/>
  <c r="DS85" i="2"/>
  <c r="DS84" i="2"/>
  <c r="DS63" i="2"/>
  <c r="DS59" i="2"/>
  <c r="DS58" i="2"/>
  <c r="DU81" i="2" l="1"/>
  <c r="DU82" i="2" s="1"/>
  <c r="DU55" i="2"/>
  <c r="DU56" i="2" s="1"/>
  <c r="DU68" i="2"/>
  <c r="DU69" i="2" s="1"/>
  <c r="DU94" i="2"/>
  <c r="DU95" i="2" s="1"/>
  <c r="DT72" i="2"/>
  <c r="DT71" i="2"/>
  <c r="DS57" i="2"/>
  <c r="DS60" i="2"/>
  <c r="DS83" i="2"/>
  <c r="DS86" i="2"/>
  <c r="DT89" i="2"/>
  <c r="DT85" i="2"/>
  <c r="DT84" i="2"/>
  <c r="DZ99" i="2"/>
  <c r="DS96" i="2"/>
  <c r="DT59" i="2"/>
  <c r="DT63" i="2"/>
  <c r="DT58" i="2"/>
  <c r="DU87" i="2"/>
  <c r="DU88" i="2" s="1"/>
  <c r="DU61" i="2"/>
  <c r="DU62" i="2" s="1"/>
  <c r="DV54" i="2"/>
  <c r="DT98" i="2"/>
  <c r="DT97" i="2"/>
  <c r="DZ73" i="2"/>
  <c r="DS70" i="2"/>
  <c r="DV81" i="2" l="1"/>
  <c r="DV82" i="2" s="1"/>
  <c r="DV55" i="2"/>
  <c r="DV56" i="2" s="1"/>
  <c r="DV68" i="2"/>
  <c r="DV69" i="2" s="1"/>
  <c r="DV94" i="2"/>
  <c r="DU72" i="2"/>
  <c r="DU71" i="2"/>
  <c r="DU63" i="2"/>
  <c r="DU59" i="2"/>
  <c r="DU58" i="2"/>
  <c r="DT86" i="2"/>
  <c r="DT83" i="2"/>
  <c r="EA99" i="2"/>
  <c r="DT96" i="2"/>
  <c r="DV87" i="2"/>
  <c r="DV88" i="2" s="1"/>
  <c r="DV61" i="2"/>
  <c r="DV62" i="2" s="1"/>
  <c r="DW54" i="2"/>
  <c r="DU89" i="2"/>
  <c r="DU85" i="2"/>
  <c r="DU84" i="2"/>
  <c r="DT70" i="2"/>
  <c r="EA73" i="2"/>
  <c r="DU98" i="2"/>
  <c r="DU97" i="2"/>
  <c r="DT57" i="2"/>
  <c r="DT60" i="2"/>
  <c r="DW81" i="2" l="1"/>
  <c r="DW82" i="2" s="1"/>
  <c r="DW55" i="2"/>
  <c r="DW56" i="2" s="1"/>
  <c r="DW68" i="2"/>
  <c r="DW69" i="2" s="1"/>
  <c r="DW94" i="2"/>
  <c r="DW95" i="2" s="1"/>
  <c r="DV95" i="2"/>
  <c r="EB99" i="2"/>
  <c r="DU96" i="2"/>
  <c r="DV89" i="2"/>
  <c r="DV85" i="2"/>
  <c r="DV84" i="2"/>
  <c r="DU57" i="2"/>
  <c r="DU60" i="2"/>
  <c r="DV63" i="2"/>
  <c r="DV59" i="2"/>
  <c r="DV58" i="2"/>
  <c r="DU86" i="2"/>
  <c r="DU83" i="2"/>
  <c r="DW87" i="2"/>
  <c r="DW88" i="2" s="1"/>
  <c r="DW61" i="2"/>
  <c r="DW62" i="2" s="1"/>
  <c r="DX54" i="2"/>
  <c r="EB73" i="2"/>
  <c r="DU70" i="2"/>
  <c r="DV98" i="2"/>
  <c r="DV97" i="2"/>
  <c r="DV72" i="2"/>
  <c r="DV71" i="2"/>
  <c r="DX81" i="2" l="1"/>
  <c r="DX82" i="2" s="1"/>
  <c r="DX55" i="2"/>
  <c r="DX56" i="2" s="1"/>
  <c r="DX94" i="2"/>
  <c r="DX95" i="2" s="1"/>
  <c r="DX68" i="2"/>
  <c r="DX69" i="2" s="1"/>
  <c r="EC99" i="2"/>
  <c r="DV96" i="2"/>
  <c r="DW72" i="2"/>
  <c r="DW71" i="2"/>
  <c r="DW63" i="2"/>
  <c r="DW59" i="2"/>
  <c r="DW58" i="2"/>
  <c r="EC73" i="2"/>
  <c r="DV70" i="2"/>
  <c r="DX87" i="2"/>
  <c r="DX88" i="2" s="1"/>
  <c r="DX61" i="2"/>
  <c r="DX62" i="2" s="1"/>
  <c r="DY54" i="2"/>
  <c r="DW89" i="2"/>
  <c r="DW85" i="2"/>
  <c r="DW84" i="2"/>
  <c r="DW98" i="2"/>
  <c r="DW97" i="2"/>
  <c r="DV60" i="2"/>
  <c r="DV57" i="2"/>
  <c r="DV86" i="2"/>
  <c r="DV83" i="2"/>
  <c r="DY81" i="2" l="1"/>
  <c r="DY82" i="2" s="1"/>
  <c r="DY55" i="2"/>
  <c r="DY56" i="2" s="1"/>
  <c r="DY68" i="2"/>
  <c r="DY69" i="2" s="1"/>
  <c r="DY94" i="2"/>
  <c r="DY95" i="2" s="1"/>
  <c r="ED99" i="2"/>
  <c r="DW96" i="2"/>
  <c r="DW86" i="2"/>
  <c r="DW83" i="2"/>
  <c r="DX89" i="2"/>
  <c r="DX85" i="2"/>
  <c r="DX84" i="2"/>
  <c r="DX59" i="2"/>
  <c r="DX63" i="2"/>
  <c r="DX58" i="2"/>
  <c r="DY87" i="2"/>
  <c r="DY88" i="2" s="1"/>
  <c r="DY61" i="2"/>
  <c r="DY62" i="2" s="1"/>
  <c r="DZ54" i="2"/>
  <c r="ED73" i="2"/>
  <c r="DW70" i="2"/>
  <c r="DX98" i="2"/>
  <c r="DX96" i="2"/>
  <c r="DX97" i="2"/>
  <c r="DW57" i="2"/>
  <c r="DW60" i="2"/>
  <c r="DX70" i="2"/>
  <c r="DX72" i="2"/>
  <c r="DX71" i="2"/>
  <c r="DZ81" i="2" l="1"/>
  <c r="DZ82" i="2" s="1"/>
  <c r="DZ55" i="2"/>
  <c r="DZ56" i="2" s="1"/>
  <c r="DZ68" i="2"/>
  <c r="DZ69" i="2" s="1"/>
  <c r="DZ94" i="2"/>
  <c r="DY72" i="2"/>
  <c r="DY70" i="2"/>
  <c r="DY71" i="2"/>
  <c r="DY63" i="2"/>
  <c r="DY59" i="2"/>
  <c r="DY58" i="2"/>
  <c r="DX86" i="2"/>
  <c r="DX83" i="2"/>
  <c r="DY89" i="2"/>
  <c r="DY85" i="2"/>
  <c r="DY84" i="2"/>
  <c r="DZ87" i="2"/>
  <c r="DZ88" i="2" s="1"/>
  <c r="DZ61" i="2"/>
  <c r="DZ62" i="2" s="1"/>
  <c r="EA54" i="2"/>
  <c r="DX57" i="2"/>
  <c r="DX60" i="2"/>
  <c r="DY98" i="2"/>
  <c r="DY96" i="2"/>
  <c r="DY97" i="2"/>
  <c r="DZ95" i="2" l="1"/>
  <c r="EA81" i="2"/>
  <c r="EA82" i="2" s="1"/>
  <c r="EA55" i="2"/>
  <c r="EA56" i="2" s="1"/>
  <c r="EA68" i="2"/>
  <c r="EA69" i="2" s="1"/>
  <c r="EA94" i="2"/>
  <c r="EA95" i="2" s="1"/>
  <c r="DZ89" i="2"/>
  <c r="DZ85" i="2"/>
  <c r="DZ84" i="2"/>
  <c r="DZ63" i="2"/>
  <c r="DZ59" i="2"/>
  <c r="DZ58" i="2"/>
  <c r="EA87" i="2"/>
  <c r="EA88" i="2" s="1"/>
  <c r="EA61" i="2"/>
  <c r="EA62" i="2" s="1"/>
  <c r="EB54" i="2"/>
  <c r="DY86" i="2"/>
  <c r="DY83" i="2"/>
  <c r="DZ98" i="2"/>
  <c r="DZ96" i="2"/>
  <c r="DZ97" i="2"/>
  <c r="DY57" i="2"/>
  <c r="DY60" i="2"/>
  <c r="DZ72" i="2"/>
  <c r="DZ70" i="2"/>
  <c r="DZ71" i="2"/>
  <c r="EB81" i="2" l="1"/>
  <c r="EB82" i="2" s="1"/>
  <c r="EB55" i="2"/>
  <c r="EB56" i="2" s="1"/>
  <c r="EB68" i="2"/>
  <c r="EB69" i="2" s="1"/>
  <c r="EB94" i="2"/>
  <c r="EB95" i="2" s="1"/>
  <c r="EA63" i="2"/>
  <c r="EA59" i="2"/>
  <c r="EA58" i="2"/>
  <c r="EA70" i="2"/>
  <c r="EA72" i="2"/>
  <c r="EA71" i="2"/>
  <c r="EA89" i="2"/>
  <c r="EA85" i="2"/>
  <c r="EA84" i="2"/>
  <c r="DZ60" i="2"/>
  <c r="DZ57" i="2"/>
  <c r="DZ86" i="2"/>
  <c r="DZ83" i="2"/>
  <c r="EB87" i="2"/>
  <c r="EB88" i="2" s="1"/>
  <c r="EB61" i="2"/>
  <c r="EB62" i="2" s="1"/>
  <c r="EC54" i="2"/>
  <c r="EA98" i="2"/>
  <c r="EA96" i="2"/>
  <c r="EA97" i="2"/>
  <c r="EC81" i="2" l="1"/>
  <c r="EC82" i="2" s="1"/>
  <c r="EC55" i="2"/>
  <c r="EC56" i="2" s="1"/>
  <c r="EC68" i="2"/>
  <c r="EC69" i="2" s="1"/>
  <c r="EC94" i="2"/>
  <c r="EC95" i="2" s="1"/>
  <c r="EB98" i="2"/>
  <c r="EB96" i="2"/>
  <c r="EB97" i="2"/>
  <c r="EB70" i="2"/>
  <c r="EB72" i="2"/>
  <c r="EB71" i="2"/>
  <c r="EA57" i="2"/>
  <c r="EA60" i="2"/>
  <c r="EB59" i="2"/>
  <c r="EB63" i="2"/>
  <c r="EB58" i="2"/>
  <c r="EB89" i="2"/>
  <c r="EB85" i="2"/>
  <c r="EB84" i="2"/>
  <c r="EA86" i="2"/>
  <c r="EA83" i="2"/>
  <c r="EC87" i="2"/>
  <c r="EC88" i="2" s="1"/>
  <c r="EC61" i="2"/>
  <c r="EC62" i="2" s="1"/>
  <c r="ED54" i="2"/>
  <c r="ED55" i="2" l="1"/>
  <c r="ED56" i="2" s="1"/>
  <c r="ED81" i="2"/>
  <c r="ED82" i="2" s="1"/>
  <c r="ED68" i="2"/>
  <c r="ED69" i="2" s="1"/>
  <c r="ED94" i="2"/>
  <c r="ED95" i="2" s="1"/>
  <c r="ED87" i="2"/>
  <c r="ED88" i="2" s="1"/>
  <c r="ED61" i="2"/>
  <c r="ED62" i="2" s="1"/>
  <c r="EC89" i="2"/>
  <c r="EC85" i="2"/>
  <c r="EC84" i="2"/>
  <c r="EC72" i="2"/>
  <c r="EC70" i="2"/>
  <c r="EC71" i="2"/>
  <c r="EC98" i="2"/>
  <c r="EC96" i="2"/>
  <c r="EC97" i="2"/>
  <c r="EB86" i="2"/>
  <c r="EB83" i="2"/>
  <c r="EB60" i="2"/>
  <c r="EB57" i="2"/>
  <c r="EC63" i="2"/>
  <c r="EC59" i="2"/>
  <c r="EC58" i="2"/>
  <c r="EC86" i="2" l="1"/>
  <c r="EC83" i="2"/>
  <c r="ED72" i="2"/>
  <c r="ED70" i="2"/>
  <c r="ED71" i="2"/>
  <c r="EC57" i="2"/>
  <c r="EC60" i="2"/>
  <c r="ED89" i="2"/>
  <c r="ED85" i="2"/>
  <c r="ED84" i="2"/>
  <c r="ED63" i="2"/>
  <c r="ED59" i="2"/>
  <c r="ED58" i="2"/>
  <c r="ED98" i="2"/>
  <c r="ED96" i="2"/>
  <c r="ED97" i="2"/>
  <c r="B6" i="2" l="1"/>
  <c r="B11" i="2" s="1"/>
  <c r="B15" i="2"/>
  <c r="B16" i="2" s="1"/>
  <c r="B14" i="2"/>
  <c r="B18" i="2"/>
  <c r="B17" i="2"/>
  <c r="ED60" i="2"/>
  <c r="ED57" i="2"/>
  <c r="P5" i="2"/>
  <c r="ED86" i="2"/>
  <c r="ED83" i="2"/>
  <c r="B8" i="2" l="1"/>
</calcChain>
</file>

<file path=xl/sharedStrings.xml><?xml version="1.0" encoding="utf-8"?>
<sst xmlns="http://schemas.openxmlformats.org/spreadsheetml/2006/main" count="1838" uniqueCount="564">
  <si>
    <t>Country/Region</t>
  </si>
  <si>
    <t>Province/State</t>
  </si>
  <si>
    <t>Lat</t>
  </si>
  <si>
    <t>Long</t>
  </si>
  <si>
    <t>South Africa</t>
  </si>
  <si>
    <t>Senegal</t>
  </si>
  <si>
    <t>Burkina Faso</t>
  </si>
  <si>
    <t>Ghana</t>
  </si>
  <si>
    <t>Ethiopia</t>
  </si>
  <si>
    <t>Rwanda</t>
  </si>
  <si>
    <t>Cameroon</t>
  </si>
  <si>
    <t>France</t>
  </si>
  <si>
    <t>Saint Barthelemy</t>
  </si>
  <si>
    <t>Kenya</t>
  </si>
  <si>
    <t>Seychelles</t>
  </si>
  <si>
    <t>Nigeria</t>
  </si>
  <si>
    <t>Congo (Kinshasa)</t>
  </si>
  <si>
    <t>Namibia</t>
  </si>
  <si>
    <t>Saint Lucia</t>
  </si>
  <si>
    <t>Togo</t>
  </si>
  <si>
    <t>Cote d'Ivoire</t>
  </si>
  <si>
    <t>Sudan</t>
  </si>
  <si>
    <t>Eswatini</t>
  </si>
  <si>
    <t>Gabon</t>
  </si>
  <si>
    <t>Mauritania</t>
  </si>
  <si>
    <t>Central African Republic</t>
  </si>
  <si>
    <t>Congo (Brazzaville)</t>
  </si>
  <si>
    <t>Equatorial Guinea</t>
  </si>
  <si>
    <t>Mayotte</t>
  </si>
  <si>
    <t>Liberia</t>
  </si>
  <si>
    <t>Somalia</t>
  </si>
  <si>
    <t>Tanzania</t>
  </si>
  <si>
    <t>Iran</t>
  </si>
  <si>
    <t>Qatar</t>
  </si>
  <si>
    <t>Israel</t>
  </si>
  <si>
    <t>Bahrain</t>
  </si>
  <si>
    <t>Egypt</t>
  </si>
  <si>
    <t>Iraq</t>
  </si>
  <si>
    <t>Kuwait</t>
  </si>
  <si>
    <t>Lebanon</t>
  </si>
  <si>
    <t>United Arab Emirates</t>
  </si>
  <si>
    <t>Algeria</t>
  </si>
  <si>
    <t>Morocco</t>
  </si>
  <si>
    <t>Oman</t>
  </si>
  <si>
    <t>Tunisia</t>
  </si>
  <si>
    <t>Jordan</t>
  </si>
  <si>
    <t>Korea, South</t>
  </si>
  <si>
    <t>Japan</t>
  </si>
  <si>
    <t>Malaysia</t>
  </si>
  <si>
    <t>Singapore</t>
  </si>
  <si>
    <t>Thailand</t>
  </si>
  <si>
    <t>Philippines</t>
  </si>
  <si>
    <t>Pakistan</t>
  </si>
  <si>
    <t>Indonesia</t>
  </si>
  <si>
    <t>India</t>
  </si>
  <si>
    <t>Russia</t>
  </si>
  <si>
    <t>Taiwan*</t>
  </si>
  <si>
    <t>Vietnam</t>
  </si>
  <si>
    <t>Brunei</t>
  </si>
  <si>
    <t>Sri Lanka</t>
  </si>
  <si>
    <t>Afghanistan</t>
  </si>
  <si>
    <t>Turkey</t>
  </si>
  <si>
    <t>Maldives</t>
  </si>
  <si>
    <t>Kazakhstan</t>
  </si>
  <si>
    <t>New Zealand</t>
  </si>
  <si>
    <t>Bangladesh</t>
  </si>
  <si>
    <t>Cambodia</t>
  </si>
  <si>
    <t>Uzbekistan</t>
  </si>
  <si>
    <t>Nepal</t>
  </si>
  <si>
    <t>Bhutan</t>
  </si>
  <si>
    <t>Mongolia</t>
  </si>
  <si>
    <t>Australia</t>
  </si>
  <si>
    <t>New South Wales</t>
  </si>
  <si>
    <t>Victoria</t>
  </si>
  <si>
    <t>Queensland</t>
  </si>
  <si>
    <t>South Australia</t>
  </si>
  <si>
    <t>Western Australia</t>
  </si>
  <si>
    <t>Tasmania</t>
  </si>
  <si>
    <t>Australian Capital Territory</t>
  </si>
  <si>
    <t>Northern Territory</t>
  </si>
  <si>
    <t>China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</si>
  <si>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</si>
  <si>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</si>
  <si>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</si>
  <si>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</si>
  <si>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</si>
  <si>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</si>
  <si>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</si>
  <si>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</si>
  <si>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</si>
  <si>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</si>
  <si>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</si>
  <si>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</si>
  <si>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</si>
  <si>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</si>
  <si>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</si>
  <si>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</si>
  <si>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</si>
  <si>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</si>
  <si>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</si>
  <si>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</si>
  <si>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Hong Kong</t>
  </si>
  <si>
    <t>Guizhou</t>
  </si>
  <si>
    <t>Tianjin</t>
  </si>
  <si>
    <t>Shanxi</t>
  </si>
  <si>
    <t>Gansu</t>
  </si>
  <si>
    <t>Liaoning</t>
  </si>
  <si>
    <t>Jilin</t>
  </si>
  <si>
    <t>Xinjiang</t>
  </si>
  <si>
    <t>Inner Mongolia</t>
  </si>
  <si>
    <t>Ningxia</t>
  </si>
  <si>
    <t>Qinghai</t>
  </si>
  <si>
    <t>Macau</t>
  </si>
  <si>
    <t>Tibet</t>
  </si>
  <si>
    <t>Diamond Princess</t>
  </si>
  <si>
    <t>Italy</t>
  </si>
  <si>
    <t>Spain</t>
  </si>
  <si>
    <t>Germany</t>
  </si>
  <si>
    <t>Switzerland</t>
  </si>
  <si>
    <t>United Kingdom</t>
  </si>
  <si>
    <t>Netherlands</t>
  </si>
  <si>
    <t>Norway</t>
  </si>
  <si>
    <t>Sweden</t>
  </si>
  <si>
    <t>Belgium</t>
  </si>
  <si>
    <t>Austria</t>
  </si>
  <si>
    <t>Denmark</t>
  </si>
  <si>
    <t>Greece</t>
  </si>
  <si>
    <t>Portugal</t>
  </si>
  <si>
    <t>Czechia</t>
  </si>
  <si>
    <t>Finland</t>
  </si>
  <si>
    <t>Slovenia</t>
  </si>
  <si>
    <t>Estonia</t>
  </si>
  <si>
    <t>Iceland</t>
  </si>
  <si>
    <t>Poland</t>
  </si>
  <si>
    <t>Ireland</t>
  </si>
  <si>
    <t>Romania</t>
  </si>
  <si>
    <t>San Marino</t>
  </si>
  <si>
    <t>Luxembourg</t>
  </si>
  <si>
    <t>Slovakia</t>
  </si>
  <si>
    <t>Croatia</t>
  </si>
  <si>
    <t>Serbia</t>
  </si>
  <si>
    <t>Armenia</t>
  </si>
  <si>
    <t>Bulgaria</t>
  </si>
  <si>
    <t>Albania</t>
  </si>
  <si>
    <t>Hungary</t>
  </si>
  <si>
    <t>Belarus</t>
  </si>
  <si>
    <t>Latvia</t>
  </si>
  <si>
    <t>Georgia</t>
  </si>
  <si>
    <t>Cyprus</t>
  </si>
  <si>
    <t>Malta</t>
  </si>
  <si>
    <t>Bosnia and Herzegovina</t>
  </si>
  <si>
    <t>Moldova</t>
  </si>
  <si>
    <t>North Macedonia</t>
  </si>
  <si>
    <t>Faroe Islands</t>
  </si>
  <si>
    <t>Lithuania</t>
  </si>
  <si>
    <t>Azerbaijan</t>
  </si>
  <si>
    <t>Monaco</t>
  </si>
  <si>
    <t>Ukraine</t>
  </si>
  <si>
    <t>Channel Islands</t>
  </si>
  <si>
    <t>Liechtenstein</t>
  </si>
  <si>
    <t>Andorra</t>
  </si>
  <si>
    <t>St Martin</t>
  </si>
  <si>
    <t>Gibraltar</t>
  </si>
  <si>
    <t>Cayman Islands</t>
  </si>
  <si>
    <t>Canada</t>
  </si>
  <si>
    <t>British Columbia</t>
  </si>
  <si>
    <t>Ontario</t>
  </si>
  <si>
    <t>Alberta</t>
  </si>
  <si>
    <t>Panama</t>
  </si>
  <si>
    <t>Mexico</t>
  </si>
  <si>
    <t>Quebec</t>
  </si>
  <si>
    <t>Grand Princess</t>
  </si>
  <si>
    <t>Guatemala</t>
  </si>
  <si>
    <t>Antigua and Barbuda</t>
  </si>
  <si>
    <t>Saint Vincent and the Grenadines</t>
  </si>
  <si>
    <t>Suriname</t>
  </si>
  <si>
    <t>Newfoundland and Labrador</t>
  </si>
  <si>
    <t>Prince Edward Island</t>
  </si>
  <si>
    <t>Brazil</t>
  </si>
  <si>
    <t>Chile</t>
  </si>
  <si>
    <t>Peru</t>
  </si>
  <si>
    <t>Argentina</t>
  </si>
  <si>
    <t>Colombia</t>
  </si>
  <si>
    <t>Ecuador</t>
  </si>
  <si>
    <t>Costa Rica</t>
  </si>
  <si>
    <t>Venezuela</t>
  </si>
  <si>
    <t>Bolivia</t>
  </si>
  <si>
    <t>Paraguay</t>
  </si>
  <si>
    <t>Uruguay</t>
  </si>
  <si>
    <t>French Guiana</t>
  </si>
  <si>
    <t>Guyana</t>
  </si>
  <si>
    <t>Trinidad and Tobago</t>
  </si>
  <si>
    <t>Guinea</t>
  </si>
  <si>
    <t>Benin</t>
  </si>
  <si>
    <t>Curacao</t>
  </si>
  <si>
    <t>Angola</t>
  </si>
  <si>
    <t>Bahamas</t>
  </si>
  <si>
    <t>Barbados</t>
  </si>
  <si>
    <t>Cabo Verde</t>
  </si>
  <si>
    <t>Chad</t>
  </si>
  <si>
    <t>Cuba</t>
  </si>
  <si>
    <t>Djibouti</t>
  </si>
  <si>
    <t>Dominican Republic</t>
  </si>
  <si>
    <t>El Salvador</t>
  </si>
  <si>
    <t>Eritrea</t>
  </si>
  <si>
    <t>Fiji</t>
  </si>
  <si>
    <t>Gambia</t>
  </si>
  <si>
    <t>Haiti</t>
  </si>
  <si>
    <t>Holy See</t>
  </si>
  <si>
    <t>Honduras</t>
  </si>
  <si>
    <t>Jamaica</t>
  </si>
  <si>
    <t>Kyrgyzstan</t>
  </si>
  <si>
    <t>Madagascar</t>
  </si>
  <si>
    <t>Mauritius</t>
  </si>
  <si>
    <t>Montenegro</t>
  </si>
  <si>
    <t>Nicaragua</t>
  </si>
  <si>
    <t>Niger</t>
  </si>
  <si>
    <t>Papua New Guinea</t>
  </si>
  <si>
    <t>Saudi Arabia</t>
  </si>
  <si>
    <t>Uganda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</si>
  <si>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</si>
  <si>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</si>
  <si>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</si>
  <si>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</si>
  <si>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</si>
  <si>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</si>
  <si>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</si>
  <si>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</si>
  <si>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</si>
  <si>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</si>
  <si>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</si>
  <si>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</si>
  <si>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</si>
  <si>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</si>
  <si>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</si>
  <si>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</si>
  <si>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</si>
  <si>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</si>
  <si>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</si>
  <si>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</si>
  <si>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</si>
  <si>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</si>
  <si>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</si>
  <si>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</si>
  <si>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</si>
  <si>
    <t>Manitoba</t>
  </si>
  <si>
    <t>New Brunswick</t>
  </si>
  <si>
    <t>Nova Scotia</t>
  </si>
  <si>
    <t>Saskatchewan</t>
  </si>
  <si>
    <t>Greenland</t>
  </si>
  <si>
    <t>French Polynesia</t>
  </si>
  <si>
    <t>Guadeloupe</t>
  </si>
  <si>
    <t>New Caledonia</t>
  </si>
  <si>
    <t>Reunion</t>
  </si>
  <si>
    <t>Martinique</t>
  </si>
  <si>
    <t>Aruba</t>
  </si>
  <si>
    <t>Sint Maarten</t>
  </si>
  <si>
    <t>Bermuda</t>
  </si>
  <si>
    <t>Isle of Man</t>
  </si>
  <si>
    <t>Montserrat</t>
  </si>
  <si>
    <t>Recovered</t>
  </si>
  <si>
    <t>Northwest Territories</t>
  </si>
  <si>
    <t>Yukon</t>
  </si>
  <si>
    <t>Anguilla</t>
  </si>
  <si>
    <t>British Virgin Islands</t>
  </si>
  <si>
    <t>Turks and Caicos Islands</t>
  </si>
  <si>
    <t>Bonaire</t>
  </si>
  <si>
    <t>Falkland Islands (Malvinas)</t>
  </si>
  <si>
    <t>Saint Pierre and Miquelon</t>
  </si>
  <si>
    <t>Infected</t>
  </si>
  <si>
    <t>Sättigung:</t>
  </si>
  <si>
    <t>Death</t>
  </si>
  <si>
    <t>Country 1</t>
  </si>
  <si>
    <t>Country 2</t>
  </si>
  <si>
    <t>Zeitdauer:</t>
  </si>
  <si>
    <t>Country</t>
  </si>
  <si>
    <t>Wendept:</t>
  </si>
  <si>
    <t>Total Infections</t>
  </si>
  <si>
    <t>Sockelwert:</t>
  </si>
  <si>
    <t>Total Deaths</t>
  </si>
  <si>
    <t>Min für Modell:</t>
  </si>
  <si>
    <t>Average Infected last 7 days</t>
  </si>
  <si>
    <t>Growth against cum last 7 days</t>
  </si>
  <si>
    <t>Doubling rate in days</t>
  </si>
  <si>
    <t>Delta of daily new last 7 days</t>
  </si>
  <si>
    <t>% of daily new last 7 days</t>
  </si>
  <si>
    <t>Average Deaths last 7 days</t>
  </si>
  <si>
    <t>Infections</t>
  </si>
  <si>
    <t>Date</t>
  </si>
  <si>
    <t>Model Cum</t>
  </si>
  <si>
    <t>Model Day</t>
  </si>
  <si>
    <t>Delta Infected</t>
  </si>
  <si>
    <t>Delta Death</t>
  </si>
  <si>
    <t>Deaths 2</t>
  </si>
  <si>
    <t>© Ignaz Furger Apr 2020</t>
  </si>
  <si>
    <t>Fatalities</t>
  </si>
  <si>
    <t>Comparison of two countries</t>
  </si>
  <si>
    <t>Delta in Days</t>
  </si>
  <si>
    <t>Percentage of deaths/infections</t>
  </si>
  <si>
    <t>US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</si>
  <si>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</si>
  <si>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</si>
  <si>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</si>
  <si>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</si>
  <si>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</si>
  <si>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</si>
  <si>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</si>
  <si>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</si>
  <si>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</si>
  <si>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</si>
  <si>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</si>
  <si>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</si>
  <si>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</si>
  <si>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</si>
  <si>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</si>
  <si>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</si>
  <si>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</si>
  <si>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</si>
  <si>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</si>
  <si>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</si>
  <si>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</si>
  <si>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</si>
  <si>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</si>
  <si>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</si>
  <si>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</si>
  <si>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</si>
  <si>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</si>
  <si>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</si>
  <si>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</si>
  <si>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</si>
  <si>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</si>
  <si>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</si>
  <si>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</si>
  <si>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</si>
  <si>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</si>
  <si>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</si>
  <si>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</si>
  <si>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</si>
  <si>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</si>
  <si>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</si>
  <si>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</si>
  <si>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</si>
  <si>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</si>
  <si>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</si>
  <si>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</si>
  <si>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</si>
  <si>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</si>
  <si>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</si>
  <si>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</si>
  <si>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</si>
  <si>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</si>
  <si>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</si>
  <si>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</si>
  <si>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</si>
  <si>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</si>
  <si>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</si>
  <si>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</si>
  <si>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</si>
  <si>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</si>
  <si>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</si>
  <si>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</si>
  <si>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</si>
  <si>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</si>
  <si>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</si>
  <si>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</si>
  <si>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</si>
  <si>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</si>
  <si>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</si>
  <si>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</si>
  <si>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</si>
  <si>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</si>
  <si>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</si>
  <si>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</si>
  <si>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</si>
  <si>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</si>
  <si>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</si>
  <si>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</si>
  <si>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</si>
  <si>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</si>
  <si>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</si>
  <si>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</si>
  <si>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</si>
  <si>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</si>
  <si>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</si>
  <si>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</si>
  <si>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</si>
  <si>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</si>
  <si>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</si>
  <si>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</si>
  <si>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Zeilenbeschriftungen</t>
  </si>
  <si>
    <t>Gesamtergebnis</t>
  </si>
  <si>
    <t>Summe von 22.01.2020</t>
  </si>
  <si>
    <t>Summe von 23.01.2020</t>
  </si>
  <si>
    <t>Summe von 24.01.2020</t>
  </si>
  <si>
    <t>Summe von 25.01.2020</t>
  </si>
  <si>
    <t>Summe von 26.01.2020</t>
  </si>
  <si>
    <t>Summe von 27.01.2020</t>
  </si>
  <si>
    <t>Summe von 28.01.2020</t>
  </si>
  <si>
    <t>Summe von 29.01.2020</t>
  </si>
  <si>
    <t>Summe von 30.01.2020</t>
  </si>
  <si>
    <t>Summe von 31.01.2020</t>
  </si>
  <si>
    <t>Summe von 01.02.2020</t>
  </si>
  <si>
    <t>Summe von 02.02.2020</t>
  </si>
  <si>
    <t>Summe von 03.02.2020</t>
  </si>
  <si>
    <t>Summe von 04.02.2020</t>
  </si>
  <si>
    <t>Summe von 05.02.2020</t>
  </si>
  <si>
    <t>Summe von 06.02.2020</t>
  </si>
  <si>
    <t>Summe von 07.02.2020</t>
  </si>
  <si>
    <t>Summe von 08.02.2020</t>
  </si>
  <si>
    <t>Summe von 09.02.2020</t>
  </si>
  <si>
    <t>Summe von 10.02.2020</t>
  </si>
  <si>
    <t>Summe von 11.02.2020</t>
  </si>
  <si>
    <t>Summe von 12.02.2020</t>
  </si>
  <si>
    <t>Summe von 13.02.2020</t>
  </si>
  <si>
    <t>Summe von 14.02.2020</t>
  </si>
  <si>
    <t>Summe von 15.02.2020</t>
  </si>
  <si>
    <t>Summe von 16.02.2020</t>
  </si>
  <si>
    <t>Summe von 17.02.2020</t>
  </si>
  <si>
    <t>Summe von 18.02.2020</t>
  </si>
  <si>
    <t>Summe von 19.02.2020</t>
  </si>
  <si>
    <t>Summe von 20.02.2020</t>
  </si>
  <si>
    <t>Summe von 21.02.2020</t>
  </si>
  <si>
    <t>Summe von 22.02.2020</t>
  </si>
  <si>
    <t>Summe von 23.02.2020</t>
  </si>
  <si>
    <t>Summe von 24.02.2020</t>
  </si>
  <si>
    <t>Summe von 25.02.2020</t>
  </si>
  <si>
    <t>Summe von 26.02.2020</t>
  </si>
  <si>
    <t>Summe von 27.02.2020</t>
  </si>
  <si>
    <t>Summe von 28.02.2020</t>
  </si>
  <si>
    <t>Summe von 29.02.2020</t>
  </si>
  <si>
    <t>Summe von 01.03.2020</t>
  </si>
  <si>
    <t>Summe von 02.03.2020</t>
  </si>
  <si>
    <t>Summe von 03.03.2020</t>
  </si>
  <si>
    <t>Summe von 04.03.2020</t>
  </si>
  <si>
    <t>Summe von 05.03.2020</t>
  </si>
  <si>
    <t>Summe von 06.03.2020</t>
  </si>
  <si>
    <t>Summe von 07.03.2020</t>
  </si>
  <si>
    <t>Summe von 08.03.2020</t>
  </si>
  <si>
    <t>Summe von 09.03.2020</t>
  </si>
  <si>
    <t>Summe von 10.03.2020</t>
  </si>
  <si>
    <t>Summe von 11.03.2020</t>
  </si>
  <si>
    <t>Summe von 12.03.2020</t>
  </si>
  <si>
    <t>Summe von 13.03.2020</t>
  </si>
  <si>
    <t>Summe von 14.03.2020</t>
  </si>
  <si>
    <t>Summe von 15.03.2020</t>
  </si>
  <si>
    <t>Summe von 16.03.2020</t>
  </si>
  <si>
    <t>Summe von 17.03.2020</t>
  </si>
  <si>
    <t>Summe von 18.03.2020</t>
  </si>
  <si>
    <t>Summe von 19.03.2020</t>
  </si>
  <si>
    <t>Summe von 20.03.2020</t>
  </si>
  <si>
    <t>Summe von 21.03.2020</t>
  </si>
  <si>
    <t>Summe von 22.03.2020</t>
  </si>
  <si>
    <t>Summe von 23.03.2020</t>
  </si>
  <si>
    <t>Summe von 24.03.2020</t>
  </si>
  <si>
    <t>Summe von 25.03.2020</t>
  </si>
  <si>
    <t>Summe von 26.03.2020</t>
  </si>
  <si>
    <t>Summe von 27.03.2020</t>
  </si>
  <si>
    <t>Summe von 28.03.2020</t>
  </si>
  <si>
    <t>Summe von 29.03.2020</t>
  </si>
  <si>
    <t>Summe von 30.03.2020</t>
  </si>
  <si>
    <t>Summe von 31.03.2020</t>
  </si>
  <si>
    <t>Summe von 01.04.2020</t>
  </si>
  <si>
    <t>Summe von 02.04.2020</t>
  </si>
  <si>
    <t>Summe von 03.04.2020</t>
  </si>
  <si>
    <t>Summe von 04.04.2020</t>
  </si>
  <si>
    <t>Summe von 05.04.2020</t>
  </si>
  <si>
    <t>Summe von 06.04.2020</t>
  </si>
  <si>
    <t>Summe von 07.04.2020</t>
  </si>
  <si>
    <t>Summe von 08.04.2020</t>
  </si>
  <si>
    <t>Summe von 09.04.2020</t>
  </si>
  <si>
    <t>Summe von 10.04.2020</t>
  </si>
  <si>
    <t>Summe von 11.04.2020</t>
  </si>
  <si>
    <t>Summe von 12.04.2020</t>
  </si>
  <si>
    <t>Summe von 13.04.2020</t>
  </si>
  <si>
    <t>Summe von 14.04.2020</t>
  </si>
  <si>
    <t>Summe von 15.04.2020</t>
  </si>
  <si>
    <t>Summe von 16.04.2020</t>
  </si>
  <si>
    <t>Summe von 17.04.2020</t>
  </si>
  <si>
    <t>Summe von 18.04.2020</t>
  </si>
  <si>
    <t>Summe von 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</si>
  <si>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</si>
  <si>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</si>
  <si>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</si>
  <si>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</si>
  <si>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</si>
  <si>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</si>
  <si>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</si>
  <si>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</si>
  <si>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</si>
  <si>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</si>
  <si>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</si>
  <si>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</si>
  <si>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</si>
  <si>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</si>
  <si>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</si>
  <si>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</si>
  <si>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</si>
  <si>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</si>
  <si>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</si>
  <si>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</si>
  <si>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</si>
  <si>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</si>
  <si>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</si>
  <si>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</si>
  <si>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</si>
  <si>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</si>
  <si>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</si>
  <si>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</si>
  <si>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</si>
  <si>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</si>
  <si>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</si>
  <si>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</si>
  <si>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</si>
  <si>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</si>
  <si>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</si>
  <si>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</si>
  <si>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</si>
  <si>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</si>
  <si>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</si>
  <si>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</si>
  <si>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</si>
  <si>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</si>
  <si>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</si>
  <si>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</si>
  <si>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</si>
  <si>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</si>
  <si>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</si>
  <si>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</si>
  <si>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</si>
  <si>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</si>
  <si>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</si>
  <si>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</si>
  <si>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</si>
  <si>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</si>
  <si>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</si>
  <si>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</si>
  <si>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</si>
  <si>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</si>
  <si>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</si>
  <si>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</si>
  <si>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</si>
  <si>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</si>
  <si>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</si>
  <si>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</si>
  <si>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</si>
  <si>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</si>
  <si>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</si>
  <si>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</si>
  <si>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</si>
  <si>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</si>
  <si>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</si>
  <si>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</si>
  <si>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Summe von 20.04.2020</t>
  </si>
  <si>
    <t>Population</t>
  </si>
  <si>
    <t>Infection per 100.000</t>
  </si>
  <si>
    <t>Death per 100.000</t>
  </si>
  <si>
    <t>Countries</t>
  </si>
  <si>
    <t>Today is</t>
  </si>
  <si>
    <t>Curve starting on</t>
  </si>
  <si>
    <t xml:space="preserve">Data for country as of </t>
  </si>
  <si>
    <t>Daily Infections</t>
  </si>
  <si>
    <t>Daily Fatalities</t>
  </si>
  <si>
    <t>Infections cumulated</t>
  </si>
  <si>
    <t>Deaths 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</si>
</sst>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0.0%"/>
    <numFmt numFmtId="165" formatCode="_ * #,##0.0_ ;_ * \-#,##0.0_ ;_ * &quot;-&quot;??_ ;_ @_ "/>
    <numFmt numFmtId="166" formatCode="_ * #,##0_ ;_ * \-#,##0_ ;_ * &quot;-&quot;??_ ;_ @_ "/>
    <numFmt numFmtId="167" formatCode="0.00000"/>
    <numFmt numFmtId="168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MS Sans Serif"/>
    </font>
    <font>
      <i/>
      <sz val="11"/>
      <name val="Arial"/>
      <family val="2"/>
    </font>
    <font>
      <b/>
      <i/>
      <sz val="11"/>
      <name val="Arial"/>
      <family val="2"/>
    </font>
    <font>
      <sz val="8"/>
      <color theme="1"/>
      <name val="Calibri"/>
      <family val="2"/>
    </font>
    <font>
      <b/>
      <sz val="11"/>
      <color theme="4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i/>
      <sz val="12"/>
      <color rgb="FF3F3F76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4" applyNumberFormat="0" applyFill="0" applyAlignment="0" applyProtection="0"/>
    <xf numFmtId="0" fontId="11" fillId="3" borderId="5" applyNumberFormat="0" applyAlignment="0" applyProtection="0"/>
    <xf numFmtId="0" fontId="13" fillId="0" borderId="0"/>
  </cellStyleXfs>
  <cellXfs count="46">
    <xf numFmtId="0" fontId="0" fillId="0" borderId="0" xfId="0"/>
    <xf numFmtId="0" fontId="0" fillId="0" borderId="2" xfId="0" applyBorder="1"/>
    <xf numFmtId="0" fontId="0" fillId="2" borderId="2" xfId="0" applyFill="1" applyBorder="1"/>
    <xf numFmtId="165" fontId="0" fillId="0" borderId="0" xfId="1" applyNumberFormat="1" applyFont="1"/>
    <xf numFmtId="1" fontId="3" fillId="0" borderId="0" xfId="0" applyNumberFormat="1" applyFont="1"/>
    <xf numFmtId="166" fontId="5" fillId="0" borderId="0" xfId="3" applyNumberFormat="1" applyFont="1"/>
    <xf numFmtId="1" fontId="5" fillId="0" borderId="0" xfId="0" applyNumberFormat="1" applyFont="1"/>
    <xf numFmtId="167" fontId="5" fillId="0" borderId="0" xfId="0" applyNumberFormat="1" applyFont="1"/>
    <xf numFmtId="14" fontId="5" fillId="0" borderId="0" xfId="0" applyNumberFormat="1" applyFont="1"/>
    <xf numFmtId="166" fontId="0" fillId="0" borderId="0" xfId="1" applyNumberFormat="1" applyFont="1"/>
    <xf numFmtId="43" fontId="0" fillId="0" borderId="0" xfId="1" applyFont="1"/>
    <xf numFmtId="3" fontId="6" fillId="0" borderId="0" xfId="0" applyNumberFormat="1" applyFont="1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43" fontId="0" fillId="0" borderId="0" xfId="0" applyNumberFormat="1"/>
    <xf numFmtId="0" fontId="2" fillId="2" borderId="1" xfId="0" applyFont="1" applyFill="1" applyBorder="1"/>
    <xf numFmtId="0" fontId="0" fillId="0" borderId="3" xfId="0" applyBorder="1"/>
    <xf numFmtId="0" fontId="9" fillId="4" borderId="4" xfId="4" applyFill="1" applyAlignment="1">
      <alignment horizontal="left" indent="1"/>
    </xf>
    <xf numFmtId="0" fontId="0" fillId="4" borderId="0" xfId="0" applyFill="1"/>
    <xf numFmtId="1" fontId="0" fillId="4" borderId="0" xfId="0" applyNumberFormat="1" applyFill="1"/>
    <xf numFmtId="0" fontId="0" fillId="4" borderId="0" xfId="0" applyFill="1" applyAlignment="1">
      <alignment horizontal="left" indent="1"/>
    </xf>
    <xf numFmtId="167" fontId="0" fillId="4" borderId="0" xfId="0" applyNumberFormat="1" applyFill="1"/>
    <xf numFmtId="43" fontId="0" fillId="4" borderId="0" xfId="1" applyFont="1" applyFill="1"/>
    <xf numFmtId="1" fontId="3" fillId="4" borderId="0" xfId="0" applyNumberFormat="1" applyFont="1" applyFill="1"/>
    <xf numFmtId="3" fontId="6" fillId="4" borderId="0" xfId="0" applyNumberFormat="1" applyFont="1" applyFill="1"/>
    <xf numFmtId="0" fontId="7" fillId="4" borderId="0" xfId="0" applyFont="1" applyFill="1"/>
    <xf numFmtId="14" fontId="10" fillId="4" borderId="0" xfId="4" applyNumberFormat="1" applyFont="1" applyFill="1" applyBorder="1" applyAlignment="1">
      <alignment horizontal="left" inden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8" fillId="4" borderId="6" xfId="1" applyNumberFormat="1" applyFont="1" applyFill="1" applyBorder="1"/>
    <xf numFmtId="164" fontId="8" fillId="4" borderId="6" xfId="1" applyNumberFormat="1" applyFont="1" applyFill="1" applyBorder="1" applyAlignment="1">
      <alignment horizontal="right"/>
    </xf>
    <xf numFmtId="166" fontId="8" fillId="4" borderId="7" xfId="1" applyNumberFormat="1" applyFont="1" applyFill="1" applyBorder="1"/>
    <xf numFmtId="166" fontId="8" fillId="4" borderId="8" xfId="1" applyNumberFormat="1" applyFont="1" applyFill="1" applyBorder="1"/>
    <xf numFmtId="164" fontId="8" fillId="4" borderId="8" xfId="2" applyNumberFormat="1" applyFont="1" applyFill="1" applyBorder="1"/>
    <xf numFmtId="0" fontId="8" fillId="4" borderId="8" xfId="0" applyFont="1" applyFill="1" applyBorder="1"/>
    <xf numFmtId="168" fontId="8" fillId="4" borderId="8" xfId="0" applyNumberFormat="1" applyFont="1" applyFill="1" applyBorder="1"/>
    <xf numFmtId="164" fontId="8" fillId="4" borderId="9" xfId="2" applyNumberFormat="1" applyFont="1" applyFill="1" applyBorder="1"/>
    <xf numFmtId="0" fontId="11" fillId="3" borderId="10" xfId="5" applyBorder="1" applyProtection="1">
      <protection locked="0"/>
    </xf>
    <xf numFmtId="0" fontId="11" fillId="3" borderId="11" xfId="5" applyBorder="1" applyAlignment="1" applyProtection="1">
      <alignment horizontal="center"/>
      <protection locked="0"/>
    </xf>
    <xf numFmtId="0" fontId="14" fillId="3" borderId="0" xfId="5" applyFont="1" applyBorder="1" applyAlignment="1" applyProtection="1">
      <alignment horizontal="right"/>
      <protection locked="0"/>
    </xf>
    <xf numFmtId="0" fontId="15" fillId="4" borderId="0" xfId="4" applyFont="1" applyFill="1" applyBorder="1" applyAlignment="1">
      <alignment horizontal="right" indent="1"/>
    </xf>
    <xf numFmtId="14" fontId="0" fillId="4" borderId="0" xfId="0" applyNumberFormat="1" applyFill="1" applyAlignment="1">
      <alignment horizontal="right" indent="1"/>
    </xf>
    <xf numFmtId="14" fontId="16" fillId="3" borderId="10" xfId="5" applyNumberFormat="1" applyFont="1" applyBorder="1" applyProtection="1">
      <protection locked="0"/>
    </xf>
    <xf numFmtId="0" fontId="7" fillId="4" borderId="0" xfId="0" applyFont="1" applyFill="1" applyAlignment="1">
      <alignment horizontal="left" indent="1"/>
    </xf>
  </cellXfs>
  <cellStyles count="7">
    <cellStyle name="Eingabe" xfId="5" builtinId="20"/>
    <cellStyle name="Komma" xfId="1" builtinId="3"/>
    <cellStyle name="Komma 2" xfId="3" xr:uid="{75C66FD7-5BCC-491E-AC79-C206CD2F7D06}"/>
    <cellStyle name="Prozent" xfId="2" builtinId="5"/>
    <cellStyle name="Standard" xfId="0" builtinId="0"/>
    <cellStyle name="Standard 2" xfId="6" xr:uid="{41C2B096-22A9-4EEB-A8AA-8EB35247669E}"/>
    <cellStyle name="Überschrift 2" xfId="4" builtinId="17"/>
  </cellStyles>
  <dxfs count="7">
    <dxf>
      <font>
        <b/>
        <i val="0"/>
        <color rgb="FFC00000"/>
      </font>
    </dxf>
    <dxf>
      <font>
        <b/>
        <i val="0"/>
        <color rgb="FFC00000"/>
      </font>
    </dxf>
    <dxf>
      <font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Dashboard!$B$53</c:f>
          <c:strCache>
            <c:ptCount val="1"/>
            <c:pt idx="0">
              <c:v>Infections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Dashboard!$B$56</c:f>
              <c:strCache>
                <c:ptCount val="1"/>
                <c:pt idx="0">
                  <c:v>Spain Infections per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Dashboard!$C$56:$BK$56</c:f>
              <c:numCache>
                <c:formatCode>General</c:formatCode>
                <c:ptCount val="61"/>
                <c:pt idx="1">
                  <c:v>36</c:v>
                </c:pt>
                <c:pt idx="2">
                  <c:v>45</c:v>
                </c:pt>
                <c:pt idx="3">
                  <c:v>57</c:v>
                </c:pt>
                <c:pt idx="4">
                  <c:v>37</c:v>
                </c:pt>
                <c:pt idx="5">
                  <c:v>141</c:v>
                </c:pt>
                <c:pt idx="6">
                  <c:v>100</c:v>
                </c:pt>
                <c:pt idx="7">
                  <c:v>173</c:v>
                </c:pt>
                <c:pt idx="8">
                  <c:v>400</c:v>
                </c:pt>
                <c:pt idx="9">
                  <c:v>622</c:v>
                </c:pt>
                <c:pt idx="10">
                  <c:v>582</c:v>
                </c:pt>
                <c:pt idx="11">
                  <c:v>0</c:v>
                </c:pt>
                <c:pt idx="12">
                  <c:v>2955</c:v>
                </c:pt>
                <c:pt idx="13">
                  <c:v>1159</c:v>
                </c:pt>
                <c:pt idx="14">
                  <c:v>1407</c:v>
                </c:pt>
                <c:pt idx="15">
                  <c:v>2144</c:v>
                </c:pt>
                <c:pt idx="16">
                  <c:v>1806</c:v>
                </c:pt>
                <c:pt idx="17">
                  <c:v>2162</c:v>
                </c:pt>
                <c:pt idx="18">
                  <c:v>4053</c:v>
                </c:pt>
                <c:pt idx="19">
                  <c:v>2447</c:v>
                </c:pt>
                <c:pt idx="20">
                  <c:v>4964</c:v>
                </c:pt>
                <c:pt idx="21">
                  <c:v>3394</c:v>
                </c:pt>
                <c:pt idx="22">
                  <c:v>6368</c:v>
                </c:pt>
                <c:pt idx="23">
                  <c:v>4749</c:v>
                </c:pt>
                <c:pt idx="24">
                  <c:v>9630</c:v>
                </c:pt>
                <c:pt idx="25">
                  <c:v>8271</c:v>
                </c:pt>
                <c:pt idx="26">
                  <c:v>7933</c:v>
                </c:pt>
                <c:pt idx="27">
                  <c:v>7516</c:v>
                </c:pt>
                <c:pt idx="28">
                  <c:v>6875</c:v>
                </c:pt>
                <c:pt idx="29">
                  <c:v>7846</c:v>
                </c:pt>
                <c:pt idx="30">
                  <c:v>7967</c:v>
                </c:pt>
                <c:pt idx="31">
                  <c:v>8195</c:v>
                </c:pt>
                <c:pt idx="32">
                  <c:v>7947</c:v>
                </c:pt>
                <c:pt idx="33">
                  <c:v>7134</c:v>
                </c:pt>
                <c:pt idx="34">
                  <c:v>6969</c:v>
                </c:pt>
                <c:pt idx="35">
                  <c:v>5478</c:v>
                </c:pt>
                <c:pt idx="36">
                  <c:v>5029</c:v>
                </c:pt>
                <c:pt idx="37">
                  <c:v>5267</c:v>
                </c:pt>
                <c:pt idx="38">
                  <c:v>6278</c:v>
                </c:pt>
                <c:pt idx="39">
                  <c:v>5002</c:v>
                </c:pt>
                <c:pt idx="40">
                  <c:v>5051</c:v>
                </c:pt>
                <c:pt idx="41">
                  <c:v>4754</c:v>
                </c:pt>
                <c:pt idx="42">
                  <c:v>3804</c:v>
                </c:pt>
                <c:pt idx="43">
                  <c:v>3268</c:v>
                </c:pt>
                <c:pt idx="44">
                  <c:v>2442</c:v>
                </c:pt>
                <c:pt idx="45">
                  <c:v>5103</c:v>
                </c:pt>
                <c:pt idx="46">
                  <c:v>7304</c:v>
                </c:pt>
                <c:pt idx="47">
                  <c:v>5891</c:v>
                </c:pt>
                <c:pt idx="48">
                  <c:v>887</c:v>
                </c:pt>
                <c:pt idx="49">
                  <c:v>6948</c:v>
                </c:pt>
                <c:pt idx="50">
                  <c:v>1536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E3-4391-B977-A5CAC913B8ED}"/>
            </c:ext>
          </c:extLst>
        </c:ser>
        <c:ser>
          <c:idx val="1"/>
          <c:order val="3"/>
          <c:tx>
            <c:strRef>
              <c:f>Dashboard!$B$82</c:f>
              <c:strCache>
                <c:ptCount val="1"/>
                <c:pt idx="0">
                  <c:v>Italy Infections per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Dashboard!$C$82:$BK$82</c:f>
              <c:numCache>
                <c:formatCode>General</c:formatCode>
                <c:ptCount val="61"/>
                <c:pt idx="1">
                  <c:v>342</c:v>
                </c:pt>
                <c:pt idx="2">
                  <c:v>466</c:v>
                </c:pt>
                <c:pt idx="3">
                  <c:v>587</c:v>
                </c:pt>
                <c:pt idx="4">
                  <c:v>769</c:v>
                </c:pt>
                <c:pt idx="5">
                  <c:v>778</c:v>
                </c:pt>
                <c:pt idx="6">
                  <c:v>1247</c:v>
                </c:pt>
                <c:pt idx="7">
                  <c:v>1492</c:v>
                </c:pt>
                <c:pt idx="8">
                  <c:v>1797</c:v>
                </c:pt>
                <c:pt idx="9">
                  <c:v>977</c:v>
                </c:pt>
                <c:pt idx="10">
                  <c:v>2313</c:v>
                </c:pt>
                <c:pt idx="11">
                  <c:v>0</c:v>
                </c:pt>
                <c:pt idx="12">
                  <c:v>5198</c:v>
                </c:pt>
                <c:pt idx="13">
                  <c:v>3497</c:v>
                </c:pt>
                <c:pt idx="14">
                  <c:v>3590</c:v>
                </c:pt>
                <c:pt idx="15">
                  <c:v>3233</c:v>
                </c:pt>
                <c:pt idx="16">
                  <c:v>3526</c:v>
                </c:pt>
                <c:pt idx="17">
                  <c:v>4207</c:v>
                </c:pt>
                <c:pt idx="18">
                  <c:v>5322</c:v>
                </c:pt>
                <c:pt idx="19">
                  <c:v>5986</c:v>
                </c:pt>
                <c:pt idx="20">
                  <c:v>6557</c:v>
                </c:pt>
                <c:pt idx="21">
                  <c:v>5560</c:v>
                </c:pt>
                <c:pt idx="22">
                  <c:v>4789</c:v>
                </c:pt>
                <c:pt idx="23">
                  <c:v>5249</c:v>
                </c:pt>
                <c:pt idx="24">
                  <c:v>5210</c:v>
                </c:pt>
                <c:pt idx="25">
                  <c:v>6203</c:v>
                </c:pt>
                <c:pt idx="26">
                  <c:v>5909</c:v>
                </c:pt>
                <c:pt idx="27">
                  <c:v>5974</c:v>
                </c:pt>
                <c:pt idx="28">
                  <c:v>5217</c:v>
                </c:pt>
                <c:pt idx="29">
                  <c:v>4050</c:v>
                </c:pt>
                <c:pt idx="30">
                  <c:v>4053</c:v>
                </c:pt>
                <c:pt idx="31">
                  <c:v>4782</c:v>
                </c:pt>
                <c:pt idx="32">
                  <c:v>4668</c:v>
                </c:pt>
                <c:pt idx="33">
                  <c:v>4585</c:v>
                </c:pt>
                <c:pt idx="34">
                  <c:v>4805</c:v>
                </c:pt>
                <c:pt idx="35">
                  <c:v>4316</c:v>
                </c:pt>
                <c:pt idx="36">
                  <c:v>3599</c:v>
                </c:pt>
                <c:pt idx="37">
                  <c:v>3039</c:v>
                </c:pt>
                <c:pt idx="38">
                  <c:v>3836</c:v>
                </c:pt>
                <c:pt idx="39">
                  <c:v>4204</c:v>
                </c:pt>
                <c:pt idx="40">
                  <c:v>3951</c:v>
                </c:pt>
                <c:pt idx="41">
                  <c:v>4694</c:v>
                </c:pt>
                <c:pt idx="42">
                  <c:v>4092</c:v>
                </c:pt>
                <c:pt idx="43">
                  <c:v>3153</c:v>
                </c:pt>
                <c:pt idx="44">
                  <c:v>2972</c:v>
                </c:pt>
                <c:pt idx="45">
                  <c:v>2667</c:v>
                </c:pt>
                <c:pt idx="46">
                  <c:v>3786</c:v>
                </c:pt>
                <c:pt idx="47">
                  <c:v>3493</c:v>
                </c:pt>
                <c:pt idx="48">
                  <c:v>3491</c:v>
                </c:pt>
                <c:pt idx="49">
                  <c:v>3047</c:v>
                </c:pt>
                <c:pt idx="50">
                  <c:v>2256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3184432"/>
        <c:axId val="683187712"/>
      </c:barChart>
      <c:lineChart>
        <c:grouping val="standard"/>
        <c:varyColors val="0"/>
        <c:ser>
          <c:idx val="2"/>
          <c:order val="0"/>
          <c:tx>
            <c:strRef>
              <c:f>Dashboard!$B$55</c:f>
              <c:strCache>
                <c:ptCount val="1"/>
                <c:pt idx="0">
                  <c:v>Spain Infections Cumulated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Dashboard!$C$55:$BK$55</c:f>
              <c:numCache>
                <c:formatCode>General</c:formatCode>
                <c:ptCount val="61"/>
                <c:pt idx="0">
                  <c:v>84</c:v>
                </c:pt>
                <c:pt idx="1">
                  <c:v>120</c:v>
                </c:pt>
                <c:pt idx="2">
                  <c:v>165</c:v>
                </c:pt>
                <c:pt idx="3">
                  <c:v>222</c:v>
                </c:pt>
                <c:pt idx="4">
                  <c:v>259</c:v>
                </c:pt>
                <c:pt idx="5">
                  <c:v>400</c:v>
                </c:pt>
                <c:pt idx="6">
                  <c:v>500</c:v>
                </c:pt>
                <c:pt idx="7">
                  <c:v>673</c:v>
                </c:pt>
                <c:pt idx="8">
                  <c:v>1073</c:v>
                </c:pt>
                <c:pt idx="9">
                  <c:v>1695</c:v>
                </c:pt>
                <c:pt idx="10">
                  <c:v>2277</c:v>
                </c:pt>
                <c:pt idx="11">
                  <c:v>2277</c:v>
                </c:pt>
                <c:pt idx="12">
                  <c:v>5232</c:v>
                </c:pt>
                <c:pt idx="13">
                  <c:v>6391</c:v>
                </c:pt>
                <c:pt idx="14">
                  <c:v>7798</c:v>
                </c:pt>
                <c:pt idx="15">
                  <c:v>9942</c:v>
                </c:pt>
                <c:pt idx="16">
                  <c:v>11748</c:v>
                </c:pt>
                <c:pt idx="17">
                  <c:v>13910</c:v>
                </c:pt>
                <c:pt idx="18">
                  <c:v>17963</c:v>
                </c:pt>
                <c:pt idx="19">
                  <c:v>20410</c:v>
                </c:pt>
                <c:pt idx="20">
                  <c:v>25374</c:v>
                </c:pt>
                <c:pt idx="21">
                  <c:v>28768</c:v>
                </c:pt>
                <c:pt idx="22">
                  <c:v>35136</c:v>
                </c:pt>
                <c:pt idx="23">
                  <c:v>39885</c:v>
                </c:pt>
                <c:pt idx="24">
                  <c:v>49515</c:v>
                </c:pt>
                <c:pt idx="25">
                  <c:v>57786</c:v>
                </c:pt>
                <c:pt idx="26">
                  <c:v>65719</c:v>
                </c:pt>
                <c:pt idx="27">
                  <c:v>73235</c:v>
                </c:pt>
                <c:pt idx="28">
                  <c:v>80110</c:v>
                </c:pt>
                <c:pt idx="29">
                  <c:v>87956</c:v>
                </c:pt>
                <c:pt idx="30">
                  <c:v>95923</c:v>
                </c:pt>
                <c:pt idx="31">
                  <c:v>104118</c:v>
                </c:pt>
                <c:pt idx="32">
                  <c:v>112065</c:v>
                </c:pt>
                <c:pt idx="33">
                  <c:v>119199</c:v>
                </c:pt>
                <c:pt idx="34">
                  <c:v>126168</c:v>
                </c:pt>
                <c:pt idx="35">
                  <c:v>131646</c:v>
                </c:pt>
                <c:pt idx="36">
                  <c:v>136675</c:v>
                </c:pt>
                <c:pt idx="37">
                  <c:v>141942</c:v>
                </c:pt>
                <c:pt idx="38">
                  <c:v>148220</c:v>
                </c:pt>
                <c:pt idx="39">
                  <c:v>153222</c:v>
                </c:pt>
                <c:pt idx="40">
                  <c:v>158273</c:v>
                </c:pt>
                <c:pt idx="41">
                  <c:v>163027</c:v>
                </c:pt>
                <c:pt idx="42">
                  <c:v>166831</c:v>
                </c:pt>
                <c:pt idx="43">
                  <c:v>170099</c:v>
                </c:pt>
                <c:pt idx="44">
                  <c:v>172541</c:v>
                </c:pt>
                <c:pt idx="45">
                  <c:v>177644</c:v>
                </c:pt>
                <c:pt idx="46">
                  <c:v>184948</c:v>
                </c:pt>
                <c:pt idx="47">
                  <c:v>190839</c:v>
                </c:pt>
                <c:pt idx="48">
                  <c:v>191726</c:v>
                </c:pt>
                <c:pt idx="49">
                  <c:v>198674</c:v>
                </c:pt>
                <c:pt idx="50">
                  <c:v>200210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E3-4391-B977-A5CAC913B8ED}"/>
            </c:ext>
          </c:extLst>
        </c:ser>
        <c:ser>
          <c:idx val="0"/>
          <c:order val="2"/>
          <c:tx>
            <c:strRef>
              <c:f>Dashboard!$B$81</c:f>
              <c:strCache>
                <c:ptCount val="1"/>
                <c:pt idx="0">
                  <c:v>Italy Infections Cumulated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Dashboard!$C$81:$BK$81</c:f>
              <c:numCache>
                <c:formatCode>General</c:formatCode>
                <c:ptCount val="61"/>
                <c:pt idx="0">
                  <c:v>1694</c:v>
                </c:pt>
                <c:pt idx="1">
                  <c:v>2036</c:v>
                </c:pt>
                <c:pt idx="2">
                  <c:v>2502</c:v>
                </c:pt>
                <c:pt idx="3">
                  <c:v>3089</c:v>
                </c:pt>
                <c:pt idx="4">
                  <c:v>3858</c:v>
                </c:pt>
                <c:pt idx="5">
                  <c:v>4636</c:v>
                </c:pt>
                <c:pt idx="6">
                  <c:v>5883</c:v>
                </c:pt>
                <c:pt idx="7">
                  <c:v>7375</c:v>
                </c:pt>
                <c:pt idx="8">
                  <c:v>9172</c:v>
                </c:pt>
                <c:pt idx="9">
                  <c:v>10149</c:v>
                </c:pt>
                <c:pt idx="10">
                  <c:v>12462</c:v>
                </c:pt>
                <c:pt idx="11">
                  <c:v>12462</c:v>
                </c:pt>
                <c:pt idx="12">
                  <c:v>17660</c:v>
                </c:pt>
                <c:pt idx="13">
                  <c:v>21157</c:v>
                </c:pt>
                <c:pt idx="14">
                  <c:v>24747</c:v>
                </c:pt>
                <c:pt idx="15">
                  <c:v>27980</c:v>
                </c:pt>
                <c:pt idx="16">
                  <c:v>31506</c:v>
                </c:pt>
                <c:pt idx="17">
                  <c:v>35713</c:v>
                </c:pt>
                <c:pt idx="18">
                  <c:v>41035</c:v>
                </c:pt>
                <c:pt idx="19">
                  <c:v>47021</c:v>
                </c:pt>
                <c:pt idx="20">
                  <c:v>53578</c:v>
                </c:pt>
                <c:pt idx="21">
                  <c:v>59138</c:v>
                </c:pt>
                <c:pt idx="22">
                  <c:v>63927</c:v>
                </c:pt>
                <c:pt idx="23">
                  <c:v>69176</c:v>
                </c:pt>
                <c:pt idx="24">
                  <c:v>74386</c:v>
                </c:pt>
                <c:pt idx="25">
                  <c:v>80589</c:v>
                </c:pt>
                <c:pt idx="26">
                  <c:v>86498</c:v>
                </c:pt>
                <c:pt idx="27">
                  <c:v>92472</c:v>
                </c:pt>
                <c:pt idx="28">
                  <c:v>97689</c:v>
                </c:pt>
                <c:pt idx="29">
                  <c:v>101739</c:v>
                </c:pt>
                <c:pt idx="30">
                  <c:v>105792</c:v>
                </c:pt>
                <c:pt idx="31">
                  <c:v>110574</c:v>
                </c:pt>
                <c:pt idx="32">
                  <c:v>115242</c:v>
                </c:pt>
                <c:pt idx="33">
                  <c:v>119827</c:v>
                </c:pt>
                <c:pt idx="34">
                  <c:v>124632</c:v>
                </c:pt>
                <c:pt idx="35">
                  <c:v>128948</c:v>
                </c:pt>
                <c:pt idx="36">
                  <c:v>132547</c:v>
                </c:pt>
                <c:pt idx="37">
                  <c:v>135586</c:v>
                </c:pt>
                <c:pt idx="38">
                  <c:v>139422</c:v>
                </c:pt>
                <c:pt idx="39">
                  <c:v>143626</c:v>
                </c:pt>
                <c:pt idx="40">
                  <c:v>147577</c:v>
                </c:pt>
                <c:pt idx="41">
                  <c:v>152271</c:v>
                </c:pt>
                <c:pt idx="42">
                  <c:v>156363</c:v>
                </c:pt>
                <c:pt idx="43">
                  <c:v>159516</c:v>
                </c:pt>
                <c:pt idx="44">
                  <c:v>162488</c:v>
                </c:pt>
                <c:pt idx="45">
                  <c:v>165155</c:v>
                </c:pt>
                <c:pt idx="46">
                  <c:v>168941</c:v>
                </c:pt>
                <c:pt idx="47">
                  <c:v>172434</c:v>
                </c:pt>
                <c:pt idx="48">
                  <c:v>175925</c:v>
                </c:pt>
                <c:pt idx="49">
                  <c:v>178972</c:v>
                </c:pt>
                <c:pt idx="50">
                  <c:v>181228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3175880"/>
        <c:axId val="653182440"/>
      </c:lineChart>
      <c:catAx>
        <c:axId val="68318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7712"/>
        <c:crosses val="autoZero"/>
        <c:auto val="1"/>
        <c:lblAlgn val="ctr"/>
        <c:lblOffset val="100"/>
        <c:noMultiLvlLbl val="0"/>
      </c:catAx>
      <c:valAx>
        <c:axId val="683187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Dashboard!$L$2</c:f>
              <c:strCache>
                <c:ptCount val="1"/>
                <c:pt idx="0">
                  <c:v>Daily Infections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4432"/>
        <c:crosses val="autoZero"/>
        <c:crossBetween val="between"/>
      </c:valAx>
      <c:valAx>
        <c:axId val="653182440"/>
        <c:scaling>
          <c:orientation val="minMax"/>
        </c:scaling>
        <c:delete val="0"/>
        <c:axPos val="r"/>
        <c:title>
          <c:tx>
            <c:strRef>
              <c:f>Dashboard!$L$3</c:f>
              <c:strCache>
                <c:ptCount val="1"/>
                <c:pt idx="0">
                  <c:v>Infections cumulated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3175880"/>
        <c:crosses val="max"/>
        <c:crossBetween val="between"/>
      </c:valAx>
      <c:catAx>
        <c:axId val="653175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53182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Dashboard!$B$66</c:f>
          <c:strCache>
            <c:ptCount val="1"/>
            <c:pt idx="0">
              <c:v>Fatalities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Dashboard!$B$69</c:f>
              <c:strCache>
                <c:ptCount val="1"/>
                <c:pt idx="0">
                  <c:v>Spain Deaths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Dashboard!$C$69:$BK$69</c:f>
              <c:numCache>
                <c:formatCode>General</c:formatCode>
                <c:ptCount val="61"/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11</c:v>
                </c:pt>
                <c:pt idx="9">
                  <c:v>7</c:v>
                </c:pt>
                <c:pt idx="10">
                  <c:v>19</c:v>
                </c:pt>
                <c:pt idx="11">
                  <c:v>1</c:v>
                </c:pt>
                <c:pt idx="12">
                  <c:v>78</c:v>
                </c:pt>
                <c:pt idx="13">
                  <c:v>62</c:v>
                </c:pt>
                <c:pt idx="14">
                  <c:v>94</c:v>
                </c:pt>
                <c:pt idx="15">
                  <c:v>53</c:v>
                </c:pt>
                <c:pt idx="16">
                  <c:v>191</c:v>
                </c:pt>
                <c:pt idx="17">
                  <c:v>90</c:v>
                </c:pt>
                <c:pt idx="18">
                  <c:v>207</c:v>
                </c:pt>
                <c:pt idx="19">
                  <c:v>213</c:v>
                </c:pt>
                <c:pt idx="20">
                  <c:v>332</c:v>
                </c:pt>
                <c:pt idx="21">
                  <c:v>397</c:v>
                </c:pt>
                <c:pt idx="22">
                  <c:v>539</c:v>
                </c:pt>
                <c:pt idx="23">
                  <c:v>497</c:v>
                </c:pt>
                <c:pt idx="24">
                  <c:v>839</c:v>
                </c:pt>
                <c:pt idx="25">
                  <c:v>718</c:v>
                </c:pt>
                <c:pt idx="26">
                  <c:v>773</c:v>
                </c:pt>
                <c:pt idx="27">
                  <c:v>844</c:v>
                </c:pt>
                <c:pt idx="28">
                  <c:v>821</c:v>
                </c:pt>
                <c:pt idx="29">
                  <c:v>913</c:v>
                </c:pt>
                <c:pt idx="30">
                  <c:v>748</c:v>
                </c:pt>
                <c:pt idx="31">
                  <c:v>923</c:v>
                </c:pt>
                <c:pt idx="32">
                  <c:v>961</c:v>
                </c:pt>
                <c:pt idx="33">
                  <c:v>850</c:v>
                </c:pt>
                <c:pt idx="34">
                  <c:v>749</c:v>
                </c:pt>
                <c:pt idx="35">
                  <c:v>694</c:v>
                </c:pt>
                <c:pt idx="36">
                  <c:v>700</c:v>
                </c:pt>
                <c:pt idx="37">
                  <c:v>704</c:v>
                </c:pt>
                <c:pt idx="38">
                  <c:v>747</c:v>
                </c:pt>
                <c:pt idx="39">
                  <c:v>655</c:v>
                </c:pt>
                <c:pt idx="40">
                  <c:v>634</c:v>
                </c:pt>
                <c:pt idx="41">
                  <c:v>525</c:v>
                </c:pt>
                <c:pt idx="42">
                  <c:v>603</c:v>
                </c:pt>
                <c:pt idx="43">
                  <c:v>547</c:v>
                </c:pt>
                <c:pt idx="44">
                  <c:v>300</c:v>
                </c:pt>
                <c:pt idx="45">
                  <c:v>652</c:v>
                </c:pt>
                <c:pt idx="46">
                  <c:v>607</c:v>
                </c:pt>
                <c:pt idx="47">
                  <c:v>687</c:v>
                </c:pt>
                <c:pt idx="48">
                  <c:v>41</c:v>
                </c:pt>
                <c:pt idx="49">
                  <c:v>410</c:v>
                </c:pt>
                <c:pt idx="50">
                  <c:v>399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84-4401-A491-834834D98A6B}"/>
            </c:ext>
          </c:extLst>
        </c:ser>
        <c:ser>
          <c:idx val="1"/>
          <c:order val="3"/>
          <c:tx>
            <c:strRef>
              <c:f>Dashboard!$B$95</c:f>
              <c:strCache>
                <c:ptCount val="1"/>
                <c:pt idx="0">
                  <c:v>Italy Deaths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Dashboard!$C$95:$BK$95</c:f>
              <c:numCache>
                <c:formatCode>General</c:formatCode>
                <c:ptCount val="61"/>
                <c:pt idx="1">
                  <c:v>18</c:v>
                </c:pt>
                <c:pt idx="2">
                  <c:v>27</c:v>
                </c:pt>
                <c:pt idx="3">
                  <c:v>28</c:v>
                </c:pt>
                <c:pt idx="4">
                  <c:v>41</c:v>
                </c:pt>
                <c:pt idx="5">
                  <c:v>49</c:v>
                </c:pt>
                <c:pt idx="6">
                  <c:v>36</c:v>
                </c:pt>
                <c:pt idx="7">
                  <c:v>133</c:v>
                </c:pt>
                <c:pt idx="8">
                  <c:v>97</c:v>
                </c:pt>
                <c:pt idx="9">
                  <c:v>168</c:v>
                </c:pt>
                <c:pt idx="10">
                  <c:v>196</c:v>
                </c:pt>
                <c:pt idx="11">
                  <c:v>0</c:v>
                </c:pt>
                <c:pt idx="12">
                  <c:v>439</c:v>
                </c:pt>
                <c:pt idx="13">
                  <c:v>175</c:v>
                </c:pt>
                <c:pt idx="14">
                  <c:v>368</c:v>
                </c:pt>
                <c:pt idx="15">
                  <c:v>349</c:v>
                </c:pt>
                <c:pt idx="16">
                  <c:v>345</c:v>
                </c:pt>
                <c:pt idx="17">
                  <c:v>475</c:v>
                </c:pt>
                <c:pt idx="18">
                  <c:v>427</c:v>
                </c:pt>
                <c:pt idx="19">
                  <c:v>627</c:v>
                </c:pt>
                <c:pt idx="20">
                  <c:v>793</c:v>
                </c:pt>
                <c:pt idx="21">
                  <c:v>651</c:v>
                </c:pt>
                <c:pt idx="22">
                  <c:v>601</c:v>
                </c:pt>
                <c:pt idx="23">
                  <c:v>743</c:v>
                </c:pt>
                <c:pt idx="24">
                  <c:v>683</c:v>
                </c:pt>
                <c:pt idx="25">
                  <c:v>712</c:v>
                </c:pt>
                <c:pt idx="26">
                  <c:v>919</c:v>
                </c:pt>
                <c:pt idx="27">
                  <c:v>889</c:v>
                </c:pt>
                <c:pt idx="28">
                  <c:v>756</c:v>
                </c:pt>
                <c:pt idx="29">
                  <c:v>812</c:v>
                </c:pt>
                <c:pt idx="30">
                  <c:v>837</c:v>
                </c:pt>
                <c:pt idx="31">
                  <c:v>727</c:v>
                </c:pt>
                <c:pt idx="32">
                  <c:v>760</c:v>
                </c:pt>
                <c:pt idx="33">
                  <c:v>766</c:v>
                </c:pt>
                <c:pt idx="34">
                  <c:v>681</c:v>
                </c:pt>
                <c:pt idx="35">
                  <c:v>525</c:v>
                </c:pt>
                <c:pt idx="36">
                  <c:v>636</c:v>
                </c:pt>
                <c:pt idx="37">
                  <c:v>604</c:v>
                </c:pt>
                <c:pt idx="38">
                  <c:v>542</c:v>
                </c:pt>
                <c:pt idx="39">
                  <c:v>610</c:v>
                </c:pt>
                <c:pt idx="40">
                  <c:v>570</c:v>
                </c:pt>
                <c:pt idx="41">
                  <c:v>619</c:v>
                </c:pt>
                <c:pt idx="42">
                  <c:v>431</c:v>
                </c:pt>
                <c:pt idx="43">
                  <c:v>566</c:v>
                </c:pt>
                <c:pt idx="44">
                  <c:v>602</c:v>
                </c:pt>
                <c:pt idx="45">
                  <c:v>578</c:v>
                </c:pt>
                <c:pt idx="46">
                  <c:v>525</c:v>
                </c:pt>
                <c:pt idx="47">
                  <c:v>575</c:v>
                </c:pt>
                <c:pt idx="48">
                  <c:v>482</c:v>
                </c:pt>
                <c:pt idx="49">
                  <c:v>433</c:v>
                </c:pt>
                <c:pt idx="50">
                  <c:v>454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3516664"/>
        <c:axId val="1063514696"/>
      </c:barChart>
      <c:lineChart>
        <c:grouping val="standard"/>
        <c:varyColors val="0"/>
        <c:ser>
          <c:idx val="2"/>
          <c:order val="0"/>
          <c:tx>
            <c:strRef>
              <c:f>Dashboard!$B$68</c:f>
              <c:strCache>
                <c:ptCount val="1"/>
                <c:pt idx="0">
                  <c:v>Spain Deaths Cum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Dashboard!$C$68:$BK$68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10</c:v>
                </c:pt>
                <c:pt idx="7">
                  <c:v>17</c:v>
                </c:pt>
                <c:pt idx="8">
                  <c:v>28</c:v>
                </c:pt>
                <c:pt idx="9">
                  <c:v>35</c:v>
                </c:pt>
                <c:pt idx="10">
                  <c:v>54</c:v>
                </c:pt>
                <c:pt idx="11">
                  <c:v>55</c:v>
                </c:pt>
                <c:pt idx="12">
                  <c:v>133</c:v>
                </c:pt>
                <c:pt idx="13">
                  <c:v>195</c:v>
                </c:pt>
                <c:pt idx="14">
                  <c:v>289</c:v>
                </c:pt>
                <c:pt idx="15">
                  <c:v>342</c:v>
                </c:pt>
                <c:pt idx="16">
                  <c:v>533</c:v>
                </c:pt>
                <c:pt idx="17">
                  <c:v>623</c:v>
                </c:pt>
                <c:pt idx="18">
                  <c:v>830</c:v>
                </c:pt>
                <c:pt idx="19">
                  <c:v>1043</c:v>
                </c:pt>
                <c:pt idx="20">
                  <c:v>1375</c:v>
                </c:pt>
                <c:pt idx="21">
                  <c:v>1772</c:v>
                </c:pt>
                <c:pt idx="22">
                  <c:v>2311</c:v>
                </c:pt>
                <c:pt idx="23">
                  <c:v>2808</c:v>
                </c:pt>
                <c:pt idx="24">
                  <c:v>3647</c:v>
                </c:pt>
                <c:pt idx="25">
                  <c:v>4365</c:v>
                </c:pt>
                <c:pt idx="26">
                  <c:v>5138</c:v>
                </c:pt>
                <c:pt idx="27">
                  <c:v>5982</c:v>
                </c:pt>
                <c:pt idx="28">
                  <c:v>6803</c:v>
                </c:pt>
                <c:pt idx="29">
                  <c:v>7716</c:v>
                </c:pt>
                <c:pt idx="30">
                  <c:v>8464</c:v>
                </c:pt>
                <c:pt idx="31">
                  <c:v>9387</c:v>
                </c:pt>
                <c:pt idx="32">
                  <c:v>10348</c:v>
                </c:pt>
                <c:pt idx="33">
                  <c:v>11198</c:v>
                </c:pt>
                <c:pt idx="34">
                  <c:v>11947</c:v>
                </c:pt>
                <c:pt idx="35">
                  <c:v>12641</c:v>
                </c:pt>
                <c:pt idx="36">
                  <c:v>13341</c:v>
                </c:pt>
                <c:pt idx="37">
                  <c:v>14045</c:v>
                </c:pt>
                <c:pt idx="38">
                  <c:v>14792</c:v>
                </c:pt>
                <c:pt idx="39">
                  <c:v>15447</c:v>
                </c:pt>
                <c:pt idx="40">
                  <c:v>16081</c:v>
                </c:pt>
                <c:pt idx="41">
                  <c:v>16606</c:v>
                </c:pt>
                <c:pt idx="42">
                  <c:v>17209</c:v>
                </c:pt>
                <c:pt idx="43">
                  <c:v>17756</c:v>
                </c:pt>
                <c:pt idx="44">
                  <c:v>18056</c:v>
                </c:pt>
                <c:pt idx="45">
                  <c:v>18708</c:v>
                </c:pt>
                <c:pt idx="46">
                  <c:v>19315</c:v>
                </c:pt>
                <c:pt idx="47">
                  <c:v>20002</c:v>
                </c:pt>
                <c:pt idx="48">
                  <c:v>20043</c:v>
                </c:pt>
                <c:pt idx="49">
                  <c:v>20453</c:v>
                </c:pt>
                <c:pt idx="50">
                  <c:v>20852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84-4401-A491-834834D98A6B}"/>
            </c:ext>
          </c:extLst>
        </c:ser>
        <c:ser>
          <c:idx val="0"/>
          <c:order val="2"/>
          <c:tx>
            <c:strRef>
              <c:f>Dashboard!$B$94</c:f>
              <c:strCache>
                <c:ptCount val="1"/>
                <c:pt idx="0">
                  <c:v>Italy Deaths Cum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Dashboard!$C$94:$BK$94</c:f>
              <c:numCache>
                <c:formatCode>General</c:formatCode>
                <c:ptCount val="61"/>
                <c:pt idx="0">
                  <c:v>34</c:v>
                </c:pt>
                <c:pt idx="1">
                  <c:v>52</c:v>
                </c:pt>
                <c:pt idx="2">
                  <c:v>79</c:v>
                </c:pt>
                <c:pt idx="3">
                  <c:v>107</c:v>
                </c:pt>
                <c:pt idx="4">
                  <c:v>148</c:v>
                </c:pt>
                <c:pt idx="5">
                  <c:v>197</c:v>
                </c:pt>
                <c:pt idx="6">
                  <c:v>233</c:v>
                </c:pt>
                <c:pt idx="7">
                  <c:v>366</c:v>
                </c:pt>
                <c:pt idx="8">
                  <c:v>463</c:v>
                </c:pt>
                <c:pt idx="9">
                  <c:v>631</c:v>
                </c:pt>
                <c:pt idx="10">
                  <c:v>827</c:v>
                </c:pt>
                <c:pt idx="11">
                  <c:v>827</c:v>
                </c:pt>
                <c:pt idx="12">
                  <c:v>1266</c:v>
                </c:pt>
                <c:pt idx="13">
                  <c:v>1441</c:v>
                </c:pt>
                <c:pt idx="14">
                  <c:v>1809</c:v>
                </c:pt>
                <c:pt idx="15">
                  <c:v>2158</c:v>
                </c:pt>
                <c:pt idx="16">
                  <c:v>2503</c:v>
                </c:pt>
                <c:pt idx="17">
                  <c:v>2978</c:v>
                </c:pt>
                <c:pt idx="18">
                  <c:v>3405</c:v>
                </c:pt>
                <c:pt idx="19">
                  <c:v>4032</c:v>
                </c:pt>
                <c:pt idx="20">
                  <c:v>4825</c:v>
                </c:pt>
                <c:pt idx="21">
                  <c:v>5476</c:v>
                </c:pt>
                <c:pt idx="22">
                  <c:v>6077</c:v>
                </c:pt>
                <c:pt idx="23">
                  <c:v>6820</c:v>
                </c:pt>
                <c:pt idx="24">
                  <c:v>7503</c:v>
                </c:pt>
                <c:pt idx="25">
                  <c:v>8215</c:v>
                </c:pt>
                <c:pt idx="26">
                  <c:v>9134</c:v>
                </c:pt>
                <c:pt idx="27">
                  <c:v>10023</c:v>
                </c:pt>
                <c:pt idx="28">
                  <c:v>10779</c:v>
                </c:pt>
                <c:pt idx="29">
                  <c:v>11591</c:v>
                </c:pt>
                <c:pt idx="30">
                  <c:v>12428</c:v>
                </c:pt>
                <c:pt idx="31">
                  <c:v>13155</c:v>
                </c:pt>
                <c:pt idx="32">
                  <c:v>13915</c:v>
                </c:pt>
                <c:pt idx="33">
                  <c:v>14681</c:v>
                </c:pt>
                <c:pt idx="34">
                  <c:v>15362</c:v>
                </c:pt>
                <c:pt idx="35">
                  <c:v>15887</c:v>
                </c:pt>
                <c:pt idx="36">
                  <c:v>16523</c:v>
                </c:pt>
                <c:pt idx="37">
                  <c:v>17127</c:v>
                </c:pt>
                <c:pt idx="38">
                  <c:v>17669</c:v>
                </c:pt>
                <c:pt idx="39">
                  <c:v>18279</c:v>
                </c:pt>
                <c:pt idx="40">
                  <c:v>18849</c:v>
                </c:pt>
                <c:pt idx="41">
                  <c:v>19468</c:v>
                </c:pt>
                <c:pt idx="42">
                  <c:v>19899</c:v>
                </c:pt>
                <c:pt idx="43">
                  <c:v>20465</c:v>
                </c:pt>
                <c:pt idx="44">
                  <c:v>21067</c:v>
                </c:pt>
                <c:pt idx="45">
                  <c:v>21645</c:v>
                </c:pt>
                <c:pt idx="46">
                  <c:v>22170</c:v>
                </c:pt>
                <c:pt idx="47">
                  <c:v>22745</c:v>
                </c:pt>
                <c:pt idx="48">
                  <c:v>23227</c:v>
                </c:pt>
                <c:pt idx="49">
                  <c:v>23660</c:v>
                </c:pt>
                <c:pt idx="50">
                  <c:v>24114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552392"/>
        <c:axId val="733545504"/>
      </c:lineChart>
      <c:catAx>
        <c:axId val="1063516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4696"/>
        <c:crosses val="autoZero"/>
        <c:auto val="1"/>
        <c:lblAlgn val="ctr"/>
        <c:lblOffset val="100"/>
        <c:noMultiLvlLbl val="0"/>
      </c:catAx>
      <c:valAx>
        <c:axId val="10635146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Dashboard!$L$1</c:f>
              <c:strCache>
                <c:ptCount val="1"/>
                <c:pt idx="0">
                  <c:v>Daily Fatalities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6664"/>
        <c:crosses val="autoZero"/>
        <c:crossBetween val="between"/>
      </c:valAx>
      <c:valAx>
        <c:axId val="733545504"/>
        <c:scaling>
          <c:orientation val="minMax"/>
        </c:scaling>
        <c:delete val="0"/>
        <c:axPos val="r"/>
        <c:title>
          <c:tx>
            <c:strRef>
              <c:f>Dashboard!$L$4</c:f>
              <c:strCache>
                <c:ptCount val="1"/>
                <c:pt idx="0">
                  <c:v>Deaths Cumulated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3552392"/>
        <c:crosses val="max"/>
        <c:crossBetween val="between"/>
      </c:valAx>
      <c:catAx>
        <c:axId val="733552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545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167671957671957"/>
          <c:y val="0.11704504954566639"/>
          <c:w val="0.8246230158730159"/>
          <c:h val="0.48873837512146534"/>
        </c:manualLayout>
      </c:layout>
      <c:lineChart>
        <c:grouping val="standard"/>
        <c:varyColors val="0"/>
        <c:ser>
          <c:idx val="0"/>
          <c:order val="0"/>
          <c:tx>
            <c:strRef>
              <c:f>Dashboard!$B$84</c:f>
              <c:strCache>
                <c:ptCount val="1"/>
                <c:pt idx="0">
                  <c:v>Italy Infection Growth against cum last 7 days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Dashboard!$C$84:$BK$84</c:f>
              <c:numCache>
                <c:formatCode>General</c:formatCode>
                <c:ptCount val="61"/>
                <c:pt idx="7" formatCode="0.0%">
                  <c:v>0.23385489499994683</c:v>
                </c:pt>
                <c:pt idx="8" formatCode="0.0%">
                  <c:v>0.2398917011790016</c:v>
                </c:pt>
                <c:pt idx="9" formatCode="0.0%">
                  <c:v>0.22145244695560096</c:v>
                </c:pt>
                <c:pt idx="10" formatCode="0.0%">
                  <c:v>0.22050214881932484</c:v>
                </c:pt>
                <c:pt idx="11" formatCode="0.0%">
                  <c:v>0.1823512187558225</c:v>
                </c:pt>
                <c:pt idx="12" formatCode="0.0%">
                  <c:v>0.21053731647302865</c:v>
                </c:pt>
                <c:pt idx="13" formatCode="0.0%">
                  <c:v>0.20062640684758803</c:v>
                </c:pt>
                <c:pt idx="14" formatCode="0.0%">
                  <c:v>0.1887995928278019</c:v>
                </c:pt>
                <c:pt idx="15" formatCode="0.0%">
                  <c:v>0.172729004052107</c:v>
                </c:pt>
                <c:pt idx="16" formatCode="0.0%">
                  <c:v>0.17565915708899116</c:v>
                </c:pt>
                <c:pt idx="17" formatCode="0.0%">
                  <c:v>0.16230417587979029</c:v>
                </c:pt>
                <c:pt idx="18" formatCode="0.0%">
                  <c:v>0.18559974899865717</c:v>
                </c:pt>
                <c:pt idx="19" formatCode="0.0%">
                  <c:v>0.15015748169955101</c:v>
                </c:pt>
                <c:pt idx="20" formatCode="0.0%">
                  <c:v>0.1419510479827244</c:v>
                </c:pt>
                <c:pt idx="21" formatCode="0.0%">
                  <c:v>0.13252853573899381</c:v>
                </c:pt>
                <c:pt idx="22" formatCode="0.0%">
                  <c:v>0.12528459486063315</c:v>
                </c:pt>
                <c:pt idx="23" formatCode="0.0%">
                  <c:v>0.11890856104891778</c:v>
                </c:pt>
                <c:pt idx="24" formatCode="0.0%">
                  <c:v>0.11051276026786905</c:v>
                </c:pt>
                <c:pt idx="25" formatCode="0.0%">
                  <c:v>0.10122097690921983</c:v>
                </c:pt>
                <c:pt idx="26" formatCode="0.0%">
                  <c:v>9.0978808917188125E-2</c:v>
                </c:pt>
                <c:pt idx="27" formatCode="0.0%">
                  <c:v>8.1086728917480144E-2</c:v>
                </c:pt>
                <c:pt idx="28" formatCode="0.0%">
                  <c:v>7.4335338992788103E-2</c:v>
                </c:pt>
                <c:pt idx="29" formatCode="0.0%">
                  <c:v>6.8634079606118226E-2</c:v>
                </c:pt>
                <c:pt idx="30" formatCode="0.0%">
                  <c:v>6.2568088369348018E-2</c:v>
                </c:pt>
                <c:pt idx="31" formatCode="0.0%">
                  <c:v>5.8265272933889278E-2</c:v>
                </c:pt>
                <c:pt idx="32" formatCode="0.0%">
                  <c:v>5.2423936372134383E-2</c:v>
                </c:pt>
                <c:pt idx="33" formatCode="0.0%">
                  <c:v>4.7662095796715542E-2</c:v>
                </c:pt>
                <c:pt idx="34" formatCode="0.0%">
                  <c:v>4.3559088589162354E-2</c:v>
                </c:pt>
                <c:pt idx="35" formatCode="0.0%">
                  <c:v>4.045699720328666E-2</c:v>
                </c:pt>
                <c:pt idx="36" formatCode="0.0%">
                  <c:v>3.8512616190257143E-2</c:v>
                </c:pt>
                <c:pt idx="37" formatCode="0.0%">
                  <c:v>3.6083063338971266E-2</c:v>
                </c:pt>
                <c:pt idx="38" formatCode="0.0%">
                  <c:v>3.367166739125671E-2</c:v>
                </c:pt>
                <c:pt idx="39" formatCode="0.0%">
                  <c:v>3.1953968541971411E-2</c:v>
                </c:pt>
                <c:pt idx="40" formatCode="0.0%">
                  <c:v>3.0204463793616743E-2</c:v>
                </c:pt>
                <c:pt idx="41" formatCode="0.0%">
                  <c:v>2.90270828924859E-2</c:v>
                </c:pt>
                <c:pt idx="42" formatCode="0.0%">
                  <c:v>2.7921410301666505E-2</c:v>
                </c:pt>
                <c:pt idx="43" formatCode="0.0%">
                  <c:v>2.681125687880459E-2</c:v>
                </c:pt>
                <c:pt idx="44" formatCode="0.0%">
                  <c:v>2.6194049650891893E-2</c:v>
                </c:pt>
                <c:pt idx="45" formatCode="0.0%">
                  <c:v>2.4492140784519778E-2</c:v>
                </c:pt>
                <c:pt idx="46" formatCode="0.0%">
                  <c:v>2.3461979141577105E-2</c:v>
                </c:pt>
                <c:pt idx="47" formatCode="0.0%">
                  <c:v>2.2486885579844129E-2</c:v>
                </c:pt>
                <c:pt idx="48" formatCode="0.0%">
                  <c:v>2.0842218897922704E-2</c:v>
                </c:pt>
                <c:pt idx="49" formatCode="0.0%">
                  <c:v>1.9480041962945505E-2</c:v>
                </c:pt>
                <c:pt idx="50" formatCode="0.0%">
                  <c:v>1.8397424696103837E-2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FF-4511-A457-EB1BB6F0441F}"/>
            </c:ext>
          </c:extLst>
        </c:ser>
        <c:ser>
          <c:idx val="1"/>
          <c:order val="1"/>
          <c:tx>
            <c:strRef>
              <c:f>Dashboard!$B$97</c:f>
              <c:strCache>
                <c:ptCount val="1"/>
                <c:pt idx="0">
                  <c:v>Italy Deaths Growth against cum last 7 days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Dashboard!$C$97:$BK$97</c:f>
              <c:numCache>
                <c:formatCode>General</c:formatCode>
                <c:ptCount val="61"/>
                <c:pt idx="7" formatCode="0.0%">
                  <c:v>0.40419971706940028</c:v>
                </c:pt>
                <c:pt idx="8" formatCode="0.0%">
                  <c:v>0.36663943907408014</c:v>
                </c:pt>
                <c:pt idx="9" formatCode="0.0%">
                  <c:v>0.34559575914036178</c:v>
                </c:pt>
                <c:pt idx="10" formatCode="0.0%">
                  <c:v>0.33928971319863388</c:v>
                </c:pt>
                <c:pt idx="11" formatCode="0.0%">
                  <c:v>0.2786424348455514</c:v>
                </c:pt>
                <c:pt idx="12" formatCode="0.0%">
                  <c:v>0.30443945300105746</c:v>
                </c:pt>
                <c:pt idx="13" formatCode="0.0%">
                  <c:v>0.29731072524413293</c:v>
                </c:pt>
                <c:pt idx="14" formatCode="0.0%">
                  <c:v>0.25642561847569612</c:v>
                </c:pt>
                <c:pt idx="15" formatCode="0.0%">
                  <c:v>0.24593612619039318</c:v>
                </c:pt>
                <c:pt idx="16" formatCode="0.0%">
                  <c:v>0.21755955408945038</c:v>
                </c:pt>
                <c:pt idx="17" formatCode="0.0%">
                  <c:v>0.20084914955435429</c:v>
                </c:pt>
                <c:pt idx="18" formatCode="0.0%">
                  <c:v>0.2240570458368818</c:v>
                </c:pt>
                <c:pt idx="19" formatCode="0.0%">
                  <c:v>0.17996614084161888</c:v>
                </c:pt>
                <c:pt idx="20" formatCode="0.0%">
                  <c:v>0.18843707280611088</c:v>
                </c:pt>
                <c:pt idx="21" formatCode="0.0%">
                  <c:v>0.17143403774687727</c:v>
                </c:pt>
                <c:pt idx="22" formatCode="0.0%">
                  <c:v>0.15940180151899175</c:v>
                </c:pt>
                <c:pt idx="23" formatCode="0.0%">
                  <c:v>0.15395553605037682</c:v>
                </c:pt>
                <c:pt idx="24" formatCode="0.0%">
                  <c:v>0.14111663411399866</c:v>
                </c:pt>
                <c:pt idx="25" formatCode="0.0%">
                  <c:v>0.134074259140607</c:v>
                </c:pt>
                <c:pt idx="26" formatCode="0.0%">
                  <c:v>0.1239172965043962</c:v>
                </c:pt>
                <c:pt idx="27" formatCode="0.0%">
                  <c:v>0.11008747302932731</c:v>
                </c:pt>
                <c:pt idx="28" formatCode="0.0%">
                  <c:v>0.10158099132377574</c:v>
                </c:pt>
                <c:pt idx="29" formatCode="0.0%">
                  <c:v>9.6633900164486697E-2</c:v>
                </c:pt>
                <c:pt idx="30" formatCode="0.0%">
                  <c:v>8.9509399601822581E-2</c:v>
                </c:pt>
                <c:pt idx="31" formatCode="0.0%">
                  <c:v>8.35190666672041E-2</c:v>
                </c:pt>
                <c:pt idx="32" formatCode="0.0%">
                  <c:v>7.81930310368677E-2</c:v>
                </c:pt>
                <c:pt idx="33" formatCode="0.0%">
                  <c:v>7.0143678037754897E-2</c:v>
                </c:pt>
                <c:pt idx="34" formatCode="0.0%">
                  <c:v>6.2901112193627595E-2</c:v>
                </c:pt>
                <c:pt idx="35" formatCode="0.0%">
                  <c:v>5.6978621594173218E-2</c:v>
                </c:pt>
                <c:pt idx="36" formatCode="0.0%">
                  <c:v>5.1950799794883595E-2</c:v>
                </c:pt>
                <c:pt idx="37" formatCode="0.0%">
                  <c:v>4.6880596593809942E-2</c:v>
                </c:pt>
                <c:pt idx="38" formatCode="0.0%">
                  <c:v>4.3044931174522016E-2</c:v>
                </c:pt>
                <c:pt idx="39" formatCode="0.0%">
                  <c:v>3.973861739478779E-2</c:v>
                </c:pt>
                <c:pt idx="40" formatCode="0.0%">
                  <c:v>3.6345743421142496E-2</c:v>
                </c:pt>
                <c:pt idx="41" formatCode="0.0%">
                  <c:v>3.4418371855779339E-2</c:v>
                </c:pt>
                <c:pt idx="42" formatCode="0.0%">
                  <c:v>3.2689848993511239E-2</c:v>
                </c:pt>
                <c:pt idx="43" formatCode="0.0%">
                  <c:v>3.1038048288874132E-2</c:v>
                </c:pt>
                <c:pt idx="44" formatCode="0.0%">
                  <c:v>3.0020608122929726E-2</c:v>
                </c:pt>
                <c:pt idx="45" formatCode="0.0%">
                  <c:v>2.9419122253744101E-2</c:v>
                </c:pt>
                <c:pt idx="46" formatCode="0.0%">
                  <c:v>2.795315282574462E-2</c:v>
                </c:pt>
                <c:pt idx="47" formatCode="0.0%">
                  <c:v>2.7204241061948187E-2</c:v>
                </c:pt>
                <c:pt idx="48" formatCode="0.0%">
                  <c:v>2.5541198592129E-2</c:v>
                </c:pt>
                <c:pt idx="49" formatCode="0.0%">
                  <c:v>2.5039256964064949E-2</c:v>
                </c:pt>
                <c:pt idx="50" formatCode="0.0%">
                  <c:v>2.3716360340457543E-2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FF-4511-A457-EB1BB6F0441F}"/>
            </c:ext>
          </c:extLst>
        </c:ser>
        <c:ser>
          <c:idx val="2"/>
          <c:order val="2"/>
          <c:tx>
            <c:strRef>
              <c:f>Dashboard!$B$58</c:f>
              <c:strCache>
                <c:ptCount val="1"/>
                <c:pt idx="0">
                  <c:v>Spain Infection Growth against cum last 7 days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Dashboard!$C$58:$BK$58</c:f>
              <c:numCache>
                <c:formatCode>General</c:formatCode>
                <c:ptCount val="61"/>
                <c:pt idx="7" formatCode="0.0%">
                  <c:v>0.34618612856513598</c:v>
                </c:pt>
                <c:pt idx="8" formatCode="0.0%">
                  <c:v>0.36746722193566539</c:v>
                </c:pt>
                <c:pt idx="9" formatCode="0.0%">
                  <c:v>0.39484688503297027</c:v>
                </c:pt>
                <c:pt idx="10" formatCode="0.0%">
                  <c:v>0.39453689250218527</c:v>
                </c:pt>
                <c:pt idx="11" formatCode="0.0%">
                  <c:v>0.36416273264931509</c:v>
                </c:pt>
                <c:pt idx="12" formatCode="0.0%">
                  <c:v>0.44382777464127043</c:v>
                </c:pt>
                <c:pt idx="13" formatCode="0.0%">
                  <c:v>0.43908201215806764</c:v>
                </c:pt>
                <c:pt idx="14" formatCode="0.0%">
                  <c:v>0.41904266240043553</c:v>
                </c:pt>
                <c:pt idx="15" formatCode="0.0%">
                  <c:v>0.37443707754930533</c:v>
                </c:pt>
                <c:pt idx="16" formatCode="0.0%">
                  <c:v>0.31860118648143354</c:v>
                </c:pt>
                <c:pt idx="17" formatCode="0.0%">
                  <c:v>0.29503225566845281</c:v>
                </c:pt>
                <c:pt idx="18" formatCode="0.0%">
                  <c:v>0.34321372224671998</c:v>
                </c:pt>
                <c:pt idx="19" formatCode="0.0%">
                  <c:v>0.21465686739321033</c:v>
                </c:pt>
                <c:pt idx="20" formatCode="0.0%">
                  <c:v>0.21771521131368021</c:v>
                </c:pt>
                <c:pt idx="21" formatCode="0.0%">
                  <c:v>0.20500678229797598</c:v>
                </c:pt>
                <c:pt idx="22" formatCode="0.0%">
                  <c:v>0.19763783780336608</c:v>
                </c:pt>
                <c:pt idx="23" formatCode="0.0%">
                  <c:v>0.19078976748430976</c:v>
                </c:pt>
                <c:pt idx="24" formatCode="0.0%">
                  <c:v>0.19887197345691066</c:v>
                </c:pt>
                <c:pt idx="25" formatCode="0.0%">
                  <c:v>0.18165845340426379</c:v>
                </c:pt>
                <c:pt idx="26" formatCode="0.0%">
                  <c:v>0.18181556620777517</c:v>
                </c:pt>
                <c:pt idx="27" formatCode="0.0%">
                  <c:v>0.16348661895106309</c:v>
                </c:pt>
                <c:pt idx="28" formatCode="0.0%">
                  <c:v>0.15754952272747014</c:v>
                </c:pt>
                <c:pt idx="29" formatCode="0.0%">
                  <c:v>0.14006719792947142</c:v>
                </c:pt>
                <c:pt idx="30" formatCode="0.0%">
                  <c:v>0.13356058495496548</c:v>
                </c:pt>
                <c:pt idx="31" formatCode="0.0%">
                  <c:v>0.11202030952541198</c:v>
                </c:pt>
                <c:pt idx="32" formatCode="0.0%">
                  <c:v>9.923989083117335E-2</c:v>
                </c:pt>
                <c:pt idx="33" formatCode="0.0%">
                  <c:v>8.8780258969366033E-2</c:v>
                </c:pt>
                <c:pt idx="34" formatCode="0.0%">
                  <c:v>8.0804686014340987E-2</c:v>
                </c:pt>
                <c:pt idx="35" formatCode="0.0%">
                  <c:v>7.3537641143735399E-2</c:v>
                </c:pt>
                <c:pt idx="36" formatCode="0.0%">
                  <c:v>6.4991717559889528E-2</c:v>
                </c:pt>
                <c:pt idx="37" formatCode="0.0%">
                  <c:v>5.7578456357139762E-2</c:v>
                </c:pt>
                <c:pt idx="38" formatCode="0.0%">
                  <c:v>5.1747698287811117E-2</c:v>
                </c:pt>
                <c:pt idx="39" formatCode="0.0%">
                  <c:v>4.5700473056411228E-2</c:v>
                </c:pt>
                <c:pt idx="40" formatCode="0.0%">
                  <c:v>4.1335329960457301E-2</c:v>
                </c:pt>
                <c:pt idx="41" formatCode="0.0%">
                  <c:v>3.729306417398015E-2</c:v>
                </c:pt>
                <c:pt idx="42" formatCode="0.0%">
                  <c:v>3.4416843532253161E-2</c:v>
                </c:pt>
                <c:pt idx="43" formatCode="0.0%">
                  <c:v>3.174705924472554E-2</c:v>
                </c:pt>
                <c:pt idx="44" formatCode="0.0%">
                  <c:v>2.8280564308846401E-2</c:v>
                </c:pt>
                <c:pt idx="45" formatCode="0.0%">
                  <c:v>2.6206637251158682E-2</c:v>
                </c:pt>
                <c:pt idx="46" formatCode="0.0%">
                  <c:v>2.7248466887336287E-2</c:v>
                </c:pt>
                <c:pt idx="47" formatCode="0.0%">
                  <c:v>2.7090267569205073E-2</c:v>
                </c:pt>
                <c:pt idx="48" formatCode="0.0%">
                  <c:v>2.3434871700285687E-2</c:v>
                </c:pt>
                <c:pt idx="49" formatCode="0.0%">
                  <c:v>2.5268831007360548E-2</c:v>
                </c:pt>
                <c:pt idx="50" formatCode="0.0%">
                  <c:v>2.355692461149439E-2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FF-4511-A457-EB1BB6F0441F}"/>
            </c:ext>
          </c:extLst>
        </c:ser>
        <c:ser>
          <c:idx val="3"/>
          <c:order val="3"/>
          <c:tx>
            <c:strRef>
              <c:f>Dashboard!$B$71</c:f>
              <c:strCache>
                <c:ptCount val="1"/>
                <c:pt idx="0">
                  <c:v>Spain Deaths Growth against cum last 7 days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Dashboard!$C$71:$BK$71</c:f>
              <c:numCache>
                <c:formatCode>General</c:formatCode>
                <c:ptCount val="61"/>
                <c:pt idx="7" formatCode="0.0%">
                  <c:v>#N/A</c:v>
                </c:pt>
                <c:pt idx="8" formatCode="0.0%">
                  <c:v>#N/A</c:v>
                </c:pt>
                <c:pt idx="9" formatCode="0.0%">
                  <c:v>0.66180916265588396</c:v>
                </c:pt>
                <c:pt idx="10" formatCode="0.0%">
                  <c:v>0.60132888555769726</c:v>
                </c:pt>
                <c:pt idx="11" formatCode="0.0%">
                  <c:v>0.51517592851544824</c:v>
                </c:pt>
                <c:pt idx="12" formatCode="0.0%">
                  <c:v>0.59791811244643656</c:v>
                </c:pt>
                <c:pt idx="13" formatCode="0.0%">
                  <c:v>0.52858874927968369</c:v>
                </c:pt>
                <c:pt idx="14" formatCode="0.0%">
                  <c:v>0.49891987207156197</c:v>
                </c:pt>
                <c:pt idx="15" formatCode="0.0%">
                  <c:v>0.42977226346303921</c:v>
                </c:pt>
                <c:pt idx="16" formatCode="0.0%">
                  <c:v>0.4755410942738667</c:v>
                </c:pt>
                <c:pt idx="17" formatCode="0.0%">
                  <c:v>0.41816824057881408</c:v>
                </c:pt>
                <c:pt idx="18" formatCode="0.0%">
                  <c:v>0.47362816917019446</c:v>
                </c:pt>
                <c:pt idx="19" formatCode="0.0%">
                  <c:v>0.34207286432138617</c:v>
                </c:pt>
                <c:pt idx="20" formatCode="0.0%">
                  <c:v>0.32184689511549713</c:v>
                </c:pt>
                <c:pt idx="21" formatCode="0.0%">
                  <c:v>0.2957147739303525</c:v>
                </c:pt>
                <c:pt idx="22" formatCode="0.0%">
                  <c:v>0.31382983540009057</c:v>
                </c:pt>
                <c:pt idx="23" formatCode="0.0%">
                  <c:v>0.26793123077532721</c:v>
                </c:pt>
                <c:pt idx="24" formatCode="0.0%">
                  <c:v>0.28716845573905658</c:v>
                </c:pt>
                <c:pt idx="25" formatCode="0.0%">
                  <c:v>0.26761273503284255</c:v>
                </c:pt>
                <c:pt idx="26" formatCode="0.0%">
                  <c:v>0.25582744577015326</c:v>
                </c:pt>
                <c:pt idx="27" formatCode="0.0%">
                  <c:v>0.23373114963023078</c:v>
                </c:pt>
                <c:pt idx="28" formatCode="0.0%">
                  <c:v>0.21188774381151299</c:v>
                </c:pt>
                <c:pt idx="29" formatCode="0.0%">
                  <c:v>0.18795200868303841</c:v>
                </c:pt>
                <c:pt idx="30" formatCode="0.0%">
                  <c:v>0.17072280636592807</c:v>
                </c:pt>
                <c:pt idx="31" formatCode="0.0%">
                  <c:v>0.14460559622114832</c:v>
                </c:pt>
                <c:pt idx="32" formatCode="0.0%">
                  <c:v>0.13123586961350964</c:v>
                </c:pt>
                <c:pt idx="33" formatCode="0.0%">
                  <c:v>0.11772559169075181</c:v>
                </c:pt>
                <c:pt idx="34" formatCode="0.0%">
                  <c:v>0.10386525802749125</c:v>
                </c:pt>
                <c:pt idx="35" formatCode="0.0%">
                  <c:v>9.2547021000313423E-2</c:v>
                </c:pt>
                <c:pt idx="36" formatCode="0.0%">
                  <c:v>8.1361444048975384E-2</c:v>
                </c:pt>
                <c:pt idx="37" formatCode="0.0%">
                  <c:v>7.503070771880771E-2</c:v>
                </c:pt>
                <c:pt idx="38" formatCode="0.0%">
                  <c:v>6.7122549623379157E-2</c:v>
                </c:pt>
                <c:pt idx="39" formatCode="0.0%">
                  <c:v>5.8901075726229823E-2</c:v>
                </c:pt>
                <c:pt idx="40" formatCode="0.0%">
                  <c:v>5.3060267604629452E-2</c:v>
                </c:pt>
                <c:pt idx="41" formatCode="0.0%">
                  <c:v>4.8164515033006561E-2</c:v>
                </c:pt>
                <c:pt idx="42" formatCode="0.0%">
                  <c:v>4.5055058820810734E-2</c:v>
                </c:pt>
                <c:pt idx="43" formatCode="0.0%">
                  <c:v>4.1685643793892835E-2</c:v>
                </c:pt>
                <c:pt idx="44" formatCode="0.0%">
                  <c:v>3.6539092883030033E-2</c:v>
                </c:pt>
                <c:pt idx="45" formatCode="0.0%">
                  <c:v>3.4121326806541008E-2</c:v>
                </c:pt>
                <c:pt idx="46" formatCode="0.0%">
                  <c:v>3.2438916955597197E-2</c:v>
                </c:pt>
                <c:pt idx="47" formatCode="0.0%">
                  <c:v>3.1661433978659836E-2</c:v>
                </c:pt>
                <c:pt idx="48" formatCode="0.0%">
                  <c:v>2.7238052902783139E-2</c:v>
                </c:pt>
                <c:pt idx="49" formatCode="0.0%">
                  <c:v>2.4977857322411978E-2</c:v>
                </c:pt>
                <c:pt idx="50" formatCode="0.0%">
                  <c:v>2.3226542292081431E-2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FF-4511-A457-EB1BB6F04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227728"/>
        <c:axId val="634233304"/>
      </c:lineChart>
      <c:dateAx>
        <c:axId val="6342277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33304"/>
        <c:crosses val="autoZero"/>
        <c:auto val="1"/>
        <c:lblOffset val="100"/>
        <c:baseTimeUnit val="days"/>
      </c:dateAx>
      <c:valAx>
        <c:axId val="634233304"/>
        <c:scaling>
          <c:logBase val="10"/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2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0</xdr:row>
      <xdr:rowOff>105987</xdr:rowOff>
    </xdr:from>
    <xdr:to>
      <xdr:col>8</xdr:col>
      <xdr:colOff>787400</xdr:colOff>
      <xdr:row>20</xdr:row>
      <xdr:rowOff>147787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1B3B33E-37A1-489A-9424-0E4D6516B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323850</xdr:colOff>
      <xdr:row>21</xdr:row>
      <xdr:rowOff>70759</xdr:rowOff>
    </xdr:from>
    <xdr:to>
      <xdr:col>8</xdr:col>
      <xdr:colOff>774699</xdr:colOff>
      <xdr:row>39</xdr:row>
      <xdr:rowOff>176059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244405CE-7670-4F7C-8085-8D56B9081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110053</xdr:colOff>
      <xdr:row>24</xdr:row>
      <xdr:rowOff>120650</xdr:rowOff>
    </xdr:from>
    <xdr:to>
      <xdr:col>3</xdr:col>
      <xdr:colOff>264453</xdr:colOff>
      <xdr:row>39</xdr:row>
      <xdr:rowOff>177800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F3A3B1D7-F691-47B3-AA92-FABFBDA551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furger/KMUCloud/furger/FUP/2018_S4E/BLOG/BLOG_Draft/S-Kurve/81_I_A_S-Kurve/AUSWERTUNGEN/CORONA_V150420_V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thToll"/>
      <sheetName val="Übersicht"/>
      <sheetName val="AllCasesCum (2)"/>
      <sheetName val="AllCasesCum"/>
      <sheetName val="Relations"/>
      <sheetName val="Relations2"/>
      <sheetName val="SickRecDead"/>
      <sheetName val="All_Cases"/>
      <sheetName val="Outside_China"/>
      <sheetName val="Inf_New_Rep_Cum"/>
      <sheetName val="Inf_New_Rep_Daily"/>
      <sheetName val="CombiModelDay"/>
      <sheetName val="CombiModelCum"/>
      <sheetName val="Infektionen_New_reported"/>
      <sheetName val="Hubei"/>
      <sheetName val="RestOfChina"/>
      <sheetName val="Growth2-US-E-NY"/>
      <sheetName val="Growth2-A-CH-D"/>
      <sheetName val="Growth2-Chart1"/>
      <sheetName val="Growth-2"/>
      <sheetName val="Growth100-Chart2"/>
      <sheetName val="Growth100-Chart1"/>
      <sheetName val="Growth100-Chart3"/>
      <sheetName val="DACH"/>
      <sheetName val="FRISP"/>
      <sheetName val="EUUSNY"/>
      <sheetName val="UKNSWB"/>
      <sheetName val="Diagramm2"/>
      <sheetName val="Diagramm3"/>
      <sheetName val="Diagramm4"/>
      <sheetName val="Diagramm5"/>
      <sheetName val="Growth-100"/>
      <sheetName val="CDeathCum"/>
      <sheetName val="CDeathDay"/>
      <sheetName val="CountryDeaths"/>
      <sheetName val="CCombiCum"/>
      <sheetName val="CCombiDay"/>
      <sheetName val="CCum"/>
      <sheetName val="CDay"/>
      <sheetName val="CountryGrowth"/>
      <sheetName val="Country"/>
      <sheetName val="GreeceCum"/>
      <sheetName val="GreeceDay"/>
      <sheetName val="Greece"/>
      <sheetName val="PhilCum"/>
      <sheetName val="PhilDay"/>
      <sheetName val="PhilGrowth"/>
      <sheetName val="Philipines"/>
      <sheetName val="AustriaD_Cum"/>
      <sheetName val="AustriaD_Day"/>
      <sheetName val="AustriaDeath"/>
      <sheetName val="AustriaCombiCum"/>
      <sheetName val="AustriaCombiDay"/>
      <sheetName val="AustriaCum"/>
      <sheetName val="AustriaDay"/>
      <sheetName val="AustriaGrowth"/>
      <sheetName val="Austria"/>
      <sheetName val="SpainD_Cum"/>
      <sheetName val="SpainD_Day"/>
      <sheetName val="SpainDeath"/>
      <sheetName val="SpainCombiCum"/>
      <sheetName val="SpainCombiDay"/>
      <sheetName val="SpainCum"/>
      <sheetName val="SpainDay"/>
      <sheetName val="SpainGrowth"/>
      <sheetName val="Spain"/>
      <sheetName val="EuropeCum (2)"/>
      <sheetName val="EuropeDay (2)"/>
      <sheetName val="Growth Rate"/>
      <sheetName val="Europe (2)"/>
      <sheetName val="GermanyDeadCum"/>
      <sheetName val="GermanyDeadDay"/>
      <sheetName val="GermanyDeaths"/>
      <sheetName val="GermanyCombiCum"/>
      <sheetName val="GermanyCombiDay"/>
      <sheetName val="GermanyCum"/>
      <sheetName val="GermanyDay"/>
      <sheetName val="GermanyGrowth"/>
      <sheetName val="Germany"/>
      <sheetName val="NY-D-Cum"/>
      <sheetName val="NY-Death_Daily"/>
      <sheetName val="NY-Deaths"/>
      <sheetName val="NY-Cum"/>
      <sheetName val="NY-Day"/>
      <sheetName val="NY-Growth"/>
      <sheetName val="NY-Data"/>
      <sheetName val="US-DeathCum"/>
      <sheetName val="US-DeathDay"/>
      <sheetName val="US-Death"/>
      <sheetName val="USCum"/>
      <sheetName val="USDay"/>
      <sheetName val="USA Growth"/>
      <sheetName val="US-Data"/>
      <sheetName val="SwitzerlandHospCum"/>
      <sheetName val="SwitzerlandHospDay"/>
      <sheetName val="SwitzerlandHospital"/>
      <sheetName val="SwitzerlandDeathsCum"/>
      <sheetName val="SwitzerlandDeathsDay"/>
      <sheetName val="SwitzerlandDeath"/>
      <sheetName val="SwitzerlandCombiDay"/>
      <sheetName val="SwitzerlandCombiCum"/>
      <sheetName val="SwitzerlandCum"/>
      <sheetName val="SwitzerlandDay"/>
      <sheetName val="SwitzerlandLockEffectWeek"/>
      <sheetName val="SwitzerlandLockEffect"/>
      <sheetName val="SwitzerlandGrowth"/>
      <sheetName val="SwitzerlandSchnitt"/>
      <sheetName val="Quellen_Tagesdaten"/>
      <sheetName val="Quellen"/>
      <sheetName val="Quellen_Kumuliert"/>
      <sheetName val="KoreaCum"/>
      <sheetName val="KoreaDaily"/>
      <sheetName val="KoreaGrowth"/>
      <sheetName val="SouthKorea"/>
      <sheetName val="ItalyDeathsCum"/>
      <sheetName val="ItalyDeathsDay"/>
      <sheetName val="ItalyDeath"/>
      <sheetName val="ItalyCombiDay"/>
      <sheetName val="ItalyCombiCum"/>
      <sheetName val="ItalyCum"/>
      <sheetName val="ItalyDay"/>
      <sheetName val="ItalyGrowthrate"/>
      <sheetName val="Italy"/>
      <sheetName val="IranCum"/>
      <sheetName val="IranDaily"/>
      <sheetName val="IRAN"/>
      <sheetName val="Chart Tote"/>
      <sheetName val="Chart Death per Day"/>
      <sheetName val="Tote"/>
      <sheetName val=" Recovery_Cum"/>
      <sheetName val="Recovery_PerDay"/>
      <sheetName val="Recovery"/>
      <sheetName val="Infect_adj_cum"/>
      <sheetName val="Infect_adj_day"/>
      <sheetName val="Infektionen_adjusted"/>
      <sheetName val="Chart Suspected"/>
      <sheetName val="Chart Suspected per Day"/>
      <sheetName val="Suspected Cases"/>
      <sheetName val="Chart Infektionenold cum"/>
      <sheetName val="Chart Infectionsold per Day"/>
      <sheetName val="Infektionen_oldCounting"/>
      <sheetName val="Inf-Recov-Day"/>
      <sheetName val="Inf-Recov_Cum"/>
      <sheetName val="Inf-Recov"/>
      <sheetName val="PerDayPercent"/>
      <sheetName val="CumPercent"/>
      <sheetName val="All_Three_Modell"/>
      <sheetName val="Provinces_WHO"/>
      <sheetName val="GuangdongDay"/>
      <sheetName val="GuangdongCum"/>
      <sheetName val="Infections_Guangdong"/>
      <sheetName val="HenanKum"/>
      <sheetName val="HenanDay"/>
      <sheetName val="Infections_Henan"/>
      <sheetName val="Zhejiang_Cum"/>
      <sheetName val="Zhejiang_Daily"/>
      <sheetName val="Infections_Zhejiang"/>
      <sheetName val="Hubei_Cum"/>
      <sheetName val="Per_Day_Hubei"/>
      <sheetName val="Infections_Hubei"/>
      <sheetName val="Instruktion"/>
      <sheetName val="SARS"/>
      <sheetName val="SarsTot1Cum"/>
      <sheetName val="SarsTo1_Daily"/>
      <sheetName val="SarsTot1"/>
      <sheetName val="SarsTot2Cum"/>
      <sheetName val="SarsTot2"/>
      <sheetName val="SarsHKCum"/>
      <sheetName val="Sars_HK_Daily"/>
      <sheetName val="SarsHK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44">
          <cell r="AY44">
            <v>0.7543859649122806</v>
          </cell>
        </row>
        <row r="45">
          <cell r="AY45">
            <v>0.30000000000000004</v>
          </cell>
        </row>
        <row r="46">
          <cell r="AY46">
            <v>0.46923076923076934</v>
          </cell>
        </row>
        <row r="47">
          <cell r="AY47">
            <v>6.8062827225130906E-2</v>
          </cell>
        </row>
        <row r="48">
          <cell r="AY48">
            <v>0.39705882352941169</v>
          </cell>
        </row>
        <row r="49">
          <cell r="AY49">
            <v>0.32280701754385954</v>
          </cell>
          <cell r="BC49">
            <v>0.35294117647058831</v>
          </cell>
        </row>
        <row r="50">
          <cell r="AY50">
            <v>0.7320954907161803</v>
          </cell>
          <cell r="AZ50">
            <v>0.56097560975609762</v>
          </cell>
          <cell r="BA50">
            <v>7.4468085106383031E-2</v>
          </cell>
          <cell r="BB50">
            <v>1.1800000000000002</v>
          </cell>
          <cell r="BC50">
            <v>0.41739130434782612</v>
          </cell>
        </row>
        <row r="51">
          <cell r="AY51">
            <v>0.45329249617151612</v>
          </cell>
          <cell r="AZ51">
            <v>0.46875</v>
          </cell>
          <cell r="BA51">
            <v>0.59405940594059414</v>
          </cell>
          <cell r="BB51">
            <v>0.55045871559633031</v>
          </cell>
          <cell r="BC51">
            <v>0.26380368098159512</v>
          </cell>
        </row>
        <row r="52">
          <cell r="AY52">
            <v>0.18651211801896728</v>
          </cell>
          <cell r="AZ52">
            <v>0.40957446808510634</v>
          </cell>
          <cell r="BA52">
            <v>0.26086956521739135</v>
          </cell>
          <cell r="BB52">
            <v>0.18343195266272194</v>
          </cell>
          <cell r="BC52">
            <v>0.32524271844660202</v>
          </cell>
        </row>
        <row r="53">
          <cell r="AY53">
            <v>7.3712255772646618E-2</v>
          </cell>
          <cell r="AZ53">
            <v>0.21132075471698109</v>
          </cell>
          <cell r="BA53">
            <v>0.2216748768472907</v>
          </cell>
          <cell r="BB53">
            <v>0.19500000000000006</v>
          </cell>
          <cell r="BC53">
            <v>0.17582417582417587</v>
          </cell>
        </row>
        <row r="54">
          <cell r="AY54">
            <v>0.47559966914805618</v>
          </cell>
          <cell r="AZ54">
            <v>0.19003115264797499</v>
          </cell>
          <cell r="BA54">
            <v>0.43145161290322576</v>
          </cell>
          <cell r="BB54">
            <v>0.11715481171548126</v>
          </cell>
          <cell r="BC54">
            <v>0.19003115264797499</v>
          </cell>
          <cell r="BD54">
            <v>1.911111111111111</v>
          </cell>
        </row>
        <row r="55">
          <cell r="AY55">
            <v>0.2785874439461884</v>
          </cell>
          <cell r="AZ55">
            <v>0.31675392670157065</v>
          </cell>
          <cell r="BA55">
            <v>0.40845070422535201</v>
          </cell>
          <cell r="BB55">
            <v>0.17602996254681647</v>
          </cell>
          <cell r="BC55">
            <v>0.19371727748691092</v>
          </cell>
          <cell r="BD55">
            <v>0.68702290076335881</v>
          </cell>
        </row>
        <row r="56">
          <cell r="AY56">
            <v>0</v>
          </cell>
          <cell r="AZ56">
            <v>0</v>
          </cell>
          <cell r="BA56">
            <v>0.19799999999999995</v>
          </cell>
          <cell r="BB56">
            <v>0</v>
          </cell>
          <cell r="BC56">
            <v>0</v>
          </cell>
          <cell r="BD56">
            <v>0.39140271493212664</v>
          </cell>
        </row>
        <row r="57">
          <cell r="AY57">
            <v>0.60499780797895664</v>
          </cell>
          <cell r="AZ57">
            <v>0.59840954274353875</v>
          </cell>
          <cell r="BA57">
            <v>0.35893155258764597</v>
          </cell>
          <cell r="BB57">
            <v>0.78025477707006363</v>
          </cell>
          <cell r="BC57">
            <v>0.75</v>
          </cell>
          <cell r="BD57">
            <v>0.30243902439024395</v>
          </cell>
        </row>
        <row r="58">
          <cell r="AY58">
            <v>0.22070472548484021</v>
          </cell>
          <cell r="AZ58">
            <v>0.19278606965174139</v>
          </cell>
          <cell r="BA58">
            <v>0.1805896805896805</v>
          </cell>
          <cell r="BB58">
            <v>0.23255813953488369</v>
          </cell>
          <cell r="BC58">
            <v>0.4285714285714286</v>
          </cell>
          <cell r="BD58">
            <v>3.2459425717852763E-2</v>
          </cell>
        </row>
        <row r="59">
          <cell r="AY59">
            <v>6.7129111658088547E-3</v>
          </cell>
          <cell r="AZ59">
            <v>0.1835245046923879</v>
          </cell>
          <cell r="BA59">
            <v>6.347554630593133E-2</v>
          </cell>
          <cell r="BB59">
            <v>0.28592162554426714</v>
          </cell>
          <cell r="BC59">
            <v>0</v>
          </cell>
          <cell r="BD59">
            <v>4.4740024183796967E-2</v>
          </cell>
        </row>
        <row r="60">
          <cell r="AY60">
            <v>0.47432762836185827</v>
          </cell>
          <cell r="AZ60">
            <v>0.24493392070484576</v>
          </cell>
          <cell r="BA60">
            <v>7.9256360078277854E-2</v>
          </cell>
          <cell r="BB60">
            <v>0.19413092550790068</v>
          </cell>
          <cell r="BC60">
            <v>0.35350877192982466</v>
          </cell>
          <cell r="BD60">
            <v>5.7870370370370461E-2</v>
          </cell>
        </row>
        <row r="61">
          <cell r="AY61">
            <v>0.15362581034222833</v>
          </cell>
          <cell r="AZ61">
            <v>0.20665251238499649</v>
          </cell>
          <cell r="BA61">
            <v>7.8875793291024454E-2</v>
          </cell>
          <cell r="BB61">
            <v>0.17485822306238186</v>
          </cell>
          <cell r="BC61">
            <v>0.26377187297472449</v>
          </cell>
          <cell r="BD61">
            <v>6.8927789934354555E-2</v>
          </cell>
        </row>
        <row r="62">
          <cell r="AY62">
            <v>0.18178254051228437</v>
          </cell>
          <cell r="AZ62">
            <v>0.20293255131964805</v>
          </cell>
          <cell r="BA62">
            <v>7.4789915966386511E-2</v>
          </cell>
          <cell r="BB62">
            <v>0.19549477071600974</v>
          </cell>
          <cell r="BC62">
            <v>0.34666666666666668</v>
          </cell>
          <cell r="BD62">
            <v>8.1883316274309115E-2</v>
          </cell>
        </row>
        <row r="63">
          <cell r="AY63">
            <v>0.20214530576136247</v>
          </cell>
          <cell r="AZ63">
            <v>0.19941491955143831</v>
          </cell>
          <cell r="BA63">
            <v>0.12509773260359647</v>
          </cell>
          <cell r="BB63">
            <v>0.20794078061911181</v>
          </cell>
          <cell r="BC63">
            <v>2.3990860624524046E-2</v>
          </cell>
          <cell r="BD63">
            <v>8.8930936613055733E-2</v>
          </cell>
        </row>
        <row r="64">
          <cell r="AY64">
            <v>0.16015086008646851</v>
          </cell>
          <cell r="AZ64">
            <v>0.21707317073170729</v>
          </cell>
          <cell r="BA64">
            <v>0.13898540653231417</v>
          </cell>
          <cell r="BB64">
            <v>0.25738161559888573</v>
          </cell>
          <cell r="BC64">
            <v>0.48121978430643364</v>
          </cell>
          <cell r="BD64">
            <v>9.035621198957422E-2</v>
          </cell>
        </row>
        <row r="65">
          <cell r="AY65">
            <v>0.13241357437361234</v>
          </cell>
          <cell r="AZ65">
            <v>0.21275885103540415</v>
          </cell>
          <cell r="BA65">
            <v>7.5655887736424621E-2</v>
          </cell>
          <cell r="BB65">
            <v>0.24723083739477181</v>
          </cell>
          <cell r="BC65">
            <v>0.25985438111975889</v>
          </cell>
          <cell r="BD65">
            <v>5.6573705179282952E-2</v>
          </cell>
        </row>
        <row r="66">
          <cell r="AY66">
            <v>0.12155160341688842</v>
          </cell>
          <cell r="AZ66">
            <v>0.15780776645552197</v>
          </cell>
          <cell r="BA66">
            <v>9.6993760635280868E-2</v>
          </cell>
          <cell r="BB66">
            <v>0.20817051509769091</v>
          </cell>
          <cell r="BC66">
            <v>0.13252291749701084</v>
          </cell>
          <cell r="BD66">
            <v>5.2036199095022662E-2</v>
          </cell>
        </row>
        <row r="67">
          <cell r="AY67">
            <v>0.23960544387563987</v>
          </cell>
          <cell r="AZ67">
            <v>0.12963843958135102</v>
          </cell>
          <cell r="BA67">
            <v>5.7911065149948371E-2</v>
          </cell>
          <cell r="BB67">
            <v>0.1005586592178771</v>
          </cell>
          <cell r="BC67">
            <v>0.17015660742565553</v>
          </cell>
          <cell r="BD67">
            <v>3.9426523297491078E-2</v>
          </cell>
        </row>
        <row r="68">
          <cell r="AY68">
            <v>0.12328767123287676</v>
          </cell>
          <cell r="AZ68">
            <v>0.17077279427247838</v>
          </cell>
          <cell r="BA68">
            <v>0.11730205278592365</v>
          </cell>
          <cell r="BB68">
            <v>0.14052898744322739</v>
          </cell>
          <cell r="BC68">
            <v>0.21458646616541355</v>
          </cell>
          <cell r="BD68">
            <v>9.7241379310344822E-2</v>
          </cell>
        </row>
        <row r="69">
          <cell r="AY69">
            <v>0.13132173601147779</v>
          </cell>
          <cell r="AZ69">
            <v>0.15323741007194247</v>
          </cell>
          <cell r="BA69">
            <v>0.10498687664042006</v>
          </cell>
          <cell r="BB69">
            <v>0.15647692668072155</v>
          </cell>
          <cell r="BC69">
            <v>0.17976971647889073</v>
          </cell>
          <cell r="BD69">
            <v>8.3595223130106922E-2</v>
          </cell>
        </row>
        <row r="70">
          <cell r="AY70">
            <v>0.15543137954266228</v>
          </cell>
          <cell r="AZ70">
            <v>0.15892077354959455</v>
          </cell>
          <cell r="BA70">
            <v>0.12430720506729998</v>
          </cell>
          <cell r="BB70">
            <v>0.26291270002025513</v>
          </cell>
          <cell r="BC70">
            <v>0.22342323433728617</v>
          </cell>
          <cell r="BD70">
            <v>8.8747099767981341E-2</v>
          </cell>
        </row>
        <row r="71">
          <cell r="AY71">
            <v>0.13064654433201861</v>
          </cell>
          <cell r="AZ71">
            <v>0.15771766922352315</v>
          </cell>
          <cell r="BA71">
            <v>8.0633802816901357E-2</v>
          </cell>
          <cell r="BB71">
            <v>0.16824378508420201</v>
          </cell>
          <cell r="BC71">
            <v>0.24746954880768568</v>
          </cell>
          <cell r="BD71">
            <v>9.0037293553542952E-2</v>
          </cell>
        </row>
        <row r="72">
          <cell r="AY72">
            <v>0.13987986894794324</v>
          </cell>
          <cell r="AZ72">
            <v>0.1347204463559224</v>
          </cell>
          <cell r="BA72">
            <v>0.12316715542521983</v>
          </cell>
          <cell r="BB72">
            <v>0.25398132894014269</v>
          </cell>
          <cell r="BC72">
            <v>0.17506704256343264</v>
          </cell>
          <cell r="BD72">
            <v>7.575757575757569E-2</v>
          </cell>
        </row>
        <row r="73">
          <cell r="AY73">
            <v>6.9168330006653456E-2</v>
          </cell>
          <cell r="AZ73">
            <v>0.11309157959434546</v>
          </cell>
          <cell r="BA73">
            <v>7.3397156948070696E-2</v>
          </cell>
          <cell r="BB73">
            <v>0.18633676373987296</v>
          </cell>
          <cell r="BC73">
            <v>0.14237228626601905</v>
          </cell>
          <cell r="BD73">
            <v>8.8141753748296248E-2</v>
          </cell>
        </row>
        <row r="74">
          <cell r="AY74">
            <v>0.10892617115547365</v>
          </cell>
          <cell r="AZ74">
            <v>8.1354684336462313E-2</v>
          </cell>
          <cell r="BA74">
            <v>8.8648648648648631E-2</v>
          </cell>
          <cell r="BB74">
            <v>9.8098929494278231E-2</v>
          </cell>
          <cell r="BC74">
            <v>0.13415633644093838</v>
          </cell>
          <cell r="BD74">
            <v>7.5991649269311123E-2</v>
          </cell>
        </row>
        <row r="75">
          <cell r="AY75">
            <v>0.17010101010101009</v>
          </cell>
          <cell r="AZ75">
            <v>7.1914893617021303E-2</v>
          </cell>
          <cell r="BA75">
            <v>0.10104270109235358</v>
          </cell>
          <cell r="BB75">
            <v>7.361963190184051E-2</v>
          </cell>
          <cell r="BC75">
            <v>0.13590172078948548</v>
          </cell>
          <cell r="BD75">
            <v>0.10981761738455575</v>
          </cell>
        </row>
        <row r="76">
          <cell r="AY76">
            <v>9.3251227747084053E-2</v>
          </cell>
          <cell r="AZ76">
            <v>8.0905121079793529E-2</v>
          </cell>
          <cell r="BA76">
            <v>0.11544532130777907</v>
          </cell>
          <cell r="BB76">
            <v>9.3072407045009742E-2</v>
          </cell>
          <cell r="BC76">
            <v>0.17192842942345932</v>
          </cell>
          <cell r="BD76">
            <v>8.636363636363642E-2</v>
          </cell>
        </row>
        <row r="77">
          <cell r="AY77">
            <v>3.7129972450823834E-2</v>
          </cell>
          <cell r="AZ77">
            <v>7.9550462758924745E-2</v>
          </cell>
          <cell r="BA77">
            <v>0.12553062462098241</v>
          </cell>
          <cell r="BB77">
            <v>9.9112002291606993E-2</v>
          </cell>
          <cell r="BC77">
            <v>0.14399131437877455</v>
          </cell>
          <cell r="BD77">
            <v>8.9797232056646248E-2</v>
          </cell>
        </row>
        <row r="78">
          <cell r="AY78">
            <v>8.8537348786058789E-2</v>
          </cell>
          <cell r="AZ78">
            <v>6.9810165339865282E-2</v>
          </cell>
          <cell r="BA78">
            <v>0.10111350574712641</v>
          </cell>
          <cell r="BB78">
            <v>9.2650508209538796E-2</v>
          </cell>
          <cell r="BC78">
            <v>0.13197698558633375</v>
          </cell>
          <cell r="BD78">
            <v>0.1095688127584169</v>
          </cell>
        </row>
        <row r="79">
          <cell r="AY79">
            <v>0.39813174173894117</v>
          </cell>
          <cell r="AZ79">
            <v>5.7495388920689505E-2</v>
          </cell>
          <cell r="BA79">
            <v>5.0888925134562113E-2</v>
          </cell>
          <cell r="BB79">
            <v>9.904591532498519E-2</v>
          </cell>
          <cell r="BC79">
            <v>9.7856843429050544E-2</v>
          </cell>
          <cell r="BD79">
            <v>8.5174341229704575E-2</v>
          </cell>
        </row>
        <row r="80">
          <cell r="AY80">
            <v>3.2083421342256502E-2</v>
          </cell>
          <cell r="AZ80">
            <v>7.3615204185962568E-2</v>
          </cell>
          <cell r="BA80">
            <v>6.0065187024678002E-2</v>
          </cell>
          <cell r="BB80">
            <v>6.8363083934675384E-2</v>
          </cell>
          <cell r="BC80">
            <v>0.14087296852254005</v>
          </cell>
          <cell r="BD80">
            <v>7.1621290164336493E-2</v>
          </cell>
        </row>
        <row r="81">
          <cell r="AY81">
            <v>5.5698574952336877E-2</v>
          </cell>
          <cell r="AZ81">
            <v>5.3330345638899823E-2</v>
          </cell>
          <cell r="BA81">
            <v>5.5051244509516817E-2</v>
          </cell>
          <cell r="BB81">
            <v>5.7031130973541178E-2</v>
          </cell>
          <cell r="BC81">
            <v>7.9529766138141555E-2</v>
          </cell>
          <cell r="BD81">
            <v>7.1412222476539222E-2</v>
          </cell>
        </row>
        <row r="82">
          <cell r="AY82">
            <v>0.11283542495663701</v>
          </cell>
          <cell r="AZ82">
            <v>4.1323193107482892E-2</v>
          </cell>
          <cell r="BA82">
            <v>6.7582570080488402E-2</v>
          </cell>
          <cell r="BB82">
            <v>6.6301527817814954E-2</v>
          </cell>
          <cell r="BC82">
            <v>7.041543946674933E-2</v>
          </cell>
          <cell r="BD82">
            <v>8.3315530869472409E-2</v>
          </cell>
        </row>
        <row r="83">
          <cell r="AY83">
            <v>3.5582979581732621E-2</v>
          </cell>
          <cell r="AZ83">
            <v>4.9489274770173619E-2</v>
          </cell>
          <cell r="BA83">
            <v>9.4371506564409291E-2</v>
          </cell>
          <cell r="BB83">
            <v>5.4474182211408539E-2</v>
          </cell>
          <cell r="BC83">
            <v>9.939900800115864E-2</v>
          </cell>
          <cell r="BD83">
            <v>6.5273121672253964E-2</v>
          </cell>
        </row>
        <row r="84">
          <cell r="AY84">
            <v>4.24878264718902E-2</v>
          </cell>
          <cell r="AZ84">
            <v>5.9029636478660663E-2</v>
          </cell>
          <cell r="BA84">
            <v>8.5758403610880052E-2</v>
          </cell>
          <cell r="BB84">
            <v>6.7512712045464163E-2</v>
          </cell>
          <cell r="BC84">
            <v>7.1526188398399526E-2</v>
          </cell>
          <cell r="BD84">
            <v>4.3132173269159635E-2</v>
          </cell>
        </row>
        <row r="85">
          <cell r="AY85">
            <v>6.0467604820423126E-2</v>
          </cell>
          <cell r="AZ85">
            <v>6.1345464571270991E-2</v>
          </cell>
          <cell r="BA85">
            <v>5.9512088392954743E-2</v>
          </cell>
          <cell r="BB85">
            <v>6.7405835968458616E-2</v>
          </cell>
          <cell r="BC85">
            <v>0.13339582340919209</v>
          </cell>
          <cell r="BD85">
            <v>3.2653061224489743E-2</v>
          </cell>
        </row>
        <row r="86">
          <cell r="AY86">
            <v>3.8320159527184483E-2</v>
          </cell>
          <cell r="AZ86">
            <v>5.697709659263106E-2</v>
          </cell>
          <cell r="BA86">
            <v>4.8115642746515253E-2</v>
          </cell>
          <cell r="BB86">
            <v>5.0661866726665838E-2</v>
          </cell>
          <cell r="BC86">
            <v>7.0948236123539177E-2</v>
          </cell>
          <cell r="BD86">
            <v>3.0417597525348006E-2</v>
          </cell>
        </row>
        <row r="87">
          <cell r="AY87">
            <v>2.2097274283863211E-2</v>
          </cell>
          <cell r="AZ87">
            <v>4.8089132839061133E-2</v>
          </cell>
          <cell r="BA87">
            <v>3.2706137326371731E-2</v>
          </cell>
          <cell r="BB87">
            <v>5.8141194946106145E-2</v>
          </cell>
          <cell r="BC87">
            <v>6.6944335430618729E-2</v>
          </cell>
          <cell r="BD87">
            <v>2.9686457638425701E-2</v>
          </cell>
        </row>
        <row r="88">
          <cell r="AY88">
            <v>3.2146333733275911E-2</v>
          </cell>
          <cell r="AZ88">
            <v>3.7675382029937143E-2</v>
          </cell>
          <cell r="BA88">
            <v>4.4357531241056902E-2</v>
          </cell>
          <cell r="BB88">
            <v>3.1773872567207428E-2</v>
          </cell>
          <cell r="BC88">
            <v>5.1519358321764575E-2</v>
          </cell>
          <cell r="BD88">
            <v>2.3323615160349753E-2</v>
          </cell>
        </row>
        <row r="89">
          <cell r="AY89">
            <v>-4.7712002573494505E-2</v>
          </cell>
          <cell r="AZ89">
            <v>3.2691800685473282E-2</v>
          </cell>
          <cell r="BA89">
            <v>4.5396419437340185E-2</v>
          </cell>
          <cell r="BB89">
            <v>1.7326489914675225E-2</v>
          </cell>
          <cell r="BC89">
            <v>5.9263605691653121E-2</v>
          </cell>
          <cell r="BD89">
            <v>3.0547641658752678E-2</v>
          </cell>
        </row>
        <row r="90">
          <cell r="AY90">
            <v>2.4698087568040705E-2</v>
          </cell>
          <cell r="AZ90">
            <v>2.6769758196870885E-2</v>
          </cell>
          <cell r="BA90">
            <v>4.2114460463084313E-2</v>
          </cell>
          <cell r="BB90">
            <v>7.885857514701633E-2</v>
          </cell>
          <cell r="BC90">
            <v>4.9034333620955994E-2</v>
          </cell>
          <cell r="BD90">
            <v>2.6109660574412441E-2</v>
          </cell>
        </row>
      </sheetData>
      <sheetData sheetId="32" refreshError="1"/>
      <sheetData sheetId="33" refreshError="1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7">
          <cell r="B7" t="str">
            <v>Sweden</v>
          </cell>
        </row>
      </sheetData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57">
          <cell r="AL57"/>
        </row>
        <row r="58">
          <cell r="AL58" t="str">
            <v>Growth Rate Real</v>
          </cell>
        </row>
        <row r="59">
          <cell r="AL59">
            <v>0.38095238095238093</v>
          </cell>
        </row>
        <row r="60">
          <cell r="AL60">
            <v>0.4137931034482758</v>
          </cell>
        </row>
        <row r="61">
          <cell r="AL61">
            <v>0.34146341463414642</v>
          </cell>
        </row>
        <row r="62">
          <cell r="AL62">
            <v>0.43636363636363629</v>
          </cell>
        </row>
        <row r="63">
          <cell r="AL63">
            <v>0.31645569620253156</v>
          </cell>
        </row>
        <row r="64">
          <cell r="AL64">
            <v>0.25961538461538458</v>
          </cell>
        </row>
        <row r="65">
          <cell r="AL65">
            <v>0.38931297709923673</v>
          </cell>
        </row>
        <row r="66">
          <cell r="AL66">
            <v>0.35164835164835173</v>
          </cell>
        </row>
        <row r="67">
          <cell r="AL67">
            <v>0.22764227642276413</v>
          </cell>
        </row>
        <row r="68">
          <cell r="AL68">
            <v>0.66887417218543055</v>
          </cell>
        </row>
        <row r="69">
          <cell r="AL69">
            <v>0.29960317460317465</v>
          </cell>
        </row>
        <row r="70">
          <cell r="AL70">
            <v>0.31297709923664119</v>
          </cell>
        </row>
        <row r="71">
          <cell r="AL71">
            <v>0.1837209302325582</v>
          </cell>
        </row>
        <row r="72">
          <cell r="AL72">
            <v>0.30844793713163066</v>
          </cell>
        </row>
        <row r="73">
          <cell r="AL73">
            <v>0.2357357357357357</v>
          </cell>
        </row>
        <row r="74">
          <cell r="AL74">
            <v>0.22296476306196844</v>
          </cell>
        </row>
        <row r="75">
          <cell r="AL75">
            <v>0.18628912071535031</v>
          </cell>
        </row>
        <row r="76">
          <cell r="AL76">
            <v>0.17839195979899491</v>
          </cell>
        </row>
        <row r="77">
          <cell r="AL77">
            <v>0.15280739161336165</v>
          </cell>
        </row>
        <row r="78">
          <cell r="AL78">
            <v>0.37916152897657218</v>
          </cell>
        </row>
        <row r="79">
          <cell r="AL79">
            <v>0.18082253017434069</v>
          </cell>
        </row>
        <row r="80">
          <cell r="AL80">
            <v>5.7732349044103737E-2</v>
          </cell>
        </row>
        <row r="81">
          <cell r="AL81">
            <v>0.2363994273443093</v>
          </cell>
        </row>
        <row r="82">
          <cell r="AL82">
            <v>0.10826458242871606</v>
          </cell>
        </row>
        <row r="83">
          <cell r="AL83">
            <v>8.0188063210134608E-2</v>
          </cell>
        </row>
        <row r="84">
          <cell r="AL84">
            <v>6.2507556522790386E-2</v>
          </cell>
        </row>
        <row r="85">
          <cell r="AL85">
            <v>9.444697314519801E-2</v>
          </cell>
        </row>
        <row r="86">
          <cell r="AL86">
            <v>5.8432106467041001E-2</v>
          </cell>
        </row>
        <row r="87">
          <cell r="AL87">
            <v>5.2161100196463694E-2</v>
          </cell>
        </row>
        <row r="88">
          <cell r="AL88">
            <v>3.902530109233493E-2</v>
          </cell>
        </row>
        <row r="89">
          <cell r="AL89">
            <v>3.5492856501033287E-2</v>
          </cell>
        </row>
        <row r="90">
          <cell r="AL90">
            <v>2.2301284276292854E-2</v>
          </cell>
        </row>
        <row r="91">
          <cell r="AL91">
            <v>2.2918258212375919E-2</v>
          </cell>
        </row>
        <row r="92">
          <cell r="AL92">
            <v>2.0413243714214602E-2</v>
          </cell>
        </row>
        <row r="93">
          <cell r="AL93">
            <v>2.7811661380824582E-2</v>
          </cell>
        </row>
        <row r="94">
          <cell r="AL94">
            <v>2.3973415618324223E-2</v>
          </cell>
        </row>
        <row r="95">
          <cell r="AL95">
            <v>2.3334878689537986E-2</v>
          </cell>
        </row>
        <row r="96">
          <cell r="AL96">
            <v>2.3482331621866415E-2</v>
          </cell>
        </row>
        <row r="97">
          <cell r="AL97">
            <v>1.8517152342309107E-2</v>
          </cell>
        </row>
        <row r="98">
          <cell r="AL98">
            <v>1.0068086339272808E-2</v>
          </cell>
        </row>
        <row r="99">
          <cell r="AL99">
            <v>6.8841878809609014E-3</v>
          </cell>
        </row>
        <row r="100">
          <cell r="AL100">
            <v>1.3175699736486024E-2</v>
          </cell>
        </row>
        <row r="101">
          <cell r="AL101">
            <v>7.7323211022071181E-3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57" refreshError="1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>
        <row r="57">
          <cell r="AL57"/>
        </row>
        <row r="58">
          <cell r="AL58" t="str">
            <v>Growth Rate Real</v>
          </cell>
        </row>
        <row r="59">
          <cell r="AL59">
            <v>0.34545454545454546</v>
          </cell>
        </row>
        <row r="60">
          <cell r="AL60">
            <v>0.16666666666666674</v>
          </cell>
        </row>
        <row r="61">
          <cell r="AL61">
            <v>0.54440154440154442</v>
          </cell>
        </row>
        <row r="62">
          <cell r="AL62">
            <v>0.25</v>
          </cell>
        </row>
        <row r="63">
          <cell r="AL63">
            <v>0.34600000000000009</v>
          </cell>
        </row>
        <row r="64">
          <cell r="AL64">
            <v>0.59435364041604766</v>
          </cell>
        </row>
        <row r="65">
          <cell r="AL65">
            <v>0.57968313140726924</v>
          </cell>
        </row>
        <row r="66">
          <cell r="AL66">
            <v>0.34336283185840699</v>
          </cell>
        </row>
        <row r="67">
          <cell r="AL67">
            <v>0</v>
          </cell>
        </row>
        <row r="68">
          <cell r="AL68">
            <v>1.297760210803689</v>
          </cell>
        </row>
        <row r="69">
          <cell r="AL69">
            <v>0.22152140672782883</v>
          </cell>
        </row>
        <row r="70">
          <cell r="AL70">
            <v>0.22015334063526826</v>
          </cell>
        </row>
        <row r="71">
          <cell r="AL71">
            <v>0.27494229289561423</v>
          </cell>
        </row>
        <row r="72">
          <cell r="AL72">
            <v>0.18165359082679533</v>
          </cell>
        </row>
        <row r="73">
          <cell r="AL73">
            <v>0.18403132448076276</v>
          </cell>
        </row>
        <row r="74">
          <cell r="AL74">
            <v>0.29137311286844003</v>
          </cell>
        </row>
        <row r="75">
          <cell r="AL75">
            <v>0.13622446139286315</v>
          </cell>
        </row>
        <row r="76">
          <cell r="AL76">
            <v>0.24321411073003429</v>
          </cell>
        </row>
        <row r="77">
          <cell r="AL77">
            <v>0.13375896587057623</v>
          </cell>
        </row>
        <row r="78">
          <cell r="AL78">
            <v>0.22135706340378203</v>
          </cell>
        </row>
        <row r="79">
          <cell r="AL79">
            <v>0.13516051912568305</v>
          </cell>
        </row>
        <row r="80">
          <cell r="AL80">
            <v>0.24144415193681845</v>
          </cell>
        </row>
        <row r="81">
          <cell r="AL81">
            <v>0.16704029082096339</v>
          </cell>
        </row>
        <row r="82">
          <cell r="AL82">
            <v>0.13728238673727211</v>
          </cell>
        </row>
        <row r="83">
          <cell r="AL83">
            <v>0.11436570854699557</v>
          </cell>
        </row>
        <row r="84">
          <cell r="AL84">
            <v>9.3875879019594377E-2</v>
          </cell>
        </row>
        <row r="85">
          <cell r="AL85">
            <v>9.7940332043440215E-2</v>
          </cell>
        </row>
        <row r="86">
          <cell r="AL86">
            <v>9.0579380599390635E-2</v>
          </cell>
        </row>
        <row r="87">
          <cell r="AL87">
            <v>8.5433107805218844E-2</v>
          </cell>
        </row>
        <row r="88">
          <cell r="AL88">
            <v>7.6326859908949496E-2</v>
          </cell>
        </row>
        <row r="89">
          <cell r="AL89">
            <v>6.3659483335564149E-2</v>
          </cell>
        </row>
        <row r="90">
          <cell r="AL90">
            <v>5.8465255581003239E-2</v>
          </cell>
        </row>
        <row r="91">
          <cell r="AL91">
            <v>4.3418299410310057E-2</v>
          </cell>
        </row>
        <row r="92">
          <cell r="AL92">
            <v>3.8200932804642651E-2</v>
          </cell>
        </row>
        <row r="93">
          <cell r="AL93">
            <v>3.8536674593012687E-2</v>
          </cell>
        </row>
        <row r="94">
          <cell r="AL94">
            <v>4.4229333107889124E-2</v>
          </cell>
        </row>
        <row r="95">
          <cell r="AL95">
            <v>3.3747132640669308E-2</v>
          </cell>
        </row>
        <row r="96">
          <cell r="AL96">
            <v>3.296523997859313E-2</v>
          </cell>
        </row>
        <row r="97">
          <cell r="AL97">
            <v>3.0036708724798356E-2</v>
          </cell>
        </row>
        <row r="98">
          <cell r="AL98">
            <v>2.3333558244953201E-2</v>
          </cell>
        </row>
        <row r="99">
          <cell r="AL99">
            <v>1.9588685556041652E-2</v>
          </cell>
        </row>
        <row r="100">
          <cell r="AL100">
            <v>1.435634542237163E-2</v>
          </cell>
        </row>
        <row r="101">
          <cell r="AL101">
            <v>2.9575579137712138E-2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66" refreshError="1"/>
      <sheetData sheetId="67" refreshError="1"/>
      <sheetData sheetId="68" refreshError="1"/>
      <sheetData sheetId="69">
        <row r="48">
          <cell r="AI48"/>
        </row>
        <row r="49">
          <cell r="AI49"/>
        </row>
        <row r="50">
          <cell r="AI50"/>
        </row>
        <row r="51">
          <cell r="AI51"/>
        </row>
        <row r="52">
          <cell r="AI52"/>
        </row>
        <row r="53">
          <cell r="AI53"/>
        </row>
        <row r="54">
          <cell r="AI54" t="str">
            <v>Growth Rate Real</v>
          </cell>
        </row>
        <row r="55">
          <cell r="AI55"/>
        </row>
        <row r="56">
          <cell r="AI56"/>
        </row>
        <row r="57">
          <cell r="AI57">
            <v>0.23822463768115942</v>
          </cell>
        </row>
        <row r="58">
          <cell r="AI58">
            <v>0.2300658376005853</v>
          </cell>
        </row>
        <row r="59">
          <cell r="AI59">
            <v>0.29110912875408856</v>
          </cell>
        </row>
        <row r="60">
          <cell r="AI60">
            <v>0.32335329341317376</v>
          </cell>
        </row>
        <row r="61">
          <cell r="AI61">
            <v>0.30717020536025053</v>
          </cell>
        </row>
        <row r="62">
          <cell r="AI62">
            <v>0.2849154573292505</v>
          </cell>
        </row>
        <row r="63">
          <cell r="AI63">
            <v>0.26411770800953271</v>
          </cell>
        </row>
        <row r="64">
          <cell r="AI64">
            <v>0.22852459016393434</v>
          </cell>
        </row>
        <row r="65">
          <cell r="AI65">
            <v>0.22718174539631697</v>
          </cell>
        </row>
        <row r="66">
          <cell r="AI66">
            <v>0.27570271298863691</v>
          </cell>
        </row>
        <row r="67">
          <cell r="AI67">
            <v>0.29986362086600749</v>
          </cell>
        </row>
        <row r="68">
          <cell r="AI68">
            <v>0.25583606557377059</v>
          </cell>
        </row>
        <row r="69">
          <cell r="AI69">
            <v>0.21421298592799509</v>
          </cell>
        </row>
        <row r="70">
          <cell r="AI70">
            <v>0.18061408789885602</v>
          </cell>
        </row>
        <row r="71">
          <cell r="AI71">
            <v>0.1958366722517666</v>
          </cell>
        </row>
        <row r="72">
          <cell r="AI72">
            <v>0.16981160810831386</v>
          </cell>
        </row>
        <row r="73">
          <cell r="AI73">
            <v>0.17726627696553887</v>
          </cell>
        </row>
        <row r="74">
          <cell r="AI74">
            <v>0.20322470058721409</v>
          </cell>
        </row>
        <row r="75">
          <cell r="AI75">
            <v>0.18779640454395063</v>
          </cell>
        </row>
        <row r="76">
          <cell r="AI76">
            <v>0.1659664028103407</v>
          </cell>
        </row>
        <row r="77">
          <cell r="AI77">
            <v>0.12261258511076023</v>
          </cell>
        </row>
        <row r="78">
          <cell r="AI78">
            <v>0.15382887409701951</v>
          </cell>
        </row>
        <row r="79">
          <cell r="AI79">
            <v>0.12078858922862534</v>
          </cell>
        </row>
        <row r="80">
          <cell r="AI80">
            <v>0.13506125434265859</v>
          </cell>
        </row>
        <row r="81">
          <cell r="AI81">
            <v>0.14008924472223794</v>
          </cell>
        </row>
        <row r="82">
          <cell r="AI82">
            <v>0.12527420511425658</v>
          </cell>
        </row>
        <row r="83">
          <cell r="AI83">
            <v>0.11425342562508822</v>
          </cell>
        </row>
        <row r="84">
          <cell r="AI84">
            <v>8.2371933027375555E-2</v>
          </cell>
        </row>
        <row r="85">
          <cell r="AI85">
            <v>7.9989276111497309E-2</v>
          </cell>
        </row>
        <row r="86">
          <cell r="AI86">
            <v>8.3666730936084122E-2</v>
          </cell>
        </row>
        <row r="87">
          <cell r="AI87">
            <v>8.0558675370022259E-2</v>
          </cell>
        </row>
        <row r="88">
          <cell r="AI88">
            <v>7.191210582537666E-2</v>
          </cell>
        </row>
        <row r="89">
          <cell r="AI89">
            <v>7.0336561724744451E-2</v>
          </cell>
        </row>
        <row r="90">
          <cell r="AI90">
            <v>9.7575108489542206E-2</v>
          </cell>
        </row>
        <row r="91">
          <cell r="AI91">
            <v>4.9542511008175527E-2</v>
          </cell>
        </row>
        <row r="92">
          <cell r="AI92">
            <v>4.2821613725591012E-2</v>
          </cell>
        </row>
        <row r="93">
          <cell r="AI93">
            <v>5.2654765495963485E-2</v>
          </cell>
        </row>
        <row r="94">
          <cell r="AI94">
            <v>4.7492853444178751E-2</v>
          </cell>
        </row>
        <row r="95">
          <cell r="AI95">
            <v>4.4088130212551535E-2</v>
          </cell>
        </row>
        <row r="96">
          <cell r="AI96">
            <v>5.1419417186071126E-2</v>
          </cell>
        </row>
        <row r="97">
          <cell r="AI97">
            <v>3.7761780508417164E-2</v>
          </cell>
        </row>
        <row r="98">
          <cell r="AI98">
            <v>3.1807152715942033E-2</v>
          </cell>
        </row>
        <row r="99">
          <cell r="AI99">
            <v>2.7430010669210692E-2</v>
          </cell>
        </row>
        <row r="100">
          <cell r="AI100">
            <v>1.3277636042501983E-2</v>
          </cell>
        </row>
        <row r="101">
          <cell r="AI101">
            <v>3.1031525125475135E-2</v>
          </cell>
        </row>
      </sheetData>
      <sheetData sheetId="70" refreshError="1"/>
      <sheetData sheetId="71" refreshError="1"/>
      <sheetData sheetId="72"/>
      <sheetData sheetId="73" refreshError="1"/>
      <sheetData sheetId="74" refreshError="1"/>
      <sheetData sheetId="75" refreshError="1"/>
      <sheetData sheetId="76" refreshError="1"/>
      <sheetData sheetId="77" refreshError="1"/>
      <sheetData sheetId="78">
        <row r="56">
          <cell r="AJ56">
            <v>0.64556962025316467</v>
          </cell>
        </row>
        <row r="57">
          <cell r="AJ57">
            <v>0.22307692307692317</v>
          </cell>
        </row>
        <row r="58">
          <cell r="AJ58">
            <v>0.23270440251572322</v>
          </cell>
        </row>
        <row r="59">
          <cell r="AJ59">
            <v>0.33673469387755106</v>
          </cell>
        </row>
        <row r="60">
          <cell r="AJ60">
            <v>0.83969465648854968</v>
          </cell>
        </row>
        <row r="61">
          <cell r="AJ61">
            <v>0.39004149377593356</v>
          </cell>
        </row>
        <row r="62">
          <cell r="AJ62">
            <v>0.19253731343283587</v>
          </cell>
        </row>
        <row r="63">
          <cell r="AJ63">
            <v>0.30162703379224021</v>
          </cell>
        </row>
        <row r="64">
          <cell r="AJ64">
            <v>0.13076923076923075</v>
          </cell>
        </row>
        <row r="65">
          <cell r="AJ65">
            <v>0.23894557823129259</v>
          </cell>
        </row>
        <row r="66">
          <cell r="AJ66">
            <v>0.30954015099519561</v>
          </cell>
        </row>
        <row r="67">
          <cell r="AJ67">
            <v>8.9098532494758853E-2</v>
          </cell>
        </row>
        <row r="68">
          <cell r="AJ68">
            <v>0.76852743022136671</v>
          </cell>
        </row>
        <row r="69">
          <cell r="AJ69">
            <v>0.24761904761904763</v>
          </cell>
        </row>
        <row r="70">
          <cell r="AJ70">
            <v>0.26390403489640124</v>
          </cell>
        </row>
        <row r="71">
          <cell r="AJ71">
            <v>0.25487489214840386</v>
          </cell>
        </row>
        <row r="72">
          <cell r="AJ72">
            <v>0.272964796479648</v>
          </cell>
        </row>
        <row r="73">
          <cell r="AJ73">
            <v>0.33164092038457382</v>
          </cell>
        </row>
        <row r="74">
          <cell r="AJ74">
            <v>0.24280035694005031</v>
          </cell>
        </row>
        <row r="75">
          <cell r="AJ75">
            <v>0.29556135770234992</v>
          </cell>
        </row>
        <row r="76">
          <cell r="AJ76">
            <v>0.11915558242644098</v>
          </cell>
        </row>
        <row r="77">
          <cell r="AJ77">
            <v>0.11974969612389152</v>
          </cell>
        </row>
        <row r="78">
          <cell r="AJ78">
            <v>0.16817432557391543</v>
          </cell>
        </row>
        <row r="79">
          <cell r="AJ79">
            <v>0.13525605726872247</v>
          </cell>
        </row>
        <row r="80">
          <cell r="AJ80">
            <v>0.1314800218274419</v>
          </cell>
        </row>
        <row r="81">
          <cell r="AJ81">
            <v>0.1772365565469014</v>
          </cell>
        </row>
        <row r="82">
          <cell r="AJ82">
            <v>0.15779052300969543</v>
          </cell>
        </row>
        <row r="83">
          <cell r="AJ83">
            <v>0.13414322502014908</v>
          </cell>
        </row>
        <row r="84">
          <cell r="AJ84">
            <v>7.6263107721639578E-2</v>
          </cell>
        </row>
        <row r="85">
          <cell r="AJ85">
            <v>7.7139866333843399E-2</v>
          </cell>
        </row>
        <row r="86">
          <cell r="AJ86">
            <v>7.360394707333473E-2</v>
          </cell>
        </row>
        <row r="87">
          <cell r="AJ87">
            <v>8.4447415329768294E-2</v>
          </cell>
        </row>
        <row r="88">
          <cell r="AJ88">
            <v>8.8889459626052991E-2</v>
          </cell>
        </row>
        <row r="89">
          <cell r="AJ89">
            <v>7.5064273415571758E-2</v>
          </cell>
        </row>
        <row r="90">
          <cell r="AJ90">
            <v>5.4114239954365484E-2</v>
          </cell>
        </row>
        <row r="91">
          <cell r="AJ91">
            <v>4.1949381842401046E-2</v>
          </cell>
        </row>
        <row r="92">
          <cell r="AJ92">
            <v>3.247006182395662E-2</v>
          </cell>
        </row>
        <row r="93">
          <cell r="AJ93">
            <v>4.1490123241820998E-2</v>
          </cell>
        </row>
        <row r="94">
          <cell r="AJ94">
            <v>5.232066726730622E-2</v>
          </cell>
        </row>
        <row r="95">
          <cell r="AJ95">
            <v>4.3117144471119806E-2</v>
          </cell>
        </row>
        <row r="96">
          <cell r="AJ96">
            <v>3.3761772196884365E-2</v>
          </cell>
        </row>
        <row r="97">
          <cell r="AJ97">
            <v>2.2403025267862198E-2</v>
          </cell>
        </row>
        <row r="98">
          <cell r="AJ98">
            <v>2.3585358824094627E-2</v>
          </cell>
        </row>
        <row r="99">
          <cell r="AJ99">
            <v>1.734791246265277E-2</v>
          </cell>
        </row>
        <row r="100">
          <cell r="AJ100">
            <v>9.8945199581770282E-3</v>
          </cell>
        </row>
        <row r="101">
          <cell r="AJ101">
            <v>2.5837590115637354E-2</v>
          </cell>
        </row>
        <row r="102">
          <cell r="AJ102"/>
        </row>
        <row r="103">
          <cell r="AJ103"/>
        </row>
        <row r="104">
          <cell r="AJ104"/>
        </row>
        <row r="105">
          <cell r="AJ105"/>
        </row>
        <row r="106">
          <cell r="AJ106"/>
        </row>
        <row r="107">
          <cell r="AJ107"/>
        </row>
        <row r="108">
          <cell r="AJ108"/>
        </row>
        <row r="109">
          <cell r="AJ109"/>
        </row>
        <row r="110">
          <cell r="AJ110"/>
        </row>
        <row r="111">
          <cell r="AJ111"/>
        </row>
        <row r="112">
          <cell r="AJ112"/>
        </row>
        <row r="113">
          <cell r="AJ113"/>
        </row>
        <row r="114">
          <cell r="AJ114"/>
        </row>
        <row r="115">
          <cell r="AJ115"/>
        </row>
        <row r="116">
          <cell r="AJ116"/>
        </row>
        <row r="117">
          <cell r="AJ117"/>
        </row>
      </sheetData>
      <sheetData sheetId="79" refreshError="1"/>
      <sheetData sheetId="80" refreshError="1"/>
      <sheetData sheetId="81"/>
      <sheetData sheetId="82" refreshError="1"/>
      <sheetData sheetId="83" refreshError="1"/>
      <sheetData sheetId="84" refreshError="1"/>
      <sheetData sheetId="85">
        <row r="63">
          <cell r="AH63">
            <v>0.39473684210526305</v>
          </cell>
        </row>
        <row r="64">
          <cell r="AH64">
            <v>0.33962264150943389</v>
          </cell>
        </row>
        <row r="65">
          <cell r="AH65">
            <v>5.6338028169014009E-2</v>
          </cell>
        </row>
        <row r="66">
          <cell r="AH66">
            <v>0.46666666666666656</v>
          </cell>
        </row>
        <row r="67">
          <cell r="AH67">
            <v>0.48636363636363633</v>
          </cell>
        </row>
        <row r="68">
          <cell r="AH68">
            <v>0.28746177370030579</v>
          </cell>
        </row>
        <row r="69">
          <cell r="AH69">
            <v>0.4560570071258907</v>
          </cell>
        </row>
        <row r="70">
          <cell r="AH70">
            <v>3.2626427406199365E-3</v>
          </cell>
        </row>
        <row r="71">
          <cell r="AH71">
            <v>0.57235772357723569</v>
          </cell>
        </row>
        <row r="72">
          <cell r="AH72">
            <v>0.63185108583247152</v>
          </cell>
        </row>
        <row r="73">
          <cell r="AH73">
            <v>0.92522179974651464</v>
          </cell>
        </row>
        <row r="74">
          <cell r="AH74">
            <v>0.87755102040816335</v>
          </cell>
        </row>
        <row r="75">
          <cell r="AH75">
            <v>0.47317671809256656</v>
          </cell>
        </row>
        <row r="76">
          <cell r="AH76">
            <v>0.39557300963941455</v>
          </cell>
        </row>
        <row r="77">
          <cell r="AH77">
            <v>0.34731815468576799</v>
          </cell>
        </row>
        <row r="78">
          <cell r="AH78">
            <v>0.3217721518987342</v>
          </cell>
        </row>
        <row r="79">
          <cell r="AH79">
            <v>0.22969737598161277</v>
          </cell>
        </row>
        <row r="80">
          <cell r="AH80">
            <v>0.20092675518866088</v>
          </cell>
        </row>
        <row r="81">
          <cell r="AH81">
            <v>0.22813786842190598</v>
          </cell>
        </row>
        <row r="82">
          <cell r="AH82">
            <v>0.18478232172558551</v>
          </cell>
        </row>
        <row r="83">
          <cell r="AH83">
            <v>0.1678848382208753</v>
          </cell>
        </row>
        <row r="84">
          <cell r="AH84">
            <v>0.1381034153787446</v>
          </cell>
        </row>
        <row r="85">
          <cell r="AH85">
            <v>0.11760662553648071</v>
          </cell>
        </row>
        <row r="86">
          <cell r="AH86">
            <v>0.13755756566611166</v>
          </cell>
        </row>
        <row r="87">
          <cell r="AH87">
            <v>0.10701145939103029</v>
          </cell>
        </row>
        <row r="88">
          <cell r="AH88">
            <v>0.10194406060894834</v>
          </cell>
        </row>
        <row r="89">
          <cell r="AH89">
            <v>0.11330075886969504</v>
          </cell>
        </row>
        <row r="90">
          <cell r="AH90">
            <v>0.10531426296522861</v>
          </cell>
        </row>
        <row r="91">
          <cell r="AH91">
            <v>8.1935818260082671E-2</v>
          </cell>
        </row>
        <row r="92">
          <cell r="AH92">
            <v>7.0274439753166718E-2</v>
          </cell>
        </row>
        <row r="93">
          <cell r="AH93">
            <v>6.1146303531464552E-2</v>
          </cell>
        </row>
        <row r="94">
          <cell r="AH94">
            <v>7.9971403038427091E-2</v>
          </cell>
        </row>
        <row r="95">
          <cell r="AH95">
            <v>7.0951469935986111E-2</v>
          </cell>
        </row>
        <row r="96">
          <cell r="AH96">
            <v>6.5329863579327352E-2</v>
          </cell>
        </row>
        <row r="97">
          <cell r="AH97">
            <v>5.035161417596945E-2</v>
          </cell>
        </row>
        <row r="98">
          <cell r="AH98">
            <v>4.4231215405521773E-2</v>
          </cell>
        </row>
        <row r="99">
          <cell r="AH99">
            <v>3.5528188199943855E-2</v>
          </cell>
        </row>
        <row r="100">
          <cell r="AH100">
            <v>3.7144506485345952E-2</v>
          </cell>
        </row>
        <row r="101">
          <cell r="AH101">
            <v>5.6319574426164865E-2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  <row r="118">
          <cell r="AH118">
            <v>1</v>
          </cell>
        </row>
      </sheetData>
      <sheetData sheetId="86" refreshError="1"/>
      <sheetData sheetId="87" refreshError="1"/>
      <sheetData sheetId="88"/>
      <sheetData sheetId="89" refreshError="1"/>
      <sheetData sheetId="90" refreshError="1"/>
      <sheetData sheetId="91" refreshError="1"/>
      <sheetData sheetId="92">
        <row r="58">
          <cell r="AH58"/>
        </row>
        <row r="59">
          <cell r="AH59"/>
        </row>
        <row r="60">
          <cell r="AH60">
            <v>0.4563758389261745</v>
          </cell>
        </row>
        <row r="61">
          <cell r="AH61">
            <v>0.20737327188940102</v>
          </cell>
        </row>
        <row r="62">
          <cell r="AH62">
            <v>0.53435114503816794</v>
          </cell>
        </row>
        <row r="63">
          <cell r="AH63">
            <v>0.28855721393034828</v>
          </cell>
        </row>
        <row r="64">
          <cell r="AH64">
            <v>0.12548262548262556</v>
          </cell>
        </row>
        <row r="65">
          <cell r="AH65">
            <v>0.64493996569468259</v>
          </cell>
        </row>
        <row r="66">
          <cell r="AH66">
            <v>0.33576642335766427</v>
          </cell>
        </row>
        <row r="67">
          <cell r="AH67">
            <v>0.29820452771272454</v>
          </cell>
        </row>
        <row r="68">
          <cell r="AH68">
            <v>0.31028262176788934</v>
          </cell>
        </row>
        <row r="69">
          <cell r="AH69">
            <v>0.25149150986691149</v>
          </cell>
        </row>
        <row r="70">
          <cell r="AH70">
            <v>0.28309497616428314</v>
          </cell>
        </row>
        <row r="71">
          <cell r="AH71">
            <v>0.32380680194341238</v>
          </cell>
        </row>
        <row r="72">
          <cell r="AH72">
            <v>0.38622625215889461</v>
          </cell>
        </row>
        <row r="73">
          <cell r="AH73">
            <v>0.21211649275813738</v>
          </cell>
        </row>
        <row r="74">
          <cell r="AH74">
            <v>0.75729153282795836</v>
          </cell>
        </row>
        <row r="75">
          <cell r="AH75">
            <v>0.39650508152372588</v>
          </cell>
        </row>
        <row r="76">
          <cell r="AH76">
            <v>0.33450261780104706</v>
          </cell>
        </row>
        <row r="77">
          <cell r="AH77">
            <v>0.30550433520342102</v>
          </cell>
        </row>
        <row r="78">
          <cell r="AH78">
            <v>0.31767640341387193</v>
          </cell>
        </row>
        <row r="79">
          <cell r="AH79">
            <v>0.22562547038565928</v>
          </cell>
        </row>
        <row r="80">
          <cell r="AH80">
            <v>0.22400446594715295</v>
          </cell>
        </row>
        <row r="81">
          <cell r="AH81">
            <v>0.27452947794095284</v>
          </cell>
        </row>
        <row r="82">
          <cell r="AH82">
            <v>0.21256977909251407</v>
          </cell>
        </row>
        <row r="83">
          <cell r="AH83">
            <v>0.19497919474310677</v>
          </cell>
        </row>
        <row r="84">
          <cell r="AH84">
            <v>0.15976555425673777</v>
          </cell>
        </row>
        <row r="85">
          <cell r="AH85">
            <v>0.14849594707777913</v>
          </cell>
        </row>
        <row r="86">
          <cell r="AH86">
            <v>0.16294103468947574</v>
          </cell>
        </row>
        <row r="87">
          <cell r="AH87">
            <v>0.13392003061029278</v>
          </cell>
        </row>
        <row r="88">
          <cell r="AH88">
            <v>0.1409791350317755</v>
          </cell>
        </row>
        <row r="89">
          <cell r="AH89">
            <v>0.13198851523702726</v>
          </cell>
        </row>
        <row r="90">
          <cell r="AH90">
            <v>0.12070279332041545</v>
          </cell>
        </row>
        <row r="91">
          <cell r="AH91">
            <v>9.1377691435972075E-2</v>
          </cell>
        </row>
        <row r="92">
          <cell r="AH92">
            <v>8.7642996155124164E-2</v>
          </cell>
        </row>
        <row r="93">
          <cell r="AH93">
            <v>8.0763418745601667E-2</v>
          </cell>
        </row>
        <row r="94">
          <cell r="AH94">
            <v>8.28548569871006E-2</v>
          </cell>
        </row>
        <row r="95">
          <cell r="AH95">
            <v>7.548036135480074E-2</v>
          </cell>
        </row>
        <row r="96">
          <cell r="AH96">
            <v>7.6062387714899371E-2</v>
          </cell>
        </row>
        <row r="97">
          <cell r="AH97">
            <v>6.0138761618012904E-2</v>
          </cell>
        </row>
        <row r="98">
          <cell r="AH98">
            <v>5.4933928069362148E-2</v>
          </cell>
        </row>
        <row r="99">
          <cell r="AH99">
            <v>4.5570696165946112E-2</v>
          </cell>
        </row>
        <row r="100">
          <cell r="AH100">
            <v>4.6589932468624085E-2</v>
          </cell>
        </row>
        <row r="101">
          <cell r="AH101">
            <v>4.7196669244820466E-2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</sheetData>
      <sheetData sheetId="93" refreshError="1"/>
      <sheetData sheetId="94" refreshError="1"/>
      <sheetData sheetId="95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>
        <row r="24">
          <cell r="BO24">
            <v>0.63380281690140849</v>
          </cell>
        </row>
        <row r="25">
          <cell r="BO25">
            <v>0.56034482758620685</v>
          </cell>
        </row>
        <row r="26">
          <cell r="BO26">
            <v>0.39779005524861888</v>
          </cell>
        </row>
        <row r="27">
          <cell r="BO27">
            <v>0.21739130434782616</v>
          </cell>
        </row>
        <row r="28">
          <cell r="BO28">
            <v>0.25</v>
          </cell>
        </row>
        <row r="29">
          <cell r="BO29">
            <v>0.22857142857142865</v>
          </cell>
        </row>
        <row r="30">
          <cell r="BO30">
            <v>0.25792811839323471</v>
          </cell>
        </row>
        <row r="31">
          <cell r="BO31">
            <v>0.51932773109243691</v>
          </cell>
        </row>
        <row r="32">
          <cell r="BO32">
            <v>0.35176991150442483</v>
          </cell>
        </row>
        <row r="33">
          <cell r="BO33">
            <v>0.30769230769230771</v>
          </cell>
        </row>
        <row r="34">
          <cell r="BO34">
            <v>0.16145181476846049</v>
          </cell>
        </row>
        <row r="35">
          <cell r="BO35">
            <v>0.3011853448275863</v>
          </cell>
        </row>
        <row r="36">
          <cell r="BO36">
            <v>0.25755693581780537</v>
          </cell>
        </row>
        <row r="37">
          <cell r="BO37">
            <v>0.35528482054659194</v>
          </cell>
        </row>
        <row r="38">
          <cell r="BO38">
            <v>0.30903790087463556</v>
          </cell>
        </row>
        <row r="39">
          <cell r="BO39">
            <v>0.20916852264291008</v>
          </cell>
        </row>
        <row r="40">
          <cell r="BO40">
            <v>0.12448196469685335</v>
          </cell>
        </row>
        <row r="41">
          <cell r="BO41">
            <v>8.367458367458358E-2</v>
          </cell>
        </row>
        <row r="42">
          <cell r="BO42">
            <v>0.15719863962715697</v>
          </cell>
        </row>
        <row r="43">
          <cell r="BO43">
            <v>0.10863176227277682</v>
          </cell>
        </row>
        <row r="44">
          <cell r="BO44">
            <v>0.10063819342169866</v>
          </cell>
        </row>
        <row r="45">
          <cell r="BO45">
            <v>0.11079393398751125</v>
          </cell>
        </row>
        <row r="46">
          <cell r="BO46">
            <v>0.10415997430131707</v>
          </cell>
        </row>
        <row r="47">
          <cell r="BO47">
            <v>6.6404829442141322E-2</v>
          </cell>
        </row>
        <row r="48">
          <cell r="BO48">
            <v>5.1425453553403333E-2</v>
          </cell>
        </row>
        <row r="49">
          <cell r="BO49">
            <v>6.7008303061754093E-2</v>
          </cell>
        </row>
        <row r="50">
          <cell r="BO50">
            <v>6.0368411453583848E-2</v>
          </cell>
        </row>
        <row r="51">
          <cell r="BO51">
            <v>5.784887054236898E-2</v>
          </cell>
        </row>
        <row r="52">
          <cell r="BO52">
            <v>5.9671562516936838E-2</v>
          </cell>
        </row>
        <row r="53">
          <cell r="BO53">
            <v>4.6695990180032787E-2</v>
          </cell>
        </row>
        <row r="54">
          <cell r="BO54">
            <v>2.9318348399706817E-2</v>
          </cell>
        </row>
        <row r="55">
          <cell r="BO55">
            <v>2.3830999287918431E-2</v>
          </cell>
        </row>
        <row r="56">
          <cell r="BO56">
            <v>2.893309222423146E-2</v>
          </cell>
        </row>
        <row r="57">
          <cell r="BO57">
            <v>2.8389887792348301E-2</v>
          </cell>
        </row>
        <row r="58">
          <cell r="BO58">
            <v>3.4266684194382391E-2</v>
          </cell>
        </row>
        <row r="59">
          <cell r="BO59">
            <v>2.7369402194636239E-2</v>
          </cell>
        </row>
        <row r="60">
          <cell r="BO60">
            <v>2.0413212915996626E-2</v>
          </cell>
        </row>
        <row r="61">
          <cell r="BO61">
            <v>1.9600711283543459E-2</v>
          </cell>
        </row>
        <row r="62">
          <cell r="BO62">
            <v>1.2961274723532368E-2</v>
          </cell>
        </row>
        <row r="63">
          <cell r="BO63">
            <v>8.5302864298011372E-3</v>
          </cell>
        </row>
        <row r="64">
          <cell r="BO64">
            <v>1.1833630790719418E-2</v>
          </cell>
        </row>
        <row r="65">
          <cell r="BO65">
            <v>1.0851643084474061E-2</v>
          </cell>
        </row>
        <row r="66">
          <cell r="BO66"/>
        </row>
        <row r="67">
          <cell r="BO67"/>
        </row>
        <row r="68">
          <cell r="BO68"/>
        </row>
        <row r="69">
          <cell r="BO69"/>
        </row>
        <row r="70">
          <cell r="BO70"/>
        </row>
        <row r="71">
          <cell r="BO71"/>
        </row>
        <row r="72">
          <cell r="BO72"/>
        </row>
        <row r="73">
          <cell r="BO73"/>
        </row>
        <row r="74">
          <cell r="BO74"/>
        </row>
        <row r="75">
          <cell r="BO75"/>
        </row>
        <row r="76">
          <cell r="BO76"/>
        </row>
        <row r="77">
          <cell r="BO77"/>
        </row>
        <row r="78">
          <cell r="BO78"/>
        </row>
        <row r="79">
          <cell r="BO79"/>
        </row>
        <row r="80">
          <cell r="BO80"/>
        </row>
        <row r="81">
          <cell r="BO81"/>
        </row>
        <row r="82">
          <cell r="BO82"/>
        </row>
        <row r="83">
          <cell r="BO83"/>
        </row>
        <row r="84">
          <cell r="BO84"/>
        </row>
        <row r="85">
          <cell r="BO85"/>
        </row>
        <row r="86">
          <cell r="BO86"/>
        </row>
        <row r="87">
          <cell r="BO87"/>
        </row>
        <row r="88">
          <cell r="BO88"/>
        </row>
        <row r="89">
          <cell r="BO89"/>
        </row>
        <row r="90">
          <cell r="BO90"/>
        </row>
        <row r="91">
          <cell r="BO91"/>
        </row>
        <row r="92">
          <cell r="BO92"/>
        </row>
        <row r="93">
          <cell r="BO93"/>
        </row>
        <row r="94">
          <cell r="BO94"/>
        </row>
        <row r="95">
          <cell r="BO95"/>
        </row>
        <row r="96">
          <cell r="BO96"/>
        </row>
        <row r="97">
          <cell r="BO97"/>
        </row>
        <row r="98">
          <cell r="BO98"/>
        </row>
        <row r="99">
          <cell r="BO99"/>
        </row>
        <row r="100">
          <cell r="BO100"/>
        </row>
        <row r="101">
          <cell r="BO101"/>
        </row>
        <row r="102">
          <cell r="BO102"/>
        </row>
        <row r="103">
          <cell r="BO103"/>
        </row>
        <row r="104">
          <cell r="BO104"/>
        </row>
        <row r="105">
          <cell r="BO105"/>
        </row>
        <row r="106">
          <cell r="BO106"/>
        </row>
        <row r="107">
          <cell r="BO107"/>
        </row>
        <row r="108">
          <cell r="BO108"/>
        </row>
        <row r="109">
          <cell r="BO109"/>
        </row>
        <row r="110">
          <cell r="BO110"/>
        </row>
        <row r="111">
          <cell r="BO111"/>
        </row>
        <row r="112">
          <cell r="BO112"/>
        </row>
        <row r="113">
          <cell r="BO113"/>
        </row>
        <row r="114">
          <cell r="BO114"/>
        </row>
        <row r="115">
          <cell r="BO115"/>
        </row>
        <row r="116">
          <cell r="BO116"/>
        </row>
        <row r="117">
          <cell r="BO117"/>
        </row>
      </sheetData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>
        <row r="46">
          <cell r="AB46">
            <v>2.3548387096774195</v>
          </cell>
        </row>
        <row r="47">
          <cell r="AB47">
            <v>0.96153846153846145</v>
          </cell>
        </row>
        <row r="48">
          <cell r="AB48">
            <v>1.1225490196078431</v>
          </cell>
        </row>
        <row r="49">
          <cell r="AB49">
            <v>0.39030023094688215</v>
          </cell>
        </row>
        <row r="50">
          <cell r="AB50">
            <v>0.38372093023255816</v>
          </cell>
        </row>
        <row r="51">
          <cell r="AB51">
            <v>0.17286914765906358</v>
          </cell>
        </row>
        <row r="52">
          <cell r="AB52">
            <v>0.29068577277379726</v>
          </cell>
        </row>
        <row r="53">
          <cell r="AB53">
            <v>0.40047581284694678</v>
          </cell>
        </row>
        <row r="54">
          <cell r="AB54">
            <v>0.32332955832389576</v>
          </cell>
        </row>
        <row r="55">
          <cell r="AB55">
            <v>0.34788189987163021</v>
          </cell>
        </row>
        <row r="56">
          <cell r="AB56">
            <v>0.18603174603174599</v>
          </cell>
        </row>
        <row r="57">
          <cell r="AB57">
            <v>0.16033190578158463</v>
          </cell>
        </row>
        <row r="58">
          <cell r="AB58">
            <v>0.19630911188004618</v>
          </cell>
        </row>
        <row r="59">
          <cell r="AB59">
            <v>8.3879676050906182E-2</v>
          </cell>
        </row>
        <row r="60">
          <cell r="AB60">
            <v>8.3081302259384371E-2</v>
          </cell>
        </row>
        <row r="61">
          <cell r="AB61">
            <v>8.2950065703022435E-2</v>
          </cell>
        </row>
        <row r="62">
          <cell r="AB62">
            <v>6.7950856969513085E-2</v>
          </cell>
        </row>
        <row r="63">
          <cell r="AB63">
            <v>3.8772901576480612E-2</v>
          </cell>
        </row>
        <row r="64">
          <cell r="AB64">
            <v>2.2422750888706489E-2</v>
          </cell>
        </row>
        <row r="65">
          <cell r="AB65">
            <v>4.6803958277614743E-3</v>
          </cell>
        </row>
        <row r="66">
          <cell r="AB66">
            <v>3.2210834553440648E-2</v>
          </cell>
        </row>
        <row r="67">
          <cell r="AB67">
            <v>1.4700193423597741E-2</v>
          </cell>
        </row>
        <row r="68">
          <cell r="AB68">
            <v>1.3978904562206074E-2</v>
          </cell>
        </row>
        <row r="69">
          <cell r="AB69">
            <v>1.341020177967156E-2</v>
          </cell>
        </row>
        <row r="70">
          <cell r="AB70">
            <v>9.3989611674498708E-3</v>
          </cell>
        </row>
        <row r="71">
          <cell r="AB71">
            <v>9.0664052928204342E-3</v>
          </cell>
        </row>
        <row r="72">
          <cell r="AB72">
            <v>1.0199125789218E-2</v>
          </cell>
        </row>
        <row r="73">
          <cell r="AB73">
            <v>1.1177884615384714E-2</v>
          </cell>
        </row>
        <row r="74">
          <cell r="AB74">
            <v>1.8067276833471979E-2</v>
          </cell>
        </row>
        <row r="75">
          <cell r="AB75">
            <v>1.0157618213660236E-2</v>
          </cell>
        </row>
        <row r="76">
          <cell r="AB76">
            <v>1.6990291262136026E-2</v>
          </cell>
        </row>
        <row r="77">
          <cell r="AB77">
            <v>1.1137629276054106E-2</v>
          </cell>
        </row>
        <row r="78">
          <cell r="AB78">
            <v>7.1934359896594913E-3</v>
          </cell>
        </row>
        <row r="79">
          <cell r="AB79">
            <v>8.4811962950563924E-3</v>
          </cell>
        </row>
        <row r="80">
          <cell r="AB80">
            <v>1.1065619121389814E-2</v>
          </cell>
        </row>
        <row r="81">
          <cell r="AB81">
            <v>1.1382291780672071E-2</v>
          </cell>
        </row>
        <row r="82">
          <cell r="AB82">
            <v>9.8474191104858111E-3</v>
          </cell>
        </row>
        <row r="83">
          <cell r="AB83">
            <v>1.5645092156022278E-2</v>
          </cell>
        </row>
        <row r="84">
          <cell r="AB84">
            <v>1.107828655834564E-2</v>
          </cell>
        </row>
        <row r="85">
          <cell r="AB85">
            <v>8.139413544818952E-3</v>
          </cell>
        </row>
        <row r="86">
          <cell r="AB86">
            <v>1.2938619190560052E-2</v>
          </cell>
        </row>
        <row r="87">
          <cell r="AB87">
            <v>1.0320866544042406E-2</v>
          </cell>
        </row>
        <row r="88">
          <cell r="AB88">
            <v>9.0017194295539671E-3</v>
          </cell>
        </row>
        <row r="89">
          <cell r="AB89">
            <v>8.6206896551723755E-3</v>
          </cell>
        </row>
        <row r="90">
          <cell r="AB90">
            <v>9.3420791095208955E-3</v>
          </cell>
        </row>
        <row r="91">
          <cell r="AB91">
            <v>7.975580937376936E-3</v>
          </cell>
        </row>
        <row r="92">
          <cell r="AB92">
            <v>4.5911888248511001E-3</v>
          </cell>
        </row>
        <row r="93">
          <cell r="AB93">
            <v>4.5702061454686582E-3</v>
          </cell>
        </row>
        <row r="94">
          <cell r="AB94">
            <v>5.1301906882199599E-3</v>
          </cell>
        </row>
        <row r="95">
          <cell r="AB95">
            <v>3.755778120184905E-3</v>
          </cell>
        </row>
        <row r="96">
          <cell r="AB96">
            <v>2.5904250215869062E-3</v>
          </cell>
        </row>
        <row r="97">
          <cell r="AB97">
            <v>2.870813397129135E-3</v>
          </cell>
        </row>
        <row r="98">
          <cell r="AB98">
            <v>3.0534351145037331E-3</v>
          </cell>
        </row>
        <row r="99">
          <cell r="AB99"/>
        </row>
        <row r="100">
          <cell r="AB100"/>
        </row>
        <row r="101">
          <cell r="AB101"/>
        </row>
        <row r="102">
          <cell r="AB102"/>
        </row>
        <row r="103">
          <cell r="AB103"/>
        </row>
        <row r="104">
          <cell r="AB104"/>
        </row>
        <row r="105">
          <cell r="AB105"/>
        </row>
        <row r="106">
          <cell r="AB106"/>
        </row>
        <row r="107">
          <cell r="AB107"/>
        </row>
        <row r="108">
          <cell r="AB108"/>
        </row>
        <row r="109">
          <cell r="AB109"/>
        </row>
        <row r="110">
          <cell r="AB110"/>
        </row>
        <row r="111">
          <cell r="AB111"/>
        </row>
        <row r="112">
          <cell r="AB112"/>
        </row>
        <row r="113">
          <cell r="AB113"/>
        </row>
        <row r="114">
          <cell r="AB114"/>
        </row>
        <row r="115">
          <cell r="AB115"/>
        </row>
        <row r="116">
          <cell r="AB116"/>
        </row>
        <row r="117">
          <cell r="AB117">
            <v>1</v>
          </cell>
        </row>
      </sheetData>
      <sheetData sheetId="114" refreshError="1"/>
      <sheetData sheetId="115" refreshError="1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/>
      <sheetData sheetId="123" refreshError="1"/>
      <sheetData sheetId="124" refreshError="1"/>
      <sheetData sheetId="125"/>
      <sheetData sheetId="126" refreshError="1"/>
      <sheetData sheetId="127" refreshError="1"/>
      <sheetData sheetId="128"/>
      <sheetData sheetId="129" refreshError="1"/>
      <sheetData sheetId="130" refreshError="1"/>
      <sheetData sheetId="131"/>
      <sheetData sheetId="132" refreshError="1"/>
      <sheetData sheetId="133" refreshError="1"/>
      <sheetData sheetId="134"/>
      <sheetData sheetId="135" refreshError="1"/>
      <sheetData sheetId="136" refreshError="1"/>
      <sheetData sheetId="137"/>
      <sheetData sheetId="138" refreshError="1"/>
      <sheetData sheetId="139" refreshError="1"/>
      <sheetData sheetId="140"/>
      <sheetData sheetId="141" refreshError="1"/>
      <sheetData sheetId="142" refreshError="1"/>
      <sheetData sheetId="143"/>
      <sheetData sheetId="144" refreshError="1"/>
      <sheetData sheetId="145" refreshError="1"/>
      <sheetData sheetId="146"/>
      <sheetData sheetId="147"/>
      <sheetData sheetId="148" refreshError="1"/>
      <sheetData sheetId="149" refreshError="1"/>
      <sheetData sheetId="150"/>
      <sheetData sheetId="151" refreshError="1"/>
      <sheetData sheetId="152" refreshError="1"/>
      <sheetData sheetId="153"/>
      <sheetData sheetId="154" refreshError="1"/>
      <sheetData sheetId="155" refreshError="1"/>
      <sheetData sheetId="156"/>
      <sheetData sheetId="157" refreshError="1"/>
      <sheetData sheetId="158" refreshError="1"/>
      <sheetData sheetId="159"/>
      <sheetData sheetId="160"/>
      <sheetData sheetId="161"/>
      <sheetData sheetId="162" refreshError="1"/>
      <sheetData sheetId="163" refreshError="1"/>
      <sheetData sheetId="164"/>
      <sheetData sheetId="165" refreshError="1"/>
      <sheetData sheetId="166"/>
      <sheetData sheetId="167" refreshError="1"/>
      <sheetData sheetId="168" refreshError="1"/>
      <sheetData sheetId="16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2.311393402779" createdVersion="6" refreshedVersion="6" minRefreshableVersion="3" recordCount="264" xr:uid="{EDCE64CD-ADF4-4B02-9641-8C142F4BACD2}">
  <cacheSource type="worksheet">
    <worksheetSource name="Infections"/>
  </cacheSource>
  <cacheFields count="164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444"/>
    </cacheField>
    <cacheField name="23.01.2020" numFmtId="0">
      <sharedItems containsSemiMixedTypes="0" containsString="0" containsNumber="1" containsInteger="1" minValue="0" maxValue="444"/>
    </cacheField>
    <cacheField name="24.01.2020" numFmtId="0">
      <sharedItems containsSemiMixedTypes="0" containsString="0" containsNumber="1" containsInteger="1" minValue="0" maxValue="549"/>
    </cacheField>
    <cacheField name="25.01.2020" numFmtId="0">
      <sharedItems containsSemiMixedTypes="0" containsString="0" containsNumber="1" containsInteger="1" minValue="0" maxValue="761"/>
    </cacheField>
    <cacheField name="26.01.2020" numFmtId="0">
      <sharedItems containsSemiMixedTypes="0" containsString="0" containsNumber="1" containsInteger="1" minValue="0" maxValue="1058"/>
    </cacheField>
    <cacheField name="27.01.2020" numFmtId="0">
      <sharedItems containsSemiMixedTypes="0" containsString="0" containsNumber="1" containsInteger="1" minValue="0" maxValue="1423"/>
    </cacheField>
    <cacheField name="28.01.2020" numFmtId="0">
      <sharedItems containsSemiMixedTypes="0" containsString="0" containsNumber="1" containsInteger="1" minValue="0" maxValue="3554"/>
    </cacheField>
    <cacheField name="29.01.2020" numFmtId="0">
      <sharedItems containsSemiMixedTypes="0" containsString="0" containsNumber="1" containsInteger="1" minValue="0" maxValue="3554"/>
    </cacheField>
    <cacheField name="30.01.2020" numFmtId="0">
      <sharedItems containsSemiMixedTypes="0" containsString="0" containsNumber="1" containsInteger="1" minValue="0" maxValue="4903"/>
    </cacheField>
    <cacheField name="31.01.2020" numFmtId="0">
      <sharedItems containsSemiMixedTypes="0" containsString="0" containsNumber="1" containsInteger="1" minValue="0" maxValue="5806"/>
    </cacheField>
    <cacheField name="01.02.2020" numFmtId="0">
      <sharedItems containsSemiMixedTypes="0" containsString="0" containsNumber="1" containsInteger="1" minValue="0" maxValue="7153"/>
    </cacheField>
    <cacheField name="02.02.2020" numFmtId="0">
      <sharedItems containsSemiMixedTypes="0" containsString="0" containsNumber="1" containsInteger="1" minValue="0" maxValue="11177"/>
    </cacheField>
    <cacheField name="03.02.2020" numFmtId="0">
      <sharedItems containsSemiMixedTypes="0" containsString="0" containsNumber="1" containsInteger="1" minValue="0" maxValue="13522"/>
    </cacheField>
    <cacheField name="04.02.2020" numFmtId="0">
      <sharedItems containsSemiMixedTypes="0" containsString="0" containsNumber="1" containsInteger="1" minValue="0" maxValue="16678"/>
    </cacheField>
    <cacheField name="05.02.2020" numFmtId="0">
      <sharedItems containsSemiMixedTypes="0" containsString="0" containsNumber="1" containsInteger="1" minValue="0" maxValue="19665"/>
    </cacheField>
    <cacheField name="06.02.2020" numFmtId="0">
      <sharedItems containsSemiMixedTypes="0" containsString="0" containsNumber="1" containsInteger="1" minValue="0" maxValue="22112"/>
    </cacheField>
    <cacheField name="07.02.2020" numFmtId="0">
      <sharedItems containsSemiMixedTypes="0" containsString="0" containsNumber="1" containsInteger="1" minValue="0" maxValue="24953"/>
    </cacheField>
    <cacheField name="08.02.2020" numFmtId="0">
      <sharedItems containsSemiMixedTypes="0" containsString="0" containsNumber="1" containsInteger="1" minValue="0" maxValue="27100"/>
    </cacheField>
    <cacheField name="09.02.2020" numFmtId="0">
      <sharedItems containsSemiMixedTypes="0" containsString="0" containsNumber="1" containsInteger="1" minValue="0" maxValue="29631"/>
    </cacheField>
    <cacheField name="10.02.2020" numFmtId="0">
      <sharedItems containsSemiMixedTypes="0" containsString="0" containsNumber="1" containsInteger="1" minValue="0" maxValue="31728"/>
    </cacheField>
    <cacheField name="11.02.2020" numFmtId="0">
      <sharedItems containsSemiMixedTypes="0" containsString="0" containsNumber="1" containsInteger="1" minValue="0" maxValue="33366"/>
    </cacheField>
    <cacheField name="12.02.2020" numFmtId="0">
      <sharedItems containsSemiMixedTypes="0" containsString="0" containsNumber="1" containsInteger="1" minValue="0" maxValue="33366"/>
    </cacheField>
    <cacheField name="13.02.2020" numFmtId="0">
      <sharedItems containsSemiMixedTypes="0" containsString="0" containsNumber="1" containsInteger="1" minValue="0" maxValue="48206"/>
    </cacheField>
    <cacheField name="14.02.2020" numFmtId="0">
      <sharedItems containsSemiMixedTypes="0" containsString="0" containsNumber="1" containsInteger="1" minValue="0" maxValue="54406"/>
    </cacheField>
    <cacheField name="15.02.2020" numFmtId="0">
      <sharedItems containsSemiMixedTypes="0" containsString="0" containsNumber="1" containsInteger="1" minValue="0" maxValue="56249"/>
    </cacheField>
    <cacheField name="16.02.2020" numFmtId="0">
      <sharedItems containsSemiMixedTypes="0" containsString="0" containsNumber="1" containsInteger="1" minValue="0" maxValue="58182"/>
    </cacheField>
    <cacheField name="17.02.2020" numFmtId="0">
      <sharedItems containsSemiMixedTypes="0" containsString="0" containsNumber="1" containsInteger="1" minValue="0" maxValue="59989"/>
    </cacheField>
    <cacheField name="18.02.2020" numFmtId="0">
      <sharedItems containsSemiMixedTypes="0" containsString="0" containsNumber="1" containsInteger="1" minValue="0" maxValue="61682"/>
    </cacheField>
    <cacheField name="19.02.2020" numFmtId="0">
      <sharedItems containsSemiMixedTypes="0" containsString="0" containsNumber="1" containsInteger="1" minValue="0" maxValue="62031"/>
    </cacheField>
    <cacheField name="20.02.2020" numFmtId="0">
      <sharedItems containsSemiMixedTypes="0" containsString="0" containsNumber="1" containsInteger="1" minValue="0" maxValue="62442"/>
    </cacheField>
    <cacheField name="21.02.2020" numFmtId="0">
      <sharedItems containsSemiMixedTypes="0" containsString="0" containsNumber="1" containsInteger="1" minValue="0" maxValue="62662"/>
    </cacheField>
    <cacheField name="22.02.2020" numFmtId="0">
      <sharedItems containsSemiMixedTypes="0" containsString="0" containsNumber="1" containsInteger="1" minValue="0" maxValue="64084"/>
    </cacheField>
    <cacheField name="23.02.2020" numFmtId="0">
      <sharedItems containsSemiMixedTypes="0" containsString="0" containsNumber="1" containsInteger="1" minValue="0" maxValue="64084"/>
    </cacheField>
    <cacheField name="24.02.2020" numFmtId="0">
      <sharedItems containsSemiMixedTypes="0" containsString="0" containsNumber="1" containsInteger="1" minValue="0" maxValue="64287"/>
    </cacheField>
    <cacheField name="25.02.2020" numFmtId="0">
      <sharedItems containsSemiMixedTypes="0" containsString="0" containsNumber="1" containsInteger="1" minValue="0" maxValue="64786"/>
    </cacheField>
    <cacheField name="26.02.2020" numFmtId="0">
      <sharedItems containsSemiMixedTypes="0" containsString="0" containsNumber="1" containsInteger="1" minValue="0" maxValue="65187"/>
    </cacheField>
    <cacheField name="27.02.2020" numFmtId="0">
      <sharedItems containsSemiMixedTypes="0" containsString="0" containsNumber="1" containsInteger="1" minValue="0" maxValue="65596"/>
    </cacheField>
    <cacheField name="28.02.2020" numFmtId="0">
      <sharedItems containsSemiMixedTypes="0" containsString="0" containsNumber="1" containsInteger="1" minValue="0" maxValue="65914"/>
    </cacheField>
    <cacheField name="29.02.2020" numFmtId="0">
      <sharedItems containsSemiMixedTypes="0" containsString="0" containsNumber="1" containsInteger="1" minValue="0" maxValue="66337"/>
    </cacheField>
    <cacheField name="01.03.2020" numFmtId="0">
      <sharedItems containsSemiMixedTypes="0" containsString="0" containsNumber="1" containsInteger="1" minValue="0" maxValue="66907"/>
    </cacheField>
    <cacheField name="02.03.2020" numFmtId="0">
      <sharedItems containsSemiMixedTypes="0" containsString="0" containsNumber="1" containsInteger="1" minValue="0" maxValue="67103"/>
    </cacheField>
    <cacheField name="03.03.2020" numFmtId="0">
      <sharedItems containsSemiMixedTypes="0" containsString="0" containsNumber="1" containsInteger="1" minValue="0" maxValue="67217"/>
    </cacheField>
    <cacheField name="04.03.2020" numFmtId="0">
      <sharedItems containsSemiMixedTypes="0" containsString="0" containsNumber="1" containsInteger="1" minValue="0" maxValue="67332"/>
    </cacheField>
    <cacheField name="05.03.2020" numFmtId="0">
      <sharedItems containsSemiMixedTypes="0" containsString="0" containsNumber="1" containsInteger="1" minValue="0" maxValue="67466"/>
    </cacheField>
    <cacheField name="06.03.2020" numFmtId="0">
      <sharedItems containsSemiMixedTypes="0" containsString="0" containsNumber="1" containsInteger="1" minValue="0" maxValue="67592"/>
    </cacheField>
    <cacheField name="07.03.2020" numFmtId="0">
      <sharedItems containsSemiMixedTypes="0" containsString="0" containsNumber="1" containsInteger="1" minValue="0" maxValue="67666"/>
    </cacheField>
    <cacheField name="08.03.2020" numFmtId="0">
      <sharedItems containsSemiMixedTypes="0" containsString="0" containsNumber="1" containsInteger="1" minValue="0" maxValue="67707"/>
    </cacheField>
    <cacheField name="09.03.2020" numFmtId="0">
      <sharedItems containsSemiMixedTypes="0" containsString="0" containsNumber="1" containsInteger="1" minValue="0" maxValue="67743"/>
    </cacheField>
    <cacheField name="10.03.2020" numFmtId="0">
      <sharedItems containsSemiMixedTypes="0" containsString="0" containsNumber="1" containsInteger="1" minValue="0" maxValue="67760"/>
    </cacheField>
    <cacheField name="11.03.2020" numFmtId="0">
      <sharedItems containsSemiMixedTypes="0" containsString="0" containsNumber="1" containsInteger="1" minValue="0" maxValue="67773"/>
    </cacheField>
    <cacheField name="12.03.2020" numFmtId="0">
      <sharedItems containsSemiMixedTypes="0" containsString="0" containsNumber="1" containsInteger="1" minValue="0" maxValue="67781"/>
    </cacheField>
    <cacheField name="13.03.2020" numFmtId="0">
      <sharedItems containsSemiMixedTypes="0" containsString="0" containsNumber="1" containsInteger="1" minValue="0" maxValue="67786"/>
    </cacheField>
    <cacheField name="14.03.2020" numFmtId="0">
      <sharedItems containsSemiMixedTypes="0" containsString="0" containsNumber="1" containsInteger="1" minValue="0" maxValue="67790"/>
    </cacheField>
    <cacheField name="15.03.2020" numFmtId="0">
      <sharedItems containsSemiMixedTypes="0" containsString="0" containsNumber="1" containsInteger="1" minValue="0" maxValue="67794"/>
    </cacheField>
    <cacheField name="16.03.2020" numFmtId="0">
      <sharedItems containsSemiMixedTypes="0" containsString="0" containsNumber="1" containsInteger="1" minValue="0" maxValue="67798"/>
    </cacheField>
    <cacheField name="17.03.2020" numFmtId="0">
      <sharedItems containsSemiMixedTypes="0" containsString="0" containsNumber="1" containsInteger="1" minValue="0" maxValue="67799"/>
    </cacheField>
    <cacheField name="18.03.2020" numFmtId="0">
      <sharedItems containsSemiMixedTypes="0" containsString="0" containsNumber="1" containsInteger="1" minValue="0" maxValue="67800"/>
    </cacheField>
    <cacheField name="19.03.2020" numFmtId="0">
      <sharedItems containsSemiMixedTypes="0" containsString="0" containsNumber="1" containsInteger="1" minValue="0" maxValue="67800"/>
    </cacheField>
    <cacheField name="20.03.2020" numFmtId="0">
      <sharedItems containsSemiMixedTypes="0" containsString="0" containsNumber="1" containsInteger="1" minValue="0" maxValue="67800"/>
    </cacheField>
    <cacheField name="21.03.2020" numFmtId="0">
      <sharedItems containsSemiMixedTypes="0" containsString="0" containsNumber="1" containsInteger="1" minValue="0" maxValue="67800"/>
    </cacheField>
    <cacheField name="22.03.2020" numFmtId="0">
      <sharedItems containsSemiMixedTypes="0" containsString="0" containsNumber="1" containsInteger="1" minValue="0" maxValue="67800"/>
    </cacheField>
    <cacheField name="23.03.2020" numFmtId="0">
      <sharedItems containsSemiMixedTypes="0" containsString="0" containsNumber="1" containsInteger="1" minValue="0" maxValue="67800"/>
    </cacheField>
    <cacheField name="24.03.2020" numFmtId="0">
      <sharedItems containsSemiMixedTypes="0" containsString="0" containsNumber="1" containsInteger="1" minValue="0" maxValue="69176"/>
    </cacheField>
    <cacheField name="25.03.2020" numFmtId="0">
      <sharedItems containsSemiMixedTypes="0" containsString="0" containsNumber="1" containsInteger="1" minValue="0" maxValue="74386"/>
    </cacheField>
    <cacheField name="26.03.2020" numFmtId="0">
      <sharedItems containsSemiMixedTypes="0" containsString="0" containsNumber="1" containsInteger="1" minValue="0" maxValue="83836"/>
    </cacheField>
    <cacheField name="27.03.2020" numFmtId="0">
      <sharedItems containsSemiMixedTypes="0" containsString="0" containsNumber="1" containsInteger="1" minValue="0" maxValue="101657"/>
    </cacheField>
    <cacheField name="28.03.2020" numFmtId="0">
      <sharedItems containsSemiMixedTypes="0" containsString="0" containsNumber="1" containsInteger="1" minValue="0" maxValue="121465"/>
    </cacheField>
    <cacheField name="29.03.2020" numFmtId="0">
      <sharedItems containsSemiMixedTypes="0" containsString="0" containsNumber="1" containsInteger="1" minValue="0" maxValue="140909"/>
    </cacheField>
    <cacheField name="30.03.2020" numFmtId="0">
      <sharedItems containsSemiMixedTypes="0" containsString="0" containsNumber="1" containsInteger="1" minValue="0" maxValue="161831"/>
    </cacheField>
    <cacheField name="31.03.2020" numFmtId="0">
      <sharedItems containsSemiMixedTypes="0" containsString="0" containsNumber="1" containsInteger="1" minValue="0" maxValue="188172"/>
    </cacheField>
    <cacheField name="01.04.2020" numFmtId="0">
      <sharedItems containsSemiMixedTypes="0" containsString="0" containsNumber="1" containsInteger="1" minValue="0" maxValue="213372"/>
    </cacheField>
    <cacheField name="02.04.2020" numFmtId="0">
      <sharedItems containsSemiMixedTypes="0" containsString="0" containsNumber="1" containsInteger="1" minValue="0" maxValue="243762"/>
    </cacheField>
    <cacheField name="03.04.2020" numFmtId="0">
      <sharedItems containsSemiMixedTypes="0" containsString="0" containsNumber="1" containsInteger="1" minValue="0" maxValue="275586"/>
    </cacheField>
    <cacheField name="04.04.2020" numFmtId="0">
      <sharedItems containsSemiMixedTypes="0" containsString="0" containsNumber="1" containsInteger="1" minValue="0" maxValue="308853"/>
    </cacheField>
    <cacheField name="05.04.2020" numFmtId="0">
      <sharedItems containsSemiMixedTypes="0" containsString="0" containsNumber="1" containsInteger="1" minValue="0" maxValue="337072"/>
    </cacheField>
    <cacheField name="06.04.2020" numFmtId="0">
      <sharedItems containsSemiMixedTypes="0" containsString="0" containsNumber="1" containsInteger="1" minValue="0" maxValue="366667"/>
    </cacheField>
    <cacheField name="07.04.2020" numFmtId="0">
      <sharedItems containsSemiMixedTypes="0" containsString="0" containsNumber="1" containsInteger="1" minValue="0" maxValue="397505"/>
    </cacheField>
    <cacheField name="08.04.2020" numFmtId="0">
      <sharedItems containsSemiMixedTypes="0" containsString="0" containsNumber="1" containsInteger="1" minValue="0" maxValue="429052"/>
    </cacheField>
    <cacheField name="09.04.2020" numFmtId="0">
      <sharedItems containsSemiMixedTypes="0" containsString="0" containsNumber="1" containsInteger="1" minValue="0" maxValue="462780"/>
    </cacheField>
    <cacheField name="10.04.2020" numFmtId="0">
      <sharedItems containsSemiMixedTypes="0" containsString="0" containsNumber="1" containsInteger="1" minValue="0" maxValue="496535"/>
    </cacheField>
    <cacheField name="11.04.2020" numFmtId="0">
      <sharedItems containsSemiMixedTypes="0" containsString="0" containsNumber="1" containsInteger="1" minValue="0" maxValue="526396"/>
    </cacheField>
    <cacheField name="12.04.2020" numFmtId="0">
      <sharedItems containsSemiMixedTypes="0" containsString="0" containsNumber="1" containsInteger="1" minValue="-1" maxValue="555313"/>
    </cacheField>
    <cacheField name="13.04.2020" numFmtId="0">
      <sharedItems containsSemiMixedTypes="0" containsString="0" containsNumber="1" containsInteger="1" minValue="-1" maxValue="580619"/>
    </cacheField>
    <cacheField name="14.04.2020" numFmtId="0">
      <sharedItems containsSemiMixedTypes="0" containsString="0" containsNumber="1" containsInteger="1" minValue="-1" maxValue="607670"/>
    </cacheField>
    <cacheField name="15.04.2020" numFmtId="0">
      <sharedItems containsSemiMixedTypes="0" containsString="0" containsNumber="1" containsInteger="1" minValue="-1" maxValue="636350"/>
    </cacheField>
    <cacheField name="16.04.2020" numFmtId="0">
      <sharedItems containsSemiMixedTypes="0" containsString="0" containsNumber="1" containsInteger="1" minValue="-1" maxValue="667592"/>
    </cacheField>
    <cacheField name="17.04.2020" numFmtId="0">
      <sharedItems containsSemiMixedTypes="0" containsString="0" containsNumber="1" containsInteger="1" minValue="-1" maxValue="699706"/>
    </cacheField>
    <cacheField name="18.04.2020" numFmtId="0">
      <sharedItems containsSemiMixedTypes="0" containsString="0" containsNumber="1" containsInteger="1" minValue="-1" maxValue="732197"/>
    </cacheField>
    <cacheField name="19.04.2020" numFmtId="0">
      <sharedItems containsSemiMixedTypes="0" containsString="0" containsNumber="1" containsInteger="1" minValue="-1" maxValue="759086"/>
    </cacheField>
    <cacheField name="20.04.2020" numFmtId="0">
      <sharedItems containsSemiMixedTypes="0" containsString="0" containsNumber="1" containsInteger="1" minValue="-1" maxValue="784326"/>
    </cacheField>
    <cacheField name="21.04.2020" numFmtId="0">
      <sharedItems containsNonDate="0" containsString="0" containsBlank="1" count="1">
        <m/>
      </sharedItems>
    </cacheField>
    <cacheField name="22.04.2020" numFmtId="0">
      <sharedItems containsNonDate="0" containsString="0" containsBlank="1" count="1">
        <m/>
      </sharedItems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2.31296747685" createdVersion="6" refreshedVersion="6" minRefreshableVersion="3" recordCount="264" xr:uid="{7BA15799-8BBE-4EEE-B078-E5A5E863A23A}">
  <cacheSource type="worksheet">
    <worksheetSource name="Deaths"/>
  </cacheSource>
  <cacheFields count="165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17"/>
    </cacheField>
    <cacheField name="23.01.2020" numFmtId="0">
      <sharedItems containsSemiMixedTypes="0" containsString="0" containsNumber="1" containsInteger="1" minValue="0" maxValue="17"/>
    </cacheField>
    <cacheField name="24.01.2020" numFmtId="0">
      <sharedItems containsSemiMixedTypes="0" containsString="0" containsNumber="1" containsInteger="1" minValue="0" maxValue="24"/>
    </cacheField>
    <cacheField name="25.01.2020" numFmtId="0">
      <sharedItems containsSemiMixedTypes="0" containsString="0" containsNumber="1" containsInteger="1" minValue="0" maxValue="40"/>
    </cacheField>
    <cacheField name="26.01.2020" numFmtId="0">
      <sharedItems containsSemiMixedTypes="0" containsString="0" containsNumber="1" containsInteger="1" minValue="0" maxValue="52"/>
    </cacheField>
    <cacheField name="27.01.2020" numFmtId="0">
      <sharedItems containsSemiMixedTypes="0" containsString="0" containsNumber="1" containsInteger="1" minValue="0" maxValue="76"/>
    </cacheField>
    <cacheField name="28.01.2020" numFmtId="0">
      <sharedItems containsSemiMixedTypes="0" containsString="0" containsNumber="1" containsInteger="1" minValue="0" maxValue="125"/>
    </cacheField>
    <cacheField name="29.01.2020" numFmtId="0">
      <sharedItems containsSemiMixedTypes="0" containsString="0" containsNumber="1" containsInteger="1" minValue="0" maxValue="125"/>
    </cacheField>
    <cacheField name="30.01.2020" numFmtId="0">
      <sharedItems containsSemiMixedTypes="0" containsString="0" containsNumber="1" containsInteger="1" minValue="0" maxValue="162"/>
    </cacheField>
    <cacheField name="31.01.2020" numFmtId="0">
      <sharedItems containsSemiMixedTypes="0" containsString="0" containsNumber="1" containsInteger="1" minValue="0" maxValue="204"/>
    </cacheField>
    <cacheField name="01.02.2020" numFmtId="0">
      <sharedItems containsSemiMixedTypes="0" containsString="0" containsNumber="1" containsInteger="1" minValue="0" maxValue="249"/>
    </cacheField>
    <cacheField name="02.02.2020" numFmtId="0">
      <sharedItems containsSemiMixedTypes="0" containsString="0" containsNumber="1" containsInteger="1" minValue="0" maxValue="350"/>
    </cacheField>
    <cacheField name="03.02.2020" numFmtId="0">
      <sharedItems containsSemiMixedTypes="0" containsString="0" containsNumber="1" containsInteger="1" minValue="0" maxValue="414"/>
    </cacheField>
    <cacheField name="04.02.2020" numFmtId="0">
      <sharedItems containsSemiMixedTypes="0" containsString="0" containsNumber="1" containsInteger="1" minValue="0" maxValue="479"/>
    </cacheField>
    <cacheField name="05.02.2020" numFmtId="0">
      <sharedItems containsSemiMixedTypes="0" containsString="0" containsNumber="1" containsInteger="1" minValue="0" maxValue="549"/>
    </cacheField>
    <cacheField name="06.02.2020" numFmtId="0">
      <sharedItems containsSemiMixedTypes="0" containsString="0" containsNumber="1" containsInteger="1" minValue="0" maxValue="618"/>
    </cacheField>
    <cacheField name="07.02.2020" numFmtId="0">
      <sharedItems containsSemiMixedTypes="0" containsString="0" containsNumber="1" containsInteger="1" minValue="0" maxValue="699"/>
    </cacheField>
    <cacheField name="08.02.2020" numFmtId="0">
      <sharedItems containsSemiMixedTypes="0" containsString="0" containsNumber="1" containsInteger="1" minValue="0" maxValue="780"/>
    </cacheField>
    <cacheField name="09.02.2020" numFmtId="0">
      <sharedItems containsSemiMixedTypes="0" containsString="0" containsNumber="1" containsInteger="1" minValue="0" maxValue="871"/>
    </cacheField>
    <cacheField name="10.02.2020" numFmtId="0">
      <sharedItems containsSemiMixedTypes="0" containsString="0" containsNumber="1" containsInteger="1" minValue="0" maxValue="974"/>
    </cacheField>
    <cacheField name="11.02.2020" numFmtId="0">
      <sharedItems containsSemiMixedTypes="0" containsString="0" containsNumber="1" containsInteger="1" minValue="0" maxValue="1068"/>
    </cacheField>
    <cacheField name="12.02.2020" numFmtId="0">
      <sharedItems containsSemiMixedTypes="0" containsString="0" containsNumber="1" containsInteger="1" minValue="0" maxValue="1068"/>
    </cacheField>
    <cacheField name="13.02.2020" numFmtId="0">
      <sharedItems containsSemiMixedTypes="0" containsString="0" containsNumber="1" containsInteger="1" minValue="0" maxValue="1310"/>
    </cacheField>
    <cacheField name="14.02.2020" numFmtId="0">
      <sharedItems containsSemiMixedTypes="0" containsString="0" containsNumber="1" containsInteger="1" minValue="0" maxValue="1457"/>
    </cacheField>
    <cacheField name="15.02.2020" numFmtId="0">
      <sharedItems containsSemiMixedTypes="0" containsString="0" containsNumber="1" containsInteger="1" minValue="0" maxValue="1596"/>
    </cacheField>
    <cacheField name="16.02.2020" numFmtId="0">
      <sharedItems containsSemiMixedTypes="0" containsString="0" containsNumber="1" containsInteger="1" minValue="0" maxValue="1696"/>
    </cacheField>
    <cacheField name="17.02.2020" numFmtId="0">
      <sharedItems containsSemiMixedTypes="0" containsString="0" containsNumber="1" containsInteger="1" minValue="0" maxValue="1789"/>
    </cacheField>
    <cacheField name="18.02.2020" numFmtId="0">
      <sharedItems containsSemiMixedTypes="0" containsString="0" containsNumber="1" containsInteger="1" minValue="0" maxValue="1921"/>
    </cacheField>
    <cacheField name="19.02.2020" numFmtId="0">
      <sharedItems containsSemiMixedTypes="0" containsString="0" containsNumber="1" containsInteger="1" minValue="0" maxValue="2029"/>
    </cacheField>
    <cacheField name="20.02.2020" numFmtId="0">
      <sharedItems containsSemiMixedTypes="0" containsString="0" containsNumber="1" containsInteger="1" minValue="0" maxValue="2144"/>
    </cacheField>
    <cacheField name="21.02.2020" numFmtId="0">
      <sharedItems containsSemiMixedTypes="0" containsString="0" containsNumber="1" containsInteger="1" minValue="0" maxValue="2144"/>
    </cacheField>
    <cacheField name="22.02.2020" numFmtId="0">
      <sharedItems containsSemiMixedTypes="0" containsString="0" containsNumber="1" containsInteger="1" minValue="0" maxValue="2346"/>
    </cacheField>
    <cacheField name="23.02.2020" numFmtId="0">
      <sharedItems containsSemiMixedTypes="0" containsString="0" containsNumber="1" containsInteger="1" minValue="0" maxValue="2346"/>
    </cacheField>
    <cacheField name="24.02.2020" numFmtId="0">
      <sharedItems containsSemiMixedTypes="0" containsString="0" containsNumber="1" containsInteger="1" minValue="0" maxValue="2495"/>
    </cacheField>
    <cacheField name="25.02.2020" numFmtId="0">
      <sharedItems containsSemiMixedTypes="0" containsString="0" containsNumber="1" containsInteger="1" minValue="0" maxValue="2563"/>
    </cacheField>
    <cacheField name="26.02.2020" numFmtId="0">
      <sharedItems containsSemiMixedTypes="0" containsString="0" containsNumber="1" containsInteger="1" minValue="0" maxValue="2615"/>
    </cacheField>
    <cacheField name="27.02.2020" numFmtId="0">
      <sharedItems containsSemiMixedTypes="0" containsString="0" containsNumber="1" containsInteger="1" minValue="0" maxValue="2641"/>
    </cacheField>
    <cacheField name="28.02.2020" numFmtId="0">
      <sharedItems containsSemiMixedTypes="0" containsString="0" containsNumber="1" containsInteger="1" minValue="0" maxValue="2682"/>
    </cacheField>
    <cacheField name="29.02.2020" numFmtId="0">
      <sharedItems containsSemiMixedTypes="0" containsString="0" containsNumber="1" containsInteger="1" minValue="0" maxValue="2727"/>
    </cacheField>
    <cacheField name="01.03.2020" numFmtId="0">
      <sharedItems containsSemiMixedTypes="0" containsString="0" containsNumber="1" containsInteger="1" minValue="0" maxValue="2761"/>
    </cacheField>
    <cacheField name="02.03.2020" numFmtId="0">
      <sharedItems containsSemiMixedTypes="0" containsString="0" containsNumber="1" containsInteger="1" minValue="0" maxValue="2803"/>
    </cacheField>
    <cacheField name="03.03.2020" numFmtId="0">
      <sharedItems containsSemiMixedTypes="0" containsString="0" containsNumber="1" containsInteger="1" minValue="0" maxValue="2835"/>
    </cacheField>
    <cacheField name="04.03.2020" numFmtId="0">
      <sharedItems containsSemiMixedTypes="0" containsString="0" containsNumber="1" containsInteger="1" minValue="0" maxValue="2871"/>
    </cacheField>
    <cacheField name="05.03.2020" numFmtId="0">
      <sharedItems containsSemiMixedTypes="0" containsString="0" containsNumber="1" containsInteger="1" minValue="0" maxValue="2902"/>
    </cacheField>
    <cacheField name="06.03.2020" numFmtId="0">
      <sharedItems containsSemiMixedTypes="0" containsString="0" containsNumber="1" containsInteger="1" minValue="0" maxValue="2931"/>
    </cacheField>
    <cacheField name="07.03.2020" numFmtId="0">
      <sharedItems containsSemiMixedTypes="0" containsString="0" containsNumber="1" containsInteger="1" minValue="0" maxValue="2959"/>
    </cacheField>
    <cacheField name="08.03.2020" numFmtId="0">
      <sharedItems containsSemiMixedTypes="0" containsString="0" containsNumber="1" containsInteger="1" minValue="0" maxValue="2986"/>
    </cacheField>
    <cacheField name="09.03.2020" numFmtId="0">
      <sharedItems containsSemiMixedTypes="0" containsString="0" containsNumber="1" containsInteger="1" minValue="0" maxValue="3008"/>
    </cacheField>
    <cacheField name="10.03.2020" numFmtId="0">
      <sharedItems containsSemiMixedTypes="0" containsString="0" containsNumber="1" containsInteger="1" minValue="0" maxValue="3024"/>
    </cacheField>
    <cacheField name="11.03.2020" numFmtId="0">
      <sharedItems containsSemiMixedTypes="0" containsString="0" containsNumber="1" containsInteger="1" minValue="0" maxValue="3046"/>
    </cacheField>
    <cacheField name="12.03.2020" numFmtId="0">
      <sharedItems containsSemiMixedTypes="0" containsString="0" containsNumber="1" containsInteger="1" minValue="0" maxValue="3056"/>
    </cacheField>
    <cacheField name="13.03.2020" numFmtId="0">
      <sharedItems containsSemiMixedTypes="0" containsString="0" containsNumber="1" containsInteger="1" minValue="0" maxValue="3062"/>
    </cacheField>
    <cacheField name="14.03.2020" numFmtId="0">
      <sharedItems containsSemiMixedTypes="0" containsString="0" containsNumber="1" containsInteger="1" minValue="0" maxValue="3075"/>
    </cacheField>
    <cacheField name="15.03.2020" numFmtId="0">
      <sharedItems containsSemiMixedTypes="0" containsString="0" containsNumber="1" containsInteger="1" minValue="0" maxValue="3085"/>
    </cacheField>
    <cacheField name="16.03.2020" numFmtId="0">
      <sharedItems containsSemiMixedTypes="0" containsString="0" containsNumber="1" containsInteger="1" minValue="0" maxValue="3099"/>
    </cacheField>
    <cacheField name="17.03.2020" numFmtId="0">
      <sharedItems containsSemiMixedTypes="0" containsString="0" containsNumber="1" containsInteger="1" minValue="0" maxValue="3111"/>
    </cacheField>
    <cacheField name="18.03.2020" numFmtId="0">
      <sharedItems containsSemiMixedTypes="0" containsString="0" containsNumber="1" containsInteger="1" minValue="0" maxValue="3122"/>
    </cacheField>
    <cacheField name="19.03.2020" numFmtId="0">
      <sharedItems containsSemiMixedTypes="0" containsString="0" containsNumber="1" containsInteger="1" minValue="0" maxValue="3405"/>
    </cacheField>
    <cacheField name="20.03.2020" numFmtId="0">
      <sharedItems containsSemiMixedTypes="0" containsString="0" containsNumber="1" containsInteger="1" minValue="0" maxValue="4032"/>
    </cacheField>
    <cacheField name="21.03.2020" numFmtId="0">
      <sharedItems containsSemiMixedTypes="0" containsString="0" containsNumber="1" containsInteger="1" minValue="0" maxValue="4825"/>
    </cacheField>
    <cacheField name="22.03.2020" numFmtId="0">
      <sharedItems containsSemiMixedTypes="0" containsString="0" containsNumber="1" containsInteger="1" minValue="0" maxValue="5476"/>
    </cacheField>
    <cacheField name="23.03.2020" numFmtId="0">
      <sharedItems containsSemiMixedTypes="0" containsString="0" containsNumber="1" containsInteger="1" minValue="0" maxValue="6077"/>
    </cacheField>
    <cacheField name="24.03.2020" numFmtId="0">
      <sharedItems containsSemiMixedTypes="0" containsString="0" containsNumber="1" containsInteger="1" minValue="0" maxValue="6820"/>
    </cacheField>
    <cacheField name="25.03.2020" numFmtId="0">
      <sharedItems containsSemiMixedTypes="0" containsString="0" containsNumber="1" containsInteger="1" minValue="0" maxValue="7503"/>
    </cacheField>
    <cacheField name="26.03.2020" numFmtId="0">
      <sharedItems containsSemiMixedTypes="0" containsString="0" containsNumber="1" containsInteger="1" minValue="0" maxValue="8215"/>
    </cacheField>
    <cacheField name="27.03.2020" numFmtId="0">
      <sharedItems containsSemiMixedTypes="0" containsString="0" containsNumber="1" containsInteger="1" minValue="0" maxValue="9134"/>
    </cacheField>
    <cacheField name="28.03.2020" numFmtId="0">
      <sharedItems containsSemiMixedTypes="0" containsString="0" containsNumber="1" containsInteger="1" minValue="0" maxValue="10023"/>
    </cacheField>
    <cacheField name="29.03.2020" numFmtId="0">
      <sharedItems containsSemiMixedTypes="0" containsString="0" containsNumber="1" containsInteger="1" minValue="0" maxValue="10779"/>
    </cacheField>
    <cacheField name="30.03.2020" numFmtId="0">
      <sharedItems containsSemiMixedTypes="0" containsString="0" containsNumber="1" containsInteger="1" minValue="0" maxValue="11591"/>
    </cacheField>
    <cacheField name="31.03.2020" numFmtId="0">
      <sharedItems containsSemiMixedTypes="0" containsString="0" containsNumber="1" containsInteger="1" minValue="0" maxValue="12428"/>
    </cacheField>
    <cacheField name="01.04.2020" numFmtId="0">
      <sharedItems containsSemiMixedTypes="0" containsString="0" containsNumber="1" containsInteger="1" minValue="0" maxValue="13155"/>
    </cacheField>
    <cacheField name="02.04.2020" numFmtId="0">
      <sharedItems containsSemiMixedTypes="0" containsString="0" containsNumber="1" containsInteger="1" minValue="0" maxValue="13915"/>
    </cacheField>
    <cacheField name="03.04.2020" numFmtId="0">
      <sharedItems containsSemiMixedTypes="0" containsString="0" containsNumber="1" containsInteger="1" minValue="0" maxValue="14681"/>
    </cacheField>
    <cacheField name="04.04.2020" numFmtId="0">
      <sharedItems containsSemiMixedTypes="0" containsString="0" containsNumber="1" containsInteger="1" minValue="0" maxValue="15362"/>
    </cacheField>
    <cacheField name="05.04.2020" numFmtId="0">
      <sharedItems containsSemiMixedTypes="0" containsString="0" containsNumber="1" containsInteger="1" minValue="0" maxValue="15887"/>
    </cacheField>
    <cacheField name="06.04.2020" numFmtId="0">
      <sharedItems containsSemiMixedTypes="0" containsString="0" containsNumber="1" containsInteger="1" minValue="0" maxValue="16523"/>
    </cacheField>
    <cacheField name="07.04.2020" numFmtId="0">
      <sharedItems containsSemiMixedTypes="0" containsString="0" containsNumber="1" containsInteger="1" minValue="0" maxValue="17127"/>
    </cacheField>
    <cacheField name="08.04.2020" numFmtId="0">
      <sharedItems containsSemiMixedTypes="0" containsString="0" containsNumber="1" containsInteger="1" minValue="0" maxValue="17669"/>
    </cacheField>
    <cacheField name="09.04.2020" numFmtId="0">
      <sharedItems containsSemiMixedTypes="0" containsString="0" containsNumber="1" containsInteger="1" minValue="0" maxValue="18279"/>
    </cacheField>
    <cacheField name="10.04.2020" numFmtId="0">
      <sharedItems containsSemiMixedTypes="0" containsString="0" containsNumber="1" containsInteger="1" minValue="0" maxValue="18849"/>
    </cacheField>
    <cacheField name="11.04.2020" numFmtId="0">
      <sharedItems containsSemiMixedTypes="0" containsString="0" containsNumber="1" containsInteger="1" minValue="0" maxValue="20462"/>
    </cacheField>
    <cacheField name="12.04.2020" numFmtId="0">
      <sharedItems containsSemiMixedTypes="0" containsString="0" containsNumber="1" containsInteger="1" minValue="0" maxValue="22019"/>
    </cacheField>
    <cacheField name="13.04.2020" numFmtId="0">
      <sharedItems containsSemiMixedTypes="0" containsString="0" containsNumber="1" containsInteger="1" minValue="-1" maxValue="23528"/>
    </cacheField>
    <cacheField name="14.04.2020" numFmtId="0">
      <sharedItems containsSemiMixedTypes="0" containsString="0" containsNumber="1" containsInteger="1" minValue="-1" maxValue="25831"/>
    </cacheField>
    <cacheField name="15.04.2020" numFmtId="0">
      <sharedItems containsSemiMixedTypes="0" containsString="0" containsNumber="1" containsInteger="1" minValue="-1" maxValue="28325"/>
    </cacheField>
    <cacheField name="16.04.2020" numFmtId="0">
      <sharedItems containsSemiMixedTypes="0" containsString="0" containsNumber="1" containsInteger="1" minValue="-1" maxValue="32916"/>
    </cacheField>
    <cacheField name="17.04.2020" numFmtId="0">
      <sharedItems containsSemiMixedTypes="0" containsString="0" containsNumber="1" containsInteger="1" minValue="-1" maxValue="36773"/>
    </cacheField>
    <cacheField name="18.04.2020" numFmtId="0">
      <sharedItems containsSemiMixedTypes="0" containsString="0" containsNumber="1" containsInteger="1" minValue="-1" maxValue="38664"/>
    </cacheField>
    <cacheField name="19.04.2020" numFmtId="0">
      <sharedItems containsSemiMixedTypes="0" containsString="0" containsNumber="1" containsInteger="1" minValue="-1" maxValue="40661"/>
    </cacheField>
    <cacheField name="20.04.2020" numFmtId="0">
      <sharedItems containsSemiMixedTypes="0" containsString="0" containsNumber="1" containsInteger="1" minValue="-1" maxValue="42094"/>
    </cacheField>
    <cacheField name="21.04.2020" numFmtId="0">
      <sharedItems containsNonDate="0" containsString="0" containsBlank="1"/>
    </cacheField>
    <cacheField name="22.04.2020" numFmtId="0">
      <sharedItems containsNonDate="0" containsString="0" containsBlank="1"/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  <cacheField name="30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4"/>
    <n v="4"/>
    <n v="5"/>
    <n v="7"/>
    <n v="7"/>
    <n v="7"/>
    <n v="11"/>
    <n v="16"/>
    <n v="21"/>
    <n v="22"/>
    <n v="22"/>
    <n v="22"/>
    <n v="24"/>
    <n v="24"/>
    <n v="40"/>
    <n v="40"/>
    <n v="74"/>
    <n v="84"/>
    <n v="94"/>
    <n v="110"/>
    <n v="110"/>
    <n v="120"/>
    <n v="170"/>
    <n v="174"/>
    <n v="237"/>
    <n v="273"/>
    <n v="281"/>
    <n v="299"/>
    <n v="349"/>
    <n v="367"/>
    <n v="423"/>
    <n v="444"/>
    <n v="484"/>
    <n v="521"/>
    <n v="555"/>
    <n v="607"/>
    <n v="665"/>
    <n v="714"/>
    <n v="784"/>
    <n v="840"/>
    <n v="906"/>
    <n v="933"/>
    <n v="996"/>
    <n v="10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2"/>
    <n v="23"/>
    <n v="33"/>
    <n v="38"/>
    <n v="42"/>
    <n v="51"/>
    <n v="55"/>
    <n v="59"/>
    <n v="64"/>
    <n v="70"/>
    <n v="76"/>
    <n v="89"/>
    <n v="104"/>
    <n v="123"/>
    <n v="146"/>
    <n v="174"/>
    <n v="186"/>
    <n v="197"/>
    <n v="212"/>
    <n v="223"/>
    <n v="243"/>
    <n v="259"/>
    <n v="277"/>
    <n v="304"/>
    <n v="333"/>
    <n v="361"/>
    <n v="377"/>
    <n v="383"/>
    <n v="400"/>
    <n v="409"/>
    <n v="416"/>
    <n v="433"/>
    <n v="446"/>
    <n v="467"/>
    <n v="475"/>
    <n v="494"/>
    <n v="518"/>
    <n v="539"/>
    <n v="548"/>
    <n v="562"/>
    <n v="5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5"/>
    <n v="12"/>
    <n v="12"/>
    <n v="17"/>
    <n v="17"/>
    <n v="19"/>
    <n v="20"/>
    <n v="20"/>
    <n v="20"/>
    <n v="24"/>
    <n v="26"/>
    <n v="37"/>
    <n v="48"/>
    <n v="54"/>
    <n v="60"/>
    <n v="74"/>
    <n v="87"/>
    <n v="90"/>
    <n v="139"/>
    <n v="201"/>
    <n v="230"/>
    <n v="264"/>
    <n v="302"/>
    <n v="367"/>
    <n v="409"/>
    <n v="454"/>
    <n v="511"/>
    <n v="584"/>
    <n v="716"/>
    <n v="847"/>
    <n v="986"/>
    <n v="1171"/>
    <n v="1251"/>
    <n v="1320"/>
    <n v="1423"/>
    <n v="1468"/>
    <n v="1572"/>
    <n v="1666"/>
    <n v="1761"/>
    <n v="1825"/>
    <n v="1914"/>
    <n v="1983"/>
    <n v="2070"/>
    <n v="2160"/>
    <n v="2268"/>
    <n v="2418"/>
    <n v="2534"/>
    <n v="2629"/>
    <n v="27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39"/>
    <n v="39"/>
    <n v="53"/>
    <n v="75"/>
    <n v="88"/>
    <n v="113"/>
    <n v="133"/>
    <n v="164"/>
    <n v="188"/>
    <n v="224"/>
    <n v="267"/>
    <n v="308"/>
    <n v="334"/>
    <n v="370"/>
    <n v="376"/>
    <n v="390"/>
    <n v="428"/>
    <n v="439"/>
    <n v="466"/>
    <n v="501"/>
    <n v="525"/>
    <n v="545"/>
    <n v="564"/>
    <n v="583"/>
    <n v="601"/>
    <n v="601"/>
    <n v="638"/>
    <n v="646"/>
    <n v="659"/>
    <n v="673"/>
    <n v="673"/>
    <n v="696"/>
    <n v="704"/>
    <n v="713"/>
    <n v="71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4"/>
    <n v="5"/>
    <n v="7"/>
    <n v="7"/>
    <n v="7"/>
    <n v="8"/>
    <n v="8"/>
    <n v="8"/>
    <n v="10"/>
    <n v="14"/>
    <n v="16"/>
    <n v="17"/>
    <n v="19"/>
    <n v="19"/>
    <n v="19"/>
    <n v="19"/>
    <n v="19"/>
    <n v="19"/>
    <n v="19"/>
    <n v="19"/>
    <n v="19"/>
    <n v="19"/>
    <n v="24"/>
    <n v="24"/>
    <n v="2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7"/>
    <n v="7"/>
    <n v="7"/>
    <n v="7"/>
    <n v="7"/>
    <n v="7"/>
    <n v="9"/>
    <n v="15"/>
    <n v="15"/>
    <n v="15"/>
    <n v="15"/>
    <n v="19"/>
    <n v="19"/>
    <n v="19"/>
    <n v="19"/>
    <n v="21"/>
    <n v="21"/>
    <n v="23"/>
    <n v="23"/>
    <n v="23"/>
    <n v="23"/>
    <n v="23"/>
    <n v="23"/>
    <n v="23"/>
    <n v="2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8"/>
    <n v="12"/>
    <n v="12"/>
    <n v="17"/>
    <n v="19"/>
    <n v="19"/>
    <n v="31"/>
    <n v="34"/>
    <n v="45"/>
    <n v="56"/>
    <n v="68"/>
    <n v="79"/>
    <n v="97"/>
    <n v="128"/>
    <n v="158"/>
    <n v="266"/>
    <n v="301"/>
    <n v="387"/>
    <n v="387"/>
    <n v="502"/>
    <n v="589"/>
    <n v="690"/>
    <n v="745"/>
    <n v="820"/>
    <n v="1054"/>
    <n v="1054"/>
    <n v="1133"/>
    <n v="1265"/>
    <n v="1451"/>
    <n v="1451"/>
    <n v="1554"/>
    <n v="1628"/>
    <n v="1715"/>
    <n v="1795"/>
    <n v="1975"/>
    <n v="1975"/>
    <n v="2142"/>
    <n v="2208"/>
    <n v="2277"/>
    <n v="2443"/>
    <n v="2571"/>
    <n v="2669"/>
    <n v="2758"/>
    <n v="2839"/>
    <n v="294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4"/>
    <n v="8"/>
    <n v="18"/>
    <n v="26"/>
    <n v="52"/>
    <n v="78"/>
    <n v="84"/>
    <n v="115"/>
    <n v="136"/>
    <n v="160"/>
    <n v="194"/>
    <n v="235"/>
    <n v="249"/>
    <n v="265"/>
    <n v="290"/>
    <n v="329"/>
    <n v="407"/>
    <n v="424"/>
    <n v="482"/>
    <n v="532"/>
    <n v="571"/>
    <n v="663"/>
    <n v="736"/>
    <n v="770"/>
    <n v="822"/>
    <n v="833"/>
    <n v="853"/>
    <n v="881"/>
    <n v="921"/>
    <n v="937"/>
    <n v="967"/>
    <n v="1013"/>
    <n v="1039"/>
    <n v="1067"/>
    <n v="1111"/>
    <n v="1159"/>
    <n v="1201"/>
    <n v="1248"/>
    <n v="1291"/>
    <n v="13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6"/>
    <n v="9"/>
    <n v="19"/>
    <n v="32"/>
    <n v="39"/>
    <n v="39"/>
    <n v="53"/>
    <n v="62"/>
    <n v="71"/>
    <n v="77"/>
    <n v="78"/>
    <n v="80"/>
    <n v="84"/>
    <n v="87"/>
    <n v="91"/>
    <n v="93"/>
    <n v="96"/>
    <n v="96"/>
    <n v="96"/>
    <n v="99"/>
    <n v="100"/>
    <n v="103"/>
    <n v="103"/>
    <n v="103"/>
    <n v="102"/>
    <n v="103"/>
    <n v="103"/>
    <n v="103"/>
    <n v="103"/>
    <n v="103"/>
    <n v="103"/>
    <n v="10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6"/>
    <n v="6"/>
    <n v="13"/>
    <n v="22"/>
    <n v="22"/>
    <n v="26"/>
    <n v="28"/>
    <n v="38"/>
    <n v="48"/>
    <n v="55"/>
    <n v="65"/>
    <n v="65"/>
    <n v="92"/>
    <n v="112"/>
    <n v="134"/>
    <n v="171"/>
    <n v="210"/>
    <n v="267"/>
    <n v="307"/>
    <n v="353"/>
    <n v="436"/>
    <n v="669"/>
    <n v="669"/>
    <n v="818"/>
    <n v="1029"/>
    <n v="1219"/>
    <n v="1405"/>
    <n v="1617"/>
    <n v="1791"/>
    <n v="2032"/>
    <n v="2032"/>
    <n v="2182"/>
    <n v="2298"/>
    <n v="2389"/>
    <n v="2493"/>
    <n v="2580"/>
    <n v="2637"/>
    <n v="2686"/>
    <n v="2734"/>
    <n v="2773"/>
    <n v="2822"/>
    <n v="2857"/>
    <n v="2857"/>
    <n v="2863"/>
    <n v="2870"/>
    <n v="2886"/>
    <n v="2897"/>
    <n v="2926"/>
    <n v="2926"/>
    <n v="2926"/>
    <n v="29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1"/>
    <n v="1"/>
    <n v="1"/>
    <n v="1"/>
    <n v="1"/>
    <n v="1"/>
    <n v="1"/>
    <n v="1"/>
    <n v="1"/>
    <n v="3"/>
    <n v="3"/>
    <n v="5"/>
    <n v="5"/>
    <n v="6"/>
    <n v="6"/>
    <n v="12"/>
    <n v="12"/>
    <n v="15"/>
    <n v="15"/>
    <n v="15"/>
    <n v="17"/>
    <n v="19"/>
    <n v="21"/>
    <n v="22"/>
    <n v="26"/>
    <n v="27"/>
    <n v="28"/>
    <n v="28"/>
    <n v="28"/>
    <n v="28"/>
    <n v="28"/>
    <n v="28"/>
    <n v="28"/>
    <n v="28"/>
    <n v="28"/>
    <n v="28"/>
    <n v="28"/>
    <n v="28"/>
    <n v="28"/>
    <n v="28"/>
    <n v="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1"/>
    <n v="3"/>
    <n v="2"/>
    <n v="3"/>
    <n v="2"/>
    <n v="2"/>
    <n v="3"/>
    <n v="3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9"/>
    <n v="9"/>
    <n v="9"/>
    <n v="11"/>
    <n v="11"/>
    <n v="13"/>
    <n v="13"/>
    <n v="13"/>
    <n v="15"/>
    <n v="15"/>
    <n v="18"/>
    <n v="20"/>
    <n v="20"/>
    <n v="35"/>
    <n v="46"/>
    <n v="61"/>
    <n v="68"/>
    <n v="78"/>
    <n v="94"/>
    <n v="144"/>
    <n v="184"/>
    <n v="221"/>
    <n v="259"/>
    <n v="319"/>
    <n v="397"/>
    <n v="443"/>
    <n v="493"/>
    <n v="555"/>
    <n v="625"/>
    <n v="656"/>
    <n v="689"/>
    <n v="743"/>
    <n v="781"/>
    <n v="835"/>
    <n v="873"/>
    <n v="900"/>
    <n v="907"/>
    <n v="921"/>
    <n v="934"/>
    <n v="943"/>
    <n v="953"/>
    <n v="965"/>
    <n v="974"/>
    <n v="983"/>
    <n v="987"/>
    <n v="998"/>
    <n v="999"/>
    <n v="1001"/>
    <n v="1007"/>
    <n v="1015"/>
    <n v="1015"/>
    <n v="10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5"/>
    <n v="5"/>
    <n v="7"/>
    <n v="7"/>
    <n v="7"/>
    <n v="7"/>
    <n v="7"/>
    <n v="9"/>
    <n v="9"/>
    <n v="16"/>
    <n v="19"/>
    <n v="20"/>
    <n v="29"/>
    <n v="29"/>
    <n v="37"/>
    <n v="42"/>
    <n v="50"/>
    <n v="67"/>
    <n v="100"/>
    <n v="134"/>
    <n v="170"/>
    <n v="170"/>
    <n v="235"/>
    <n v="257"/>
    <n v="287"/>
    <n v="299"/>
    <n v="305"/>
    <n v="337"/>
    <n v="367"/>
    <n v="367"/>
    <n v="396"/>
    <n v="407"/>
    <n v="407"/>
    <n v="411"/>
    <n v="411"/>
    <n v="415"/>
    <n v="420"/>
    <n v="428"/>
    <n v="429"/>
    <n v="429"/>
    <n v="429"/>
    <n v="433"/>
    <n v="433"/>
    <n v="433"/>
    <n v="435"/>
    <n v="435"/>
    <n v="435"/>
    <n v="4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3"/>
    <n v="3"/>
    <n v="5"/>
    <n v="5"/>
    <n v="6"/>
    <n v="7"/>
    <n v="7"/>
    <n v="10"/>
    <n v="10"/>
    <n v="10"/>
    <n v="16"/>
    <n v="22"/>
    <n v="28"/>
    <n v="28"/>
    <n v="36"/>
    <n v="47"/>
    <n v="47"/>
    <n v="62"/>
    <n v="66"/>
    <n v="66"/>
    <n v="69"/>
    <n v="69"/>
    <n v="72"/>
    <n v="74"/>
    <n v="80"/>
    <n v="82"/>
    <n v="86"/>
    <n v="89"/>
    <n v="98"/>
    <n v="111"/>
    <n v="122"/>
    <n v="133"/>
    <n v="133"/>
    <n v="144"/>
    <n v="165"/>
    <n v="165"/>
    <n v="169"/>
    <n v="180"/>
    <n v="180"/>
    <n v="180"/>
    <n v="18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1"/>
    <n v="1"/>
    <n v="1"/>
    <n v="1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7"/>
    <n v="7"/>
    <n v="9"/>
    <n v="9"/>
    <n v="10"/>
    <n v="10"/>
    <n v="10"/>
    <n v="11"/>
    <n v="11"/>
    <n v="15"/>
    <n v="18"/>
    <n v="21"/>
    <n v="21"/>
    <n v="36"/>
    <n v="49"/>
    <n v="57"/>
    <n v="71"/>
    <n v="94"/>
    <n v="121"/>
    <n v="121"/>
    <n v="121"/>
    <n v="229"/>
    <n v="355"/>
    <n v="355"/>
    <n v="411"/>
    <n v="466"/>
    <n v="520"/>
    <n v="574"/>
    <n v="685"/>
    <n v="769"/>
    <n v="821"/>
    <n v="917"/>
    <n v="968"/>
    <n v="1036"/>
    <n v="1085"/>
    <n v="1115"/>
    <n v="1135"/>
    <n v="1158"/>
    <n v="1191"/>
    <n v="1212"/>
    <n v="1228"/>
    <n v="1241"/>
    <n v="1265"/>
    <n v="1268"/>
    <n v="1281"/>
    <n v="1291"/>
    <n v="1299"/>
    <n v="1299"/>
    <n v="1302"/>
    <n v="1319"/>
    <n v="1319"/>
    <n v="13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6"/>
    <n v="9"/>
    <n v="9"/>
    <n v="14"/>
    <n v="17"/>
    <n v="17"/>
    <n v="28"/>
    <n v="31"/>
    <n v="35"/>
    <n v="52"/>
    <n v="64"/>
    <n v="90"/>
    <n v="120"/>
    <n v="140"/>
    <n v="175"/>
    <n v="175"/>
    <n v="231"/>
    <n v="231"/>
    <n v="278"/>
    <n v="311"/>
    <n v="355"/>
    <n v="364"/>
    <n v="392"/>
    <n v="400"/>
    <n v="400"/>
    <n v="436"/>
    <n v="453"/>
    <n v="460"/>
    <n v="460"/>
    <n v="481"/>
    <n v="495"/>
    <n v="506"/>
    <n v="514"/>
    <n v="514"/>
    <n v="517"/>
    <n v="527"/>
    <n v="527"/>
    <n v="532"/>
    <n v="541"/>
    <n v="541"/>
    <n v="541"/>
    <n v="54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9"/>
    <n v="14"/>
    <n v="18"/>
    <n v="21"/>
    <n v="29"/>
    <n v="41"/>
    <n v="55"/>
    <n v="79"/>
    <n v="104"/>
    <n v="131"/>
    <n v="182"/>
    <n v="246"/>
    <n v="302"/>
    <n v="504"/>
    <n v="655"/>
    <n v="860"/>
    <n v="1018"/>
    <n v="1332"/>
    <n v="1646"/>
    <n v="2013"/>
    <n v="2388"/>
    <n v="2814"/>
    <n v="3582"/>
    <n v="4474"/>
    <n v="5283"/>
    <n v="5588"/>
    <n v="6909"/>
    <n v="7657"/>
    <n v="8271"/>
    <n v="8788"/>
    <n v="9618"/>
    <n v="10180"/>
    <n v="10711"/>
    <n v="11129"/>
    <n v="11524"/>
    <n v="11781"/>
    <n v="12051"/>
    <n v="12297"/>
    <n v="12639"/>
    <n v="12942"/>
    <n v="13244"/>
    <n v="13555"/>
    <n v="13806"/>
    <n v="13945"/>
    <n v="14041"/>
    <n v="14226"/>
    <n v="14336"/>
    <n v="14476"/>
    <n v="14595"/>
    <n v="14671"/>
    <n v="14749"/>
    <n v="1479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6"/>
    <n v="9"/>
    <n v="9"/>
    <n v="9"/>
    <n v="11"/>
    <n v="11"/>
    <n v="11"/>
    <n v="15"/>
    <n v="15"/>
    <n v="23"/>
    <n v="28"/>
    <n v="28"/>
    <n v="28"/>
    <n v="44"/>
    <n v="44"/>
    <n v="53"/>
    <n v="65"/>
    <n v="72"/>
    <n v="87"/>
    <n v="93"/>
    <n v="122"/>
    <n v="165"/>
    <n v="182"/>
    <n v="209"/>
    <n v="273"/>
    <n v="298"/>
    <n v="359"/>
    <n v="400"/>
    <n v="443"/>
    <n v="521"/>
    <n v="584"/>
    <n v="641"/>
    <n v="717"/>
    <n v="822"/>
    <n v="926"/>
    <n v="991"/>
    <n v="1058"/>
    <n v="1098"/>
    <n v="1148"/>
    <n v="1197"/>
    <n v="1253"/>
    <n v="1283"/>
    <n v="1340"/>
    <n v="1373"/>
    <n v="1398"/>
    <n v="143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4"/>
    <n v="4"/>
    <n v="5"/>
    <n v="5"/>
    <n v="9"/>
    <n v="10"/>
    <n v="10"/>
    <n v="11"/>
    <n v="14"/>
    <n v="14"/>
    <n v="21"/>
    <n v="24"/>
    <n v="24"/>
    <n v="28"/>
    <n v="28"/>
    <n v="29"/>
    <n v="33"/>
    <n v="40"/>
    <n v="41"/>
    <n v="42"/>
    <n v="46"/>
    <n v="46"/>
    <n v="47"/>
    <n v="49"/>
    <n v="49"/>
    <n v="53"/>
    <n v="54"/>
    <n v="55"/>
    <n v="55"/>
    <n v="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3"/>
    <n v="33"/>
    <n v="33"/>
    <n v="36"/>
    <n v="41"/>
    <n v="47"/>
    <n v="49"/>
    <n v="49"/>
    <n v="52"/>
    <n v="55"/>
    <n v="60"/>
    <n v="85"/>
    <n v="85"/>
    <n v="95"/>
    <n v="110"/>
    <n v="195"/>
    <n v="195"/>
    <n v="195"/>
    <n v="210"/>
    <n v="214"/>
    <n v="214"/>
    <n v="228"/>
    <n v="256"/>
    <n v="278"/>
    <n v="285"/>
    <n v="305"/>
    <n v="334"/>
    <n v="377"/>
    <n v="392"/>
    <n v="419"/>
    <n v="458"/>
    <n v="466"/>
    <n v="476"/>
    <n v="499"/>
    <n v="515"/>
    <n v="567"/>
    <n v="569"/>
    <n v="643"/>
    <n v="672"/>
    <n v="688"/>
    <n v="700"/>
    <n v="756"/>
    <n v="811"/>
    <n v="823"/>
    <n v="887"/>
    <n v="925"/>
    <n v="1040"/>
    <n v="1136"/>
    <n v="1361"/>
    <n v="1528"/>
    <n v="1671"/>
    <n v="1700"/>
    <n v="1740"/>
    <n v="1773"/>
    <n v="1881"/>
    <n v="19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3"/>
    <n v="5"/>
    <n v="8"/>
    <n v="10"/>
    <n v="14"/>
    <n v="17"/>
    <n v="20"/>
    <n v="25"/>
    <n v="27"/>
    <n v="33"/>
    <n v="39"/>
    <n v="39"/>
    <n v="44"/>
    <n v="48"/>
    <n v="48"/>
    <n v="48"/>
    <n v="49"/>
    <n v="51"/>
    <n v="54"/>
    <n v="56"/>
    <n v="61"/>
    <n v="70"/>
    <n v="88"/>
    <n v="123"/>
    <n v="164"/>
    <n v="218"/>
    <n v="330"/>
    <n v="424"/>
    <n v="482"/>
    <n v="621"/>
    <n v="803"/>
    <n v="1012"/>
    <n v="1231"/>
    <n v="1572"/>
    <n v="1838"/>
    <n v="2144"/>
    <n v="2456"/>
    <n v="29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5"/>
    <n v="6"/>
    <n v="14"/>
    <n v="17"/>
    <n v="18"/>
    <n v="18"/>
    <n v="18"/>
    <n v="24"/>
    <n v="26"/>
    <n v="33"/>
    <n v="33"/>
    <n v="34"/>
    <n v="34"/>
    <n v="46"/>
    <n v="51"/>
    <n v="52"/>
    <n v="56"/>
    <n v="60"/>
    <n v="63"/>
    <n v="63"/>
    <n v="66"/>
    <n v="67"/>
    <n v="68"/>
    <n v="71"/>
    <n v="72"/>
    <n v="72"/>
    <n v="73"/>
    <n v="75"/>
    <n v="75"/>
    <n v="75"/>
    <n v="75"/>
    <n v="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6"/>
    <n v="6"/>
    <n v="6"/>
    <n v="6"/>
    <n v="6"/>
    <n v="6"/>
    <n v="9"/>
    <n v="9"/>
    <n v="12"/>
    <n v="27"/>
    <n v="27"/>
    <n v="27"/>
    <n v="36"/>
    <n v="36"/>
    <n v="51"/>
    <n v="51"/>
    <n v="69"/>
    <n v="76"/>
    <n v="76"/>
    <n v="81"/>
    <n v="81"/>
    <n v="86"/>
    <n v="86"/>
    <n v="94"/>
    <n v="94"/>
    <n v="94"/>
    <n v="152"/>
    <n v="152"/>
    <n v="163"/>
    <n v="304"/>
    <n v="351"/>
    <n v="440"/>
    <n v="562"/>
    <n v="700"/>
    <n v="861"/>
    <n v="1066"/>
    <n v="1486"/>
    <n v="1981"/>
    <n v="2226"/>
    <n v="2578"/>
    <n v="2919"/>
    <n v="3281"/>
    <n v="3728"/>
    <n v="4204"/>
    <n v="4779"/>
    <n v="4779"/>
    <n v="4779"/>
    <n v="62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8"/>
    <n v="13"/>
    <n v="23"/>
    <n v="50"/>
    <n v="109"/>
    <n v="169"/>
    <n v="200"/>
    <n v="239"/>
    <n v="267"/>
    <n v="314"/>
    <n v="314"/>
    <n v="559"/>
    <n v="689"/>
    <n v="886"/>
    <n v="1058"/>
    <n v="1243"/>
    <n v="1486"/>
    <n v="1795"/>
    <n v="2257"/>
    <n v="2815"/>
    <n v="3401"/>
    <n v="3743"/>
    <n v="4269"/>
    <n v="4937"/>
    <n v="6235"/>
    <n v="7284"/>
    <n v="9134"/>
    <n v="10836"/>
    <n v="11899"/>
    <n v="12775"/>
    <n v="13964"/>
    <n v="15348"/>
    <n v="16770"/>
    <n v="18431"/>
    <n v="19691"/>
    <n v="20814"/>
    <n v="22194"/>
    <n v="23403"/>
    <n v="24983"/>
    <n v="26667"/>
    <n v="28018"/>
    <n v="29647"/>
    <n v="30589"/>
    <n v="31119"/>
    <n v="33573"/>
    <n v="34809"/>
    <n v="36138"/>
    <n v="37183"/>
    <n v="38496"/>
    <n v="3998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5"/>
    <n v="6"/>
    <n v="6"/>
    <n v="6"/>
    <n v="6"/>
    <n v="6"/>
    <n v="6"/>
    <n v="6"/>
    <n v="9"/>
    <n v="13"/>
    <n v="13"/>
    <n v="16"/>
    <n v="16"/>
    <n v="22"/>
    <n v="26"/>
    <n v="26"/>
    <n v="26"/>
    <n v="26"/>
    <n v="35"/>
    <n v="35"/>
    <n v="35"/>
    <n v="35"/>
    <n v="35"/>
    <n v="35"/>
    <n v="35"/>
    <n v="35"/>
    <n v="35"/>
    <n v="35"/>
    <n v="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3"/>
    <n v="3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0"/>
    <n v="10"/>
    <n v="11"/>
    <n v="11"/>
    <n v="12"/>
    <n v="12"/>
    <n v="15"/>
    <n v="19"/>
    <n v="24"/>
    <n v="27"/>
    <n v="29"/>
    <n v="32"/>
    <n v="43"/>
    <n v="61"/>
    <n v="74"/>
    <n v="81"/>
    <n v="97"/>
    <n v="107"/>
    <n v="115"/>
    <n v="123"/>
    <n v="132"/>
    <n v="139"/>
    <n v="157"/>
    <n v="183"/>
    <n v="194"/>
    <n v="210"/>
    <n v="264"/>
    <n v="268"/>
    <n v="275"/>
    <n v="300"/>
    <n v="330"/>
    <n v="354"/>
    <n v="397"/>
    <n v="441"/>
    <n v="465"/>
    <n v="493"/>
    <n v="520"/>
    <n v="5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5"/>
    <n v="7"/>
    <n v="11"/>
    <n v="13"/>
    <n v="18"/>
    <n v="24"/>
    <n v="25"/>
    <n v="26"/>
    <n v="38"/>
    <n v="63"/>
    <n v="89"/>
    <n v="93"/>
    <n v="126"/>
    <n v="136"/>
    <n v="166"/>
    <n v="176"/>
    <n v="191"/>
    <n v="237"/>
    <n v="258"/>
    <n v="323"/>
    <n v="368"/>
    <n v="420"/>
    <n v="459"/>
    <n v="533"/>
    <n v="579"/>
    <n v="624"/>
    <n v="654"/>
    <n v="674"/>
    <n v="764"/>
    <n v="804"/>
    <n v="858"/>
    <n v="901"/>
    <n v="946"/>
    <n v="1009"/>
    <n v="1037"/>
    <n v="1083"/>
    <n v="1110"/>
    <n v="1167"/>
    <n v="1214"/>
    <n v="1268"/>
    <n v="1285"/>
    <n v="130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13"/>
    <n v="13"/>
    <n v="20"/>
    <n v="25"/>
    <n v="31"/>
    <n v="38"/>
    <n v="52"/>
    <n v="151"/>
    <n v="151"/>
    <n v="162"/>
    <n v="200"/>
    <n v="321"/>
    <n v="372"/>
    <n v="621"/>
    <n v="793"/>
    <n v="1021"/>
    <n v="1546"/>
    <n v="1924"/>
    <n v="2247"/>
    <n v="2554"/>
    <n v="2985"/>
    <n v="3417"/>
    <n v="3904"/>
    <n v="4256"/>
    <n v="4579"/>
    <n v="5717"/>
    <n v="6836"/>
    <n v="8044"/>
    <n v="9056"/>
    <n v="10360"/>
    <n v="11130"/>
    <n v="12161"/>
    <n v="14034"/>
    <n v="16170"/>
    <n v="18092"/>
    <n v="19638"/>
    <n v="20727"/>
    <n v="22192"/>
    <n v="23430"/>
    <n v="25262"/>
    <n v="28320"/>
    <n v="30425"/>
    <n v="33682"/>
    <n v="36658"/>
    <n v="38654"/>
    <n v="407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1"/>
    <n v="11"/>
    <n v="37"/>
    <n v="40"/>
    <n v="50"/>
    <n v="54"/>
    <n v="56"/>
    <n v="68"/>
    <n v="75"/>
    <n v="78"/>
    <n v="83"/>
    <n v="88"/>
    <n v="91"/>
    <n v="104"/>
    <n v="109"/>
    <n v="114"/>
    <n v="115"/>
    <n v="120"/>
    <n v="126"/>
    <n v="127"/>
    <n v="129"/>
    <n v="131"/>
    <n v="133"/>
    <n v="134"/>
    <n v="135"/>
    <n v="135"/>
    <n v="135"/>
    <n v="135"/>
    <n v="135"/>
    <n v="135"/>
    <n v="136"/>
    <n v="136"/>
    <n v="136"/>
    <n v="136"/>
    <n v="136"/>
    <n v="136"/>
    <n v="136"/>
    <n v="136"/>
    <n v="137"/>
    <n v="138"/>
    <n v="13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7"/>
    <n v="23"/>
    <n v="41"/>
    <n v="51"/>
    <n v="52"/>
    <n v="67"/>
    <n v="92"/>
    <n v="94"/>
    <n v="127"/>
    <n v="163"/>
    <n v="187"/>
    <n v="201"/>
    <n v="218"/>
    <n v="242"/>
    <n v="264"/>
    <n v="293"/>
    <n v="331"/>
    <n v="346"/>
    <n v="359"/>
    <n v="399"/>
    <n v="422"/>
    <n v="457"/>
    <n v="485"/>
    <n v="503"/>
    <n v="531"/>
    <n v="549"/>
    <n v="577"/>
    <n v="593"/>
    <n v="618"/>
    <n v="635"/>
    <n v="661"/>
    <n v="675"/>
    <n v="685"/>
    <n v="713"/>
    <n v="747"/>
    <n v="800"/>
    <n v="846"/>
    <n v="878"/>
    <n v="894"/>
    <n v="92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15"/>
    <n v="15"/>
    <n v="20"/>
    <n v="33"/>
    <n v="40"/>
    <n v="64"/>
    <n v="75"/>
    <n v="99"/>
    <n v="114"/>
    <n v="146"/>
    <n v="152"/>
    <n v="180"/>
    <n v="207"/>
    <n v="222"/>
    <n v="246"/>
    <n v="261"/>
    <n v="282"/>
    <n v="288"/>
    <n v="302"/>
    <n v="318"/>
    <n v="345"/>
    <n v="364"/>
    <n v="384"/>
    <n v="414"/>
    <n v="443"/>
    <n v="443"/>
    <n v="484"/>
    <n v="497"/>
    <n v="497"/>
    <n v="528"/>
    <n v="542"/>
    <n v="546"/>
    <n v="557"/>
    <n v="565"/>
    <n v="576"/>
    <n v="5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4"/>
    <n v="4"/>
    <n v="5"/>
    <n v="5"/>
    <n v="6"/>
    <n v="6"/>
    <n v="6"/>
    <n v="6"/>
    <n v="6"/>
    <n v="6"/>
    <n v="7"/>
    <n v="7"/>
    <n v="7"/>
    <n v="7"/>
    <n v="7"/>
    <n v="7"/>
    <n v="7"/>
    <n v="8"/>
    <n v="8"/>
    <n v="10"/>
    <n v="11"/>
    <n v="56"/>
    <n v="56"/>
    <n v="56"/>
    <n v="58"/>
    <n v="61"/>
    <n v="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5"/>
    <n v="7"/>
    <n v="7"/>
    <n v="7"/>
    <n v="33"/>
    <n v="35"/>
    <n v="37"/>
    <n v="51"/>
    <n v="53"/>
    <n v="84"/>
    <n v="87"/>
    <n v="91"/>
    <n v="96"/>
    <n v="96"/>
    <n v="99"/>
    <n v="99"/>
    <n v="103"/>
    <n v="107"/>
    <n v="109"/>
    <n v="109"/>
    <n v="110"/>
    <n v="114"/>
    <n v="114"/>
    <n v="114"/>
    <n v="114"/>
    <n v="115"/>
    <n v="117"/>
    <n v="119"/>
    <n v="119"/>
    <n v="120"/>
    <n v="122"/>
    <n v="122"/>
    <n v="122"/>
    <n v="122"/>
    <n v="122"/>
    <n v="122"/>
    <n v="122"/>
    <n v="122"/>
    <n v="1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4"/>
    <n v="10"/>
    <n v="10"/>
    <n v="13"/>
    <n v="20"/>
    <n v="27"/>
    <n v="40"/>
    <n v="56"/>
    <n v="66"/>
    <n v="75"/>
    <n v="75"/>
    <n v="91"/>
    <n v="91"/>
    <n v="139"/>
    <n v="139"/>
    <n v="193"/>
    <n v="233"/>
    <n v="306"/>
    <n v="509"/>
    <n v="555"/>
    <n v="650"/>
    <n v="658"/>
    <n v="658"/>
    <n v="730"/>
    <n v="730"/>
    <n v="820"/>
    <n v="820"/>
    <n v="820"/>
    <n v="820"/>
    <n v="848"/>
    <n v="848"/>
    <n v="996"/>
    <n v="996"/>
    <n v="1017"/>
    <n v="1017"/>
    <n v="11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7"/>
    <n v="7"/>
    <n v="19"/>
    <n v="19"/>
    <n v="29"/>
    <n v="29"/>
    <n v="39"/>
    <n v="56"/>
    <n v="74"/>
    <n v="97"/>
    <n v="119"/>
    <n v="146"/>
    <n v="195"/>
    <n v="259"/>
    <n v="301"/>
    <n v="359"/>
    <n v="358"/>
    <n v="486"/>
    <n v="542"/>
    <n v="542"/>
    <n v="621"/>
    <n v="661"/>
    <n v="690"/>
    <n v="754"/>
    <n v="969"/>
    <n v="969"/>
    <n v="1075"/>
    <n v="1181"/>
    <n v="1250"/>
    <n v="1373"/>
    <n v="1373"/>
    <n v="1423"/>
    <n v="1451"/>
    <n v="1567"/>
    <n v="1567"/>
    <n v="1732"/>
    <n v="1870"/>
    <n v="1870"/>
    <n v="1996"/>
    <n v="2397"/>
    <n v="2562"/>
    <n v="2803"/>
    <n v="29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4"/>
    <n v="4"/>
    <n v="4"/>
    <n v="4"/>
    <n v="4"/>
    <n v="4"/>
    <n v="5"/>
    <n v="5"/>
    <n v="5"/>
    <n v="5"/>
    <n v="6"/>
    <n v="6"/>
    <n v="6"/>
    <n v="6"/>
    <n v="7"/>
    <n v="7"/>
    <n v="7"/>
    <n v="7"/>
    <n v="8"/>
    <n v="8"/>
    <n v="8"/>
    <n v="9"/>
    <n v="12"/>
    <n v="13"/>
    <n v="21"/>
    <n v="21"/>
    <n v="27"/>
    <n v="32"/>
    <n v="32"/>
    <n v="39"/>
    <n v="46"/>
    <n v="64"/>
    <n v="64"/>
    <n v="73"/>
    <n v="103"/>
    <n v="103"/>
    <n v="186"/>
    <n v="231"/>
    <n v="271"/>
    <n v="424"/>
    <n v="424"/>
    <n v="472"/>
    <n v="617"/>
    <n v="617"/>
    <n v="725"/>
    <n v="725"/>
    <n v="884"/>
    <n v="884"/>
    <n v="970"/>
    <n v="1013"/>
    <n v="1013"/>
    <n v="1121"/>
    <n v="1174"/>
    <n v="1203"/>
    <n v="1203"/>
    <n v="1266"/>
    <n v="1266"/>
    <n v="1291"/>
    <n v="1336"/>
    <n v="1370"/>
    <n v="1445"/>
    <n v="1445"/>
    <n v="1490"/>
    <n v="1490"/>
    <n v="1517"/>
    <n v="1561"/>
    <n v="1575"/>
    <n v="1618"/>
    <n v="1647"/>
    <n v="16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8"/>
    <n v="9"/>
    <n v="9"/>
    <n v="10"/>
    <n v="10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8"/>
    <n v="15"/>
    <n v="17"/>
    <n v="17"/>
    <n v="18"/>
    <n v="20"/>
    <n v="20"/>
    <n v="21"/>
    <n v="35"/>
    <n v="36"/>
    <n v="39"/>
    <n v="64"/>
    <n v="72"/>
    <n v="96"/>
    <n v="103"/>
    <n v="127"/>
    <n v="167"/>
    <n v="182"/>
    <n v="182"/>
    <n v="203"/>
    <n v="203"/>
    <n v="217"/>
    <n v="217"/>
    <n v="221"/>
    <n v="230"/>
    <n v="243"/>
    <n v="242"/>
    <n v="246"/>
    <n v="246"/>
    <n v="246"/>
    <n v="250"/>
    <n v="250"/>
    <n v="253"/>
    <n v="254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6"/>
    <n v="8"/>
    <n v="11"/>
    <n v="11"/>
    <n v="11"/>
    <n v="17"/>
    <n v="17"/>
    <n v="17"/>
    <n v="18"/>
    <n v="18"/>
    <n v="33"/>
    <n v="45"/>
    <n v="51"/>
    <n v="66"/>
    <n v="68"/>
    <n v="70"/>
    <n v="81"/>
    <n v="91"/>
    <n v="91"/>
    <n v="91"/>
    <n v="98"/>
    <n v="103"/>
    <n v="105"/>
    <n v="105"/>
    <n v="108"/>
    <n v="112"/>
    <n v="112"/>
    <n v="114"/>
    <n v="116"/>
    <n v="116"/>
    <n v="117"/>
    <n v="117"/>
    <n v="117"/>
    <n v="117"/>
    <n v="118"/>
    <n v="1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4"/>
    <n v="6"/>
    <n v="9"/>
    <n v="24"/>
    <n v="35"/>
    <n v="35"/>
    <n v="82"/>
    <n v="102"/>
    <n v="120"/>
    <n v="135"/>
    <n v="148"/>
    <n v="152"/>
    <n v="175"/>
    <n v="183"/>
    <n v="195"/>
    <n v="195"/>
    <n v="217"/>
    <n v="226"/>
    <n v="228"/>
    <n v="228"/>
    <n v="232"/>
    <n v="239"/>
    <n v="241"/>
    <n v="242"/>
    <n v="244"/>
    <n v="244"/>
    <n v="247"/>
    <n v="252"/>
    <n v="256"/>
    <n v="257"/>
    <n v="257"/>
    <n v="25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"/>
    <n v="12"/>
    <n v="14"/>
    <n v="15"/>
    <n v="21"/>
    <n v="28"/>
    <n v="41"/>
    <n v="51"/>
    <n v="68"/>
    <n v="73"/>
    <n v="90"/>
    <n v="110"/>
    <n v="122"/>
    <n v="127"/>
    <n v="147"/>
    <n v="173"/>
    <n v="193"/>
    <n v="207"/>
    <n v="236"/>
    <n v="262"/>
    <n v="293"/>
    <n v="310"/>
    <n v="310"/>
    <n v="342"/>
    <n v="407"/>
    <n v="428"/>
    <n v="445"/>
    <n v="474"/>
    <n v="517"/>
    <n v="549"/>
    <n v="579"/>
    <n v="606"/>
    <n v="649"/>
    <n v="675"/>
    <n v="7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6"/>
    <n v="6"/>
    <n v="11"/>
    <n v="15"/>
    <n v="18"/>
    <n v="20"/>
    <n v="20"/>
    <n v="22"/>
    <n v="25"/>
    <n v="28"/>
    <n v="29"/>
    <n v="34"/>
    <n v="36"/>
    <n v="41"/>
    <n v="42"/>
    <n v="74"/>
    <n v="79"/>
    <n v="104"/>
    <n v="177"/>
    <n v="185"/>
    <n v="221"/>
    <n v="257"/>
    <n v="308"/>
    <n v="377"/>
    <n v="425"/>
    <n v="503"/>
    <n v="588"/>
    <n v="688"/>
    <n v="858"/>
    <n v="994"/>
    <n v="1144"/>
    <n v="1355"/>
    <n v="1706"/>
    <n v="1966"/>
    <n v="2392"/>
    <n v="2793"/>
    <n v="3255"/>
    <n v="3630"/>
    <n v="4354"/>
    <n v="4347"/>
    <n v="4726"/>
    <n v="5276"/>
    <n v="5759"/>
    <n v="6237"/>
    <n v="6648"/>
    <n v="7049"/>
    <n v="7470"/>
    <n v="7953"/>
    <n v="8447"/>
    <n v="9840"/>
    <n v="10456"/>
    <n v="11013"/>
    <n v="11561"/>
    <n v="120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5"/>
    <n v="5"/>
    <n v="9"/>
    <n v="11"/>
    <n v="11"/>
    <n v="18"/>
    <n v="21"/>
    <n v="21"/>
    <n v="22"/>
    <n v="22"/>
    <n v="22"/>
    <n v="22"/>
    <n v="22"/>
    <n v="22"/>
    <n v="25"/>
    <n v="25"/>
    <n v="25"/>
    <n v="25"/>
    <n v="25"/>
    <n v="25"/>
    <n v="25"/>
    <n v="26"/>
    <n v="26"/>
    <n v="26"/>
    <n v="26"/>
    <n v="26"/>
    <n v="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8"/>
    <n v="9"/>
    <n v="17"/>
    <n v="17"/>
    <n v="24"/>
    <n v="50"/>
    <n v="74"/>
    <n v="94"/>
    <n v="121"/>
    <n v="139"/>
    <n v="181"/>
    <n v="219"/>
    <n v="628"/>
    <n v="1013"/>
    <n v="1342"/>
    <n v="1632"/>
    <n v="2024"/>
    <n v="2498"/>
    <n v="2840"/>
    <n v="3430"/>
    <n v="4162"/>
    <n v="4611"/>
    <n v="5518"/>
    <n v="6101"/>
    <n v="6101"/>
    <n v="7944"/>
    <n v="8580"/>
    <n v="9340"/>
    <n v="10031"/>
    <n v="10912"/>
    <n v="11677"/>
    <n v="12292"/>
    <n v="12846"/>
    <n v="13557"/>
    <n v="14248"/>
    <n v="14860"/>
    <n v="15857"/>
    <n v="16798"/>
    <n v="17521"/>
    <n v="17950"/>
    <n v="193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7"/>
    <n v="7"/>
    <n v="8"/>
    <n v="16"/>
    <n v="20"/>
    <n v="26"/>
    <n v="52"/>
    <n v="66"/>
    <n v="72"/>
    <n v="72"/>
    <n v="95"/>
    <n v="95"/>
    <n v="134"/>
    <n v="156"/>
    <n v="156"/>
    <n v="184"/>
    <n v="193"/>
    <n v="206"/>
    <n v="220"/>
    <n v="220"/>
    <n v="249"/>
    <n v="249"/>
    <n v="260"/>
    <n v="260"/>
    <n v="271"/>
    <n v="285"/>
    <n v="289"/>
    <n v="298"/>
    <n v="300"/>
    <n v="300"/>
    <n v="304"/>
    <n v="305"/>
    <n v="307"/>
    <n v="313"/>
    <n v="315"/>
    <n v="3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8"/>
    <n v="8"/>
    <n v="8"/>
    <n v="8"/>
    <n v="8"/>
    <n v="8"/>
    <n v="8"/>
    <n v="8"/>
    <n v="8"/>
    <n v="8"/>
    <n v="11"/>
    <n v="11"/>
    <n v="12"/>
    <n v="12"/>
    <n v="12"/>
    <n v="12"/>
    <n v="12"/>
    <n v="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5"/>
    <n v="7"/>
    <n v="7"/>
    <n v="8"/>
    <n v="8"/>
    <n v="9"/>
    <n v="9"/>
    <n v="9"/>
    <n v="10"/>
    <n v="10"/>
    <n v="11"/>
    <n v="11"/>
    <n v="11"/>
    <n v="18"/>
    <n v="23"/>
    <n v="23"/>
    <n v="23"/>
    <n v="27"/>
    <n v="27"/>
    <n v="33"/>
    <n v="33"/>
    <n v="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4"/>
    <n v="4"/>
    <n v="8"/>
    <n v="8"/>
    <n v="13"/>
    <n v="23"/>
    <n v="23"/>
    <n v="43"/>
    <n v="61"/>
    <n v="74"/>
    <n v="155"/>
    <n v="201"/>
    <n v="238"/>
    <n v="238"/>
    <n v="434"/>
    <n v="537"/>
    <n v="632"/>
    <n v="746"/>
    <n v="922"/>
    <n v="1142"/>
    <n v="1306"/>
    <n v="1610"/>
    <n v="1909"/>
    <n v="2139"/>
    <n v="2449"/>
    <n v="2738"/>
    <n v="3031"/>
    <n v="3404"/>
    <n v="3737"/>
    <n v="4161"/>
    <n v="4471"/>
    <n v="4815"/>
    <n v="5116"/>
    <n v="5546"/>
    <n v="5972"/>
    <n v="6501"/>
    <n v="6927"/>
    <n v="7213"/>
    <n v="7525"/>
    <n v="7917"/>
    <n v="8273"/>
    <n v="8807"/>
    <n v="9252"/>
    <n v="9730"/>
    <n v="10088"/>
    <n v="105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1"/>
    <n v="9"/>
    <n v="15"/>
    <n v="39"/>
    <n v="60"/>
    <n v="70"/>
    <n v="106"/>
    <n v="152"/>
    <n v="200"/>
    <n v="237"/>
    <n v="297"/>
    <n v="340"/>
    <n v="408"/>
    <n v="480"/>
    <n v="530"/>
    <n v="591"/>
    <n v="665"/>
    <n v="733"/>
    <n v="779"/>
    <n v="830"/>
    <n v="860"/>
    <n v="889"/>
    <n v="910"/>
    <n v="934"/>
    <n v="950"/>
    <n v="962"/>
    <n v="973"/>
    <n v="982"/>
    <n v="986"/>
    <n v="987"/>
    <n v="988"/>
    <n v="989"/>
    <n v="989"/>
    <n v="989"/>
    <n v="989"/>
    <n v="989"/>
    <n v="989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1"/>
    <n v="991"/>
    <n v="991"/>
    <n v="991"/>
    <n v="991"/>
    <n v="991"/>
    <n v="991"/>
    <n v="991"/>
    <n v="991"/>
    <n v="991"/>
    <n v="991"/>
    <n v="99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14"/>
    <n v="22"/>
    <n v="36"/>
    <n v="41"/>
    <n v="68"/>
    <n v="80"/>
    <n v="91"/>
    <n v="111"/>
    <n v="114"/>
    <n v="139"/>
    <n v="168"/>
    <n v="191"/>
    <n v="212"/>
    <n v="228"/>
    <n v="253"/>
    <n v="274"/>
    <n v="297"/>
    <n v="315"/>
    <n v="326"/>
    <n v="337"/>
    <n v="342"/>
    <n v="352"/>
    <n v="366"/>
    <n v="372"/>
    <n v="375"/>
    <n v="380"/>
    <n v="381"/>
    <n v="387"/>
    <n v="393"/>
    <n v="395"/>
    <n v="396"/>
    <n v="399"/>
    <n v="399"/>
    <n v="399"/>
    <n v="400"/>
    <n v="400"/>
    <n v="410"/>
    <n v="410"/>
    <n v="411"/>
    <n v="413"/>
    <n v="414"/>
    <n v="414"/>
    <n v="418"/>
    <n v="418"/>
    <n v="422"/>
    <n v="426"/>
    <n v="428"/>
    <n v="428"/>
    <n v="429"/>
    <n v="435"/>
    <n v="435"/>
    <n v="436"/>
    <n v="437"/>
    <n v="442"/>
    <n v="452"/>
    <n v="456"/>
    <n v="469"/>
    <n v="480"/>
    <n v="491"/>
    <n v="504"/>
    <n v="522"/>
    <n v="537"/>
    <n v="558"/>
    <n v="561"/>
    <n v="566"/>
    <n v="569"/>
    <n v="573"/>
    <n v="577"/>
    <n v="577"/>
    <n v="580"/>
    <n v="580"/>
    <n v="582"/>
    <n v="584"/>
    <n v="585"/>
    <n v="586"/>
    <n v="587"/>
    <n v="587"/>
    <n v="588"/>
    <n v="588"/>
    <n v="588"/>
    <n v="589"/>
    <n v="589"/>
    <n v="589"/>
    <n v="589"/>
    <n v="590"/>
    <n v="593"/>
    <n v="593"/>
    <n v="593"/>
    <n v="593"/>
    <n v="59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6"/>
    <n v="9"/>
    <n v="27"/>
    <n v="57"/>
    <n v="75"/>
    <n v="110"/>
    <n v="132"/>
    <n v="147"/>
    <n v="182"/>
    <n v="211"/>
    <n v="247"/>
    <n v="300"/>
    <n v="337"/>
    <n v="366"/>
    <n v="389"/>
    <n v="411"/>
    <n v="426"/>
    <n v="428"/>
    <n v="468"/>
    <n v="486"/>
    <n v="505"/>
    <n v="518"/>
    <n v="529"/>
    <n v="537"/>
    <n v="544"/>
    <n v="551"/>
    <n v="553"/>
    <n v="555"/>
    <n v="560"/>
    <n v="567"/>
    <n v="572"/>
    <n v="573"/>
    <n v="575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7"/>
    <n v="578"/>
    <n v="578"/>
    <n v="578"/>
    <n v="578"/>
    <n v="578"/>
    <n v="578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1"/>
    <n v="5"/>
    <n v="10"/>
    <n v="18"/>
    <n v="35"/>
    <n v="59"/>
    <n v="80"/>
    <n v="84"/>
    <n v="101"/>
    <n v="120"/>
    <n v="144"/>
    <n v="159"/>
    <n v="179"/>
    <n v="194"/>
    <n v="205"/>
    <n v="215"/>
    <n v="224"/>
    <n v="239"/>
    <n v="250"/>
    <n v="261"/>
    <n v="267"/>
    <n v="272"/>
    <n v="279"/>
    <n v="281"/>
    <n v="285"/>
    <n v="287"/>
    <n v="290"/>
    <n v="292"/>
    <n v="293"/>
    <n v="293"/>
    <n v="293"/>
    <n v="293"/>
    <n v="293"/>
    <n v="293"/>
    <n v="294"/>
    <n v="294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9"/>
    <n v="303"/>
    <n v="313"/>
    <n v="313"/>
    <n v="318"/>
    <n v="322"/>
    <n v="328"/>
    <n v="331"/>
    <n v="337"/>
    <n v="338"/>
    <n v="340"/>
    <n v="343"/>
    <n v="345"/>
    <n v="345"/>
    <n v="349"/>
    <n v="350"/>
    <n v="350"/>
    <n v="350"/>
    <n v="351"/>
    <n v="351"/>
    <n v="351"/>
    <n v="351"/>
    <n v="351"/>
    <n v="352"/>
    <n v="352"/>
    <n v="353"/>
    <n v="353"/>
    <n v="353"/>
    <n v="354"/>
    <n v="355"/>
    <n v="355"/>
    <n v="35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2"/>
    <n v="2"/>
    <n v="4"/>
    <n v="7"/>
    <n v="14"/>
    <n v="19"/>
    <n v="24"/>
    <n v="26"/>
    <n v="29"/>
    <n v="40"/>
    <n v="51"/>
    <n v="55"/>
    <n v="57"/>
    <n v="62"/>
    <n v="62"/>
    <n v="67"/>
    <n v="79"/>
    <n v="83"/>
    <n v="83"/>
    <n v="86"/>
    <n v="87"/>
    <n v="90"/>
    <n v="90"/>
    <n v="90"/>
    <n v="90"/>
    <n v="91"/>
    <n v="91"/>
    <n v="91"/>
    <n v="91"/>
    <n v="91"/>
    <n v="91"/>
    <n v="91"/>
    <n v="91"/>
    <n v="91"/>
    <n v="91"/>
    <n v="91"/>
    <n v="91"/>
    <n v="91"/>
    <n v="91"/>
    <n v="91"/>
    <n v="91"/>
    <n v="91"/>
    <n v="102"/>
    <n v="119"/>
    <n v="120"/>
    <n v="124"/>
    <n v="124"/>
    <n v="125"/>
    <n v="127"/>
    <n v="127"/>
    <n v="127"/>
    <n v="129"/>
    <n v="133"/>
    <n v="133"/>
    <n v="133"/>
    <n v="133"/>
    <n v="134"/>
    <n v="134"/>
    <n v="134"/>
    <n v="136"/>
    <n v="136"/>
    <n v="136"/>
    <n v="136"/>
    <n v="136"/>
    <n v="136"/>
    <n v="136"/>
    <n v="138"/>
    <n v="138"/>
    <n v="138"/>
    <n v="138"/>
    <n v="138"/>
    <n v="138"/>
    <n v="138"/>
    <n v="138"/>
    <n v="139"/>
    <n v="139"/>
    <n v="139"/>
    <n v="139"/>
    <n v="139"/>
    <n v="139"/>
    <n v="139"/>
    <n v="139"/>
    <n v="139"/>
    <n v="139"/>
    <n v="139"/>
    <n v="139"/>
    <n v="139"/>
    <n v="139"/>
    <n v="1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26"/>
    <n v="32"/>
    <n v="53"/>
    <n v="78"/>
    <n v="111"/>
    <n v="151"/>
    <n v="207"/>
    <n v="277"/>
    <n v="354"/>
    <n v="436"/>
    <n v="535"/>
    <n v="632"/>
    <n v="725"/>
    <n v="813"/>
    <n v="895"/>
    <n v="970"/>
    <n v="1034"/>
    <n v="1095"/>
    <n v="1131"/>
    <n v="1159"/>
    <n v="1177"/>
    <n v="1219"/>
    <n v="1241"/>
    <n v="1261"/>
    <n v="1294"/>
    <n v="1316"/>
    <n v="1322"/>
    <n v="1328"/>
    <n v="1331"/>
    <n v="1332"/>
    <n v="1333"/>
    <n v="1339"/>
    <n v="1342"/>
    <n v="1345"/>
    <n v="1347"/>
    <n v="1347"/>
    <n v="1347"/>
    <n v="1348"/>
    <n v="1349"/>
    <n v="1349"/>
    <n v="1350"/>
    <n v="1350"/>
    <n v="1350"/>
    <n v="1351"/>
    <n v="1352"/>
    <n v="1352"/>
    <n v="1352"/>
    <n v="1352"/>
    <n v="1353"/>
    <n v="1356"/>
    <n v="1356"/>
    <n v="1356"/>
    <n v="1356"/>
    <n v="1360"/>
    <n v="1361"/>
    <n v="1364"/>
    <n v="1370"/>
    <n v="1378"/>
    <n v="1395"/>
    <n v="1400"/>
    <n v="1413"/>
    <n v="1415"/>
    <n v="1428"/>
    <n v="1433"/>
    <n v="1448"/>
    <n v="1456"/>
    <n v="1467"/>
    <n v="1475"/>
    <n v="1484"/>
    <n v="1494"/>
    <n v="1501"/>
    <n v="1507"/>
    <n v="1514"/>
    <n v="1516"/>
    <n v="1524"/>
    <n v="1532"/>
    <n v="1533"/>
    <n v="1536"/>
    <n v="1539"/>
    <n v="1544"/>
    <n v="1548"/>
    <n v="1552"/>
    <n v="1555"/>
    <n v="1564"/>
    <n v="1566"/>
    <n v="1571"/>
    <n v="1577"/>
    <n v="1579"/>
    <n v="1580"/>
    <n v="15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2"/>
    <n v="5"/>
    <n v="23"/>
    <n v="23"/>
    <n v="36"/>
    <n v="46"/>
    <n v="51"/>
    <n v="58"/>
    <n v="78"/>
    <n v="87"/>
    <n v="100"/>
    <n v="111"/>
    <n v="127"/>
    <n v="139"/>
    <n v="150"/>
    <n v="168"/>
    <n v="172"/>
    <n v="183"/>
    <n v="195"/>
    <n v="210"/>
    <n v="215"/>
    <n v="222"/>
    <n v="222"/>
    <n v="226"/>
    <n v="235"/>
    <n v="237"/>
    <n v="238"/>
    <n v="242"/>
    <n v="244"/>
    <n v="245"/>
    <n v="246"/>
    <n v="249"/>
    <n v="249"/>
    <n v="251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3"/>
    <n v="253"/>
    <n v="253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1"/>
    <n v="3"/>
    <n v="3"/>
    <n v="4"/>
    <n v="5"/>
    <n v="7"/>
    <n v="9"/>
    <n v="9"/>
    <n v="12"/>
    <n v="29"/>
    <n v="29"/>
    <n v="38"/>
    <n v="46"/>
    <n v="58"/>
    <n v="64"/>
    <n v="71"/>
    <n v="81"/>
    <n v="89"/>
    <n v="99"/>
    <n v="109"/>
    <n v="127"/>
    <n v="133"/>
    <n v="135"/>
    <n v="140"/>
    <n v="143"/>
    <n v="144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4"/>
    <n v="5"/>
    <n v="8"/>
    <n v="19"/>
    <n v="22"/>
    <n v="33"/>
    <n v="40"/>
    <n v="43"/>
    <n v="46"/>
    <n v="52"/>
    <n v="62"/>
    <n v="64"/>
    <n v="72"/>
    <n v="80"/>
    <n v="99"/>
    <n v="106"/>
    <n v="117"/>
    <n v="124"/>
    <n v="131"/>
    <n v="138"/>
    <n v="144"/>
    <n v="157"/>
    <n v="157"/>
    <n v="159"/>
    <n v="162"/>
    <n v="162"/>
    <n v="163"/>
    <n v="163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1"/>
    <n v="1"/>
    <n v="2"/>
    <n v="8"/>
    <n v="13"/>
    <n v="18"/>
    <n v="33"/>
    <n v="48"/>
    <n v="65"/>
    <n v="82"/>
    <n v="96"/>
    <n v="104"/>
    <n v="113"/>
    <n v="126"/>
    <n v="135"/>
    <n v="157"/>
    <n v="172"/>
    <n v="195"/>
    <n v="206"/>
    <n v="218"/>
    <n v="239"/>
    <n v="251"/>
    <n v="265"/>
    <n v="283"/>
    <n v="291"/>
    <n v="300"/>
    <n v="301"/>
    <n v="306"/>
    <n v="306"/>
    <n v="307"/>
    <n v="308"/>
    <n v="309"/>
    <n v="311"/>
    <n v="311"/>
    <n v="311"/>
    <n v="312"/>
    <n v="317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9"/>
    <n v="319"/>
    <n v="319"/>
    <n v="319"/>
    <n v="319"/>
    <n v="319"/>
    <n v="319"/>
    <n v="319"/>
    <n v="321"/>
    <n v="321"/>
    <n v="323"/>
    <n v="325"/>
    <n v="326"/>
    <n v="326"/>
    <n v="327"/>
    <n v="327"/>
    <n v="327"/>
    <n v="327"/>
    <n v="327"/>
    <n v="327"/>
    <n v="327"/>
    <n v="327"/>
    <n v="327"/>
    <n v="327"/>
    <n v="327"/>
    <n v="328"/>
    <n v="328"/>
    <n v="328"/>
    <n v="328"/>
    <n v="3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2"/>
    <n v="4"/>
    <n v="9"/>
    <n v="15"/>
    <n v="21"/>
    <n v="33"/>
    <n v="38"/>
    <n v="44"/>
    <n v="59"/>
    <n v="80"/>
    <n v="95"/>
    <n v="121"/>
    <n v="155"/>
    <n v="190"/>
    <n v="227"/>
    <n v="277"/>
    <n v="295"/>
    <n v="307"/>
    <n v="331"/>
    <n v="360"/>
    <n v="378"/>
    <n v="395"/>
    <n v="419"/>
    <n v="425"/>
    <n v="445"/>
    <n v="457"/>
    <n v="464"/>
    <n v="470"/>
    <n v="476"/>
    <n v="479"/>
    <n v="479"/>
    <n v="480"/>
    <n v="480"/>
    <n v="480"/>
    <n v="480"/>
    <n v="480"/>
    <n v="480"/>
    <n v="480"/>
    <n v="480"/>
    <n v="480"/>
    <n v="480"/>
    <n v="480"/>
    <n v="481"/>
    <n v="481"/>
    <n v="481"/>
    <n v="481"/>
    <n v="481"/>
    <n v="481"/>
    <n v="482"/>
    <n v="482"/>
    <n v="482"/>
    <n v="482"/>
    <n v="482"/>
    <n v="482"/>
    <n v="482"/>
    <n v="482"/>
    <n v="483"/>
    <n v="484"/>
    <n v="484"/>
    <n v="484"/>
    <n v="484"/>
    <n v="484"/>
    <n v="484"/>
    <n v="484"/>
    <n v="484"/>
    <n v="484"/>
    <n v="484"/>
    <n v="484"/>
    <n v="484"/>
    <n v="484"/>
    <n v="488"/>
    <n v="489"/>
    <n v="491"/>
    <n v="504"/>
    <n v="524"/>
    <n v="544"/>
    <n v="569"/>
    <n v="609"/>
    <n v="638"/>
    <n v="661"/>
    <n v="684"/>
    <n v="740"/>
    <n v="819"/>
    <n v="841"/>
    <n v="861"/>
    <n v="872"/>
    <n v="892"/>
    <n v="898"/>
    <n v="9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5"/>
    <n v="5"/>
    <n v="9"/>
    <n v="32"/>
    <n v="83"/>
    <n v="128"/>
    <n v="168"/>
    <n v="206"/>
    <n v="278"/>
    <n v="352"/>
    <n v="422"/>
    <n v="493"/>
    <n v="566"/>
    <n v="675"/>
    <n v="764"/>
    <n v="851"/>
    <n v="914"/>
    <n v="981"/>
    <n v="1033"/>
    <n v="1073"/>
    <n v="1105"/>
    <n v="1135"/>
    <n v="1169"/>
    <n v="1184"/>
    <n v="1212"/>
    <n v="1231"/>
    <n v="1246"/>
    <n v="1257"/>
    <n v="1262"/>
    <n v="1265"/>
    <n v="1267"/>
    <n v="1270"/>
    <n v="1271"/>
    <n v="1271"/>
    <n v="1271"/>
    <n v="1271"/>
    <n v="1272"/>
    <n v="1272"/>
    <n v="1272"/>
    <n v="1272"/>
    <n v="1272"/>
    <n v="1272"/>
    <n v="1272"/>
    <n v="1272"/>
    <n v="1272"/>
    <n v="1272"/>
    <n v="1272"/>
    <n v="1272"/>
    <n v="1272"/>
    <n v="1273"/>
    <n v="1273"/>
    <n v="1273"/>
    <n v="1273"/>
    <n v="1273"/>
    <n v="1273"/>
    <n v="1273"/>
    <n v="1273"/>
    <n v="1273"/>
    <n v="1273"/>
    <n v="1273"/>
    <n v="1274"/>
    <n v="1274"/>
    <n v="1274"/>
    <n v="1274"/>
    <n v="1275"/>
    <n v="1275"/>
    <n v="1275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2"/>
    <n v="2"/>
    <n v="5"/>
    <n v="8"/>
    <n v="8"/>
    <n v="8"/>
    <n v="10"/>
    <n v="10"/>
    <n v="12"/>
    <n v="13"/>
    <n v="15"/>
    <n v="15"/>
    <n v="17"/>
    <n v="21"/>
    <n v="24"/>
    <n v="25"/>
    <n v="26"/>
    <n v="29"/>
    <n v="38"/>
    <n v="49"/>
    <n v="50"/>
    <n v="53"/>
    <n v="56"/>
    <n v="56"/>
    <n v="57"/>
    <n v="60"/>
    <n v="62"/>
    <n v="63"/>
    <n v="68"/>
    <n v="68"/>
    <n v="69"/>
    <n v="74"/>
    <n v="79"/>
    <n v="84"/>
    <n v="91"/>
    <n v="92"/>
    <n v="94"/>
    <n v="95"/>
    <n v="96"/>
    <n v="100"/>
    <n v="100"/>
    <n v="105"/>
    <n v="105"/>
    <n v="107"/>
    <n v="108"/>
    <n v="114"/>
    <n v="115"/>
    <n v="120"/>
    <n v="126"/>
    <n v="129"/>
    <n v="134"/>
    <n v="140"/>
    <n v="145"/>
    <n v="155"/>
    <n v="162"/>
    <n v="181"/>
    <n v="208"/>
    <n v="256"/>
    <n v="273"/>
    <n v="317"/>
    <n v="356"/>
    <n v="386"/>
    <n v="410"/>
    <n v="453"/>
    <n v="519"/>
    <n v="561"/>
    <n v="641"/>
    <n v="682"/>
    <n v="714"/>
    <n v="765"/>
    <n v="802"/>
    <n v="845"/>
    <n v="862"/>
    <n v="890"/>
    <n v="914"/>
    <n v="935"/>
    <n v="960"/>
    <n v="973"/>
    <n v="989"/>
    <n v="1000"/>
    <n v="1004"/>
    <n v="1009"/>
    <n v="1012"/>
    <n v="1017"/>
    <n v="1017"/>
    <n v="1021"/>
    <n v="1024"/>
    <n v="1025"/>
    <n v="10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444"/>
    <n v="444"/>
    <n v="549"/>
    <n v="761"/>
    <n v="1058"/>
    <n v="1423"/>
    <n v="3554"/>
    <n v="3554"/>
    <n v="4903"/>
    <n v="5806"/>
    <n v="7153"/>
    <n v="11177"/>
    <n v="13522"/>
    <n v="16678"/>
    <n v="19665"/>
    <n v="22112"/>
    <n v="24953"/>
    <n v="27100"/>
    <n v="29631"/>
    <n v="31728"/>
    <n v="33366"/>
    <n v="33366"/>
    <n v="48206"/>
    <n v="54406"/>
    <n v="56249"/>
    <n v="58182"/>
    <n v="59989"/>
    <n v="61682"/>
    <n v="62031"/>
    <n v="62442"/>
    <n v="62662"/>
    <n v="64084"/>
    <n v="64084"/>
    <n v="64287"/>
    <n v="64786"/>
    <n v="65187"/>
    <n v="65596"/>
    <n v="65914"/>
    <n v="66337"/>
    <n v="66907"/>
    <n v="67103"/>
    <n v="67217"/>
    <n v="67332"/>
    <n v="67466"/>
    <n v="67592"/>
    <n v="67666"/>
    <n v="67707"/>
    <n v="67743"/>
    <n v="67760"/>
    <n v="67773"/>
    <n v="67781"/>
    <n v="67786"/>
    <n v="67790"/>
    <n v="67794"/>
    <n v="67798"/>
    <n v="67799"/>
    <n v="67800"/>
    <n v="67800"/>
    <n v="67800"/>
    <n v="67800"/>
    <n v="67800"/>
    <n v="67800"/>
    <n v="67801"/>
    <n v="67801"/>
    <n v="67801"/>
    <n v="67801"/>
    <n v="67801"/>
    <n v="67801"/>
    <n v="67801"/>
    <n v="67801"/>
    <n v="67802"/>
    <n v="67802"/>
    <n v="67802"/>
    <n v="67803"/>
    <n v="67803"/>
    <n v="67803"/>
    <n v="67803"/>
    <n v="67803"/>
    <n v="67803"/>
    <n v="67803"/>
    <n v="67803"/>
    <n v="67803"/>
    <n v="67803"/>
    <n v="67803"/>
    <n v="67803"/>
    <n v="67803"/>
    <n v="68128"/>
    <n v="68128"/>
    <n v="68128"/>
    <n v="681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4"/>
    <n v="9"/>
    <n v="24"/>
    <n v="43"/>
    <n v="69"/>
    <n v="100"/>
    <n v="143"/>
    <n v="221"/>
    <n v="277"/>
    <n v="332"/>
    <n v="389"/>
    <n v="463"/>
    <n v="521"/>
    <n v="593"/>
    <n v="661"/>
    <n v="711"/>
    <n v="772"/>
    <n v="803"/>
    <n v="838"/>
    <n v="879"/>
    <n v="912"/>
    <n v="946"/>
    <n v="968"/>
    <n v="988"/>
    <n v="1001"/>
    <n v="1004"/>
    <n v="1006"/>
    <n v="1007"/>
    <n v="1008"/>
    <n v="1010"/>
    <n v="1011"/>
    <n v="1013"/>
    <n v="1016"/>
    <n v="1016"/>
    <n v="1016"/>
    <n v="1016"/>
    <n v="1017"/>
    <n v="1017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1"/>
    <n v="7"/>
    <n v="7"/>
    <n v="11"/>
    <n v="15"/>
    <n v="16"/>
    <n v="19"/>
    <n v="20"/>
    <n v="23"/>
    <n v="27"/>
    <n v="34"/>
    <n v="35"/>
    <n v="42"/>
    <n v="46"/>
    <n v="50"/>
    <n v="52"/>
    <n v="54"/>
    <n v="58"/>
    <n v="58"/>
    <n v="60"/>
    <n v="61"/>
    <n v="65"/>
    <n v="68"/>
    <n v="70"/>
    <n v="72"/>
    <n v="73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7"/>
    <n v="89"/>
    <n v="92"/>
    <n v="94"/>
    <n v="95"/>
    <n v="97"/>
    <n v="107"/>
    <n v="111"/>
    <n v="117"/>
    <n v="117"/>
    <n v="117"/>
    <n v="117"/>
    <n v="118"/>
    <n v="121"/>
    <n v="124"/>
    <n v="126"/>
    <n v="128"/>
    <n v="155"/>
    <n v="189"/>
    <n v="190"/>
    <n v="190"/>
    <n v="190"/>
    <n v="193"/>
    <n v="193"/>
    <n v="193"/>
    <n v="193"/>
    <n v="19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1"/>
    <n v="5"/>
    <n v="9"/>
    <n v="18"/>
    <n v="33"/>
    <n v="47"/>
    <n v="70"/>
    <n v="99"/>
    <n v="129"/>
    <n v="168"/>
    <n v="202"/>
    <n v="236"/>
    <n v="271"/>
    <n v="308"/>
    <n v="341"/>
    <n v="373"/>
    <n v="408"/>
    <n v="439"/>
    <n v="468"/>
    <n v="492"/>
    <n v="515"/>
    <n v="543"/>
    <n v="570"/>
    <n v="593"/>
    <n v="604"/>
    <n v="617"/>
    <n v="626"/>
    <n v="629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3"/>
    <n v="633"/>
    <n v="636"/>
    <n v="638"/>
    <n v="640"/>
    <n v="641"/>
    <n v="641"/>
    <n v="644"/>
    <n v="645"/>
    <n v="646"/>
    <n v="646"/>
    <n v="647"/>
    <n v="651"/>
    <n v="651"/>
    <n v="651"/>
    <n v="651"/>
    <n v="651"/>
    <n v="651"/>
    <n v="651"/>
    <n v="651"/>
    <n v="652"/>
    <n v="653"/>
    <n v="653"/>
    <n v="653"/>
    <n v="653"/>
    <n v="653"/>
    <n v="653"/>
    <n v="653"/>
    <n v="653"/>
    <n v="65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2"/>
    <n v="7"/>
    <n v="18"/>
    <n v="18"/>
    <n v="36"/>
    <n v="72"/>
    <n v="109"/>
    <n v="109"/>
    <n v="162"/>
    <n v="240"/>
    <n v="286"/>
    <n v="333"/>
    <n v="391"/>
    <n v="476"/>
    <n v="548"/>
    <n v="600"/>
    <n v="661"/>
    <n v="698"/>
    <n v="740"/>
    <n v="771"/>
    <n v="804"/>
    <n v="844"/>
    <n v="872"/>
    <n v="900"/>
    <n v="913"/>
    <n v="925"/>
    <n v="930"/>
    <n v="933"/>
    <n v="934"/>
    <n v="934"/>
    <n v="934"/>
    <n v="934"/>
    <n v="934"/>
    <n v="934"/>
    <n v="934"/>
    <n v="934"/>
    <n v="934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6"/>
    <n v="936"/>
    <n v="936"/>
    <n v="936"/>
    <n v="936"/>
    <n v="936"/>
    <n v="936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1"/>
    <n v="3"/>
    <n v="4"/>
    <n v="4"/>
    <n v="6"/>
    <n v="8"/>
    <n v="9"/>
    <n v="14"/>
    <n v="14"/>
    <n v="17"/>
    <n v="23"/>
    <n v="31"/>
    <n v="42"/>
    <n v="54"/>
    <n v="59"/>
    <n v="65"/>
    <n v="69"/>
    <n v="78"/>
    <n v="80"/>
    <n v="81"/>
    <n v="83"/>
    <n v="84"/>
    <n v="86"/>
    <n v="88"/>
    <n v="89"/>
    <n v="89"/>
    <n v="89"/>
    <n v="90"/>
    <n v="91"/>
    <n v="91"/>
    <n v="91"/>
    <n v="91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4"/>
    <n v="95"/>
    <n v="95"/>
    <n v="97"/>
    <n v="98"/>
    <n v="98"/>
    <n v="98"/>
    <n v="98"/>
    <n v="98"/>
    <n v="98"/>
    <n v="98"/>
    <n v="98"/>
    <n v="98"/>
    <n v="98"/>
    <n v="98"/>
    <n v="98"/>
    <n v="98"/>
    <n v="98"/>
    <n v="99"/>
    <n v="100"/>
    <n v="100"/>
    <n v="102"/>
    <n v="102"/>
    <n v="102"/>
    <n v="102"/>
    <n v="104"/>
    <n v="10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2"/>
    <n v="3"/>
    <n v="4"/>
    <n v="17"/>
    <n v="21"/>
    <n v="27"/>
    <n v="34"/>
    <n v="39"/>
    <n v="41"/>
    <n v="48"/>
    <n v="64"/>
    <n v="70"/>
    <n v="74"/>
    <n v="81"/>
    <n v="89"/>
    <n v="94"/>
    <n v="99"/>
    <n v="105"/>
    <n v="107"/>
    <n v="108"/>
    <n v="111"/>
    <n v="116"/>
    <n v="117"/>
    <n v="119"/>
    <n v="119"/>
    <n v="121"/>
    <n v="121"/>
    <n v="121"/>
    <n v="121"/>
    <n v="121"/>
    <n v="121"/>
    <n v="121"/>
    <n v="121"/>
    <n v="121"/>
    <n v="121"/>
    <n v="121"/>
    <n v="121"/>
    <n v="121"/>
    <n v="121"/>
    <n v="122"/>
    <n v="122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6"/>
    <n v="126"/>
    <n v="127"/>
    <n v="127"/>
    <n v="127"/>
    <n v="127"/>
    <n v="128"/>
    <n v="128"/>
    <n v="132"/>
    <n v="134"/>
    <n v="136"/>
    <n v="139"/>
    <n v="140"/>
    <n v="141"/>
    <n v="141"/>
    <n v="141"/>
    <n v="142"/>
    <n v="142"/>
    <n v="144"/>
    <n v="144"/>
    <n v="144"/>
    <n v="144"/>
    <n v="145"/>
    <n v="145"/>
    <n v="145"/>
    <n v="145"/>
    <n v="145"/>
    <n v="145"/>
    <n v="146"/>
    <n v="146"/>
    <n v="146"/>
    <n v="1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1"/>
    <n v="2"/>
    <n v="2"/>
    <n v="2"/>
    <n v="5"/>
    <n v="6"/>
    <n v="7"/>
    <n v="7"/>
    <n v="7"/>
    <n v="7"/>
    <n v="7"/>
    <n v="8"/>
    <n v="8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1"/>
    <n v="12"/>
    <n v="15"/>
    <n v="17"/>
    <n v="17"/>
    <n v="18"/>
    <n v="24"/>
    <n v="24"/>
    <n v="25"/>
    <n v="30"/>
    <n v="31"/>
    <n v="33"/>
    <n v="37"/>
    <n v="37"/>
    <n v="38"/>
    <n v="41"/>
    <n v="41"/>
    <n v="41"/>
    <n v="43"/>
    <n v="43"/>
    <n v="44"/>
    <n v="44"/>
    <n v="44"/>
    <n v="45"/>
    <n v="45"/>
    <n v="45"/>
    <n v="45"/>
    <n v="45"/>
    <n v="45"/>
    <n v="45"/>
    <n v="45"/>
    <n v="45"/>
    <n v="45"/>
    <n v="45"/>
    <n v="45"/>
    <n v="4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1"/>
    <n v="1"/>
    <n v="2"/>
    <n v="3"/>
    <n v="4"/>
    <n v="7"/>
    <n v="11"/>
    <n v="12"/>
    <n v="17"/>
    <n v="21"/>
    <n v="26"/>
    <n v="28"/>
    <n v="31"/>
    <n v="34"/>
    <n v="34"/>
    <n v="40"/>
    <n v="43"/>
    <n v="45"/>
    <n v="45"/>
    <n v="49"/>
    <n v="53"/>
    <n v="58"/>
    <n v="64"/>
    <n v="67"/>
    <n v="70"/>
    <n v="70"/>
    <n v="70"/>
    <n v="70"/>
    <n v="71"/>
    <n v="71"/>
    <n v="71"/>
    <n v="71"/>
    <n v="71"/>
    <n v="71"/>
    <n v="71"/>
    <n v="71"/>
    <n v="72"/>
    <n v="72"/>
    <n v="73"/>
    <n v="73"/>
    <n v="74"/>
    <n v="74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1"/>
    <n v="1"/>
    <n v="6"/>
    <n v="6"/>
    <n v="6"/>
    <n v="8"/>
    <n v="8"/>
    <n v="9"/>
    <n v="11"/>
    <n v="13"/>
    <n v="15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3"/>
    <n v="5"/>
    <n v="15"/>
    <n v="22"/>
    <n v="35"/>
    <n v="46"/>
    <n v="56"/>
    <n v="63"/>
    <n v="87"/>
    <n v="101"/>
    <n v="116"/>
    <n v="128"/>
    <n v="142"/>
    <n v="165"/>
    <n v="173"/>
    <n v="184"/>
    <n v="195"/>
    <n v="208"/>
    <n v="213"/>
    <n v="219"/>
    <n v="225"/>
    <n v="229"/>
    <n v="230"/>
    <n v="232"/>
    <n v="236"/>
    <n v="240"/>
    <n v="240"/>
    <n v="242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6"/>
    <n v="246"/>
    <n v="246"/>
    <n v="247"/>
    <n v="248"/>
    <n v="248"/>
    <n v="248"/>
    <n v="249"/>
    <n v="250"/>
    <n v="253"/>
    <n v="253"/>
    <n v="253"/>
    <n v="253"/>
    <n v="253"/>
    <n v="253"/>
    <n v="255"/>
    <n v="255"/>
    <n v="255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2"/>
    <n v="6"/>
    <n v="15"/>
    <n v="27"/>
    <n v="46"/>
    <n v="75"/>
    <n v="95"/>
    <n v="130"/>
    <n v="158"/>
    <n v="184"/>
    <n v="206"/>
    <n v="230"/>
    <n v="259"/>
    <n v="275"/>
    <n v="307"/>
    <n v="347"/>
    <n v="386"/>
    <n v="416"/>
    <n v="444"/>
    <n v="466"/>
    <n v="487"/>
    <n v="497"/>
    <n v="509"/>
    <n v="523"/>
    <n v="532"/>
    <n v="537"/>
    <n v="541"/>
    <n v="543"/>
    <n v="544"/>
    <n v="546"/>
    <n v="749"/>
    <n v="750"/>
    <n v="754"/>
    <n v="755"/>
    <n v="756"/>
    <n v="756"/>
    <n v="756"/>
    <n v="756"/>
    <n v="756"/>
    <n v="758"/>
    <n v="758"/>
    <n v="758"/>
    <n v="758"/>
    <n v="758"/>
    <n v="758"/>
    <n v="758"/>
    <n v="758"/>
    <n v="758"/>
    <n v="758"/>
    <n v="760"/>
    <n v="760"/>
    <n v="760"/>
    <n v="760"/>
    <n v="760"/>
    <n v="760"/>
    <n v="761"/>
    <n v="761"/>
    <n v="761"/>
    <n v="762"/>
    <n v="764"/>
    <n v="767"/>
    <n v="768"/>
    <n v="768"/>
    <n v="769"/>
    <n v="771"/>
    <n v="772"/>
    <n v="772"/>
    <n v="772"/>
    <n v="773"/>
    <n v="774"/>
    <n v="774"/>
    <n v="775"/>
    <n v="778"/>
    <n v="778"/>
    <n v="779"/>
    <n v="780"/>
    <n v="781"/>
    <n v="783"/>
    <n v="783"/>
    <n v="783"/>
    <n v="784"/>
    <n v="784"/>
    <n v="784"/>
    <n v="784"/>
    <n v="784"/>
    <n v="784"/>
    <n v="787"/>
    <n v="787"/>
    <n v="787"/>
    <n v="78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9"/>
    <n v="16"/>
    <n v="20"/>
    <n v="33"/>
    <n v="40"/>
    <n v="53"/>
    <n v="66"/>
    <n v="96"/>
    <n v="112"/>
    <n v="135"/>
    <n v="169"/>
    <n v="182"/>
    <n v="203"/>
    <n v="219"/>
    <n v="243"/>
    <n v="257"/>
    <n v="277"/>
    <n v="286"/>
    <n v="293"/>
    <n v="299"/>
    <n v="303"/>
    <n v="311"/>
    <n v="315"/>
    <n v="318"/>
    <n v="326"/>
    <n v="328"/>
    <n v="333"/>
    <n v="333"/>
    <n v="333"/>
    <n v="334"/>
    <n v="334"/>
    <n v="335"/>
    <n v="335"/>
    <n v="335"/>
    <n v="336"/>
    <n v="337"/>
    <n v="337"/>
    <n v="337"/>
    <n v="337"/>
    <n v="337"/>
    <n v="337"/>
    <n v="338"/>
    <n v="338"/>
    <n v="339"/>
    <n v="342"/>
    <n v="342"/>
    <n v="342"/>
    <n v="342"/>
    <n v="344"/>
    <n v="344"/>
    <n v="344"/>
    <n v="346"/>
    <n v="353"/>
    <n v="353"/>
    <n v="355"/>
    <n v="358"/>
    <n v="361"/>
    <n v="363"/>
    <n v="371"/>
    <n v="380"/>
    <n v="404"/>
    <n v="404"/>
    <n v="414"/>
    <n v="433"/>
    <n v="451"/>
    <n v="468"/>
    <n v="485"/>
    <n v="492"/>
    <n v="498"/>
    <n v="509"/>
    <n v="516"/>
    <n v="522"/>
    <n v="526"/>
    <n v="529"/>
    <n v="531"/>
    <n v="536"/>
    <n v="538"/>
    <n v="543"/>
    <n v="552"/>
    <n v="555"/>
    <n v="555"/>
    <n v="607"/>
    <n v="618"/>
    <n v="618"/>
    <n v="622"/>
    <n v="628"/>
    <n v="628"/>
    <n v="628"/>
    <n v="635"/>
    <n v="63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1"/>
    <n v="1"/>
    <n v="1"/>
    <n v="6"/>
    <n v="9"/>
    <n v="13"/>
    <n v="27"/>
    <n v="27"/>
    <n v="35"/>
    <n v="39"/>
    <n v="47"/>
    <n v="66"/>
    <n v="74"/>
    <n v="81"/>
    <n v="81"/>
    <n v="96"/>
    <n v="104"/>
    <n v="115"/>
    <n v="119"/>
    <n v="119"/>
    <n v="124"/>
    <n v="126"/>
    <n v="126"/>
    <n v="127"/>
    <n v="128"/>
    <n v="129"/>
    <n v="130"/>
    <n v="131"/>
    <n v="131"/>
    <n v="132"/>
    <n v="132"/>
    <n v="132"/>
    <n v="132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4"/>
    <n v="134"/>
    <n v="134"/>
    <n v="135"/>
    <n v="135"/>
    <n v="135"/>
    <n v="136"/>
    <n v="136"/>
    <n v="136"/>
    <n v="137"/>
    <n v="137"/>
    <n v="137"/>
    <n v="137"/>
    <n v="138"/>
    <n v="138"/>
    <n v="138"/>
    <n v="163"/>
    <n v="166"/>
    <n v="168"/>
    <n v="172"/>
    <n v="172"/>
    <n v="173"/>
    <n v="173"/>
    <n v="186"/>
    <n v="194"/>
    <n v="197"/>
    <n v="197"/>
    <n v="197"/>
    <n v="1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5"/>
    <n v="8"/>
    <n v="15"/>
    <n v="28"/>
    <n v="44"/>
    <n v="69"/>
    <n v="90"/>
    <n v="108"/>
    <n v="142"/>
    <n v="177"/>
    <n v="207"/>
    <n v="231"/>
    <n v="254"/>
    <n v="282"/>
    <n v="301"/>
    <n v="321"/>
    <n v="344"/>
    <n v="364"/>
    <n v="386"/>
    <n v="405"/>
    <n v="417"/>
    <n v="436"/>
    <n v="451"/>
    <n v="463"/>
    <n v="470"/>
    <n v="481"/>
    <n v="495"/>
    <n v="508"/>
    <n v="514"/>
    <n v="520"/>
    <n v="525"/>
    <n v="526"/>
    <n v="526"/>
    <n v="527"/>
    <n v="529"/>
    <n v="531"/>
    <n v="534"/>
    <n v="538"/>
    <n v="538"/>
    <n v="538"/>
    <n v="538"/>
    <n v="538"/>
    <n v="538"/>
    <n v="539"/>
    <n v="539"/>
    <n v="539"/>
    <n v="539"/>
    <n v="539"/>
    <n v="539"/>
    <n v="539"/>
    <n v="539"/>
    <n v="539"/>
    <n v="539"/>
    <n v="539"/>
    <n v="539"/>
    <n v="540"/>
    <n v="540"/>
    <n v="540"/>
    <n v="541"/>
    <n v="542"/>
    <n v="543"/>
    <n v="543"/>
    <n v="545"/>
    <n v="547"/>
    <n v="547"/>
    <n v="548"/>
    <n v="548"/>
    <n v="550"/>
    <n v="550"/>
    <n v="550"/>
    <n v="552"/>
    <n v="554"/>
    <n v="555"/>
    <n v="557"/>
    <n v="558"/>
    <n v="559"/>
    <n v="560"/>
    <n v="560"/>
    <n v="560"/>
    <n v="560"/>
    <n v="560"/>
    <n v="560"/>
    <n v="560"/>
    <n v="560"/>
    <n v="560"/>
    <n v="560"/>
    <n v="560"/>
    <n v="561"/>
    <n v="561"/>
    <n v="56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4"/>
    <n v="4"/>
    <n v="8"/>
    <n v="10"/>
    <n v="14"/>
    <n v="23"/>
    <n v="24"/>
    <n v="27"/>
    <n v="31"/>
    <n v="32"/>
    <n v="41"/>
    <n v="48"/>
    <n v="60"/>
    <n v="67"/>
    <n v="69"/>
    <n v="79"/>
    <n v="81"/>
    <n v="88"/>
    <n v="91"/>
    <n v="95"/>
    <n v="106"/>
    <n v="112"/>
    <n v="119"/>
    <n v="120"/>
    <n v="122"/>
    <n v="124"/>
    <n v="125"/>
    <n v="128"/>
    <n v="130"/>
    <n v="131"/>
    <n v="132"/>
    <n v="135"/>
    <n v="135"/>
    <n v="135"/>
    <n v="135"/>
    <n v="135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7"/>
    <n v="137"/>
    <n v="137"/>
    <n v="137"/>
    <n v="141"/>
    <n v="145"/>
    <n v="145"/>
    <n v="151"/>
    <n v="155"/>
    <n v="161"/>
    <n v="166"/>
    <n v="174"/>
    <n v="174"/>
    <n v="176"/>
    <n v="176"/>
    <n v="180"/>
    <n v="180"/>
    <n v="180"/>
    <n v="180"/>
    <n v="180"/>
    <n v="180"/>
    <n v="182"/>
    <n v="183"/>
    <n v="183"/>
    <n v="183"/>
    <n v="184"/>
    <n v="185"/>
    <n v="185"/>
    <n v="186"/>
    <n v="189"/>
    <n v="189"/>
    <n v="189"/>
    <n v="18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2"/>
    <n v="2"/>
    <n v="3"/>
    <n v="4"/>
    <n v="5"/>
    <n v="10"/>
    <n v="13"/>
    <n v="14"/>
    <n v="17"/>
    <n v="18"/>
    <n v="21"/>
    <n v="24"/>
    <n v="29"/>
    <n v="32"/>
    <n v="36"/>
    <n v="39"/>
    <n v="42"/>
    <n v="45"/>
    <n v="49"/>
    <n v="55"/>
    <n v="59"/>
    <n v="63"/>
    <n v="65"/>
    <n v="70"/>
    <n v="71"/>
    <n v="75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1"/>
    <n v="2"/>
    <n v="5"/>
    <n v="11"/>
    <n v="16"/>
    <n v="26"/>
    <n v="44"/>
    <n v="55"/>
    <n v="70"/>
    <n v="83"/>
    <n v="93"/>
    <n v="105"/>
    <n v="117"/>
    <n v="122"/>
    <n v="128"/>
    <n v="133"/>
    <n v="138"/>
    <n v="138"/>
    <n v="141"/>
    <n v="149"/>
    <n v="153"/>
    <n v="154"/>
    <n v="156"/>
    <n v="162"/>
    <n v="168"/>
    <n v="171"/>
    <n v="171"/>
    <n v="172"/>
    <n v="172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6"/>
    <n v="176"/>
    <n v="176"/>
    <n v="176"/>
    <n v="176"/>
    <n v="176"/>
    <n v="176"/>
    <n v="176"/>
    <n v="176"/>
    <n v="176"/>
    <n v="178"/>
    <n v="180"/>
    <n v="180"/>
    <n v="180"/>
    <n v="180"/>
    <n v="182"/>
    <n v="182"/>
    <n v="183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10"/>
    <n v="27"/>
    <n v="43"/>
    <n v="62"/>
    <n v="104"/>
    <n v="128"/>
    <n v="173"/>
    <n v="296"/>
    <n v="428"/>
    <n v="538"/>
    <n v="599"/>
    <n v="661"/>
    <n v="724"/>
    <n v="829"/>
    <n v="895"/>
    <n v="954"/>
    <n v="1006"/>
    <n v="1048"/>
    <n v="1075"/>
    <n v="1092"/>
    <n v="1117"/>
    <n v="1131"/>
    <n v="1145"/>
    <n v="1155"/>
    <n v="1162"/>
    <n v="1167"/>
    <n v="1171"/>
    <n v="1172"/>
    <n v="1174"/>
    <n v="1175"/>
    <n v="1203"/>
    <n v="1205"/>
    <n v="1205"/>
    <n v="1205"/>
    <n v="1205"/>
    <n v="1205"/>
    <n v="1205"/>
    <n v="1205"/>
    <n v="1205"/>
    <n v="1205"/>
    <n v="1206"/>
    <n v="1213"/>
    <n v="1213"/>
    <n v="1215"/>
    <n v="1215"/>
    <n v="1215"/>
    <n v="1215"/>
    <n v="1215"/>
    <n v="1215"/>
    <n v="1215"/>
    <n v="1215"/>
    <n v="1215"/>
    <n v="1227"/>
    <n v="1231"/>
    <n v="1231"/>
    <n v="1232"/>
    <n v="1232"/>
    <n v="1233"/>
    <n v="1234"/>
    <n v="1236"/>
    <n v="1238"/>
    <n v="1238"/>
    <n v="1240"/>
    <n v="1241"/>
    <n v="1243"/>
    <n v="1247"/>
    <n v="1251"/>
    <n v="1254"/>
    <n v="1255"/>
    <n v="1257"/>
    <n v="1257"/>
    <n v="1258"/>
    <n v="1260"/>
    <n v="1262"/>
    <n v="1263"/>
    <n v="1264"/>
    <n v="1265"/>
    <n v="1266"/>
    <n v="1267"/>
    <n v="1267"/>
    <n v="1267"/>
    <n v="1267"/>
    <n v="1267"/>
    <n v="1267"/>
    <n v="1268"/>
    <n v="1268"/>
    <n v="1268"/>
    <n v="1268"/>
    <n v="1268"/>
    <n v="12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9"/>
    <n v="9"/>
    <n v="13"/>
    <n v="22"/>
    <n v="34"/>
    <n v="54"/>
    <n v="65"/>
    <n v="93"/>
    <n v="102"/>
    <n v="128"/>
    <n v="196"/>
    <n v="231"/>
    <n v="277"/>
    <n v="378"/>
    <n v="470"/>
    <n v="491"/>
    <n v="539"/>
    <n v="608"/>
    <n v="702"/>
    <n v="798"/>
    <n v="906"/>
    <n v="1065"/>
    <n v="1161"/>
    <n v="1267"/>
    <n v="1406"/>
    <n v="1485"/>
    <n v="1579"/>
    <n v="1780"/>
    <n v="2054"/>
    <n v="2223"/>
    <n v="2473"/>
    <n v="2709"/>
    <n v="2776"/>
    <n v="2852"/>
    <n v="2979"/>
    <n v="3105"/>
    <n v="3233"/>
    <n v="3439"/>
    <n v="3439"/>
    <n v="3792"/>
    <n v="39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4"/>
    <n v="4"/>
    <n v="4"/>
    <n v="19"/>
    <n v="19"/>
    <n v="19"/>
    <n v="19"/>
    <n v="22"/>
    <n v="22"/>
    <n v="22"/>
    <n v="45"/>
    <n v="45"/>
    <n v="45"/>
    <n v="45"/>
    <n v="60"/>
    <n v="60"/>
    <n v="60"/>
    <n v="60"/>
    <n v="60"/>
    <n v="60"/>
    <n v="117"/>
    <n v="117"/>
    <n v="143"/>
    <n v="143"/>
    <n v="143"/>
    <n v="1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4"/>
    <n v="14"/>
    <n v="18"/>
    <n v="23"/>
    <n v="30"/>
    <n v="36"/>
    <n v="45"/>
    <n v="48"/>
    <n v="51"/>
    <n v="51"/>
    <n v="65"/>
    <n v="65"/>
    <n v="81"/>
    <n v="98"/>
    <n v="109"/>
    <n v="134"/>
    <n v="134"/>
    <n v="154"/>
    <n v="154"/>
    <n v="161"/>
    <n v="180"/>
    <n v="180"/>
    <n v="180"/>
    <n v="215"/>
    <n v="223"/>
    <n v="234"/>
    <n v="235"/>
    <n v="241"/>
    <n v="254"/>
    <n v="267"/>
    <n v="287"/>
    <n v="307"/>
    <n v="327"/>
    <n v="33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9"/>
    <n v="9"/>
    <n v="13"/>
    <n v="22"/>
    <n v="23"/>
    <n v="26"/>
    <n v="27"/>
    <n v="35"/>
    <n v="41"/>
    <n v="50"/>
    <n v="69"/>
    <n v="89"/>
    <n v="117"/>
    <n v="134"/>
    <n v="158"/>
    <n v="177"/>
    <n v="201"/>
    <n v="231"/>
    <n v="263"/>
    <n v="295"/>
    <n v="314"/>
    <n v="330"/>
    <n v="347"/>
    <n v="375"/>
    <n v="396"/>
    <n v="416"/>
    <n v="435"/>
    <n v="454"/>
    <n v="467"/>
    <n v="483"/>
    <n v="502"/>
    <n v="539"/>
    <n v="558"/>
    <n v="577"/>
    <n v="595"/>
    <n v="612"/>
    <n v="618"/>
    <n v="626"/>
    <n v="642"/>
    <n v="649"/>
    <n v="655"/>
    <n v="660"/>
    <n v="66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5"/>
    <n v="6"/>
    <n v="9"/>
    <n v="9"/>
    <n v="14"/>
    <n v="14"/>
    <n v="25"/>
    <n v="73"/>
    <n v="80"/>
    <n v="96"/>
    <n v="101"/>
    <n v="101"/>
    <n v="165"/>
    <n v="168"/>
    <n v="179"/>
    <n v="190"/>
    <n v="194"/>
    <n v="218"/>
    <n v="245"/>
    <n v="261"/>
    <n v="323"/>
    <n v="349"/>
    <n v="384"/>
    <n v="444"/>
    <n v="444"/>
    <n v="533"/>
    <n v="574"/>
    <n v="626"/>
    <n v="638"/>
    <n v="638"/>
    <n v="654"/>
    <n v="688"/>
    <n v="801"/>
    <n v="847"/>
    <n v="8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5"/>
    <n v="6"/>
    <n v="7"/>
    <n v="7"/>
    <n v="9"/>
    <n v="10"/>
    <n v="10"/>
    <n v="11"/>
    <n v="12"/>
    <n v="12"/>
    <n v="12"/>
    <n v="14"/>
    <n v="19"/>
    <n v="19"/>
    <n v="32"/>
    <n v="38"/>
    <n v="49"/>
    <n v="57"/>
    <n v="65"/>
    <n v="81"/>
    <n v="105"/>
    <n v="128"/>
    <n v="206"/>
    <n v="254"/>
    <n v="315"/>
    <n v="382"/>
    <n v="442"/>
    <n v="495"/>
    <n v="586"/>
    <n v="657"/>
    <n v="713"/>
    <n v="790"/>
    <n v="867"/>
    <n v="963"/>
    <n v="1011"/>
    <n v="1079"/>
    <n v="1126"/>
    <n v="1182"/>
    <n v="1222"/>
    <n v="1282"/>
    <n v="1343"/>
    <n v="1407"/>
    <n v="1495"/>
    <n v="1534"/>
    <n v="1600"/>
    <n v="1650"/>
    <n v="1704"/>
    <n v="1741"/>
    <n v="1791"/>
    <n v="1814"/>
    <n v="1832"/>
    <n v="1871"/>
    <n v="18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n v="61"/>
    <n v="64"/>
    <n v="135"/>
    <n v="135"/>
    <n v="175"/>
    <n v="175"/>
    <n v="218"/>
    <n v="285"/>
    <n v="355"/>
    <n v="454"/>
    <n v="542"/>
    <n v="621"/>
    <n v="634"/>
    <n v="634"/>
    <n v="634"/>
    <n v="691"/>
    <n v="691"/>
    <n v="691"/>
    <n v="705"/>
    <n v="705"/>
    <n v="705"/>
    <n v="705"/>
    <n v="705"/>
    <n v="705"/>
    <n v="706"/>
    <n v="706"/>
    <n v="706"/>
    <n v="706"/>
    <n v="706"/>
    <n v="706"/>
    <n v="706"/>
    <n v="706"/>
    <n v="706"/>
    <n v="706"/>
    <n v="706"/>
    <n v="706"/>
    <n v="706"/>
    <n v="706"/>
    <n v="706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5"/>
    <n v="7"/>
    <n v="11"/>
    <n v="16"/>
    <n v="21"/>
    <n v="35"/>
    <n v="40"/>
    <n v="48"/>
    <n v="57"/>
    <n v="67"/>
    <n v="80"/>
    <n v="119"/>
    <n v="139"/>
    <n v="170"/>
    <n v="186"/>
    <n v="212"/>
    <n v="233"/>
    <n v="269"/>
    <n v="288"/>
    <n v="320"/>
    <n v="350"/>
    <n v="396"/>
    <n v="457"/>
    <n v="515"/>
    <n v="564"/>
    <n v="620"/>
    <n v="669"/>
    <n v="726"/>
    <n v="766"/>
    <n v="814"/>
    <n v="862"/>
    <n v="923"/>
    <n v="986"/>
    <n v="1035"/>
    <n v="108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14"/>
    <n v="26"/>
    <n v="26"/>
    <n v="33"/>
    <n v="46"/>
    <n v="49"/>
    <n v="67"/>
    <n v="67"/>
    <n v="84"/>
    <n v="95"/>
    <n v="116"/>
    <n v="124"/>
    <n v="132"/>
    <n v="146"/>
    <n v="162"/>
    <n v="179"/>
    <n v="214"/>
    <n v="230"/>
    <n v="262"/>
    <n v="320"/>
    <n v="356"/>
    <n v="396"/>
    <n v="426"/>
    <n v="446"/>
    <n v="465"/>
    <n v="494"/>
    <n v="526"/>
    <n v="564"/>
    <n v="595"/>
    <n v="616"/>
    <n v="633"/>
    <n v="662"/>
    <n v="695"/>
    <n v="715"/>
    <n v="735"/>
    <n v="750"/>
    <n v="761"/>
    <n v="767"/>
    <n v="77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5"/>
    <n v="8"/>
    <n v="12"/>
    <n v="18"/>
    <n v="19"/>
    <n v="31"/>
    <n v="31"/>
    <n v="41"/>
    <n v="91"/>
    <n v="94"/>
    <n v="141"/>
    <n v="189"/>
    <n v="253"/>
    <n v="298"/>
    <n v="396"/>
    <n v="464"/>
    <n v="694"/>
    <n v="833"/>
    <n v="995"/>
    <n v="1120"/>
    <n v="1236"/>
    <n v="1394"/>
    <n v="1654"/>
    <n v="1925"/>
    <n v="2279"/>
    <n v="2631"/>
    <n v="2817"/>
    <n v="3001"/>
    <n v="3308"/>
    <n v="3508"/>
    <n v="3858"/>
    <n v="4091"/>
    <n v="4472"/>
    <n v="4587"/>
    <n v="4822"/>
    <n v="5017"/>
    <n v="5312"/>
    <n v="5569"/>
    <n v="5732"/>
    <n v="5831"/>
    <n v="5991"/>
    <n v="6059"/>
    <n v="6111"/>
    <n v="6216"/>
    <n v="6433"/>
    <n v="6549"/>
    <n v="6606"/>
    <n v="6746"/>
    <n v="69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9"/>
    <n v="11"/>
    <n v="18"/>
    <n v="47"/>
    <n v="58"/>
    <n v="72"/>
    <n v="80"/>
    <n v="92"/>
    <n v="115"/>
    <n v="118"/>
    <n v="122"/>
    <n v="132"/>
    <n v="140"/>
    <n v="144"/>
    <n v="155"/>
    <n v="159"/>
    <n v="168"/>
    <n v="169"/>
    <n v="173"/>
    <n v="177"/>
    <n v="179"/>
    <n v="181"/>
    <n v="181"/>
    <n v="183"/>
    <n v="184"/>
    <n v="184"/>
    <n v="184"/>
    <n v="184"/>
    <n v="184"/>
    <n v="184"/>
    <n v="184"/>
    <n v="184"/>
    <n v="184"/>
    <n v="184"/>
    <n v="184"/>
    <n v="184"/>
    <n v="185"/>
    <n v="1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4"/>
    <n v="4"/>
    <n v="5"/>
    <n v="6"/>
    <n v="6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4"/>
    <n v="6"/>
    <n v="10"/>
    <n v="10"/>
    <n v="23"/>
    <n v="23"/>
    <n v="35"/>
    <n v="90"/>
    <n v="262"/>
    <n v="442"/>
    <n v="615"/>
    <n v="801"/>
    <n v="827"/>
    <n v="864"/>
    <n v="914"/>
    <n v="977"/>
    <n v="1057"/>
    <n v="1151"/>
    <n v="1255"/>
    <n v="1326"/>
    <n v="1395"/>
    <n v="1450"/>
    <n v="1591"/>
    <n v="1724"/>
    <n v="1877"/>
    <n v="2046"/>
    <n v="2201"/>
    <n v="2395"/>
    <n v="2577"/>
    <n v="2860"/>
    <n v="3107"/>
    <n v="3386"/>
    <n v="3757"/>
    <n v="4077"/>
    <n v="4369"/>
    <n v="4681"/>
    <n v="5071"/>
    <n v="5402"/>
    <n v="5635"/>
    <n v="5819"/>
    <n v="5996"/>
    <n v="6174"/>
    <n v="6318"/>
    <n v="6511"/>
    <n v="6681"/>
    <n v="6879"/>
    <n v="7073"/>
    <n v="7242"/>
    <n v="7384"/>
    <n v="75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11"/>
    <n v="11"/>
    <n v="12"/>
    <n v="14"/>
    <n v="18"/>
    <n v="18"/>
    <n v="30"/>
    <n v="33"/>
    <n v="40"/>
    <n v="49"/>
    <n v="50"/>
    <n v="59"/>
    <n v="90"/>
    <n v="90"/>
    <n v="135"/>
    <n v="135"/>
    <n v="150"/>
    <n v="187"/>
    <n v="214"/>
    <n v="298"/>
    <n v="363"/>
    <n v="435"/>
    <n v="591"/>
    <n v="732"/>
    <n v="732"/>
    <n v="846"/>
    <n v="8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5"/>
    <n v="5"/>
    <n v="5"/>
    <n v="5"/>
    <n v="11"/>
    <n v="11"/>
    <n v="11"/>
    <n v="21"/>
    <n v="21"/>
    <n v="34"/>
    <n v="72"/>
    <n v="112"/>
    <n v="202"/>
    <n v="245"/>
    <n v="312"/>
    <n v="392"/>
    <n v="488"/>
    <n v="581"/>
    <n v="719"/>
    <n v="859"/>
    <n v="901"/>
    <n v="1109"/>
    <n v="1284"/>
    <n v="1380"/>
    <n v="1488"/>
    <n v="1488"/>
    <n v="1745"/>
    <n v="1828"/>
    <n v="1956"/>
    <n v="2111"/>
    <n v="2349"/>
    <n v="2620"/>
    <n v="2759"/>
    <n v="2967"/>
    <n v="3167"/>
    <n v="3286"/>
    <n v="3614"/>
    <n v="3755"/>
    <n v="4126"/>
    <n v="4335"/>
    <n v="4680"/>
    <n v="49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7"/>
    <n v="10"/>
    <n v="13"/>
    <n v="13"/>
    <n v="13"/>
    <n v="14"/>
    <n v="15"/>
    <n v="15"/>
    <n v="17"/>
    <n v="17"/>
    <n v="17"/>
    <n v="28"/>
    <n v="28"/>
    <n v="37"/>
    <n v="58"/>
    <n v="111"/>
    <n v="199"/>
    <n v="367"/>
    <n v="506"/>
    <n v="789"/>
    <n v="981"/>
    <n v="1082"/>
    <n v="1173"/>
    <n v="1403"/>
    <n v="1595"/>
    <n v="1823"/>
    <n v="1924"/>
    <n v="1962"/>
    <n v="2240"/>
    <n v="2748"/>
    <n v="3163"/>
    <n v="3368"/>
    <n v="3465"/>
    <n v="3646"/>
    <n v="3747"/>
    <n v="3747"/>
    <n v="4450"/>
    <n v="4965"/>
    <n v="7161"/>
    <n v="7257"/>
    <n v="7466"/>
    <n v="7529"/>
    <n v="7603"/>
    <n v="7858"/>
    <n v="8225"/>
    <n v="8450"/>
    <n v="9022"/>
    <n v="9468"/>
    <n v="101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15"/>
    <n v="15"/>
    <n v="49"/>
    <n v="55"/>
    <n v="59"/>
    <n v="60"/>
    <n v="67"/>
    <n v="80"/>
    <n v="109"/>
    <n v="110"/>
    <n v="150"/>
    <n v="196"/>
    <n v="196"/>
    <n v="256"/>
    <n v="285"/>
    <n v="294"/>
    <n v="327"/>
    <n v="366"/>
    <n v="402"/>
    <n v="456"/>
    <n v="495"/>
    <n v="536"/>
    <n v="576"/>
    <n v="609"/>
    <n v="656"/>
    <n v="710"/>
    <n v="779"/>
    <n v="865"/>
    <n v="985"/>
    <n v="1070"/>
    <n v="1173"/>
    <n v="1322"/>
    <n v="1450"/>
    <n v="1560"/>
    <n v="1699"/>
    <n v="1794"/>
    <n v="1939"/>
    <n v="2065"/>
    <n v="2190"/>
    <n v="2350"/>
    <n v="2505"/>
    <n v="2673"/>
    <n v="2844"/>
    <n v="3032"/>
    <n v="3144"/>
    <n v="33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9"/>
    <n v="13"/>
    <n v="13"/>
    <n v="19"/>
    <n v="24"/>
    <n v="30"/>
    <n v="32"/>
    <n v="32"/>
    <n v="41"/>
    <n v="46"/>
    <n v="56"/>
    <n v="62"/>
    <n v="69"/>
    <n v="78"/>
    <n v="93"/>
    <n v="103"/>
    <n v="117"/>
    <n v="118"/>
    <n v="125"/>
    <n v="137"/>
    <n v="149"/>
    <n v="159"/>
    <n v="164"/>
    <n v="177"/>
    <n v="190"/>
    <n v="201"/>
    <n v="2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6"/>
    <n v="6"/>
    <n v="6"/>
    <n v="6"/>
    <n v="9"/>
    <n v="9"/>
    <n v="9"/>
    <n v="12"/>
    <n v="12"/>
    <n v="12"/>
    <n v="12"/>
    <n v="12"/>
    <n v="12"/>
    <n v="15"/>
    <n v="15"/>
    <n v="16"/>
    <n v="16"/>
    <n v="16"/>
    <n v="16"/>
    <n v="16"/>
    <n v="18"/>
    <n v="18"/>
    <n v="18"/>
    <n v="18"/>
    <n v="21"/>
    <n v="21"/>
    <n v="41"/>
    <n v="51"/>
    <n v="51"/>
    <n v="79"/>
    <n v="79"/>
    <n v="79"/>
    <n v="7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4"/>
    <n v="6"/>
    <n v="6"/>
    <n v="6"/>
    <n v="12"/>
    <n v="12"/>
    <n v="15"/>
    <n v="15"/>
    <n v="22"/>
    <n v="22"/>
    <n v="29"/>
    <n v="29"/>
    <n v="31"/>
    <n v="31"/>
    <n v="33"/>
    <n v="33"/>
    <n v="34"/>
    <n v="34"/>
    <n v="34"/>
    <n v="34"/>
    <n v="34"/>
    <n v="35"/>
    <n v="35"/>
    <n v="35"/>
    <n v="39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10"/>
    <n v="10"/>
    <n v="10"/>
    <n v="10"/>
    <n v="12"/>
    <n v="16"/>
    <n v="16"/>
    <n v="79"/>
    <n v="115"/>
    <n v="171"/>
    <n v="205"/>
    <n v="225"/>
    <n v="258"/>
    <n v="267"/>
    <n v="283"/>
    <n v="306"/>
    <n v="326"/>
    <n v="352"/>
    <n v="369"/>
    <n v="404"/>
    <n v="538"/>
    <n v="575"/>
    <n v="645"/>
    <n v="679"/>
    <n v="715"/>
    <n v="745"/>
    <n v="779"/>
    <n v="858"/>
    <n v="961"/>
    <n v="1039"/>
    <n v="1097"/>
    <n v="1108"/>
    <n v="1149"/>
    <n v="1185"/>
    <n v="1207"/>
    <n v="1258"/>
    <n v="1304"/>
    <n v="1309"/>
    <n v="1332"/>
    <n v="1373"/>
    <n v="1400"/>
    <n v="1434"/>
    <n v="1459"/>
    <n v="1512"/>
    <n v="1528"/>
    <n v="15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4"/>
    <n v="4"/>
    <n v="4"/>
    <n v="4"/>
    <n v="6"/>
    <n v="9"/>
    <n v="9"/>
    <n v="9"/>
    <n v="9"/>
    <n v="9"/>
    <n v="9"/>
    <n v="9"/>
    <n v="9"/>
    <n v="9"/>
    <n v="9"/>
    <n v="10"/>
    <n v="10"/>
    <n v="12"/>
    <n v="12"/>
    <n v="12"/>
    <n v="12"/>
    <n v="14"/>
    <n v="15"/>
    <n v="15"/>
    <n v="15"/>
    <n v="16"/>
    <n v="16"/>
    <n v="22"/>
    <n v="22"/>
    <n v="2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9"/>
    <n v="9"/>
    <n v="11"/>
    <n v="11"/>
    <n v="12"/>
    <n v="12"/>
    <n v="12"/>
    <n v="16"/>
    <n v="16"/>
    <n v="21"/>
    <n v="23"/>
    <n v="26"/>
    <n v="29"/>
    <n v="29"/>
    <n v="35"/>
    <n v="38"/>
    <n v="43"/>
    <n v="44"/>
    <n v="52"/>
    <n v="55"/>
    <n v="56"/>
    <n v="65"/>
    <n v="69"/>
    <n v="71"/>
    <n v="74"/>
    <n v="82"/>
    <n v="85"/>
    <n v="92"/>
    <n v="96"/>
    <n v="105"/>
    <n v="108"/>
    <n v="1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4"/>
    <n v="5"/>
    <n v="5"/>
    <n v="5"/>
    <n v="5"/>
    <n v="5"/>
    <n v="5"/>
    <n v="5"/>
    <n v="5"/>
    <n v="7"/>
    <n v="7"/>
    <n v="12"/>
    <n v="12"/>
    <n v="14"/>
    <n v="15"/>
    <n v="15"/>
    <n v="15"/>
    <n v="16"/>
    <n v="16"/>
    <n v="16"/>
    <n v="16"/>
    <n v="16"/>
    <n v="16"/>
    <n v="17"/>
    <n v="17"/>
    <n v="17"/>
    <n v="17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6"/>
    <n v="6"/>
    <n v="6"/>
    <n v="6"/>
    <n v="12"/>
    <n v="15"/>
    <n v="15"/>
    <n v="23"/>
    <n v="30"/>
    <n v="40"/>
    <n v="59"/>
    <n v="59"/>
    <n v="155"/>
    <n v="225"/>
    <n v="244"/>
    <n v="277"/>
    <n v="321"/>
    <n v="336"/>
    <n v="400"/>
    <n v="450"/>
    <n v="523"/>
    <n v="626"/>
    <n v="700"/>
    <n v="792"/>
    <n v="880"/>
    <n v="958"/>
    <n v="1041"/>
    <n v="1167"/>
    <n v="1240"/>
    <n v="1352"/>
    <n v="1418"/>
    <n v="1446"/>
    <n v="1518"/>
    <n v="1615"/>
    <n v="1882"/>
    <n v="1927"/>
    <n v="2176"/>
    <n v="2308"/>
    <n v="2487"/>
    <n v="2605"/>
    <n v="2769"/>
    <n v="2905"/>
    <n v="2974"/>
    <n v="3064"/>
    <n v="3161"/>
    <n v="3237"/>
    <n v="3369"/>
    <n v="3489"/>
    <n v="3681"/>
    <n v="3783"/>
    <n v="38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  <n v="5"/>
    <n v="5"/>
    <n v="5"/>
    <n v="5"/>
    <n v="5"/>
    <n v="7"/>
    <n v="11"/>
    <n v="11"/>
    <n v="11"/>
    <n v="11"/>
    <n v="15"/>
    <n v="18"/>
    <n v="18"/>
    <n v="20"/>
    <n v="23"/>
    <n v="28"/>
    <n v="28"/>
    <n v="28"/>
    <n v="28"/>
    <n v="28"/>
    <n v="43"/>
    <n v="43"/>
    <n v="51"/>
    <n v="51"/>
    <n v="57"/>
    <n v="61"/>
    <n v="61"/>
    <n v="72"/>
    <n v="72"/>
    <n v="77"/>
    <n v="83"/>
    <n v="83"/>
    <n v="83"/>
    <n v="86"/>
    <n v="86"/>
    <n v="86"/>
    <n v="86"/>
    <n v="86"/>
    <n v="96"/>
    <n v="96"/>
    <n v="96"/>
    <n v="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6"/>
    <n v="11"/>
    <n v="15"/>
    <n v="18"/>
    <n v="18"/>
    <n v="25"/>
    <n v="25"/>
    <n v="30"/>
    <n v="30"/>
    <n v="30"/>
    <n v="30"/>
    <n v="36"/>
    <n v="36"/>
    <n v="37"/>
    <n v="37"/>
    <n v="39"/>
    <n v="40"/>
    <n v="41"/>
    <n v="42"/>
    <n v="47"/>
    <n v="51"/>
    <n v="51"/>
    <n v="51"/>
    <n v="51"/>
    <n v="53"/>
    <n v="55"/>
    <n v="55"/>
    <n v="55"/>
    <n v="55"/>
    <n v="55"/>
    <n v="55"/>
    <n v="55"/>
    <n v="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8"/>
    <n v="27"/>
    <n v="33"/>
    <n v="45"/>
    <n v="53"/>
    <n v="58"/>
    <n v="62"/>
    <n v="62"/>
    <n v="73"/>
    <n v="73"/>
    <n v="73"/>
    <n v="102"/>
    <n v="106"/>
    <n v="106"/>
    <n v="114"/>
    <n v="125"/>
    <n v="128"/>
    <n v="130"/>
    <n v="134"/>
    <n v="135"/>
    <n v="135"/>
    <n v="139"/>
    <n v="141"/>
    <n v="141"/>
    <n v="143"/>
    <n v="143"/>
    <n v="143"/>
    <n v="143"/>
    <n v="145"/>
    <n v="145"/>
    <n v="145"/>
    <n v="145"/>
    <n v="148"/>
    <n v="148"/>
    <n v="1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6"/>
    <n v="7"/>
    <n v="11"/>
    <n v="24"/>
    <n v="36"/>
    <n v="36"/>
    <n v="36"/>
    <n v="50"/>
    <n v="63"/>
    <n v="63"/>
    <n v="82"/>
    <n v="94"/>
    <n v="94"/>
    <n v="116"/>
    <n v="128"/>
    <n v="134"/>
    <n v="147"/>
    <n v="147"/>
    <n v="171"/>
    <n v="171"/>
    <n v="184"/>
    <n v="191"/>
    <n v="196"/>
    <n v="196"/>
    <n v="207"/>
    <n v="217"/>
    <n v="217"/>
    <n v="233"/>
    <n v="245"/>
    <n v="254"/>
    <n v="271"/>
    <n v="27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8"/>
    <n v="10"/>
    <n v="14"/>
    <n v="14"/>
    <n v="15"/>
    <n v="15"/>
    <n v="15"/>
    <n v="15"/>
    <n v="16"/>
    <n v="16"/>
    <n v="18"/>
    <n v="18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6"/>
    <n v="7"/>
    <n v="9"/>
    <n v="9"/>
    <n v="12"/>
    <n v="14"/>
    <n v="28"/>
    <n v="45"/>
    <n v="64"/>
    <n v="71"/>
    <n v="94"/>
    <n v="111"/>
    <n v="135"/>
    <n v="145"/>
    <n v="183"/>
    <n v="183"/>
    <n v="224"/>
    <n v="247"/>
    <n v="281"/>
    <n v="308"/>
    <n v="321"/>
    <n v="334"/>
    <n v="344"/>
    <n v="349"/>
    <n v="358"/>
    <n v="358"/>
    <n v="362"/>
    <n v="382"/>
    <n v="388"/>
    <n v="389"/>
    <n v="391"/>
    <n v="391"/>
    <n v="391"/>
    <n v="394"/>
    <n v="402"/>
    <n v="407"/>
    <n v="408"/>
    <n v="4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4"/>
    <n v="4"/>
    <n v="4"/>
    <n v="5"/>
    <n v="8"/>
    <n v="8"/>
    <n v="11"/>
    <n v="11"/>
    <n v="11"/>
    <n v="11"/>
    <n v="11"/>
    <n v="15"/>
    <n v="15"/>
    <n v="15"/>
    <n v="22"/>
    <n v="22"/>
    <n v="24"/>
    <n v="32"/>
    <n v="32"/>
    <n v="32"/>
    <n v="32"/>
    <n v="32"/>
    <n v="32"/>
    <n v="32"/>
    <n v="32"/>
    <n v="32"/>
    <n v="32"/>
    <n v="35"/>
    <n v="35"/>
    <n v="35"/>
    <n v="37"/>
    <n v="37"/>
    <n v="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9"/>
    <n v="9"/>
    <n v="15"/>
    <n v="16"/>
    <n v="19"/>
    <n v="23"/>
    <n v="32"/>
    <n v="32"/>
    <n v="44"/>
    <n v="53"/>
    <n v="57"/>
    <n v="66"/>
    <n v="66"/>
    <n v="81"/>
    <n v="93"/>
    <n v="93"/>
    <n v="93"/>
    <n v="128"/>
    <n v="135"/>
    <n v="138"/>
    <n v="143"/>
    <n v="145"/>
    <n v="149"/>
    <n v="151"/>
    <n v="152"/>
    <n v="154"/>
    <n v="154"/>
    <n v="155"/>
    <n v="155"/>
    <n v="155"/>
    <n v="157"/>
    <n v="157"/>
    <n v="158"/>
    <n v="158"/>
    <n v="158"/>
    <n v="158"/>
    <n v="163"/>
    <n v="1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2"/>
    <n v="3"/>
    <n v="3"/>
    <n v="3"/>
    <n v="4"/>
    <n v="5"/>
    <n v="5"/>
    <n v="5"/>
    <n v="6"/>
    <n v="6"/>
    <n v="6"/>
    <n v="6"/>
    <n v="6"/>
    <n v="6"/>
    <n v="6"/>
    <n v="11"/>
    <n v="11"/>
    <n v="11"/>
    <n v="11"/>
    <n v="11"/>
    <n v="11"/>
    <n v="11"/>
    <n v="12"/>
    <n v="12"/>
    <n v="12"/>
    <n v="12"/>
    <n v="12"/>
    <n v="12"/>
    <n v="12"/>
    <n v="12"/>
    <n v="12"/>
    <n v="12"/>
    <n v="14"/>
    <n v="18"/>
    <n v="38"/>
    <n v="57"/>
    <n v="100"/>
    <n v="130"/>
    <n v="191"/>
    <n v="204"/>
    <n v="285"/>
    <n v="377"/>
    <n v="653"/>
    <n v="949"/>
    <n v="1126"/>
    <n v="1209"/>
    <n v="1784"/>
    <n v="2281"/>
    <n v="2281"/>
    <n v="3661"/>
    <n v="4469"/>
    <n v="4499"/>
    <n v="6633"/>
    <n v="7652"/>
    <n v="9043"/>
    <n v="10871"/>
    <n v="12612"/>
    <n v="14282"/>
    <n v="16018"/>
    <n v="19856"/>
    <n v="22304"/>
    <n v="25233"/>
    <n v="29155"/>
    <n v="32964"/>
    <n v="37575"/>
    <n v="40174"/>
    <n v="44550"/>
    <n v="52128"/>
    <n v="56989"/>
    <n v="59105"/>
    <n v="64338"/>
    <n v="68605"/>
    <n v="70478"/>
    <n v="74390"/>
    <n v="78167"/>
    <n v="82048"/>
    <n v="86334"/>
    <n v="90676"/>
    <n v="93790"/>
    <n v="120633"/>
    <n v="124298"/>
    <n v="130253"/>
    <n v="133470"/>
    <n v="145960"/>
    <n v="147969"/>
    <n v="147969"/>
    <n v="152894"/>
    <n v="1552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4"/>
    <n v="5"/>
    <n v="5"/>
    <n v="6"/>
    <n v="6"/>
    <n v="7"/>
    <n v="7"/>
    <n v="7"/>
    <n v="7"/>
    <n v="7"/>
    <n v="16"/>
    <n v="18"/>
    <n v="21"/>
    <n v="21"/>
    <n v="21"/>
    <n v="21"/>
    <n v="24"/>
    <n v="30"/>
    <n v="34"/>
    <n v="44"/>
    <n v="44"/>
    <n v="46"/>
    <n v="49"/>
    <n v="57"/>
    <n v="57"/>
    <n v="80"/>
    <n v="80"/>
    <n v="108"/>
    <n v="108"/>
    <n v="109"/>
    <n v="12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9"/>
    <n v="9"/>
    <n v="9"/>
    <n v="9"/>
    <n v="9"/>
    <n v="9"/>
    <n v="9"/>
    <n v="9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13"/>
    <n v="15"/>
    <n v="15"/>
    <n v="24"/>
    <n v="24"/>
    <n v="25"/>
    <n v="30"/>
    <n v="33"/>
    <n v="33"/>
    <n v="34"/>
    <n v="38"/>
    <n v="40"/>
    <n v="43"/>
    <n v="49"/>
    <n v="54"/>
    <n v="61"/>
    <n v="70"/>
    <n v="75"/>
    <n v="79"/>
    <n v="83"/>
    <n v="90"/>
    <n v="91"/>
    <n v="103"/>
    <n v="110"/>
    <n v="117"/>
    <n v="134"/>
    <n v="155"/>
    <n v="162"/>
    <n v="174"/>
    <n v="188"/>
    <n v="196"/>
    <n v="211"/>
    <n v="218"/>
    <n v="234"/>
    <n v="242"/>
    <n v="257"/>
    <n v="272"/>
    <n v="300"/>
    <n v="306"/>
    <n v="348"/>
    <n v="370"/>
    <n v="388"/>
    <n v="394"/>
    <n v="40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1"/>
    <n v="4"/>
    <n v="4"/>
    <n v="4"/>
    <n v="5"/>
    <n v="8"/>
    <n v="10"/>
    <n v="12"/>
    <n v="12"/>
    <n v="12"/>
    <n v="12"/>
    <n v="13"/>
    <n v="13"/>
    <n v="14"/>
    <n v="14"/>
    <n v="16"/>
    <n v="16"/>
    <n v="16"/>
    <n v="16"/>
    <n v="16"/>
    <n v="16"/>
    <n v="16"/>
    <n v="16"/>
    <n v="16"/>
    <n v="16"/>
    <n v="16"/>
    <n v="16"/>
    <n v="16"/>
    <n v="16"/>
    <n v="17"/>
    <n v="27"/>
    <n v="46"/>
    <n v="48"/>
    <n v="79"/>
    <n v="130"/>
    <n v="159"/>
    <n v="196"/>
    <n v="262"/>
    <n v="482"/>
    <n v="670"/>
    <n v="799"/>
    <n v="1040"/>
    <n v="1176"/>
    <n v="1457"/>
    <n v="1908"/>
    <n v="2078"/>
    <n v="3675"/>
    <n v="4585"/>
    <n v="5795"/>
    <n v="7272"/>
    <n v="9257"/>
    <n v="12327"/>
    <n v="15320"/>
    <n v="19848"/>
    <n v="22213"/>
    <n v="24873"/>
    <n v="29056"/>
    <n v="32986"/>
    <n v="37323"/>
    <n v="43938"/>
    <n v="50871"/>
    <n v="57695"/>
    <n v="62095"/>
    <n v="66885"/>
    <n v="71808"/>
    <n v="77872"/>
    <n v="84794"/>
    <n v="91159"/>
    <n v="96092"/>
    <n v="100123"/>
    <n v="103374"/>
    <n v="107663"/>
    <n v="113296"/>
    <n v="118181"/>
    <n v="122171"/>
    <n v="124908"/>
    <n v="127854"/>
    <n v="130072"/>
    <n v="131359"/>
    <n v="134753"/>
    <n v="137698"/>
    <n v="141397"/>
    <n v="143342"/>
    <n v="145184"/>
    <n v="1470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"/>
    <n v="6"/>
    <n v="7"/>
    <n v="7"/>
    <n v="11"/>
    <n v="16"/>
    <n v="19"/>
    <n v="23"/>
    <n v="27"/>
    <n v="53"/>
    <n v="93"/>
    <n v="132"/>
    <n v="137"/>
    <n v="141"/>
    <n v="152"/>
    <n v="152"/>
    <n v="161"/>
    <n v="195"/>
    <n v="204"/>
    <n v="205"/>
    <n v="205"/>
    <n v="214"/>
    <n v="214"/>
    <n v="287"/>
    <n v="313"/>
    <n v="378"/>
    <n v="378"/>
    <n v="408"/>
    <n v="566"/>
    <n v="566"/>
    <n v="636"/>
    <n v="636"/>
    <n v="641"/>
    <n v="641"/>
    <n v="834"/>
    <n v="1042"/>
    <n v="104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7"/>
    <n v="7"/>
    <n v="7"/>
    <n v="9"/>
    <n v="31"/>
    <n v="45"/>
    <n v="46"/>
    <n v="73"/>
    <n v="73"/>
    <n v="89"/>
    <n v="99"/>
    <n v="99"/>
    <n v="190"/>
    <n v="228"/>
    <n v="331"/>
    <n v="331"/>
    <n v="387"/>
    <n v="418"/>
    <n v="418"/>
    <n v="495"/>
    <n v="530"/>
    <n v="624"/>
    <n v="695"/>
    <n v="743"/>
    <n v="821"/>
    <n v="892"/>
    <n v="966"/>
    <n v="1061"/>
    <n v="1156"/>
    <n v="1212"/>
    <n v="1314"/>
    <n v="1415"/>
    <n v="1544"/>
    <n v="1613"/>
    <n v="1673"/>
    <n v="1735"/>
    <n v="1755"/>
    <n v="1832"/>
    <n v="1884"/>
    <n v="1955"/>
    <n v="2011"/>
    <n v="2081"/>
    <n v="2114"/>
    <n v="2145"/>
    <n v="2170"/>
    <n v="2192"/>
    <n v="2207"/>
    <n v="2224"/>
    <n v="2235"/>
    <n v="2235"/>
    <n v="224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6"/>
    <n v="6"/>
    <n v="9"/>
    <n v="12"/>
    <n v="17"/>
    <n v="19"/>
    <n v="20"/>
    <n v="21"/>
    <n v="24"/>
    <n v="25"/>
    <n v="28"/>
    <n v="34"/>
    <n v="34"/>
    <n v="36"/>
    <n v="38"/>
    <n v="39"/>
    <n v="47"/>
    <n v="50"/>
    <n v="61"/>
    <n v="61"/>
    <n v="70"/>
    <n v="77"/>
    <n v="87"/>
    <n v="95"/>
    <n v="126"/>
    <n v="137"/>
    <n v="155"/>
    <n v="156"/>
    <n v="167"/>
    <n v="180"/>
    <n v="196"/>
    <n v="214"/>
    <n v="235"/>
    <n v="257"/>
    <n v="28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8"/>
    <n v="8"/>
    <n v="16"/>
    <n v="22"/>
    <n v="22"/>
    <n v="30"/>
    <n v="52"/>
    <n v="73"/>
    <n v="111"/>
    <n v="121"/>
    <n v="128"/>
    <n v="144"/>
    <n v="164"/>
    <n v="194"/>
    <n v="212"/>
    <n v="250"/>
    <n v="250"/>
    <n v="319"/>
    <n v="363"/>
    <n v="404"/>
    <n v="438"/>
    <n v="477"/>
    <n v="518"/>
    <n v="579"/>
    <n v="6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7"/>
    <n v="7"/>
    <n v="7"/>
    <n v="7"/>
    <n v="7"/>
    <n v="19"/>
    <n v="20"/>
    <n v="5"/>
    <n v="5"/>
    <n v="5"/>
    <n v="5"/>
    <n v="8"/>
    <n v="8"/>
    <n v="8"/>
    <n v="12"/>
    <n v="19"/>
    <n v="19"/>
    <n v="23"/>
    <n v="23"/>
    <n v="24"/>
    <n v="31"/>
    <n v="33"/>
    <n v="37"/>
    <n v="37"/>
    <n v="37"/>
    <n v="45"/>
    <n v="45"/>
    <n v="45"/>
    <n v="47"/>
    <n v="55"/>
    <n v="55"/>
    <n v="63"/>
    <n v="63"/>
    <n v="65"/>
    <n v="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7"/>
    <n v="8"/>
    <n v="8"/>
    <n v="8"/>
    <n v="8"/>
    <n v="15"/>
    <n v="15"/>
    <n v="15"/>
    <n v="16"/>
    <n v="16"/>
    <n v="18"/>
    <n v="20"/>
    <n v="21"/>
    <n v="24"/>
    <n v="25"/>
    <n v="27"/>
    <n v="30"/>
    <n v="31"/>
    <n v="33"/>
    <n v="33"/>
    <n v="40"/>
    <n v="40"/>
    <n v="41"/>
    <n v="41"/>
    <n v="43"/>
    <n v="44"/>
    <n v="47"/>
    <n v="5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4"/>
    <n v="6"/>
    <n v="6"/>
    <n v="6"/>
    <n v="6"/>
    <n v="6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6"/>
    <n v="8"/>
    <n v="9"/>
    <n v="12"/>
    <n v="24"/>
    <n v="24"/>
    <n v="26"/>
    <n v="30"/>
    <n v="30"/>
    <n v="36"/>
    <n v="52"/>
    <n v="68"/>
    <n v="95"/>
    <n v="110"/>
    <n v="139"/>
    <n v="141"/>
    <n v="172"/>
    <n v="219"/>
    <n v="222"/>
    <n v="264"/>
    <n v="268"/>
    <n v="298"/>
    <n v="305"/>
    <n v="312"/>
    <n v="343"/>
    <n v="382"/>
    <n v="392"/>
    <n v="393"/>
    <n v="397"/>
    <n v="407"/>
    <n v="419"/>
    <n v="426"/>
    <n v="442"/>
    <n v="457"/>
    <n v="472"/>
    <n v="4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7"/>
    <n v="9"/>
    <n v="9"/>
    <n v="13"/>
    <n v="13"/>
    <n v="19"/>
    <n v="30"/>
    <n v="32"/>
    <n v="39"/>
    <n v="50"/>
    <n v="58"/>
    <n v="73"/>
    <n v="85"/>
    <n v="103"/>
    <n v="131"/>
    <n v="167"/>
    <n v="187"/>
    <n v="226"/>
    <n v="261"/>
    <n v="300"/>
    <n v="343"/>
    <n v="408"/>
    <n v="447"/>
    <n v="492"/>
    <n v="525"/>
    <n v="585"/>
    <n v="623"/>
    <n v="678"/>
    <n v="733"/>
    <n v="744"/>
    <n v="817"/>
    <n v="895"/>
    <n v="980"/>
    <n v="1190"/>
    <n v="1310"/>
    <n v="1410"/>
    <n v="1458"/>
    <n v="1512"/>
    <n v="1579"/>
    <n v="1652"/>
    <n v="1763"/>
    <n v="1834"/>
    <n v="1916"/>
    <n v="19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1"/>
    <n v="26"/>
    <n v="34"/>
    <n v="43"/>
    <n v="50"/>
    <n v="50"/>
    <n v="58"/>
    <n v="69"/>
    <n v="85"/>
    <n v="103"/>
    <n v="134"/>
    <n v="156"/>
    <n v="171"/>
    <n v="180"/>
    <n v="220"/>
    <n v="250"/>
    <n v="330"/>
    <n v="409"/>
    <n v="473"/>
    <n v="568"/>
    <n v="588"/>
    <n v="648"/>
    <n v="737"/>
    <n v="802"/>
    <n v="890"/>
    <n v="963"/>
    <n v="1020"/>
    <n v="1086"/>
    <n v="1135"/>
    <n v="1220"/>
    <n v="1319"/>
    <n v="1364"/>
    <n v="1417"/>
    <n v="1486"/>
    <n v="1562"/>
    <n v="1586"/>
    <n v="1616"/>
    <n v="1648"/>
    <n v="1675"/>
    <n v="1689"/>
    <n v="1701"/>
    <n v="1711"/>
    <n v="1720"/>
    <n v="1727"/>
    <n v="1739"/>
    <n v="1754"/>
    <n v="1760"/>
    <n v="1771"/>
    <n v="177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5"/>
    <n v="28"/>
    <n v="30"/>
    <n v="31"/>
    <n v="34"/>
    <n v="39"/>
    <n v="43"/>
    <n v="56"/>
    <n v="62"/>
    <n v="73"/>
    <n v="82"/>
    <n v="102"/>
    <n v="113"/>
    <n v="119"/>
    <n v="142"/>
    <n v="156"/>
    <n v="194"/>
    <n v="244"/>
    <n v="330"/>
    <n v="396"/>
    <n v="499"/>
    <n v="536"/>
    <n v="657"/>
    <n v="727"/>
    <n v="887"/>
    <n v="987"/>
    <n v="1024"/>
    <n v="1251"/>
    <n v="1397"/>
    <n v="1998"/>
    <n v="2543"/>
    <n v="2567"/>
    <n v="3082"/>
    <n v="3588"/>
    <n v="4778"/>
    <n v="5311"/>
    <n v="5916"/>
    <n v="6725"/>
    <n v="7598"/>
    <n v="8446"/>
    <n v="9205"/>
    <n v="10453"/>
    <n v="11487"/>
    <n v="12322"/>
    <n v="13430"/>
    <n v="14352"/>
    <n v="15722"/>
    <n v="17615"/>
    <n v="185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4"/>
    <n v="4"/>
    <n v="6"/>
    <n v="19"/>
    <n v="27"/>
    <n v="34"/>
    <n v="34"/>
    <n v="69"/>
    <n v="96"/>
    <n v="117"/>
    <n v="134"/>
    <n v="172"/>
    <n v="227"/>
    <n v="311"/>
    <n v="369"/>
    <n v="450"/>
    <n v="514"/>
    <n v="579"/>
    <n v="686"/>
    <n v="790"/>
    <n v="893"/>
    <n v="1046"/>
    <n v="1155"/>
    <n v="1285"/>
    <n v="1414"/>
    <n v="1528"/>
    <n v="1677"/>
    <n v="1790"/>
    <n v="1986"/>
    <n v="2092"/>
    <n v="2273"/>
    <n v="2491"/>
    <n v="2738"/>
    <n v="2956"/>
    <n v="3293"/>
    <n v="3512"/>
    <n v="3842"/>
    <n v="4241"/>
    <n v="4557"/>
    <n v="4839"/>
    <n v="5136"/>
    <n v="5516"/>
    <n v="5923"/>
    <n v="6248"/>
    <n v="6575"/>
    <n v="67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"/>
    <n v="18"/>
    <n v="28"/>
    <n v="43"/>
    <n v="61"/>
    <n v="95"/>
    <n v="139"/>
    <n v="245"/>
    <n v="388"/>
    <n v="593"/>
    <n v="978"/>
    <n v="1501"/>
    <n v="2336"/>
    <n v="2922"/>
    <n v="3513"/>
    <n v="4747"/>
    <n v="5823"/>
    <n v="6566"/>
    <n v="7161"/>
    <n v="8042"/>
    <n v="9000"/>
    <n v="10075"/>
    <n v="11364"/>
    <n v="12729"/>
    <n v="13938"/>
    <n v="14991"/>
    <n v="16169"/>
    <n v="17361"/>
    <n v="18407"/>
    <n v="19644"/>
    <n v="20610"/>
    <n v="21638"/>
    <n v="23049"/>
    <n v="24811"/>
    <n v="27017"/>
    <n v="29406"/>
    <n v="32332"/>
    <n v="35408"/>
    <n v="38309"/>
    <n v="41495"/>
    <n v="44605"/>
    <n v="47593"/>
    <n v="50468"/>
    <n v="53183"/>
    <n v="55743"/>
    <n v="58226"/>
    <n v="60500"/>
    <n v="62589"/>
    <n v="64586"/>
    <n v="66220"/>
    <n v="68192"/>
    <n v="70029"/>
    <n v="71686"/>
    <n v="73303"/>
    <n v="74877"/>
    <n v="76389"/>
    <n v="77995"/>
    <n v="79494"/>
    <n v="80868"/>
    <n v="82211"/>
    <n v="835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7"/>
    <n v="13"/>
    <n v="19"/>
    <n v="26"/>
    <n v="32"/>
    <n v="35"/>
    <n v="35"/>
    <n v="40"/>
    <n v="54"/>
    <n v="60"/>
    <n v="60"/>
    <n v="71"/>
    <n v="71"/>
    <n v="71"/>
    <n v="101"/>
    <n v="110"/>
    <n v="116"/>
    <n v="124"/>
    <n v="154"/>
    <n v="164"/>
    <n v="192"/>
    <n v="208"/>
    <n v="214"/>
    <n v="233"/>
    <n v="266"/>
    <n v="316"/>
    <n v="346"/>
    <n v="382"/>
    <n v="458"/>
    <n v="506"/>
    <n v="547"/>
    <n v="630"/>
    <n v="694"/>
    <n v="728"/>
    <n v="772"/>
    <n v="820"/>
    <n v="878"/>
    <n v="961"/>
    <n v="1031"/>
    <n v="1122"/>
    <n v="1202"/>
    <n v="1232"/>
    <n v="1279"/>
    <n v="1318"/>
    <n v="1352"/>
    <n v="1378"/>
    <n v="1400"/>
    <n v="1415"/>
    <n v="1434"/>
    <n v="1482"/>
    <n v="1513"/>
    <n v="1539"/>
    <n v="157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6"/>
    <n v="6"/>
    <n v="18"/>
    <n v="18"/>
    <n v="19"/>
    <n v="21"/>
    <n v="34"/>
    <n v="43"/>
    <n v="43"/>
    <n v="90"/>
    <n v="129"/>
    <n v="129"/>
    <n v="169"/>
    <n v="223"/>
    <n v="292"/>
    <n v="557"/>
    <n v="683"/>
    <n v="785"/>
    <n v="906"/>
    <n v="1125"/>
    <n v="1329"/>
    <n v="1564"/>
    <n v="1819"/>
    <n v="2121"/>
    <n v="2415"/>
    <n v="2615"/>
    <n v="2910"/>
    <n v="3235"/>
    <n v="3447"/>
    <n v="3849"/>
    <n v="4273"/>
    <n v="4604"/>
    <n v="4994"/>
    <n v="5364"/>
    <n v="5709"/>
    <n v="6074"/>
    <n v="6574"/>
    <n v="8089"/>
    <n v="8928"/>
    <n v="9655"/>
    <n v="10647"/>
    <n v="11479"/>
    <n v="12547"/>
    <n v="13271"/>
    <n v="13980"/>
    <n v="14758"/>
    <n v="15251"/>
    <n v="1565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3"/>
    <n v="4"/>
    <n v="7"/>
    <n v="10"/>
    <n v="10"/>
    <n v="12"/>
    <n v="15"/>
    <n v="20"/>
    <n v="37"/>
    <n v="43"/>
    <n v="61"/>
    <n v="61"/>
    <n v="75"/>
    <n v="79"/>
    <n v="100"/>
    <n v="126"/>
    <n v="155"/>
    <n v="213"/>
    <n v="218"/>
    <n v="250"/>
    <n v="304"/>
    <n v="427"/>
    <n v="529"/>
    <n v="712"/>
    <n v="883"/>
    <n v="1071"/>
    <n v="1238"/>
    <n v="2369"/>
    <n v="2693"/>
    <n v="3035"/>
    <n v="3619"/>
    <n v="4247"/>
    <n v="4695"/>
    <n v="5358"/>
    <n v="6092"/>
    <n v="6857"/>
    <n v="7428"/>
    <n v="7851"/>
    <n v="8430"/>
    <n v="8904"/>
    <n v="9248"/>
    <n v="9404"/>
    <n v="9968"/>
    <n v="10408"/>
    <n v="10743"/>
    <n v="11145"/>
    <n v="11586"/>
    <n v="12046"/>
    <n v="12501"/>
    <n v="12758"/>
    <n v="12982"/>
    <n v="13265"/>
    <n v="13491"/>
    <n v="1371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20"/>
    <n v="62"/>
    <n v="155"/>
    <n v="229"/>
    <n v="322"/>
    <n v="453"/>
    <n v="655"/>
    <n v="888"/>
    <n v="1128"/>
    <n v="1694"/>
    <n v="2036"/>
    <n v="2502"/>
    <n v="3089"/>
    <n v="3858"/>
    <n v="4636"/>
    <n v="5883"/>
    <n v="7375"/>
    <n v="9172"/>
    <n v="10149"/>
    <n v="12462"/>
    <n v="12462"/>
    <n v="17660"/>
    <n v="21157"/>
    <n v="24747"/>
    <n v="27980"/>
    <n v="31506"/>
    <n v="35713"/>
    <n v="41035"/>
    <n v="47021"/>
    <n v="53578"/>
    <n v="59138"/>
    <n v="63927"/>
    <n v="69176"/>
    <n v="74386"/>
    <n v="80589"/>
    <n v="86498"/>
    <n v="92472"/>
    <n v="97689"/>
    <n v="101739"/>
    <n v="105792"/>
    <n v="110574"/>
    <n v="115242"/>
    <n v="119827"/>
    <n v="124632"/>
    <n v="128948"/>
    <n v="132547"/>
    <n v="135586"/>
    <n v="139422"/>
    <n v="143626"/>
    <n v="147577"/>
    <n v="152271"/>
    <n v="156363"/>
    <n v="159516"/>
    <n v="162488"/>
    <n v="165155"/>
    <n v="168941"/>
    <n v="172434"/>
    <n v="175925"/>
    <n v="178972"/>
    <n v="1812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8"/>
    <n v="8"/>
    <n v="10"/>
    <n v="10"/>
    <n v="12"/>
    <n v="13"/>
    <n v="15"/>
    <n v="16"/>
    <n v="16"/>
    <n v="19"/>
    <n v="19"/>
    <n v="21"/>
    <n v="26"/>
    <n v="26"/>
    <n v="26"/>
    <n v="30"/>
    <n v="32"/>
    <n v="36"/>
    <n v="36"/>
    <n v="44"/>
    <n v="47"/>
    <n v="47"/>
    <n v="53"/>
    <n v="58"/>
    <n v="58"/>
    <n v="63"/>
    <n v="63"/>
    <n v="63"/>
    <n v="63"/>
    <n v="65"/>
    <n v="69"/>
    <n v="73"/>
    <n v="73"/>
    <n v="125"/>
    <n v="143"/>
    <n v="143"/>
    <n v="163"/>
    <n v="173"/>
    <n v="22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2"/>
    <n v="2"/>
    <n v="2"/>
    <n v="2"/>
    <n v="4"/>
    <n v="4"/>
    <n v="7"/>
    <n v="7"/>
    <n v="11"/>
    <n v="15"/>
    <n v="20"/>
    <n v="20"/>
    <n v="20"/>
    <n v="22"/>
    <n v="22"/>
    <n v="22"/>
    <n v="25"/>
    <n v="25"/>
    <n v="26"/>
    <n v="26"/>
    <n v="26"/>
    <n v="28"/>
    <n v="28"/>
    <n v="29"/>
    <n v="43"/>
    <n v="59"/>
    <n v="66"/>
    <n v="74"/>
    <n v="84"/>
    <n v="94"/>
    <n v="105"/>
    <n v="122"/>
    <n v="147"/>
    <n v="159"/>
    <n v="170"/>
    <n v="189"/>
    <n v="214"/>
    <n v="228"/>
    <n v="241"/>
    <n v="256"/>
    <n v="274"/>
    <n v="293"/>
    <n v="331"/>
    <n v="360"/>
    <n v="420"/>
    <n v="461"/>
    <n v="502"/>
    <n v="511"/>
    <n v="581"/>
    <n v="639"/>
    <n v="639"/>
    <n v="701"/>
    <n v="773"/>
    <n v="839"/>
    <n v="839"/>
    <n v="878"/>
    <n v="889"/>
    <n v="924"/>
    <n v="963"/>
    <n v="1007"/>
    <n v="1101"/>
    <n v="1128"/>
    <n v="1193"/>
    <n v="1307"/>
    <n v="1387"/>
    <n v="1468"/>
    <n v="1693"/>
    <n v="1866"/>
    <n v="1866"/>
    <n v="1953"/>
    <n v="2178"/>
    <n v="2495"/>
    <n v="2617"/>
    <n v="3139"/>
    <n v="3139"/>
    <n v="3654"/>
    <n v="3906"/>
    <n v="4257"/>
    <n v="4667"/>
    <n v="5530"/>
    <n v="6005"/>
    <n v="6748"/>
    <n v="7370"/>
    <n v="7645"/>
    <n v="8100"/>
    <n v="8626"/>
    <n v="9787"/>
    <n v="10296"/>
    <n v="10797"/>
    <n v="107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8"/>
    <n v="17"/>
    <n v="34"/>
    <n v="52"/>
    <n v="69"/>
    <n v="85"/>
    <n v="85"/>
    <n v="112"/>
    <n v="127"/>
    <n v="154"/>
    <n v="172"/>
    <n v="212"/>
    <n v="235"/>
    <n v="246"/>
    <n v="259"/>
    <n v="268"/>
    <n v="274"/>
    <n v="278"/>
    <n v="299"/>
    <n v="310"/>
    <n v="323"/>
    <n v="345"/>
    <n v="349"/>
    <n v="353"/>
    <n v="358"/>
    <n v="372"/>
    <n v="372"/>
    <n v="381"/>
    <n v="389"/>
    <n v="391"/>
    <n v="397"/>
    <n v="401"/>
    <n v="402"/>
    <n v="407"/>
    <n v="413"/>
    <n v="417"/>
    <n v="4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"/>
    <n v="9"/>
    <n v="10"/>
    <n v="33"/>
    <n v="35"/>
    <n v="44"/>
    <n v="49"/>
    <n v="53"/>
    <n v="60"/>
    <n v="62"/>
    <n v="72"/>
    <n v="81"/>
    <n v="111"/>
    <n v="150"/>
    <n v="228"/>
    <n v="284"/>
    <n v="302"/>
    <n v="343"/>
    <n v="380"/>
    <n v="435"/>
    <n v="464"/>
    <n v="531"/>
    <n v="584"/>
    <n v="662"/>
    <n v="697"/>
    <n v="727"/>
    <n v="781"/>
    <n v="812"/>
    <n v="865"/>
    <n v="951"/>
    <n v="1091"/>
    <n v="1232"/>
    <n v="1295"/>
    <n v="1402"/>
    <n v="1546"/>
    <n v="1615"/>
    <n v="1676"/>
    <n v="185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7"/>
    <n v="7"/>
    <n v="7"/>
    <n v="15"/>
    <n v="16"/>
    <n v="25"/>
    <n v="28"/>
    <n v="31"/>
    <n v="31"/>
    <n v="38"/>
    <n v="42"/>
    <n v="50"/>
    <n v="59"/>
    <n v="81"/>
    <n v="110"/>
    <n v="122"/>
    <n v="126"/>
    <n v="142"/>
    <n v="158"/>
    <n v="172"/>
    <n v="179"/>
    <n v="184"/>
    <n v="189"/>
    <n v="191"/>
    <n v="197"/>
    <n v="208"/>
    <n v="216"/>
    <n v="225"/>
    <n v="234"/>
    <n v="246"/>
    <n v="262"/>
    <n v="270"/>
    <n v="2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1"/>
    <n v="1"/>
    <n v="2"/>
    <n v="2"/>
    <n v="3"/>
    <n v="4"/>
    <n v="4"/>
    <n v="4"/>
    <n v="4"/>
    <n v="11"/>
    <n v="12"/>
    <n v="15"/>
    <n v="15"/>
    <n v="16"/>
    <n v="19"/>
    <n v="23"/>
    <n v="24"/>
    <n v="24"/>
    <n v="25"/>
    <n v="27"/>
    <n v="28"/>
    <n v="28"/>
    <n v="28"/>
    <n v="28"/>
    <n v="28"/>
    <n v="29"/>
    <n v="30"/>
    <n v="31"/>
    <n v="31"/>
    <n v="104"/>
    <n v="204"/>
    <n v="433"/>
    <n v="602"/>
    <n v="833"/>
    <n v="977"/>
    <n v="1261"/>
    <n v="1766"/>
    <n v="2337"/>
    <n v="3150"/>
    <n v="3736"/>
    <n v="4335"/>
    <n v="5186"/>
    <n v="5621"/>
    <n v="6088"/>
    <n v="6593"/>
    <n v="7041"/>
    <n v="7314"/>
    <n v="7478"/>
    <n v="7513"/>
    <n v="7755"/>
    <n v="7869"/>
    <n v="7979"/>
    <n v="8086"/>
    <n v="8162"/>
    <n v="8236"/>
    <n v="8320"/>
    <n v="8413"/>
    <n v="8565"/>
    <n v="8652"/>
    <n v="8799"/>
    <n v="8961"/>
    <n v="8961"/>
    <n v="9037"/>
    <n v="9137"/>
    <n v="9241"/>
    <n v="9332"/>
    <n v="9478"/>
    <n v="9583"/>
    <n v="9661"/>
    <n v="9786"/>
    <n v="9887"/>
    <n v="9976"/>
    <n v="10062"/>
    <n v="10156"/>
    <n v="10237"/>
    <n v="10284"/>
    <n v="10331"/>
    <n v="10384"/>
    <n v="10423"/>
    <n v="10450"/>
    <n v="10480"/>
    <n v="10512"/>
    <n v="10537"/>
    <n v="10564"/>
    <n v="10591"/>
    <n v="10613"/>
    <n v="10635"/>
    <n v="10653"/>
    <n v="10661"/>
    <n v="1067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1"/>
    <n v="26"/>
    <n v="43"/>
    <n v="45"/>
    <n v="45"/>
    <n v="45"/>
    <n v="56"/>
    <n v="56"/>
    <n v="56"/>
    <n v="58"/>
    <n v="58"/>
    <n v="61"/>
    <n v="64"/>
    <n v="64"/>
    <n v="69"/>
    <n v="72"/>
    <n v="80"/>
    <n v="80"/>
    <n v="104"/>
    <n v="112"/>
    <n v="123"/>
    <n v="130"/>
    <n v="142"/>
    <n v="148"/>
    <n v="159"/>
    <n v="176"/>
    <n v="188"/>
    <n v="189"/>
    <n v="191"/>
    <n v="195"/>
    <n v="208"/>
    <n v="225"/>
    <n v="235"/>
    <n v="255"/>
    <n v="266"/>
    <n v="289"/>
    <n v="317"/>
    <n v="342"/>
    <n v="417"/>
    <n v="479"/>
    <n v="556"/>
    <n v="665"/>
    <n v="743"/>
    <n v="855"/>
    <n v="910"/>
    <n v="993"/>
    <n v="1154"/>
    <n v="1234"/>
    <n v="1300"/>
    <n v="1355"/>
    <n v="1405"/>
    <n v="1524"/>
    <n v="1658"/>
    <n v="1751"/>
    <n v="1915"/>
    <n v="199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6"/>
    <n v="14"/>
    <n v="14"/>
    <n v="16"/>
    <n v="42"/>
    <n v="44"/>
    <n v="44"/>
    <n v="58"/>
    <n v="58"/>
    <n v="84"/>
    <n v="94"/>
    <n v="107"/>
    <n v="111"/>
    <n v="116"/>
    <n v="130"/>
    <n v="144"/>
    <n v="147"/>
    <n v="216"/>
    <n v="228"/>
    <n v="270"/>
    <n v="280"/>
    <n v="298"/>
    <n v="339"/>
    <n v="377"/>
    <n v="419"/>
    <n v="430"/>
    <n v="449"/>
    <n v="466"/>
    <n v="489"/>
    <n v="506"/>
    <n v="554"/>
    <n v="5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6"/>
    <n v="8"/>
    <n v="10"/>
    <n v="10"/>
    <n v="17"/>
    <n v="26"/>
    <n v="30"/>
    <n v="34"/>
    <n v="49"/>
    <n v="71"/>
    <n v="86"/>
    <n v="111"/>
    <n v="124"/>
    <n v="139"/>
    <n v="180"/>
    <n v="197"/>
    <n v="221"/>
    <n v="244"/>
    <n v="280"/>
    <n v="305"/>
    <n v="347"/>
    <n v="376"/>
    <n v="398"/>
    <n v="446"/>
    <n v="458"/>
    <n v="493"/>
    <n v="509"/>
    <n v="533"/>
    <n v="542"/>
    <n v="548"/>
    <n v="577"/>
    <n v="589"/>
    <n v="612"/>
    <n v="630"/>
    <n v="651"/>
    <n v="655"/>
    <n v="657"/>
    <n v="666"/>
    <n v="675"/>
    <n v="682"/>
    <n v="712"/>
    <n v="727"/>
    <n v="7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4"/>
    <n v="10"/>
    <n v="13"/>
    <n v="13"/>
    <n v="13"/>
    <n v="16"/>
    <n v="22"/>
    <n v="22"/>
    <n v="32"/>
    <n v="32"/>
    <n v="41"/>
    <n v="61"/>
    <n v="61"/>
    <n v="77"/>
    <n v="93"/>
    <n v="110"/>
    <n v="110"/>
    <n v="120"/>
    <n v="133"/>
    <n v="157"/>
    <n v="163"/>
    <n v="187"/>
    <n v="248"/>
    <n v="267"/>
    <n v="318"/>
    <n v="333"/>
    <n v="368"/>
    <n v="391"/>
    <n v="412"/>
    <n v="438"/>
    <n v="446"/>
    <n v="470"/>
    <n v="479"/>
    <n v="494"/>
    <n v="508"/>
    <n v="520"/>
    <n v="527"/>
    <n v="541"/>
    <n v="548"/>
    <n v="576"/>
    <n v="582"/>
    <n v="609"/>
    <n v="619"/>
    <n v="630"/>
    <n v="632"/>
    <n v="641"/>
    <n v="658"/>
    <n v="663"/>
    <n v="668"/>
    <n v="672"/>
    <n v="673"/>
    <n v="6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3"/>
    <n v="3"/>
    <n v="3"/>
    <n v="3"/>
    <n v="3"/>
    <n v="3"/>
    <n v="3"/>
    <n v="3"/>
    <n v="3"/>
    <n v="6"/>
    <n v="6"/>
    <n v="7"/>
    <n v="10"/>
    <n v="13"/>
    <n v="14"/>
    <n v="14"/>
    <n v="31"/>
    <n v="31"/>
    <n v="37"/>
    <n v="48"/>
    <n v="50"/>
    <n v="59"/>
    <n v="59"/>
    <n v="59"/>
    <n v="59"/>
    <n v="76"/>
    <n v="76"/>
    <n v="91"/>
    <n v="9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4"/>
    <n v="4"/>
    <n v="4"/>
    <n v="7"/>
    <n v="28"/>
    <n v="28"/>
    <n v="28"/>
    <n v="37"/>
    <n v="37"/>
    <n v="51"/>
    <n v="51"/>
    <n v="51"/>
    <n v="56"/>
    <n v="56"/>
    <n v="56"/>
    <n v="56"/>
    <n v="62"/>
    <n v="68"/>
    <n v="68"/>
    <n v="75"/>
    <n v="75"/>
    <n v="77"/>
    <n v="77"/>
    <n v="77"/>
    <n v="78"/>
    <n v="78"/>
    <n v="78"/>
    <n v="79"/>
    <n v="79"/>
    <n v="79"/>
    <n v="79"/>
    <n v="79"/>
    <n v="79"/>
    <n v="79"/>
    <n v="79"/>
    <n v="79"/>
    <n v="81"/>
    <n v="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3"/>
    <n v="3"/>
    <n v="6"/>
    <n v="8"/>
    <n v="12"/>
    <n v="17"/>
    <n v="25"/>
    <n v="27"/>
    <n v="36"/>
    <n v="49"/>
    <n v="83"/>
    <n v="143"/>
    <n v="179"/>
    <n v="209"/>
    <n v="274"/>
    <n v="299"/>
    <n v="358"/>
    <n v="394"/>
    <n v="460"/>
    <n v="491"/>
    <n v="537"/>
    <n v="581"/>
    <n v="649"/>
    <n v="696"/>
    <n v="771"/>
    <n v="811"/>
    <n v="843"/>
    <n v="880"/>
    <n v="912"/>
    <n v="955"/>
    <n v="999"/>
    <n v="1026"/>
    <n v="1053"/>
    <n v="1062"/>
    <n v="1070"/>
    <n v="1091"/>
    <n v="1128"/>
    <n v="1149"/>
    <n v="1239"/>
    <n v="1298"/>
    <n v="13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5"/>
    <n v="7"/>
    <n v="19"/>
    <n v="34"/>
    <n v="51"/>
    <n v="59"/>
    <n v="77"/>
    <n v="140"/>
    <n v="203"/>
    <n v="335"/>
    <n v="484"/>
    <n v="670"/>
    <n v="798"/>
    <n v="875"/>
    <n v="1099"/>
    <n v="1333"/>
    <n v="1453"/>
    <n v="1605"/>
    <n v="1831"/>
    <n v="1950"/>
    <n v="1988"/>
    <n v="2178"/>
    <n v="2319"/>
    <n v="2487"/>
    <n v="2612"/>
    <n v="2729"/>
    <n v="2804"/>
    <n v="2843"/>
    <n v="2970"/>
    <n v="3034"/>
    <n v="3115"/>
    <n v="3223"/>
    <n v="3270"/>
    <n v="3281"/>
    <n v="3292"/>
    <n v="3307"/>
    <n v="3373"/>
    <n v="3444"/>
    <n v="3480"/>
    <n v="3537"/>
    <n v="3550"/>
    <n v="355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12"/>
    <n v="17"/>
    <n v="19"/>
    <n v="23"/>
    <n v="26"/>
    <n v="26"/>
    <n v="39"/>
    <n v="43"/>
    <n v="57"/>
    <n v="57"/>
    <n v="59"/>
    <n v="70"/>
    <n v="70"/>
    <n v="72"/>
    <n v="82"/>
    <n v="88"/>
    <n v="93"/>
    <n v="93"/>
    <n v="93"/>
    <n v="102"/>
    <n v="106"/>
    <n v="106"/>
    <n v="108"/>
    <n v="110"/>
    <n v="111"/>
    <n v="117"/>
    <n v="120"/>
    <n v="121"/>
    <n v="1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3"/>
    <n v="4"/>
    <n v="4"/>
    <n v="4"/>
    <n v="7"/>
    <n v="8"/>
    <n v="8"/>
    <n v="8"/>
    <n v="8"/>
    <n v="8"/>
    <n v="10"/>
    <n v="12"/>
    <n v="12"/>
    <n v="12"/>
    <n v="16"/>
    <n v="16"/>
    <n v="18"/>
    <n v="18"/>
    <n v="18"/>
    <n v="19"/>
    <n v="19"/>
    <n v="22"/>
    <n v="22"/>
    <n v="22"/>
    <n v="22"/>
    <n v="22"/>
    <n v="22"/>
    <n v="22"/>
    <n v="22"/>
    <n v="22"/>
    <n v="22"/>
    <n v="22"/>
    <n v="22"/>
    <n v="23"/>
    <n v="23"/>
    <n v="25"/>
    <n v="29"/>
    <n v="29"/>
    <n v="36"/>
    <n v="50"/>
    <n v="50"/>
    <n v="83"/>
    <n v="93"/>
    <n v="99"/>
    <n v="117"/>
    <n v="129"/>
    <n v="149"/>
    <n v="149"/>
    <n v="197"/>
    <n v="238"/>
    <n v="428"/>
    <n v="566"/>
    <n v="673"/>
    <n v="790"/>
    <n v="900"/>
    <n v="1030"/>
    <n v="1183"/>
    <n v="1306"/>
    <n v="1518"/>
    <n v="1624"/>
    <n v="1796"/>
    <n v="2031"/>
    <n v="2161"/>
    <n v="2320"/>
    <n v="2470"/>
    <n v="2626"/>
    <n v="2766"/>
    <n v="2908"/>
    <n v="3116"/>
    <n v="3333"/>
    <n v="3483"/>
    <n v="3662"/>
    <n v="3793"/>
    <n v="3963"/>
    <n v="4119"/>
    <n v="4228"/>
    <n v="4346"/>
    <n v="4530"/>
    <n v="4683"/>
    <n v="4817"/>
    <n v="4987"/>
    <n v="5072"/>
    <n v="5182"/>
    <n v="5251"/>
    <n v="5305"/>
    <n v="5389"/>
    <n v="54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6"/>
    <n v="8"/>
    <n v="8"/>
    <n v="9"/>
    <n v="10"/>
    <n v="13"/>
    <n v="13"/>
    <n v="13"/>
    <n v="13"/>
    <n v="13"/>
    <n v="13"/>
    <n v="13"/>
    <n v="13"/>
    <n v="13"/>
    <n v="13"/>
    <n v="13"/>
    <n v="13"/>
    <n v="16"/>
    <n v="16"/>
    <n v="17"/>
    <n v="17"/>
    <n v="18"/>
    <n v="19"/>
    <n v="19"/>
    <n v="19"/>
    <n v="19"/>
    <n v="19"/>
    <n v="19"/>
    <n v="19"/>
    <n v="19"/>
    <n v="19"/>
    <n v="19"/>
    <n v="19"/>
    <n v="20"/>
    <n v="20"/>
    <n v="20"/>
    <n v="22"/>
    <n v="25"/>
    <n v="28"/>
    <n v="35"/>
    <n v="52"/>
    <n v="6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5"/>
    <n v="6"/>
    <n v="6"/>
    <n v="12"/>
    <n v="18"/>
    <n v="21"/>
    <n v="30"/>
    <n v="38"/>
    <n v="38"/>
    <n v="53"/>
    <n v="64"/>
    <n v="73"/>
    <n v="90"/>
    <n v="107"/>
    <n v="110"/>
    <n v="129"/>
    <n v="134"/>
    <n v="139"/>
    <n v="149"/>
    <n v="151"/>
    <n v="156"/>
    <n v="169"/>
    <n v="188"/>
    <n v="196"/>
    <n v="202"/>
    <n v="213"/>
    <n v="227"/>
    <n v="241"/>
    <n v="293"/>
    <n v="299"/>
    <n v="337"/>
    <n v="350"/>
    <n v="370"/>
    <n v="378"/>
    <n v="384"/>
    <n v="393"/>
    <n v="399"/>
    <n v="412"/>
    <n v="422"/>
    <n v="426"/>
    <n v="427"/>
    <n v="43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3"/>
    <n v="3"/>
    <n v="5"/>
    <n v="5"/>
    <n v="5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12"/>
    <n v="14"/>
    <n v="28"/>
    <n v="36"/>
    <n v="42"/>
    <n v="48"/>
    <n v="81"/>
    <n v="94"/>
    <n v="102"/>
    <n v="107"/>
    <n v="128"/>
    <n v="143"/>
    <n v="161"/>
    <n v="169"/>
    <n v="186"/>
    <n v="196"/>
    <n v="227"/>
    <n v="244"/>
    <n v="268"/>
    <n v="273"/>
    <n v="314"/>
    <n v="318"/>
    <n v="319"/>
    <n v="324"/>
    <n v="324"/>
    <n v="324"/>
    <n v="324"/>
    <n v="324"/>
    <n v="324"/>
    <n v="325"/>
    <n v="328"/>
    <n v="3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5"/>
    <n v="5"/>
    <n v="5"/>
    <n v="5"/>
    <n v="5"/>
    <n v="6"/>
    <n v="6"/>
    <n v="7"/>
    <n v="7"/>
    <n v="7"/>
    <n v="8"/>
    <n v="12"/>
    <n v="12"/>
    <n v="26"/>
    <n v="41"/>
    <n v="53"/>
    <n v="82"/>
    <n v="93"/>
    <n v="118"/>
    <n v="164"/>
    <n v="203"/>
    <n v="251"/>
    <n v="316"/>
    <n v="367"/>
    <n v="405"/>
    <n v="475"/>
    <n v="585"/>
    <n v="717"/>
    <n v="848"/>
    <n v="993"/>
    <n v="1094"/>
    <n v="1215"/>
    <n v="1378"/>
    <n v="1510"/>
    <n v="1688"/>
    <n v="1890"/>
    <n v="2143"/>
    <n v="2439"/>
    <n v="2785"/>
    <n v="3181"/>
    <n v="3441"/>
    <n v="3844"/>
    <n v="4219"/>
    <n v="4661"/>
    <n v="5014"/>
    <n v="5399"/>
    <n v="5847"/>
    <n v="6297"/>
    <n v="6875"/>
    <n v="7497"/>
    <n v="826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6"/>
    <n v="12"/>
    <n v="23"/>
    <n v="23"/>
    <n v="30"/>
    <n v="30"/>
    <n v="49"/>
    <n v="66"/>
    <n v="80"/>
    <n v="94"/>
    <n v="109"/>
    <n v="125"/>
    <n v="149"/>
    <n v="177"/>
    <n v="199"/>
    <n v="231"/>
    <n v="263"/>
    <n v="298"/>
    <n v="353"/>
    <n v="423"/>
    <n v="505"/>
    <n v="591"/>
    <n v="752"/>
    <n v="864"/>
    <n v="965"/>
    <n v="1056"/>
    <n v="1174"/>
    <n v="1289"/>
    <n v="1438"/>
    <n v="1560"/>
    <n v="1662"/>
    <n v="1712"/>
    <n v="1934"/>
    <n v="2049"/>
    <n v="2154"/>
    <n v="2264"/>
    <n v="2378"/>
    <n v="2472"/>
    <n v="25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2"/>
    <n v="7"/>
    <n v="7"/>
    <n v="7"/>
    <n v="7"/>
    <n v="11"/>
    <n v="11"/>
    <n v="23"/>
    <n v="23"/>
    <n v="23"/>
    <n v="31"/>
    <n v="33"/>
    <n v="42"/>
    <n v="42"/>
    <n v="46"/>
    <n v="49"/>
    <n v="52"/>
    <n v="55"/>
    <n v="60"/>
    <n v="64"/>
    <n v="66"/>
    <n v="73"/>
    <n v="77"/>
    <n v="79"/>
    <n v="81"/>
    <n v="84"/>
    <n v="90"/>
    <n v="92"/>
    <n v="93"/>
    <n v="93"/>
    <n v="93"/>
    <n v="93"/>
    <n v="93"/>
    <n v="94"/>
    <n v="94"/>
    <n v="94"/>
    <n v="9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5"/>
    <n v="6"/>
    <n v="6"/>
    <n v="6"/>
    <n v="10"/>
    <n v="10"/>
    <n v="10"/>
    <n v="10"/>
    <n v="10"/>
    <n v="11"/>
    <n v="11"/>
    <n v="12"/>
    <n v="12"/>
    <n v="12"/>
    <n v="12"/>
    <n v="14"/>
    <n v="14"/>
    <n v="14"/>
    <n v="14"/>
    <n v="14"/>
    <n v="15"/>
    <n v="15"/>
    <n v="16"/>
    <n v="16"/>
    <n v="16"/>
    <n v="16"/>
    <n v="16"/>
    <n v="17"/>
    <n v="30"/>
    <n v="30"/>
    <n v="31"/>
    <n v="31"/>
    <n v="31"/>
    <n v="32"/>
    <n v="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4"/>
    <n v="14"/>
    <n v="21"/>
    <n v="27"/>
    <n v="47"/>
    <n v="52"/>
    <n v="69"/>
    <n v="82"/>
    <n v="84"/>
    <n v="85"/>
    <n v="91"/>
    <n v="109"/>
    <n v="123"/>
    <n v="144"/>
    <n v="174"/>
    <n v="201"/>
    <n v="214"/>
    <n v="233"/>
    <n v="241"/>
    <n v="248"/>
    <n v="252"/>
    <n v="255"/>
    <n v="263"/>
    <n v="272"/>
    <n v="274"/>
    <n v="283"/>
    <n v="288"/>
    <n v="303"/>
    <n v="303"/>
    <n v="307"/>
    <n v="308"/>
    <n v="3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5"/>
    <n v="6"/>
    <n v="7"/>
    <n v="17"/>
    <n v="28"/>
    <n v="29"/>
    <n v="38"/>
    <n v="49"/>
    <n v="63"/>
    <n v="77"/>
    <n v="96"/>
    <n v="115"/>
    <n v="143"/>
    <n v="170"/>
    <n v="225"/>
    <n v="275"/>
    <n v="345"/>
    <n v="402"/>
    <n v="479"/>
    <n v="556"/>
    <n v="617"/>
    <n v="654"/>
    <n v="708"/>
    <n v="791"/>
    <n v="919"/>
    <n v="1021"/>
    <n v="1120"/>
    <n v="1184"/>
    <n v="1275"/>
    <n v="1374"/>
    <n v="1448"/>
    <n v="1545"/>
    <n v="1661"/>
    <n v="1763"/>
    <n v="1888"/>
    <n v="2024"/>
    <n v="2283"/>
    <n v="2564"/>
    <n v="2685"/>
    <n v="2855"/>
    <n v="30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7"/>
    <n v="7"/>
    <n v="8"/>
    <n v="8"/>
    <n v="8"/>
    <n v="11"/>
    <n v="11"/>
    <n v="11"/>
    <n v="14"/>
    <n v="14"/>
    <n v="14"/>
    <n v="14"/>
    <n v="16"/>
    <n v="16"/>
    <n v="16"/>
    <n v="16"/>
    <n v="16"/>
    <n v="16"/>
    <n v="16"/>
    <n v="16"/>
    <n v="16"/>
    <n v="16"/>
    <n v="16"/>
    <n v="16"/>
    <n v="16"/>
    <n v="16"/>
    <n v="16"/>
    <n v="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4"/>
    <n v="5"/>
    <n v="5"/>
    <n v="5"/>
    <n v="5"/>
    <n v="5"/>
    <n v="6"/>
    <n v="6"/>
    <n v="9"/>
    <n v="9"/>
    <n v="9"/>
    <n v="9"/>
    <n v="9"/>
    <n v="9"/>
    <n v="9"/>
    <n v="9"/>
    <n v="12"/>
    <n v="14"/>
    <n v="16"/>
    <n v="16"/>
    <n v="16"/>
    <n v="30"/>
    <n v="31"/>
    <n v="31"/>
    <n v="3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4"/>
    <n v="4"/>
    <n v="5"/>
    <n v="5"/>
    <n v="9"/>
    <n v="9"/>
    <n v="12"/>
    <n v="17"/>
    <n v="28"/>
    <n v="33"/>
    <n v="46"/>
    <n v="50"/>
    <n v="50"/>
    <n v="55"/>
    <n v="55"/>
    <n v="60"/>
    <n v="62"/>
    <n v="64"/>
    <n v="64"/>
    <n v="71"/>
    <n v="74"/>
    <n v="77"/>
    <n v="82"/>
    <n v="86"/>
    <n v="92"/>
    <n v="92"/>
    <n v="92"/>
    <n v="92"/>
    <n v="93"/>
    <n v="95"/>
    <n v="96"/>
    <n v="96"/>
    <n v="97"/>
    <n v="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3"/>
    <n v="3"/>
    <n v="3"/>
    <n v="4"/>
    <n v="6"/>
    <n v="6"/>
    <n v="6"/>
    <n v="8"/>
    <n v="8"/>
    <n v="8"/>
    <n v="11"/>
    <n v="11"/>
    <n v="11"/>
    <n v="11"/>
    <n v="11"/>
    <n v="11"/>
    <n v="11"/>
    <n v="13"/>
    <n v="13"/>
    <n v="14"/>
    <n v="14"/>
    <n v="14"/>
    <n v="14"/>
    <n v="14"/>
    <n v="14"/>
    <n v="14"/>
    <n v="14"/>
    <n v="14"/>
    <n v="14"/>
    <n v="14"/>
    <n v="14"/>
    <n v="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3"/>
    <n v="6"/>
    <n v="6"/>
    <n v="6"/>
    <n v="16"/>
    <n v="18"/>
    <n v="23"/>
    <n v="23"/>
    <n v="25"/>
    <n v="37"/>
    <n v="40"/>
    <n v="40"/>
    <n v="43"/>
    <n v="50"/>
    <n v="50"/>
    <n v="50"/>
    <n v="50"/>
    <n v="52"/>
    <n v="53"/>
    <n v="57"/>
    <n v="57"/>
    <n v="64"/>
    <n v="67"/>
    <n v="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0"/>
    <n v="18"/>
    <n v="24"/>
    <n v="38"/>
    <n v="82"/>
    <n v="128"/>
    <n v="188"/>
    <n v="265"/>
    <n v="321"/>
    <n v="382"/>
    <n v="503"/>
    <n v="503"/>
    <n v="804"/>
    <n v="959"/>
    <n v="1135"/>
    <n v="1413"/>
    <n v="1705"/>
    <n v="2051"/>
    <n v="2460"/>
    <n v="2994"/>
    <n v="3631"/>
    <n v="4204"/>
    <n v="4749"/>
    <n v="5560"/>
    <n v="6412"/>
    <n v="7431"/>
    <n v="8603"/>
    <n v="9762"/>
    <n v="10866"/>
    <n v="11750"/>
    <n v="12595"/>
    <n v="13614"/>
    <n v="14697"/>
    <n v="15723"/>
    <n v="16627"/>
    <n v="17851"/>
    <n v="18803"/>
    <n v="19580"/>
    <n v="20549"/>
    <n v="21762"/>
    <n v="23097"/>
    <n v="24413"/>
    <n v="25587"/>
    <n v="26551"/>
    <n v="27419"/>
    <n v="28153"/>
    <n v="29214"/>
    <n v="30449"/>
    <n v="31589"/>
    <n v="32655"/>
    <n v="334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4"/>
    <n v="5"/>
    <n v="5"/>
    <n v="5"/>
    <n v="5"/>
    <n v="5"/>
    <n v="5"/>
    <n v="5"/>
    <n v="6"/>
    <n v="8"/>
    <n v="8"/>
    <n v="12"/>
    <n v="20"/>
    <n v="28"/>
    <n v="39"/>
    <n v="52"/>
    <n v="102"/>
    <n v="102"/>
    <n v="155"/>
    <n v="205"/>
    <n v="283"/>
    <n v="368"/>
    <n v="451"/>
    <n v="514"/>
    <n v="589"/>
    <n v="647"/>
    <n v="708"/>
    <n v="797"/>
    <n v="868"/>
    <n v="950"/>
    <n v="1039"/>
    <n v="1106"/>
    <n v="1160"/>
    <n v="1210"/>
    <n v="1239"/>
    <n v="1283"/>
    <n v="1312"/>
    <n v="1330"/>
    <n v="1349"/>
    <n v="1366"/>
    <n v="1386"/>
    <n v="1401"/>
    <n v="1409"/>
    <n v="1422"/>
    <n v="1431"/>
    <n v="144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4"/>
    <n v="4"/>
    <n v="4"/>
    <n v="5"/>
    <n v="5"/>
    <n v="5"/>
    <n v="5"/>
    <n v="5"/>
    <n v="6"/>
    <n v="6"/>
    <n v="6"/>
    <n v="6"/>
    <n v="7"/>
    <n v="7"/>
    <n v="8"/>
    <n v="9"/>
    <n v="9"/>
    <n v="9"/>
    <n v="9"/>
    <n v="9"/>
    <n v="9"/>
    <n v="9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7"/>
    <n v="10"/>
    <n v="10"/>
    <n v="10"/>
    <n v="18"/>
    <n v="27"/>
    <n v="27"/>
    <n v="74"/>
    <n v="98"/>
    <n v="120"/>
    <n v="144"/>
    <n v="184"/>
    <n v="253"/>
    <n v="278"/>
    <n v="342"/>
    <n v="410"/>
    <n v="438"/>
    <n v="491"/>
    <n v="529"/>
    <n v="529"/>
    <n v="570"/>
    <n v="584"/>
    <n v="584"/>
    <n v="627"/>
    <n v="639"/>
    <n v="648"/>
    <n v="6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3"/>
    <n v="8"/>
    <n v="8"/>
    <n v="12"/>
    <n v="22"/>
    <n v="30"/>
    <n v="40"/>
    <n v="44"/>
    <n v="51"/>
    <n v="65"/>
    <n v="70"/>
    <n v="89"/>
    <n v="111"/>
    <n v="131"/>
    <n v="135"/>
    <n v="174"/>
    <n v="184"/>
    <n v="210"/>
    <n v="214"/>
    <n v="232"/>
    <n v="238"/>
    <n v="254"/>
    <n v="276"/>
    <n v="288"/>
    <n v="305"/>
    <n v="318"/>
    <n v="323"/>
    <n v="343"/>
    <n v="373"/>
    <n v="407"/>
    <n v="442"/>
    <n v="493"/>
    <n v="542"/>
    <n v="627"/>
    <n v="6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3"/>
    <n v="3"/>
    <n v="3"/>
    <n v="3"/>
    <n v="7"/>
    <n v="7"/>
    <n v="7"/>
    <n v="14"/>
    <n v="14"/>
    <n v="14"/>
    <n v="18"/>
    <n v="26"/>
    <n v="35"/>
    <n v="48"/>
    <n v="67"/>
    <n v="85"/>
    <n v="115"/>
    <n v="136"/>
    <n v="148"/>
    <n v="177"/>
    <n v="201"/>
    <n v="219"/>
    <n v="241"/>
    <n v="259"/>
    <n v="285"/>
    <n v="329"/>
    <n v="354"/>
    <n v="384"/>
    <n v="430"/>
    <n v="483"/>
    <n v="555"/>
    <n v="570"/>
    <n v="599"/>
    <n v="617"/>
    <n v="663"/>
    <n v="711"/>
    <n v="760"/>
    <n v="828"/>
    <n v="854"/>
    <n v="908"/>
    <n v="974"/>
    <n v="1081"/>
    <n v="1117"/>
    <n v="1170"/>
    <n v="1207"/>
    <n v="12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5"/>
    <n v="19"/>
    <n v="25"/>
    <n v="32"/>
    <n v="56"/>
    <n v="87"/>
    <n v="108"/>
    <n v="147"/>
    <n v="176"/>
    <n v="205"/>
    <n v="400"/>
    <n v="598"/>
    <n v="702"/>
    <n v="996"/>
    <n v="1090"/>
    <n v="1221"/>
    <n v="1333"/>
    <n v="1463"/>
    <n v="1550"/>
    <n v="1746"/>
    <n v="1914"/>
    <n v="2118"/>
    <n v="2385"/>
    <n v="2621"/>
    <n v="2863"/>
    <n v="3084"/>
    <n v="3369"/>
    <n v="3755"/>
    <n v="4015"/>
    <n v="4284"/>
    <n v="4445"/>
    <n v="4641"/>
    <n v="4863"/>
    <n v="5147"/>
    <n v="5370"/>
    <n v="5550"/>
    <n v="5687"/>
    <n v="5865"/>
    <n v="6086"/>
    <n v="6086"/>
    <n v="6211"/>
    <n v="6314"/>
    <n v="6409"/>
    <n v="6525"/>
    <n v="6603"/>
    <n v="6623"/>
    <n v="6740"/>
    <n v="6896"/>
    <n v="6937"/>
    <n v="7036"/>
    <n v="7078"/>
    <n v="71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4"/>
    <n v="6"/>
    <n v="6"/>
    <n v="6"/>
    <n v="12"/>
    <n v="15"/>
    <n v="16"/>
    <n v="16"/>
    <n v="16"/>
    <n v="16"/>
    <n v="16"/>
    <n v="18"/>
    <n v="18"/>
    <n v="18"/>
    <n v="19"/>
    <n v="19"/>
    <n v="22"/>
    <n v="22"/>
    <n v="24"/>
    <n v="39"/>
    <n v="48"/>
    <n v="48"/>
    <n v="52"/>
    <n v="55"/>
    <n v="66"/>
    <n v="84"/>
    <n v="99"/>
    <n v="109"/>
    <n v="131"/>
    <n v="152"/>
    <n v="167"/>
    <n v="179"/>
    <n v="192"/>
    <n v="210"/>
    <n v="231"/>
    <n v="252"/>
    <n v="277"/>
    <n v="298"/>
    <n v="331"/>
    <n v="371"/>
    <n v="419"/>
    <n v="457"/>
    <n v="484"/>
    <n v="546"/>
    <n v="599"/>
    <n v="727"/>
    <n v="813"/>
    <n v="910"/>
    <n v="1019"/>
    <n v="1069"/>
    <n v="1180"/>
    <n v="1266"/>
    <n v="14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4"/>
    <n v="4"/>
    <n v="5"/>
    <n v="5"/>
    <n v="5"/>
    <n v="6"/>
    <n v="6"/>
    <n v="6"/>
    <n v="6"/>
    <n v="16"/>
    <n v="19"/>
    <n v="20"/>
    <n v="28"/>
    <n v="31"/>
    <n v="53"/>
    <n v="136"/>
    <n v="236"/>
    <n v="299"/>
    <n v="454"/>
    <n v="501"/>
    <n v="730"/>
    <n v="776"/>
    <n v="875"/>
    <n v="972"/>
    <n v="1063"/>
    <n v="1201"/>
    <n v="1373"/>
    <n v="1495"/>
    <n v="1597"/>
    <n v="1717"/>
    <n v="1938"/>
    <n v="2118"/>
    <n v="2421"/>
    <n v="2686"/>
    <n v="2818"/>
    <n v="3157"/>
    <n v="3766"/>
    <n v="4035"/>
    <n v="4263"/>
    <n v="4489"/>
    <n v="4695"/>
    <n v="5011"/>
    <n v="5230"/>
    <n v="5496"/>
    <n v="5837"/>
    <n v="6383"/>
    <n v="6919"/>
    <n v="7025"/>
    <n v="7638"/>
    <n v="8348"/>
    <n v="84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8"/>
    <n v="11"/>
    <n v="27"/>
    <n v="36"/>
    <n v="43"/>
    <n v="55"/>
    <n v="69"/>
    <n v="86"/>
    <n v="109"/>
    <n v="137"/>
    <n v="200"/>
    <n v="313"/>
    <n v="345"/>
    <n v="345"/>
    <n v="443"/>
    <n v="558"/>
    <n v="674"/>
    <n v="786"/>
    <n v="901"/>
    <n v="989"/>
    <n v="1181"/>
    <n v="1181"/>
    <n v="1317"/>
    <n v="1475"/>
    <n v="1673"/>
    <n v="1801"/>
    <n v="1988"/>
    <n v="2100"/>
    <n v="2249"/>
    <n v="2528"/>
    <n v="2752"/>
    <n v="2974"/>
    <n v="3234"/>
    <n v="3400"/>
    <n v="3472"/>
    <n v="3574"/>
    <n v="3751"/>
    <n v="4016"/>
    <n v="4210"/>
    <n v="4273"/>
    <n v="44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7"/>
    <n v="7"/>
    <n v="7"/>
    <n v="7"/>
    <n v="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6"/>
    <n v="8"/>
    <n v="9"/>
    <n v="11"/>
    <n v="11"/>
    <n v="13"/>
    <n v="18"/>
    <n v="22"/>
    <n v="22"/>
    <n v="27"/>
    <n v="37"/>
    <n v="41"/>
    <n v="52"/>
    <n v="56"/>
    <n v="59"/>
    <n v="64"/>
    <n v="65"/>
    <n v="69"/>
    <n v="77"/>
    <n v="92"/>
    <n v="96"/>
    <n v="104"/>
    <n v="113"/>
    <n v="115"/>
    <n v="119"/>
    <n v="124"/>
    <n v="129"/>
    <n v="133"/>
    <n v="134"/>
    <n v="147"/>
    <n v="159"/>
    <n v="161"/>
    <n v="174"/>
    <n v="199"/>
    <n v="202"/>
    <n v="206"/>
    <n v="2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1"/>
    <n v="15"/>
    <n v="28"/>
    <n v="38"/>
    <n v="43"/>
    <n v="86"/>
    <n v="117"/>
    <n v="145"/>
    <n v="234"/>
    <n v="234"/>
    <n v="318"/>
    <n v="363"/>
    <n v="395"/>
    <n v="416"/>
    <n v="480"/>
    <n v="580"/>
    <n v="635"/>
    <n v="671"/>
    <n v="852"/>
    <n v="950"/>
    <n v="1065"/>
    <n v="1323"/>
    <n v="1414"/>
    <n v="1595"/>
    <n v="1746"/>
    <n v="2281"/>
    <n v="2561"/>
    <n v="2954"/>
    <n v="4342"/>
    <n v="5256"/>
    <n v="5897"/>
    <n v="6848"/>
    <n v="7519"/>
    <n v="9784"/>
    <n v="10303"/>
    <n v="11475"/>
    <n v="12491"/>
    <n v="13489"/>
    <n v="14420"/>
    <n v="15628"/>
    <n v="163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6"/>
    <n v="10"/>
    <n v="20"/>
    <n v="33"/>
    <n v="49"/>
    <n v="52"/>
    <n v="64"/>
    <n v="111"/>
    <n v="140"/>
    <n v="142"/>
    <n v="187"/>
    <n v="202"/>
    <n v="217"/>
    <n v="230"/>
    <n v="307"/>
    <n v="380"/>
    <n v="462"/>
    <n v="552"/>
    <n v="636"/>
    <n v="707"/>
    <n v="803"/>
    <n v="1075"/>
    <n v="1418"/>
    <n v="1546"/>
    <n v="2084"/>
    <n v="2311"/>
    <n v="2633"/>
    <n v="3018"/>
    <n v="3094"/>
    <n v="3246"/>
    <n v="3660"/>
    <n v="3764"/>
    <n v="3870"/>
    <n v="4076"/>
    <n v="4195"/>
    <n v="4428"/>
    <n v="4648"/>
    <n v="4932"/>
    <n v="5223"/>
    <n v="5453"/>
    <n v="5660"/>
    <n v="5878"/>
    <n v="6087"/>
    <n v="6259"/>
    <n v="645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11"/>
    <n v="16"/>
    <n v="22"/>
    <n v="31"/>
    <n v="49"/>
    <n v="68"/>
    <n v="103"/>
    <n v="119"/>
    <n v="177"/>
    <n v="238"/>
    <n v="251"/>
    <n v="355"/>
    <n v="425"/>
    <n v="536"/>
    <n v="634"/>
    <n v="749"/>
    <n v="901"/>
    <n v="1051"/>
    <n v="1221"/>
    <n v="1389"/>
    <n v="1638"/>
    <n v="1862"/>
    <n v="2055"/>
    <n v="2311"/>
    <n v="2554"/>
    <n v="2946"/>
    <n v="3383"/>
    <n v="3627"/>
    <n v="4102"/>
    <n v="4413"/>
    <n v="4848"/>
    <n v="5205"/>
    <n v="5575"/>
    <n v="5955"/>
    <n v="6356"/>
    <n v="6674"/>
    <n v="6934"/>
    <n v="7202"/>
    <n v="7582"/>
    <n v="7918"/>
    <n v="8379"/>
    <n v="8742"/>
    <n v="9287"/>
    <n v="959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8"/>
    <n v="13"/>
    <n v="20"/>
    <n v="30"/>
    <n v="30"/>
    <n v="41"/>
    <n v="59"/>
    <n v="59"/>
    <n v="112"/>
    <n v="169"/>
    <n v="245"/>
    <n v="331"/>
    <n v="448"/>
    <n v="448"/>
    <n v="785"/>
    <n v="1020"/>
    <n v="1280"/>
    <n v="1600"/>
    <n v="2060"/>
    <n v="2362"/>
    <n v="2995"/>
    <n v="3544"/>
    <n v="4268"/>
    <n v="5170"/>
    <n v="5962"/>
    <n v="6408"/>
    <n v="7443"/>
    <n v="8251"/>
    <n v="9034"/>
    <n v="9886"/>
    <n v="10524"/>
    <n v="11278"/>
    <n v="11730"/>
    <n v="12442"/>
    <n v="13141"/>
    <n v="13956"/>
    <n v="15472"/>
    <n v="15987"/>
    <n v="16585"/>
    <n v="16934"/>
    <n v="17448"/>
    <n v="18091"/>
    <n v="18841"/>
    <n v="19022"/>
    <n v="19685"/>
    <n v="20206"/>
    <n v="208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7"/>
    <n v="8"/>
    <n v="8"/>
    <n v="8"/>
    <n v="8"/>
    <n v="15"/>
    <n v="18"/>
    <n v="24"/>
    <n v="262"/>
    <n v="262"/>
    <n v="320"/>
    <n v="337"/>
    <n v="401"/>
    <n v="439"/>
    <n v="439"/>
    <n v="452"/>
    <n v="460"/>
    <n v="470"/>
    <n v="481"/>
    <n v="494"/>
    <n v="501"/>
    <n v="526"/>
    <n v="537"/>
    <n v="549"/>
    <n v="562"/>
    <n v="590"/>
    <n v="634"/>
    <n v="693"/>
    <n v="781"/>
    <n v="835"/>
    <n v="949"/>
    <n v="1075"/>
    <n v="1325"/>
    <n v="1604"/>
    <n v="1832"/>
    <n v="2057"/>
    <n v="2210"/>
    <n v="2376"/>
    <n v="2512"/>
    <n v="2728"/>
    <n v="2979"/>
    <n v="3231"/>
    <n v="3428"/>
    <n v="3711"/>
    <n v="4103"/>
    <n v="4663"/>
    <n v="5008"/>
    <n v="5448"/>
    <n v="60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3"/>
    <n v="4"/>
    <n v="6"/>
    <n v="9"/>
    <n v="9"/>
    <n v="15"/>
    <n v="15"/>
    <n v="25"/>
    <n v="45"/>
    <n v="49"/>
    <n v="89"/>
    <n v="123"/>
    <n v="131"/>
    <n v="158"/>
    <n v="184"/>
    <n v="260"/>
    <n v="277"/>
    <n v="308"/>
    <n v="367"/>
    <n v="433"/>
    <n v="576"/>
    <n v="794"/>
    <n v="906"/>
    <n v="1029"/>
    <n v="1292"/>
    <n v="1452"/>
    <n v="1815"/>
    <n v="2109"/>
    <n v="2245"/>
    <n v="2460"/>
    <n v="2738"/>
    <n v="3183"/>
    <n v="3613"/>
    <n v="3864"/>
    <n v="4057"/>
    <n v="4417"/>
    <n v="4761"/>
    <n v="5202"/>
    <n v="5467"/>
    <n v="5990"/>
    <n v="6300"/>
    <n v="6633"/>
    <n v="6879"/>
    <n v="7216"/>
    <n v="7707"/>
    <n v="8067"/>
    <n v="8418"/>
    <n v="8746"/>
    <n v="893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4"/>
    <n v="13"/>
    <n v="13"/>
    <n v="17"/>
    <n v="17"/>
    <n v="20"/>
    <n v="20"/>
    <n v="28"/>
    <n v="45"/>
    <n v="59"/>
    <n v="63"/>
    <n v="90"/>
    <n v="114"/>
    <n v="147"/>
    <n v="199"/>
    <n v="253"/>
    <n v="306"/>
    <n v="367"/>
    <n v="438"/>
    <n v="495"/>
    <n v="658"/>
    <n v="840"/>
    <n v="1036"/>
    <n v="1264"/>
    <n v="1534"/>
    <n v="1836"/>
    <n v="2337"/>
    <n v="2777"/>
    <n v="3548"/>
    <n v="4149"/>
    <n v="4731"/>
    <n v="5389"/>
    <n v="6343"/>
    <n v="7497"/>
    <n v="8672"/>
    <n v="10131"/>
    <n v="11917"/>
    <n v="13584"/>
    <n v="15770"/>
    <n v="18328"/>
    <n v="21102"/>
    <n v="24490"/>
    <n v="27938"/>
    <n v="32008"/>
    <n v="36793"/>
    <n v="42853"/>
    <n v="471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8"/>
    <n v="8"/>
    <n v="17"/>
    <n v="17"/>
    <n v="19"/>
    <n v="36"/>
    <n v="40"/>
    <n v="41"/>
    <n v="50"/>
    <n v="54"/>
    <n v="60"/>
    <n v="70"/>
    <n v="70"/>
    <n v="75"/>
    <n v="82"/>
    <n v="84"/>
    <n v="89"/>
    <n v="102"/>
    <n v="104"/>
    <n v="105"/>
    <n v="105"/>
    <n v="110"/>
    <n v="110"/>
    <n v="118"/>
    <n v="120"/>
    <n v="126"/>
    <n v="127"/>
    <n v="134"/>
    <n v="136"/>
    <n v="138"/>
    <n v="143"/>
    <n v="144"/>
    <n v="147"/>
    <n v="1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n v="3"/>
    <n v="9"/>
    <n v="9"/>
    <n v="13"/>
    <n v="13"/>
    <n v="13"/>
    <n v="13"/>
    <n v="14"/>
    <n v="14"/>
    <n v="14"/>
    <n v="14"/>
    <n v="14"/>
    <n v="14"/>
    <n v="15"/>
    <n v="15"/>
    <n v="15"/>
    <n v="15"/>
    <n v="15"/>
    <n v="15"/>
    <n v="15"/>
    <n v="15"/>
    <n v="15"/>
    <n v="15"/>
    <n v="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3"/>
    <n v="7"/>
    <n v="7"/>
    <n v="7"/>
    <n v="8"/>
    <n v="8"/>
    <n v="12"/>
    <n v="12"/>
    <n v="12"/>
    <n v="12"/>
    <n v="12"/>
    <n v="12"/>
    <n v="12"/>
    <n v="12"/>
    <n v="12"/>
    <n v="12"/>
    <n v="12"/>
    <n v="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8"/>
    <n v="10"/>
    <n v="16"/>
    <n v="21"/>
    <n v="21"/>
    <n v="23"/>
    <n v="36"/>
    <n v="36"/>
    <n v="51"/>
    <n v="62"/>
    <n v="69"/>
    <n v="80"/>
    <n v="80"/>
    <n v="101"/>
    <n v="109"/>
    <n v="109"/>
    <n v="119"/>
    <n v="119"/>
    <n v="144"/>
    <n v="144"/>
    <n v="175"/>
    <n v="187"/>
    <n v="187"/>
    <n v="208"/>
    <n v="208"/>
    <n v="223"/>
    <n v="224"/>
    <n v="224"/>
    <n v="230"/>
    <n v="236"/>
    <n v="236"/>
    <n v="245"/>
    <n v="245"/>
    <n v="259"/>
    <n v="266"/>
    <n v="266"/>
    <n v="279"/>
    <n v="279"/>
    <n v="333"/>
    <n v="344"/>
    <n v="356"/>
    <n v="356"/>
    <n v="356"/>
    <n v="371"/>
    <n v="372"/>
    <n v="426"/>
    <n v="435"/>
    <n v="455"/>
    <n v="461"/>
    <n v="46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11"/>
    <n v="15"/>
    <n v="20"/>
    <n v="21"/>
    <n v="45"/>
    <n v="86"/>
    <n v="103"/>
    <n v="103"/>
    <n v="118"/>
    <n v="171"/>
    <n v="171"/>
    <n v="274"/>
    <n v="344"/>
    <n v="392"/>
    <n v="511"/>
    <n v="562"/>
    <n v="767"/>
    <n v="900"/>
    <n v="1012"/>
    <n v="1104"/>
    <n v="1203"/>
    <n v="1299"/>
    <n v="1453"/>
    <n v="1563"/>
    <n v="1720"/>
    <n v="1885"/>
    <n v="2039"/>
    <n v="2179"/>
    <n v="2402"/>
    <n v="2605"/>
    <n v="2795"/>
    <n v="2932"/>
    <n v="3287"/>
    <n v="3651"/>
    <n v="4033"/>
    <n v="4462"/>
    <n v="4934"/>
    <n v="5369"/>
    <n v="5862"/>
    <n v="6380"/>
    <n v="7142"/>
    <n v="8274"/>
    <n v="9362"/>
    <n v="104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4"/>
    <n v="4"/>
    <n v="4"/>
    <n v="4"/>
    <n v="4"/>
    <n v="4"/>
    <n v="4"/>
    <n v="10"/>
    <n v="10"/>
    <n v="24"/>
    <n v="24"/>
    <n v="26"/>
    <n v="31"/>
    <n v="31"/>
    <n v="38"/>
    <n v="47"/>
    <n v="67"/>
    <n v="79"/>
    <n v="86"/>
    <n v="99"/>
    <n v="105"/>
    <n v="119"/>
    <n v="130"/>
    <n v="142"/>
    <n v="162"/>
    <n v="175"/>
    <n v="190"/>
    <n v="195"/>
    <n v="207"/>
    <n v="219"/>
    <n v="222"/>
    <n v="226"/>
    <n v="237"/>
    <n v="244"/>
    <n v="250"/>
    <n v="265"/>
    <n v="278"/>
    <n v="280"/>
    <n v="291"/>
    <n v="299"/>
    <n v="314"/>
    <n v="335"/>
    <n v="342"/>
    <n v="350"/>
    <n v="367"/>
    <n v="3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5"/>
    <n v="12"/>
    <n v="19"/>
    <n v="35"/>
    <n v="46"/>
    <n v="48"/>
    <n v="55"/>
    <n v="65"/>
    <n v="83"/>
    <n v="103"/>
    <n v="135"/>
    <n v="171"/>
    <n v="222"/>
    <n v="249"/>
    <n v="303"/>
    <n v="384"/>
    <n v="384"/>
    <n v="457"/>
    <n v="659"/>
    <n v="741"/>
    <n v="785"/>
    <n v="900"/>
    <n v="1060"/>
    <n v="1171"/>
    <n v="1476"/>
    <n v="1624"/>
    <n v="1908"/>
    <n v="2200"/>
    <n v="2447"/>
    <n v="2666"/>
    <n v="2867"/>
    <n v="3105"/>
    <n v="3380"/>
    <n v="3630"/>
    <n v="4054"/>
    <n v="4465"/>
    <n v="4873"/>
    <n v="5318"/>
    <n v="5690"/>
    <n v="5994"/>
    <n v="6318"/>
    <n v="663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6"/>
    <n v="7"/>
    <n v="7"/>
    <n v="7"/>
    <n v="7"/>
    <n v="7"/>
    <n v="7"/>
    <n v="7"/>
    <n v="7"/>
    <n v="8"/>
    <n v="8"/>
    <n v="8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1"/>
    <n v="3"/>
    <n v="3"/>
    <n v="4"/>
    <n v="5"/>
    <n v="7"/>
    <n v="7"/>
    <n v="10"/>
    <n v="13"/>
    <n v="16"/>
    <n v="18"/>
    <n v="18"/>
    <n v="24"/>
    <n v="28"/>
    <n v="28"/>
    <n v="30"/>
    <n v="33"/>
    <n v="40"/>
    <n v="45"/>
    <n v="47"/>
    <n v="50"/>
    <n v="58"/>
    <n v="67"/>
    <n v="72"/>
    <n v="75"/>
    <n v="77"/>
    <n v="81"/>
    <n v="84"/>
    <n v="84"/>
    <n v="85"/>
    <n v="85"/>
    <n v="89"/>
    <n v="89"/>
    <n v="91"/>
    <n v="93"/>
    <n v="93"/>
    <n v="93"/>
    <n v="102"/>
    <n v="106"/>
    <n v="108"/>
    <n v="110"/>
    <n v="110"/>
    <n v="117"/>
    <n v="130"/>
    <n v="138"/>
    <n v="150"/>
    <n v="150"/>
    <n v="160"/>
    <n v="178"/>
    <n v="178"/>
    <n v="200"/>
    <n v="212"/>
    <n v="226"/>
    <n v="243"/>
    <n v="266"/>
    <n v="313"/>
    <n v="345"/>
    <n v="385"/>
    <n v="432"/>
    <n v="455"/>
    <n v="509"/>
    <n v="558"/>
    <n v="631"/>
    <n v="683"/>
    <n v="732"/>
    <n v="802"/>
    <n v="844"/>
    <n v="879"/>
    <n v="926"/>
    <n v="1000"/>
    <n v="1049"/>
    <n v="1114"/>
    <n v="1189"/>
    <n v="1309"/>
    <n v="1375"/>
    <n v="1481"/>
    <n v="1623"/>
    <n v="1910"/>
    <n v="2108"/>
    <n v="2299"/>
    <n v="2532"/>
    <n v="2918"/>
    <n v="3252"/>
    <n v="3699"/>
    <n v="4427"/>
    <n v="5050"/>
    <n v="5992"/>
    <n v="6588"/>
    <n v="80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7"/>
    <n v="10"/>
    <n v="16"/>
    <n v="32"/>
    <n v="44"/>
    <n v="54"/>
    <n v="63"/>
    <n v="72"/>
    <n v="105"/>
    <n v="123"/>
    <n v="137"/>
    <n v="178"/>
    <n v="185"/>
    <n v="186"/>
    <n v="204"/>
    <n v="216"/>
    <n v="226"/>
    <n v="269"/>
    <n v="292"/>
    <n v="314"/>
    <n v="336"/>
    <n v="363"/>
    <n v="400"/>
    <n v="426"/>
    <n v="450"/>
    <n v="471"/>
    <n v="485"/>
    <n v="534"/>
    <n v="581"/>
    <n v="682"/>
    <n v="701"/>
    <n v="715"/>
    <n v="728"/>
    <n v="742"/>
    <n v="769"/>
    <n v="835"/>
    <n v="863"/>
    <n v="977"/>
    <n v="1049"/>
    <n v="1089"/>
    <n v="1161"/>
    <n v="117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7"/>
    <n v="7"/>
    <n v="16"/>
    <n v="16"/>
    <n v="31"/>
    <n v="57"/>
    <n v="89"/>
    <n v="141"/>
    <n v="181"/>
    <n v="219"/>
    <n v="253"/>
    <n v="275"/>
    <n v="275"/>
    <n v="286"/>
    <n v="341"/>
    <n v="383"/>
    <n v="414"/>
    <n v="442"/>
    <n v="480"/>
    <n v="528"/>
    <n v="562"/>
    <n v="632"/>
    <n v="684"/>
    <n v="730"/>
    <n v="756"/>
    <n v="802"/>
    <n v="841"/>
    <n v="897"/>
    <n v="934"/>
    <n v="977"/>
    <n v="997"/>
    <n v="1021"/>
    <n v="1059"/>
    <n v="1091"/>
    <n v="1124"/>
    <n v="1160"/>
    <n v="1188"/>
    <n v="1205"/>
    <n v="1212"/>
    <n v="1220"/>
    <n v="1248"/>
    <n v="1268"/>
    <n v="1304"/>
    <n v="1317"/>
    <n v="1330"/>
    <n v="13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5"/>
    <n v="5"/>
    <n v="5"/>
    <n v="7"/>
    <n v="7"/>
    <n v="7"/>
    <n v="7"/>
    <n v="8"/>
    <n v="12"/>
    <n v="12"/>
    <n v="21"/>
    <n v="21"/>
    <n v="25"/>
    <n v="60"/>
    <n v="60"/>
    <n v="80"/>
    <n v="80"/>
    <n v="116"/>
    <n v="135"/>
    <n v="164"/>
    <n v="2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7"/>
    <n v="13"/>
    <n v="17"/>
    <n v="24"/>
    <n v="38"/>
    <n v="51"/>
    <n v="62"/>
    <n v="62"/>
    <n v="116"/>
    <n v="150"/>
    <n v="202"/>
    <n v="240"/>
    <n v="274"/>
    <n v="402"/>
    <n v="554"/>
    <n v="709"/>
    <n v="927"/>
    <n v="1170"/>
    <n v="1187"/>
    <n v="1280"/>
    <n v="1326"/>
    <n v="1353"/>
    <n v="1380"/>
    <n v="1462"/>
    <n v="1505"/>
    <n v="1585"/>
    <n v="1655"/>
    <n v="1686"/>
    <n v="1749"/>
    <n v="1845"/>
    <n v="1934"/>
    <n v="2003"/>
    <n v="2028"/>
    <n v="2173"/>
    <n v="2272"/>
    <n v="2415"/>
    <n v="2506"/>
    <n v="2605"/>
    <n v="2783"/>
    <n v="3034"/>
    <n v="3158"/>
    <n v="33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6"/>
    <n v="13"/>
    <n v="15"/>
    <n v="32"/>
    <n v="45"/>
    <n v="84"/>
    <n v="120"/>
    <n v="165"/>
    <n v="222"/>
    <n v="259"/>
    <n v="400"/>
    <n v="500"/>
    <n v="673"/>
    <n v="1073"/>
    <n v="1695"/>
    <n v="2277"/>
    <n v="2277"/>
    <n v="5232"/>
    <n v="6391"/>
    <n v="7798"/>
    <n v="9942"/>
    <n v="11748"/>
    <n v="13910"/>
    <n v="17963"/>
    <n v="20410"/>
    <n v="25374"/>
    <n v="28768"/>
    <n v="35136"/>
    <n v="39885"/>
    <n v="49515"/>
    <n v="57786"/>
    <n v="65719"/>
    <n v="73235"/>
    <n v="80110"/>
    <n v="87956"/>
    <n v="95923"/>
    <n v="104118"/>
    <n v="112065"/>
    <n v="119199"/>
    <n v="126168"/>
    <n v="131646"/>
    <n v="136675"/>
    <n v="141942"/>
    <n v="148220"/>
    <n v="153222"/>
    <n v="158273"/>
    <n v="163027"/>
    <n v="166831"/>
    <n v="170099"/>
    <n v="172541"/>
    <n v="177644"/>
    <n v="184948"/>
    <n v="190839"/>
    <n v="191726"/>
    <n v="198674"/>
    <n v="2002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6"/>
    <n v="10"/>
    <n v="18"/>
    <n v="28"/>
    <n v="44"/>
    <n v="51"/>
    <n v="60"/>
    <n v="73"/>
    <n v="77"/>
    <n v="82"/>
    <n v="97"/>
    <n v="102"/>
    <n v="102"/>
    <n v="106"/>
    <n v="106"/>
    <n v="113"/>
    <n v="117"/>
    <n v="122"/>
    <n v="143"/>
    <n v="146"/>
    <n v="151"/>
    <n v="159"/>
    <n v="166"/>
    <n v="176"/>
    <n v="178"/>
    <n v="185"/>
    <n v="189"/>
    <n v="190"/>
    <n v="190"/>
    <n v="198"/>
    <n v="210"/>
    <n v="217"/>
    <n v="233"/>
    <n v="238"/>
    <n v="238"/>
    <n v="244"/>
    <n v="254"/>
    <n v="271"/>
    <n v="30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3"/>
    <n v="3"/>
    <n v="5"/>
    <n v="6"/>
    <n v="6"/>
    <n v="7"/>
    <n v="7"/>
    <n v="8"/>
    <n v="10"/>
    <n v="10"/>
    <n v="12"/>
    <n v="12"/>
    <n v="14"/>
    <n v="14"/>
    <n v="15"/>
    <n v="17"/>
    <n v="19"/>
    <n v="19"/>
    <n v="29"/>
    <n v="32"/>
    <n v="32"/>
    <n v="32"/>
    <n v="33"/>
    <n v="66"/>
    <n v="66"/>
    <n v="1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4"/>
    <n v="4"/>
    <n v="5"/>
    <n v="5"/>
    <n v="7"/>
    <n v="8"/>
    <n v="8"/>
    <n v="8"/>
    <n v="8"/>
    <n v="8"/>
    <n v="8"/>
    <n v="9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7"/>
    <n v="7"/>
    <n v="12"/>
    <n v="14"/>
    <n v="15"/>
    <n v="21"/>
    <n v="35"/>
    <n v="94"/>
    <n v="101"/>
    <n v="161"/>
    <n v="203"/>
    <n v="248"/>
    <n v="355"/>
    <n v="500"/>
    <n v="599"/>
    <n v="814"/>
    <n v="961"/>
    <n v="1022"/>
    <n v="1103"/>
    <n v="1190"/>
    <n v="1279"/>
    <n v="1439"/>
    <n v="1639"/>
    <n v="1763"/>
    <n v="1934"/>
    <n v="2046"/>
    <n v="2286"/>
    <n v="2526"/>
    <n v="2840"/>
    <n v="3069"/>
    <n v="3447"/>
    <n v="3700"/>
    <n v="4028"/>
    <n v="4435"/>
    <n v="4947"/>
    <n v="5568"/>
    <n v="6131"/>
    <n v="6443"/>
    <n v="6830"/>
    <n v="7206"/>
    <n v="7693"/>
    <n v="8419"/>
    <n v="9141"/>
    <n v="9685"/>
    <n v="10151"/>
    <n v="10483"/>
    <n v="10948"/>
    <n v="11445"/>
    <n v="11927"/>
    <n v="12540"/>
    <n v="13216"/>
    <n v="13822"/>
    <n v="14385"/>
    <n v="147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8"/>
    <n v="8"/>
    <n v="18"/>
    <n v="27"/>
    <n v="42"/>
    <n v="56"/>
    <n v="90"/>
    <n v="114"/>
    <n v="214"/>
    <n v="268"/>
    <n v="337"/>
    <n v="374"/>
    <n v="491"/>
    <n v="652"/>
    <n v="652"/>
    <n v="1139"/>
    <n v="1359"/>
    <n v="2200"/>
    <n v="2200"/>
    <n v="2700"/>
    <n v="3028"/>
    <n v="4075"/>
    <n v="5294"/>
    <n v="6575"/>
    <n v="7474"/>
    <n v="8795"/>
    <n v="9877"/>
    <n v="10897"/>
    <n v="11811"/>
    <n v="12928"/>
    <n v="14076"/>
    <n v="14829"/>
    <n v="15922"/>
    <n v="16605"/>
    <n v="17768"/>
    <n v="18827"/>
    <n v="19606"/>
    <n v="20505"/>
    <n v="21100"/>
    <n v="21657"/>
    <n v="22253"/>
    <n v="23280"/>
    <n v="24051"/>
    <n v="24551"/>
    <n v="25107"/>
    <n v="25415"/>
    <n v="25688"/>
    <n v="25936"/>
    <n v="26336"/>
    <n v="26732"/>
    <n v="27078"/>
    <n v="27404"/>
    <n v="27740"/>
    <n v="2794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1"/>
    <n v="1"/>
    <n v="3"/>
    <n v="3"/>
    <n v="4"/>
    <n v="5"/>
    <n v="8"/>
    <n v="8"/>
    <n v="9"/>
    <n v="10"/>
    <n v="10"/>
    <n v="10"/>
    <n v="10"/>
    <n v="11"/>
    <n v="11"/>
    <n v="16"/>
    <n v="16"/>
    <n v="17"/>
    <n v="18"/>
    <n v="18"/>
    <n v="18"/>
    <n v="18"/>
    <n v="18"/>
    <n v="18"/>
    <n v="18"/>
    <n v="20"/>
    <n v="22"/>
    <n v="22"/>
    <n v="23"/>
    <n v="24"/>
    <n v="26"/>
    <n v="26"/>
    <n v="28"/>
    <n v="30"/>
    <n v="31"/>
    <n v="32"/>
    <n v="32"/>
    <n v="34"/>
    <n v="39"/>
    <n v="40"/>
    <n v="41"/>
    <n v="42"/>
    <n v="42"/>
    <n v="44"/>
    <n v="45"/>
    <n v="45"/>
    <n v="45"/>
    <n v="45"/>
    <n v="47"/>
    <n v="48"/>
    <n v="49"/>
    <n v="50"/>
    <n v="53"/>
    <n v="59"/>
    <n v="67"/>
    <n v="77"/>
    <n v="100"/>
    <n v="108"/>
    <n v="135"/>
    <n v="153"/>
    <n v="169"/>
    <n v="195"/>
    <n v="215"/>
    <n v="235"/>
    <n v="252"/>
    <n v="267"/>
    <n v="283"/>
    <n v="298"/>
    <n v="306"/>
    <n v="322"/>
    <n v="329"/>
    <n v="339"/>
    <n v="348"/>
    <n v="355"/>
    <n v="363"/>
    <n v="373"/>
    <n v="376"/>
    <n v="379"/>
    <n v="380"/>
    <n v="382"/>
    <n v="385"/>
    <n v="388"/>
    <n v="393"/>
    <n v="393"/>
    <n v="395"/>
    <n v="395"/>
    <n v="395"/>
    <n v="398"/>
    <n v="420"/>
    <n v="4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6"/>
    <n v="6"/>
    <n v="12"/>
    <n v="12"/>
    <n v="12"/>
    <n v="12"/>
    <n v="13"/>
    <n v="13"/>
    <n v="14"/>
    <n v="14"/>
    <n v="19"/>
    <n v="19"/>
    <n v="20"/>
    <n v="20"/>
    <n v="20"/>
    <n v="20"/>
    <n v="22"/>
    <n v="24"/>
    <n v="24"/>
    <n v="25"/>
    <n v="25"/>
    <n v="32"/>
    <n v="32"/>
    <n v="32"/>
    <n v="49"/>
    <n v="53"/>
    <n v="88"/>
    <n v="94"/>
    <n v="147"/>
    <n v="147"/>
    <n v="170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2"/>
    <n v="3"/>
    <n v="5"/>
    <n v="7"/>
    <n v="8"/>
    <n v="8"/>
    <n v="14"/>
    <n v="14"/>
    <n v="14"/>
    <n v="19"/>
    <n v="19"/>
    <n v="19"/>
    <n v="19"/>
    <n v="25"/>
    <n v="25"/>
    <n v="25"/>
    <n v="25"/>
    <n v="32"/>
    <n v="32"/>
    <n v="32"/>
    <n v="33"/>
    <n v="33"/>
    <n v="33"/>
    <n v="33"/>
    <n v="33"/>
    <n v="34"/>
    <n v="35"/>
    <n v="35"/>
    <n v="35"/>
    <n v="35"/>
    <n v="35"/>
    <n v="35"/>
    <n v="35"/>
    <n v="35"/>
    <n v="37"/>
    <n v="40"/>
    <n v="40"/>
    <n v="41"/>
    <n v="42"/>
    <n v="42"/>
    <n v="43"/>
    <n v="43"/>
    <n v="43"/>
    <n v="47"/>
    <n v="48"/>
    <n v="50"/>
    <n v="50"/>
    <n v="50"/>
    <n v="53"/>
    <n v="59"/>
    <n v="70"/>
    <n v="75"/>
    <n v="82"/>
    <n v="114"/>
    <n v="147"/>
    <n v="177"/>
    <n v="212"/>
    <n v="272"/>
    <n v="322"/>
    <n v="411"/>
    <n v="599"/>
    <n v="721"/>
    <n v="827"/>
    <n v="934"/>
    <n v="1045"/>
    <n v="1136"/>
    <n v="1245"/>
    <n v="1388"/>
    <n v="1524"/>
    <n v="1651"/>
    <n v="1771"/>
    <n v="1875"/>
    <n v="1978"/>
    <n v="2067"/>
    <n v="2169"/>
    <n v="2220"/>
    <n v="2258"/>
    <n v="2369"/>
    <n v="2423"/>
    <n v="2473"/>
    <n v="2518"/>
    <n v="2551"/>
    <n v="2579"/>
    <n v="2613"/>
    <n v="2643"/>
    <n v="2672"/>
    <n v="2700"/>
    <n v="2733"/>
    <n v="2765"/>
    <n v="279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9"/>
    <n v="16"/>
    <n v="16"/>
    <n v="18"/>
    <n v="20"/>
    <n v="23"/>
    <n v="23"/>
    <n v="25"/>
    <n v="25"/>
    <n v="25"/>
    <n v="30"/>
    <n v="34"/>
    <n v="36"/>
    <n v="39"/>
    <n v="40"/>
    <n v="41"/>
    <n v="44"/>
    <n v="58"/>
    <n v="65"/>
    <n v="70"/>
    <n v="73"/>
    <n v="76"/>
    <n v="76"/>
    <n v="76"/>
    <n v="77"/>
    <n v="77"/>
    <n v="81"/>
    <n v="81"/>
    <n v="83"/>
    <n v="84"/>
    <n v="84"/>
    <n v="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7"/>
    <n v="9"/>
    <n v="9"/>
    <n v="49"/>
    <n v="50"/>
    <n v="51"/>
    <n v="57"/>
    <n v="60"/>
    <n v="65"/>
    <n v="66"/>
    <n v="74"/>
    <n v="78"/>
    <n v="82"/>
    <n v="87"/>
    <n v="90"/>
    <n v="94"/>
    <n v="98"/>
    <n v="103"/>
    <n v="104"/>
    <n v="105"/>
    <n v="107"/>
    <n v="107"/>
    <n v="109"/>
    <n v="109"/>
    <n v="112"/>
    <n v="113"/>
    <n v="113"/>
    <n v="113"/>
    <n v="114"/>
    <n v="114"/>
    <n v="114"/>
    <n v="114"/>
    <n v="114"/>
    <n v="1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5"/>
    <n v="7"/>
    <n v="7"/>
    <n v="16"/>
    <n v="18"/>
    <n v="18"/>
    <n v="20"/>
    <n v="24"/>
    <n v="29"/>
    <n v="39"/>
    <n v="54"/>
    <n v="60"/>
    <n v="75"/>
    <n v="89"/>
    <n v="114"/>
    <n v="173"/>
    <n v="197"/>
    <n v="227"/>
    <n v="278"/>
    <n v="312"/>
    <n v="312"/>
    <n v="394"/>
    <n v="423"/>
    <n v="455"/>
    <n v="495"/>
    <n v="553"/>
    <n v="574"/>
    <n v="596"/>
    <n v="623"/>
    <n v="628"/>
    <n v="643"/>
    <n v="671"/>
    <n v="685"/>
    <n v="707"/>
    <n v="726"/>
    <n v="747"/>
    <n v="780"/>
    <n v="822"/>
    <n v="864"/>
    <n v="864"/>
    <n v="879"/>
    <n v="8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6"/>
    <n v="18"/>
    <n v="47"/>
    <n v="98"/>
    <n v="192"/>
    <n v="359"/>
    <n v="670"/>
    <n v="1236"/>
    <n v="1529"/>
    <n v="1872"/>
    <n v="2433"/>
    <n v="3629"/>
    <n v="5698"/>
    <n v="7402"/>
    <n v="9217"/>
    <n v="10827"/>
    <n v="13531"/>
    <n v="15679"/>
    <n v="18135"/>
    <n v="20921"/>
    <n v="23934"/>
    <n v="27069"/>
    <n v="30217"/>
    <n v="34109"/>
    <n v="38226"/>
    <n v="42282"/>
    <n v="47029"/>
    <n v="52167"/>
    <n v="56956"/>
    <n v="61049"/>
    <n v="65111"/>
    <n v="69392"/>
    <n v="74193"/>
    <n v="78546"/>
    <n v="82329"/>
    <n v="86306"/>
    <n v="9098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9"/>
    <n v="9"/>
    <n v="14"/>
    <n v="14"/>
    <n v="23"/>
    <n v="30"/>
    <n v="33"/>
    <n v="33"/>
    <n v="44"/>
    <n v="44"/>
    <n v="45"/>
    <n v="48"/>
    <n v="48"/>
    <n v="52"/>
    <n v="52"/>
    <n v="52"/>
    <n v="53"/>
    <n v="53"/>
    <n v="53"/>
    <n v="53"/>
    <n v="54"/>
    <n v="54"/>
    <n v="55"/>
    <n v="55"/>
    <n v="55"/>
    <n v="56"/>
    <n v="55"/>
    <n v="55"/>
    <n v="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14"/>
    <n v="14"/>
    <n v="16"/>
    <n v="29"/>
    <n v="47"/>
    <n v="73"/>
    <n v="73"/>
    <n v="97"/>
    <n v="145"/>
    <n v="196"/>
    <n v="310"/>
    <n v="356"/>
    <n v="475"/>
    <n v="548"/>
    <n v="645"/>
    <n v="794"/>
    <n v="897"/>
    <n v="1072"/>
    <n v="1225"/>
    <n v="1308"/>
    <n v="1319"/>
    <n v="1462"/>
    <n v="1668"/>
    <n v="1892"/>
    <n v="2203"/>
    <n v="2511"/>
    <n v="2777"/>
    <n v="3102"/>
    <n v="3372"/>
    <n v="3764"/>
    <n v="4161"/>
    <n v="4662"/>
    <n v="5106"/>
    <n v="5449"/>
    <n v="57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4"/>
    <n v="4"/>
    <n v="4"/>
    <n v="4"/>
    <n v="5"/>
    <n v="5"/>
    <n v="5"/>
    <n v="5"/>
    <n v="5"/>
    <n v="5"/>
    <n v="7"/>
    <n v="7"/>
    <n v="8"/>
    <n v="8"/>
    <n v="8"/>
    <n v="8"/>
    <n v="8"/>
    <n v="8"/>
    <n v="9"/>
    <n v="9"/>
    <n v="9"/>
    <n v="9"/>
    <n v="9"/>
    <n v="9"/>
    <n v="13"/>
    <n v="13"/>
    <n v="13"/>
    <n v="13"/>
    <n v="13"/>
    <n v="13"/>
    <n v="19"/>
    <n v="21"/>
    <n v="21"/>
    <n v="21"/>
    <n v="27"/>
    <n v="27"/>
    <n v="29"/>
    <n v="29"/>
    <n v="45"/>
    <n v="45"/>
    <n v="45"/>
    <n v="74"/>
    <n v="74"/>
    <n v="85"/>
    <n v="85"/>
    <n v="85"/>
    <n v="98"/>
    <n v="98"/>
    <n v="98"/>
    <n v="113"/>
    <n v="140"/>
    <n v="140"/>
    <n v="153"/>
    <n v="153"/>
    <n v="198"/>
    <n v="248"/>
    <n v="333"/>
    <n v="333"/>
    <n v="405"/>
    <n v="468"/>
    <n v="570"/>
    <n v="611"/>
    <n v="664"/>
    <n v="814"/>
    <n v="1024"/>
    <n v="1264"/>
    <n v="1505"/>
    <n v="1799"/>
    <n v="2076"/>
    <n v="2359"/>
    <n v="2659"/>
    <n v="2990"/>
    <n v="3360"/>
    <n v="3736"/>
    <n v="4123"/>
    <n v="4521"/>
    <n v="4933"/>
    <n v="5365"/>
    <n v="5825"/>
    <n v="6302"/>
    <n v="6302"/>
    <n v="6781"/>
    <n v="72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6"/>
    <n v="6"/>
    <n v="7"/>
    <n v="15"/>
    <n v="17"/>
    <n v="17"/>
    <n v="22"/>
    <n v="27"/>
    <n v="32"/>
    <n v="32"/>
    <n v="35"/>
    <n v="35"/>
    <n v="35"/>
    <n v="37"/>
    <n v="39"/>
    <n v="39"/>
    <n v="39"/>
    <n v="48"/>
    <n v="48"/>
    <n v="48"/>
    <n v="57"/>
    <n v="57"/>
    <n v="57"/>
    <n v="81"/>
    <n v="81"/>
    <n v="83"/>
    <n v="83"/>
    <n v="86"/>
    <n v="8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3"/>
    <n v="3"/>
    <n v="5"/>
    <n v="6"/>
    <n v="8"/>
    <n v="8"/>
    <n v="8"/>
    <n v="8"/>
    <n v="8"/>
    <n v="12"/>
    <n v="14"/>
    <n v="22"/>
    <n v="28"/>
    <n v="28"/>
    <n v="35"/>
    <n v="35"/>
    <n v="39"/>
    <n v="45"/>
    <n v="45"/>
    <n v="45"/>
    <n v="45"/>
    <n v="45"/>
    <n v="53"/>
    <n v="53"/>
    <n v="54"/>
    <n v="54"/>
    <n v="60"/>
    <n v="61"/>
    <n v="61"/>
    <n v="61"/>
    <n v="6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6"/>
    <n v="6"/>
    <n v="6"/>
    <n v="11"/>
    <n v="14"/>
    <n v="32"/>
    <n v="32"/>
    <n v="36"/>
    <n v="36"/>
    <n v="46"/>
    <n v="66"/>
    <n v="88"/>
    <n v="97"/>
    <n v="108"/>
    <n v="141"/>
    <n v="141"/>
    <n v="172"/>
    <n v="193"/>
    <n v="232"/>
    <n v="262"/>
    <n v="309"/>
    <n v="323"/>
    <n v="335"/>
    <n v="351"/>
    <n v="361"/>
    <n v="398"/>
    <n v="407"/>
    <n v="431"/>
    <n v="436"/>
    <n v="440"/>
    <n v="447"/>
    <n v="457"/>
    <n v="470"/>
    <n v="484"/>
    <n v="488"/>
    <n v="48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8"/>
    <n v="10"/>
    <n v="10"/>
    <n v="10"/>
    <n v="15"/>
    <n v="15"/>
    <n v="15"/>
    <n v="26"/>
    <n v="35"/>
    <n v="55"/>
    <n v="56"/>
    <n v="65"/>
    <n v="69"/>
    <n v="69"/>
    <n v="81"/>
    <n v="88"/>
    <n v="95"/>
    <n v="98"/>
    <n v="103"/>
    <n v="109"/>
    <n v="113"/>
    <n v="120"/>
    <n v="123"/>
    <n v="127"/>
    <n v="129"/>
    <n v="129"/>
    <n v="129"/>
    <n v="129"/>
    <n v="131"/>
    <n v="131"/>
    <n v="132"/>
    <n v="132"/>
    <n v="132"/>
    <n v="13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13"/>
    <n v="23"/>
    <n v="23"/>
    <n v="25"/>
    <n v="29"/>
    <n v="32"/>
    <n v="42"/>
    <n v="49"/>
    <n v="60"/>
    <n v="68"/>
    <n v="95"/>
    <n v="114"/>
    <n v="126"/>
    <n v="127"/>
    <n v="139"/>
    <n v="150"/>
    <n v="158"/>
    <n v="190"/>
    <n v="201"/>
    <n v="226"/>
    <n v="228"/>
    <n v="242"/>
    <n v="254"/>
    <n v="256"/>
    <n v="284"/>
    <n v="291"/>
    <n v="297"/>
    <n v="298"/>
    <n v="3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5"/>
    <n v="5"/>
    <n v="5"/>
    <n v="5"/>
    <n v="5"/>
    <n v="5"/>
    <n v="5"/>
    <n v="5"/>
    <n v="6"/>
    <n v="6"/>
    <n v="6"/>
    <n v="6"/>
    <n v="9"/>
    <n v="9"/>
    <n v="9"/>
    <n v="9"/>
    <n v="9"/>
    <n v="9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8"/>
    <n v="8"/>
    <n v="9"/>
    <n v="9"/>
    <n v="9"/>
    <n v="9"/>
    <n v="9"/>
    <n v="9"/>
    <n v="9"/>
    <n v="9"/>
    <n v="9"/>
    <n v="9"/>
    <n v="9"/>
    <n v="9"/>
    <n v="13"/>
    <n v="13"/>
    <n v="13"/>
    <n v="15"/>
    <n v="20"/>
    <n v="23"/>
    <n v="36"/>
    <n v="40"/>
    <n v="51"/>
    <n v="85"/>
    <n v="115"/>
    <n v="163"/>
    <n v="206"/>
    <n v="273"/>
    <n v="321"/>
    <n v="382"/>
    <n v="456"/>
    <n v="456"/>
    <n v="798"/>
    <n v="1140"/>
    <n v="1140"/>
    <n v="1543"/>
    <n v="1950"/>
    <n v="2626"/>
    <n v="2689"/>
    <n v="3983"/>
    <n v="5018"/>
    <n v="5683"/>
    <n v="6650"/>
    <n v="8077"/>
    <n v="9529"/>
    <n v="11658"/>
    <n v="14543"/>
    <n v="17089"/>
    <n v="19522"/>
    <n v="22141"/>
    <n v="25150"/>
    <n v="29474"/>
    <n v="33718"/>
    <n v="38168"/>
    <n v="41903"/>
    <n v="47806"/>
    <n v="51608"/>
    <n v="55242"/>
    <n v="60733"/>
    <n v="65077"/>
    <n v="73758"/>
    <n v="78991"/>
    <n v="84279"/>
    <n v="88621"/>
    <n v="93873"/>
    <n v="98476"/>
    <n v="103093"/>
    <n v="108692"/>
    <n v="114217"/>
    <n v="120067"/>
    <n v="1247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8"/>
    <n v="29"/>
    <n v="50"/>
    <n v="79"/>
    <n v="94"/>
    <n v="110"/>
    <n v="158"/>
    <n v="162"/>
    <n v="162"/>
    <n v="189"/>
    <n v="217"/>
    <n v="238"/>
    <n v="274"/>
    <n v="304"/>
    <n v="310"/>
    <n v="338"/>
    <n v="338"/>
    <n v="350"/>
    <n v="369"/>
    <n v="400"/>
    <n v="400"/>
    <n v="406"/>
    <n v="424"/>
    <n v="424"/>
    <n v="456"/>
    <n v="473"/>
    <n v="494"/>
    <n v="480"/>
    <n v="480"/>
    <n v="483"/>
    <n v="492"/>
    <n v="502"/>
    <n v="502"/>
    <n v="508"/>
    <n v="517"/>
    <n v="5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1"/>
    <n v="1"/>
    <n v="2"/>
    <n v="2"/>
    <n v="5"/>
    <n v="5"/>
    <n v="5"/>
    <n v="5"/>
    <n v="5"/>
    <n v="7"/>
    <n v="8"/>
    <n v="8"/>
    <n v="11"/>
    <n v="11"/>
    <n v="11"/>
    <n v="11"/>
    <n v="11"/>
    <n v="11"/>
    <n v="11"/>
    <n v="11"/>
    <n v="12"/>
    <n v="12"/>
    <n v="13"/>
    <n v="13"/>
    <n v="13"/>
    <n v="13"/>
    <n v="13"/>
    <n v="13"/>
    <n v="13"/>
    <n v="13"/>
    <n v="15"/>
    <n v="15"/>
    <n v="15"/>
    <n v="51"/>
    <n v="51"/>
    <n v="57"/>
    <n v="58"/>
    <n v="60"/>
    <n v="68"/>
    <n v="74"/>
    <n v="98"/>
    <n v="118"/>
    <n v="149"/>
    <n v="217"/>
    <n v="262"/>
    <n v="402"/>
    <n v="518"/>
    <n v="583"/>
    <n v="959"/>
    <n v="1281"/>
    <n v="1663"/>
    <n v="2179"/>
    <n v="2727"/>
    <n v="3499"/>
    <n v="4632"/>
    <n v="6421"/>
    <n v="7783"/>
    <n v="13747"/>
    <n v="19273"/>
    <n v="25600"/>
    <n v="33276"/>
    <n v="43843"/>
    <n v="53736"/>
    <n v="65778"/>
    <n v="83836"/>
    <n v="101657"/>
    <n v="121465"/>
    <n v="140909"/>
    <n v="161831"/>
    <n v="188172"/>
    <n v="213372"/>
    <n v="243762"/>
    <n v="275586"/>
    <n v="308853"/>
    <n v="337072"/>
    <n v="366667"/>
    <n v="397505"/>
    <n v="429052"/>
    <n v="462780"/>
    <n v="496535"/>
    <n v="526396"/>
    <n v="555313"/>
    <n v="580619"/>
    <n v="607670"/>
    <n v="636350"/>
    <n v="667592"/>
    <n v="699706"/>
    <n v="732197"/>
    <n v="759086"/>
    <n v="7843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"/>
    <n v="10"/>
    <n v="15"/>
    <n v="23"/>
    <n v="33"/>
    <n v="43"/>
    <n v="43"/>
    <n v="46"/>
    <n v="50"/>
    <n v="60"/>
    <n v="75"/>
    <n v="88"/>
    <n v="104"/>
    <n v="144"/>
    <n v="149"/>
    <n v="172"/>
    <n v="181"/>
    <n v="205"/>
    <n v="227"/>
    <n v="266"/>
    <n v="342"/>
    <n v="457"/>
    <n v="520"/>
    <n v="545"/>
    <n v="582"/>
    <n v="624"/>
    <n v="767"/>
    <n v="865"/>
    <n v="998"/>
    <n v="1165"/>
    <n v="1302"/>
    <n v="1349"/>
    <n v="1405"/>
    <n v="1490"/>
    <n v="1565"/>
    <n v="162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7"/>
    <n v="33"/>
    <n v="36"/>
    <n v="42"/>
    <n v="42"/>
    <n v="70"/>
    <n v="70"/>
    <n v="77"/>
    <n v="84"/>
    <n v="91"/>
    <n v="107"/>
    <n v="107"/>
    <n v="119"/>
    <n v="119"/>
    <n v="135"/>
    <n v="135"/>
    <n v="143"/>
    <n v="146"/>
    <n v="153"/>
    <n v="155"/>
    <n v="159"/>
    <n v="165"/>
    <n v="165"/>
    <n v="167"/>
    <n v="171"/>
    <n v="171"/>
    <n v="175"/>
    <n v="181"/>
    <n v="189"/>
    <n v="189"/>
    <n v="197"/>
    <n v="204"/>
    <n v="204"/>
    <n v="227"/>
    <n v="256"/>
    <n v="2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2"/>
    <n v="2"/>
    <n v="2"/>
    <n v="2"/>
    <n v="2"/>
    <n v="2"/>
    <n v="2"/>
    <n v="2"/>
    <n v="2"/>
    <n v="6"/>
    <n v="6"/>
    <n v="8"/>
    <n v="8"/>
    <n v="8"/>
    <n v="10"/>
    <n v="10"/>
    <n v="13"/>
    <n v="13"/>
    <n v="14"/>
    <n v="15"/>
    <n v="15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8"/>
    <n v="30"/>
    <n v="30"/>
    <n v="31"/>
    <n v="38"/>
    <n v="39"/>
    <n v="47"/>
    <n v="53"/>
    <n v="56"/>
    <n v="61"/>
    <n v="66"/>
    <n v="75"/>
    <n v="85"/>
    <n v="91"/>
    <n v="94"/>
    <n v="113"/>
    <n v="123"/>
    <n v="134"/>
    <n v="141"/>
    <n v="153"/>
    <n v="163"/>
    <n v="174"/>
    <n v="188"/>
    <n v="203"/>
    <n v="212"/>
    <n v="218"/>
    <n v="233"/>
    <n v="237"/>
    <n v="240"/>
    <n v="241"/>
    <n v="245"/>
    <n v="249"/>
    <n v="251"/>
    <n v="255"/>
    <n v="257"/>
    <n v="258"/>
    <n v="262"/>
    <n v="265"/>
    <n v="266"/>
    <n v="267"/>
    <n v="268"/>
    <n v="268"/>
    <n v="268"/>
    <n v="268"/>
    <n v="2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12"/>
    <n v="16"/>
    <n v="22"/>
    <n v="28"/>
    <n v="29"/>
    <n v="35"/>
    <n v="35"/>
    <n v="36"/>
    <n v="39"/>
    <n v="39"/>
    <n v="39"/>
    <n v="39"/>
    <n v="39"/>
    <n v="39"/>
    <n v="39"/>
    <n v="39"/>
    <n v="40"/>
    <n v="40"/>
    <n v="43"/>
    <n v="45"/>
    <n v="45"/>
    <n v="48"/>
    <n v="48"/>
    <n v="52"/>
    <n v="57"/>
    <n v="61"/>
    <n v="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5"/>
    <n v="7"/>
    <n v="7"/>
    <n v="7"/>
    <n v="8"/>
    <n v="8"/>
    <n v="9"/>
    <n v="9"/>
    <n v="9"/>
    <n v="9"/>
    <n v="10"/>
    <n v="11"/>
    <n v="11"/>
    <n v="11"/>
    <n v="13"/>
    <n v="14"/>
    <n v="14"/>
    <n v="17"/>
    <n v="17"/>
    <n v="23"/>
    <n v="23"/>
    <n v="24"/>
    <n v="25"/>
    <n v="25"/>
    <n v="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-1"/>
    <n v="-1"/>
    <n v="-1"/>
    <n v="-1"/>
    <n v="-1"/>
    <n v="-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7"/>
    <n v="11"/>
    <n v="11"/>
    <n v="11"/>
    <n v="11"/>
    <n v="11"/>
    <n v="12"/>
    <n v="12"/>
    <n v="12"/>
    <n v="12"/>
    <n v="14"/>
    <n v="14"/>
    <n v="15"/>
    <n v="15"/>
    <n v="15"/>
    <n v="15"/>
    <n v="16"/>
    <n v="16"/>
    <n v="16"/>
    <n v="16"/>
    <n v="16"/>
    <n v="16"/>
    <n v="16"/>
    <n v="16"/>
    <n v="16"/>
    <n v="16"/>
    <n v="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7"/>
    <n v="7"/>
    <n v="7"/>
    <n v="9"/>
    <n v="9"/>
    <n v="9"/>
    <n v="9"/>
    <n v="10"/>
    <n v="12"/>
    <n v="12"/>
    <n v="12"/>
    <n v="12"/>
    <n v="12"/>
    <n v="12"/>
    <n v="12"/>
    <n v="14"/>
    <n v="14"/>
    <n v="14"/>
    <n v="14"/>
    <n v="14"/>
    <n v="14"/>
    <n v="14"/>
    <n v="14"/>
    <n v="14"/>
    <n v="14"/>
    <n v="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7"/>
    <n v="7"/>
    <n v="8"/>
    <n v="8"/>
    <n v="8"/>
    <n v="8"/>
    <n v="10"/>
    <n v="10"/>
    <n v="10"/>
    <n v="10"/>
    <n v="10"/>
    <n v="10"/>
    <n v="10"/>
    <n v="17"/>
    <n v="17"/>
    <n v="20"/>
    <n v="20"/>
    <n v="21"/>
    <n v="21"/>
    <n v="28"/>
    <n v="29"/>
    <n v="31"/>
    <n v="34"/>
    <n v="35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5"/>
    <n v="9"/>
    <n v="10"/>
    <n v="10"/>
    <n v="10"/>
    <n v="16"/>
    <n v="16"/>
    <n v="16"/>
    <n v="19"/>
    <n v="19"/>
    <n v="19"/>
    <n v="19"/>
    <n v="19"/>
    <n v="19"/>
    <n v="25"/>
    <n v="25"/>
    <n v="25"/>
    <n v="29"/>
    <n v="33"/>
    <n v="33"/>
    <n v="38"/>
    <n v="38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4"/>
    <n v="6"/>
    <n v="8"/>
    <n v="18"/>
    <n v="18"/>
    <n v="18"/>
    <n v="19"/>
    <n v="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3"/>
    <n v="3"/>
    <n v="3"/>
    <n v="3"/>
    <n v="4"/>
    <n v="4"/>
    <n v="5"/>
    <n v="7"/>
    <n v="7"/>
    <n v="8"/>
    <n v="9"/>
    <n v="10"/>
    <n v="13"/>
    <n v="14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8"/>
    <n v="8"/>
    <n v="8"/>
    <n v="9"/>
    <n v="10"/>
    <n v="10"/>
    <n v="10"/>
    <n v="10"/>
    <n v="11"/>
    <n v="12"/>
    <n v="14"/>
    <n v="15"/>
    <n v="16"/>
    <n v="16"/>
    <n v="18"/>
    <n v="19"/>
    <n v="19"/>
    <n v="19"/>
    <n v="19"/>
    <n v="19"/>
    <n v="19"/>
    <n v="19"/>
    <n v="19"/>
    <n v="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8"/>
    <n v="8"/>
    <n v="10"/>
    <n v="10"/>
    <n v="11"/>
    <n v="11"/>
    <n v="18"/>
    <n v="18"/>
    <n v="19"/>
    <n v="20"/>
    <n v="21"/>
    <n v="24"/>
    <n v="24"/>
    <n v="24"/>
    <n v="25"/>
    <n v="26"/>
    <n v="35"/>
    <n v="48"/>
    <n v="49"/>
    <n v="49"/>
    <n v="49"/>
    <n v="51"/>
    <n v="5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7"/>
    <n v="16"/>
    <n v="16"/>
    <n v="19"/>
    <n v="26"/>
    <n v="30"/>
    <n v="30"/>
    <n v="31"/>
    <n v="35"/>
    <n v="38"/>
    <n v="38"/>
    <n v="39"/>
    <n v="41"/>
    <n v="44"/>
    <n v="47"/>
    <n v="48"/>
    <n v="52"/>
    <n v="59"/>
    <n v="59"/>
    <n v="59"/>
    <n v="84"/>
    <n v="91"/>
    <n v="98"/>
    <n v="109"/>
    <n v="116"/>
    <n v="119"/>
    <n v="134"/>
    <n v="161"/>
    <n v="194"/>
    <n v="217"/>
    <n v="237"/>
    <n v="254"/>
    <n v="261"/>
    <n v="263"/>
    <n v="263"/>
    <n v="267"/>
    <n v="268"/>
    <n v="290"/>
    <n v="308"/>
    <n v="308"/>
    <n v="374"/>
    <n v="374"/>
    <n v="402"/>
    <n v="418"/>
    <n v="437"/>
    <n v="44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8"/>
    <n v="8"/>
    <n v="9"/>
    <n v="9"/>
    <n v="15"/>
    <n v="18"/>
    <n v="18"/>
    <n v="18"/>
    <n v="33"/>
    <n v="33"/>
    <n v="36"/>
    <n v="36"/>
    <n v="38"/>
    <n v="38"/>
    <n v="38"/>
    <n v="38"/>
    <n v="43"/>
    <n v="43"/>
    <n v="43"/>
    <n v="46"/>
    <n v="50"/>
    <n v="5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11"/>
    <n v="18"/>
    <n v="18"/>
    <n v="25"/>
    <n v="28"/>
    <n v="31"/>
    <n v="36"/>
    <n v="39"/>
    <n v="41"/>
    <n v="45"/>
    <n v="47"/>
    <n v="56"/>
    <n v="59"/>
    <n v="74"/>
    <n v="87"/>
    <n v="87"/>
    <n v="105"/>
    <n v="123"/>
    <n v="144"/>
    <n v="148"/>
    <n v="171"/>
    <n v="171"/>
    <n v="216"/>
    <n v="224"/>
    <n v="2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7"/>
    <n v="8"/>
    <n v="8"/>
    <n v="9"/>
    <n v="9"/>
    <n v="9"/>
    <n v="10"/>
    <n v="10"/>
    <n v="11"/>
    <n v="11"/>
    <n v="11"/>
    <n v="12"/>
    <n v="12"/>
    <n v="12"/>
    <n v="12"/>
    <n v="14"/>
    <n v="14"/>
    <n v="14"/>
    <n v="14"/>
    <n v="14"/>
    <n v="14"/>
    <n v="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4"/>
    <n v="4"/>
    <n v="5"/>
    <n v="5"/>
    <n v="5"/>
    <n v="5"/>
    <n v="5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4"/>
    <n v="5"/>
    <n v="5"/>
    <n v="6"/>
    <n v="6"/>
    <n v="6"/>
    <n v="6"/>
    <n v="6"/>
    <n v="7"/>
    <n v="7"/>
    <n v="7"/>
    <n v="8"/>
    <n v="8"/>
    <n v="8"/>
    <n v="8"/>
    <n v="8"/>
    <n v="8"/>
    <n v="8"/>
    <n v="8"/>
    <n v="9"/>
    <n v="9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n v="86"/>
    <n v="91"/>
    <n v="94"/>
    <n v="94"/>
    <n v="112"/>
    <n v="125"/>
    <n v="125"/>
    <n v="126"/>
    <n v="135"/>
    <n v="145"/>
    <n v="145"/>
    <n v="170"/>
    <n v="184"/>
    <n v="184"/>
    <n v="250"/>
    <n v="283"/>
    <n v="283"/>
    <n v="283"/>
    <n v="387"/>
    <n v="387"/>
    <n v="449"/>
    <n v="480"/>
    <n v="510"/>
    <n v="510"/>
    <n v="5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10"/>
    <n v="14"/>
    <n v="15"/>
    <n v="15"/>
    <n v="20"/>
    <n v="20"/>
    <n v="21"/>
    <n v="21"/>
    <n v="22"/>
    <n v="22"/>
    <n v="22"/>
    <n v="23"/>
    <n v="27"/>
    <n v="38"/>
    <n v="41"/>
    <n v="62"/>
    <n v="63"/>
    <n v="74"/>
    <n v="85"/>
    <n v="88"/>
    <n v="98"/>
    <n v="111"/>
    <n v="1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5"/>
    <n v="5"/>
    <n v="6"/>
    <n v="5"/>
    <n v="5"/>
    <n v="5"/>
    <n v="5"/>
    <n v="8"/>
    <n v="8"/>
    <n v="8"/>
    <n v="8"/>
    <n v="8"/>
    <n v="8"/>
    <n v="9"/>
    <n v="10"/>
    <n v="10"/>
    <n v="10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4"/>
    <n v="6"/>
    <n v="6"/>
    <n v="6"/>
    <n v="6"/>
    <n v="13"/>
    <n v="13"/>
    <n v="13"/>
    <n v="13"/>
    <n v="13"/>
    <n v="13"/>
    <n v="13"/>
    <n v="15"/>
    <n v="15"/>
    <n v="15"/>
    <n v="20"/>
    <n v="2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4"/>
    <n v="6"/>
    <n v="6"/>
    <n v="6"/>
    <n v="7"/>
    <n v="7"/>
    <n v="8"/>
    <n v="8"/>
    <n v="10"/>
    <n v="10"/>
    <n v="11"/>
    <n v="13"/>
    <n v="15"/>
    <n v="26"/>
    <n v="30"/>
    <n v="35"/>
    <n v="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3"/>
    <n v="3"/>
    <n v="3"/>
    <n v="3"/>
    <n v="3"/>
    <n v="3"/>
    <n v="3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5"/>
    <n v="8"/>
    <n v="8"/>
    <n v="8"/>
    <n v="9"/>
    <n v="12"/>
    <n v="13"/>
    <n v="16"/>
    <n v="16"/>
    <n v="16"/>
    <n v="16"/>
    <n v="17"/>
    <n v="17"/>
    <n v="17"/>
    <n v="1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5"/>
    <n v="5"/>
    <n v="5"/>
    <n v="5"/>
    <n v="5"/>
    <n v="5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4"/>
    <n v="4"/>
    <n v="4"/>
    <n v="4"/>
    <n v="4"/>
    <n v="4"/>
    <n v="4"/>
    <n v="4"/>
    <n v="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6"/>
    <n v="6"/>
    <n v="6"/>
    <n v="6"/>
    <n v="6"/>
    <n v="6"/>
    <n v="6"/>
    <n v="6"/>
    <n v="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4"/>
    <n v="4"/>
    <n v="4"/>
    <n v="4"/>
    <n v="4"/>
    <n v="4"/>
    <n v="4"/>
    <n v="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4"/>
    <n v="4"/>
    <n v="4"/>
    <n v="6"/>
    <n v="6"/>
    <n v="7"/>
    <n v="7"/>
    <n v="11"/>
    <n v="14"/>
    <n v="14"/>
    <n v="15"/>
    <n v="15"/>
    <n v="18"/>
    <n v="18"/>
    <n v="21"/>
    <n v="23"/>
    <n v="25"/>
    <n v="30"/>
    <n v="30"/>
    <n v="30"/>
    <n v="33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2"/>
    <n v="4"/>
    <n v="5"/>
    <n v="5"/>
    <n v="6"/>
    <n v="8"/>
    <n v="10"/>
    <n v="10"/>
    <n v="11"/>
    <n v="15"/>
    <n v="15"/>
    <n v="16"/>
    <n v="17"/>
    <n v="20"/>
    <n v="20"/>
    <n v="21"/>
    <n v="22"/>
    <n v="22"/>
    <n v="23"/>
    <n v="23"/>
    <n v="23"/>
    <n v="23"/>
    <n v="23"/>
    <n v="24"/>
    <n v="25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4"/>
    <n v="7"/>
    <n v="9"/>
    <n v="11"/>
    <n v="15"/>
    <n v="17"/>
    <n v="17"/>
    <n v="19"/>
    <n v="21"/>
    <n v="25"/>
    <n v="26"/>
    <n v="29"/>
    <n v="31"/>
    <n v="35"/>
    <n v="44"/>
    <n v="58"/>
    <n v="86"/>
    <n v="105"/>
    <n v="130"/>
    <n v="152"/>
    <n v="173"/>
    <n v="193"/>
    <n v="205"/>
    <n v="235"/>
    <n v="256"/>
    <n v="275"/>
    <n v="293"/>
    <n v="313"/>
    <n v="326"/>
    <n v="336"/>
    <n v="348"/>
    <n v="364"/>
    <n v="367"/>
    <n v="375"/>
    <n v="3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6"/>
    <n v="8"/>
    <n v="12"/>
    <n v="14"/>
    <n v="15"/>
    <n v="16"/>
    <n v="17"/>
    <n v="18"/>
    <n v="21"/>
    <n v="22"/>
    <n v="23"/>
    <n v="25"/>
    <n v="26"/>
    <n v="26"/>
    <n v="29"/>
    <n v="29"/>
    <n v="31"/>
    <n v="33"/>
    <n v="33"/>
    <n v="35"/>
    <n v="35"/>
    <n v="36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4"/>
    <n v="4"/>
    <n v="4"/>
    <n v="6"/>
    <n v="8"/>
    <n v="9"/>
    <n v="13"/>
    <n v="18"/>
    <n v="19"/>
    <n v="23"/>
    <n v="27"/>
    <n v="28"/>
    <n v="36"/>
    <n v="39"/>
    <n v="43"/>
    <n v="44"/>
    <n v="48"/>
    <n v="56"/>
    <n v="63"/>
    <n v="72"/>
    <n v="82"/>
    <n v="83"/>
    <n v="90"/>
    <n v="97"/>
    <n v="102"/>
    <n v="111"/>
    <n v="115"/>
    <n v="123"/>
    <n v="129"/>
    <n v="132"/>
    <n v="1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7"/>
    <n v="7"/>
    <n v="7"/>
    <n v="7"/>
    <n v="8"/>
    <n v="8"/>
    <n v="9"/>
    <n v="10"/>
    <n v="12"/>
    <n v="13"/>
    <n v="13"/>
    <n v="14"/>
    <n v="16"/>
    <n v="17"/>
    <n v="18"/>
    <n v="19"/>
    <n v="20"/>
    <n v="20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4"/>
    <n v="5"/>
    <n v="5"/>
    <n v="6"/>
    <n v="6"/>
    <n v="6"/>
    <n v="6"/>
    <n v="7"/>
    <n v="7"/>
    <n v="7"/>
    <n v="7"/>
    <n v="8"/>
    <n v="8"/>
    <n v="8"/>
    <n v="8"/>
    <n v="9"/>
    <n v="10"/>
    <n v="12"/>
    <n v="12"/>
    <n v="16"/>
    <n v="18"/>
    <n v="21"/>
    <n v="21"/>
    <n v="21"/>
    <n v="22"/>
    <n v="23"/>
    <n v="24"/>
    <n v="25"/>
    <n v="25"/>
    <n v="25"/>
    <n v="25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4"/>
    <n v="4"/>
    <n v="4"/>
    <n v="4"/>
    <n v="4"/>
    <n v="4"/>
    <n v="4"/>
    <n v="5"/>
    <n v="5"/>
    <n v="5"/>
    <n v="5"/>
    <n v="5"/>
    <n v="5"/>
    <n v="5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4"/>
    <n v="4"/>
    <n v="5"/>
    <n v="5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4"/>
    <n v="4"/>
    <n v="5"/>
    <n v="7"/>
    <n v="8"/>
    <n v="8"/>
    <n v="10"/>
    <n v="11"/>
    <n v="12"/>
    <n v="12"/>
    <n v="13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3"/>
    <n v="4"/>
    <n v="4"/>
    <n v="6"/>
    <n v="6"/>
    <n v="6"/>
    <n v="6"/>
    <n v="6"/>
    <n v="6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6"/>
    <n v="6"/>
    <n v="8"/>
    <n v="16"/>
    <n v="21"/>
    <n v="28"/>
    <n v="30"/>
    <n v="49"/>
    <n v="58"/>
    <n v="68"/>
    <n v="86"/>
    <n v="108"/>
    <n v="128"/>
    <n v="146"/>
    <n v="158"/>
    <n v="168"/>
    <n v="186"/>
    <n v="204"/>
    <n v="220"/>
    <n v="243"/>
    <n v="273"/>
    <n v="295"/>
    <n v="319"/>
    <n v="337"/>
    <n v="350"/>
    <n v="368"/>
    <n v="384"/>
    <n v="393"/>
    <n v="410"/>
    <n v="431"/>
    <n v="443"/>
    <n v="452"/>
    <n v="4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3"/>
    <n v="3"/>
    <n v="4"/>
    <n v="4"/>
    <n v="4"/>
    <n v="5"/>
    <n v="5"/>
    <n v="5"/>
    <n v="5"/>
    <n v="5"/>
    <n v="7"/>
    <n v="7"/>
    <n v="8"/>
    <n v="8"/>
    <n v="9"/>
    <n v="10"/>
    <n v="11"/>
    <n v="11"/>
    <n v="12"/>
    <n v="13"/>
    <n v="13"/>
    <n v="15"/>
    <n v="15"/>
    <n v="18"/>
    <n v="19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5"/>
    <n v="6"/>
    <n v="7"/>
    <n v="8"/>
    <n v="8"/>
    <n v="8"/>
    <n v="8"/>
    <n v="8"/>
    <n v="8"/>
    <n v="8"/>
    <n v="8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4"/>
    <n v="4"/>
    <n v="4"/>
    <n v="4"/>
    <n v="4"/>
    <n v="4"/>
    <n v="4"/>
    <n v="4"/>
    <n v="4"/>
    <n v="4"/>
    <n v="5"/>
    <n v="5"/>
    <n v="5"/>
    <n v="6"/>
    <n v="6"/>
    <n v="6"/>
    <n v="6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5"/>
    <n v="5"/>
    <n v="5"/>
    <n v="5"/>
    <n v="5"/>
    <n v="5"/>
    <n v="5"/>
    <n v="6"/>
    <n v="6"/>
    <n v="6"/>
    <n v="8"/>
    <n v="9"/>
    <n v="12"/>
    <n v="17"/>
    <n v="20"/>
    <n v="21"/>
    <n v="27"/>
    <n v="30"/>
    <n v="34"/>
    <n v="39"/>
    <n v="46"/>
    <n v="50"/>
    <n v="60"/>
    <n v="75"/>
    <n v="84"/>
    <n v="91"/>
    <n v="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5"/>
    <n v="8"/>
    <n v="13"/>
    <n v="13"/>
    <n v="13"/>
    <n v="16"/>
    <n v="19"/>
    <n v="23"/>
    <n v="26"/>
    <n v="29"/>
    <n v="33"/>
    <n v="36"/>
    <n v="40"/>
    <n v="42"/>
    <n v="45"/>
    <n v="47"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5"/>
    <n v="10"/>
    <n v="14"/>
    <n v="21"/>
    <n v="37"/>
    <n v="67"/>
    <n v="75"/>
    <n v="88"/>
    <n v="122"/>
    <n v="178"/>
    <n v="220"/>
    <n v="289"/>
    <n v="353"/>
    <n v="431"/>
    <n v="513"/>
    <n v="705"/>
    <n v="828"/>
    <n v="1011"/>
    <n v="1143"/>
    <n v="1283"/>
    <n v="1447"/>
    <n v="1632"/>
    <n v="2035"/>
    <n v="2240"/>
    <n v="2523"/>
    <n v="3019"/>
    <n v="3346"/>
    <n v="3600"/>
    <n v="3903"/>
    <n v="4157"/>
    <n v="4440"/>
    <n v="4857"/>
    <n v="5163"/>
    <n v="5453"/>
    <n v="5683"/>
    <n v="58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6"/>
    <n v="7"/>
    <n v="8"/>
    <n v="9"/>
    <n v="10"/>
    <n v="10"/>
    <n v="11"/>
    <n v="14"/>
    <n v="15"/>
    <n v="18"/>
    <n v="19"/>
    <n v="20"/>
    <n v="24"/>
    <n v="27"/>
    <n v="28"/>
    <n v="28"/>
    <n v="29"/>
    <n v="31"/>
    <n v="31"/>
    <n v="32"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5"/>
    <n v="6"/>
    <n v="10"/>
    <n v="13"/>
    <n v="13"/>
    <n v="16"/>
    <n v="17"/>
    <n v="21"/>
    <n v="23"/>
    <n v="29"/>
    <n v="33"/>
    <n v="34"/>
    <n v="35"/>
    <n v="36"/>
    <n v="37"/>
    <n v="39"/>
    <n v="39"/>
    <n v="40"/>
    <n v="41"/>
    <n v="43"/>
    <n v="46"/>
    <n v="47"/>
    <n v="48"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6"/>
    <n v="11"/>
    <n v="15"/>
    <n v="25"/>
    <n v="34"/>
    <n v="46"/>
    <n v="59"/>
    <n v="77"/>
    <n v="92"/>
    <n v="111"/>
    <n v="136"/>
    <n v="159"/>
    <n v="201"/>
    <n v="240"/>
    <n v="324"/>
    <n v="359"/>
    <n v="445"/>
    <n v="486"/>
    <n v="564"/>
    <n v="686"/>
    <n v="819"/>
    <n v="950"/>
    <n v="1057"/>
    <n v="1124"/>
    <n v="1223"/>
    <n v="1328"/>
    <n v="1532"/>
    <n v="1736"/>
    <n v="1924"/>
    <n v="2141"/>
    <n v="2354"/>
    <n v="2462"/>
    <n v="25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7"/>
    <n v="8"/>
    <n v="8"/>
    <n v="8"/>
    <n v="10"/>
    <n v="10"/>
    <n v="14"/>
    <n v="17"/>
    <n v="20"/>
    <n v="22"/>
    <n v="23"/>
    <n v="24"/>
    <n v="24"/>
    <n v="25"/>
    <n v="28"/>
    <n v="29"/>
    <n v="32"/>
    <n v="35"/>
    <n v="36"/>
    <n v="38"/>
    <n v="41"/>
    <n v="41"/>
    <n v="42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7"/>
    <n v="9"/>
    <n v="11"/>
    <n v="12"/>
    <n v="12"/>
    <n v="14"/>
    <n v="16"/>
    <n v="16"/>
    <n v="16"/>
    <n v="16"/>
    <n v="17"/>
    <n v="18"/>
    <n v="19"/>
    <n v="23"/>
    <n v="24"/>
    <n v="24"/>
    <n v="27"/>
    <n v="27"/>
    <n v="27"/>
    <n v="30"/>
    <n v="32"/>
    <n v="32"/>
    <n v="35"/>
    <n v="36"/>
    <n v="36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6"/>
    <n v="6"/>
    <n v="6"/>
    <n v="6"/>
    <n v="7"/>
    <n v="8"/>
    <n v="9"/>
    <n v="9"/>
    <n v="9"/>
    <n v="9"/>
    <n v="10"/>
    <n v="10"/>
    <n v="12"/>
    <n v="12"/>
    <n v="12"/>
    <n v="12"/>
    <n v="14"/>
    <n v="17"/>
    <n v="22"/>
    <n v="22"/>
    <n v="22"/>
    <n v="42"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3"/>
    <n v="8"/>
    <n v="9"/>
    <n v="13"/>
    <n v="13"/>
    <n v="18"/>
    <n v="20"/>
    <n v="23"/>
    <n v="24"/>
    <n v="26"/>
    <n v="29"/>
    <n v="32"/>
    <n v="40"/>
    <n v="40"/>
    <n v="46"/>
    <n v="48"/>
    <n v="48"/>
    <n v="48"/>
    <n v="50"/>
    <n v="51"/>
    <n v="51"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4"/>
    <n v="4"/>
    <n v="7"/>
    <n v="7"/>
    <n v="8"/>
    <n v="10"/>
    <n v="10"/>
    <n v="13"/>
    <n v="13"/>
    <n v="13"/>
    <n v="14"/>
    <n v="14"/>
    <n v="17"/>
    <n v="17"/>
    <n v="19"/>
    <n v="24"/>
    <n v="24"/>
    <n v="31"/>
    <n v="31"/>
    <n v="38"/>
    <n v="38"/>
    <n v="38"/>
    <n v="39"/>
    <n v="43"/>
    <n v="48"/>
    <n v="50"/>
    <n v="58"/>
    <n v="58"/>
    <n v="69"/>
    <n v="69"/>
    <n v="72"/>
    <n v="75"/>
    <n v="77"/>
    <n v="78"/>
    <n v="81"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3"/>
    <n v="3"/>
    <n v="3"/>
    <n v="3"/>
    <n v="4"/>
    <n v="4"/>
    <n v="4"/>
    <n v="4"/>
    <n v="5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3"/>
    <n v="3"/>
    <n v="3"/>
    <n v="3"/>
    <n v="4"/>
    <n v="7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5"/>
    <n v="6"/>
    <n v="7"/>
    <n v="8"/>
    <n v="13"/>
    <n v="18"/>
    <n v="18"/>
    <n v="21"/>
    <n v="31"/>
    <n v="33"/>
    <n v="37"/>
    <n v="53"/>
    <n v="67"/>
    <n v="94"/>
    <n v="119"/>
    <n v="150"/>
    <n v="153"/>
    <n v="153"/>
    <n v="200"/>
    <n v="222"/>
    <n v="253"/>
    <n v="274"/>
    <n v="291"/>
    <n v="334"/>
    <n v="385"/>
    <n v="490"/>
    <n v="524"/>
    <n v="564"/>
    <n v="591"/>
    <n v="6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4"/>
    <n v="4"/>
    <n v="4"/>
    <n v="6"/>
    <n v="8"/>
    <n v="18"/>
    <n v="22"/>
    <n v="22"/>
    <n v="22"/>
    <n v="31"/>
    <n v="33"/>
    <n v="36"/>
    <n v="61"/>
    <n v="61"/>
    <n v="75"/>
    <n v="121"/>
    <n v="150"/>
    <n v="175"/>
    <n v="216"/>
    <n v="241"/>
    <n v="289"/>
    <n v="328"/>
    <n v="360"/>
    <n v="435"/>
    <n v="487"/>
    <n v="630"/>
    <n v="688"/>
    <n v="688"/>
    <n v="820"/>
    <n v="9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3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5"/>
    <n v="6"/>
    <n v="7"/>
    <n v="8"/>
    <n v="12"/>
    <n v="16"/>
    <n v="18"/>
    <n v="22"/>
    <n v="27"/>
    <n v="34"/>
    <n v="37"/>
    <n v="43"/>
    <n v="48"/>
    <n v="57"/>
    <n v="65"/>
    <n v="73"/>
    <n v="80"/>
    <n v="82"/>
    <n v="92"/>
    <n v="94"/>
    <n v="105"/>
    <n v="116"/>
    <n v="126"/>
    <n v="133"/>
    <n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4"/>
    <n v="4"/>
    <n v="4"/>
    <n v="4"/>
    <n v="4"/>
    <n v="4"/>
    <n v="4"/>
    <n v="4"/>
    <n v="4"/>
    <n v="4"/>
    <n v="4"/>
    <n v="4"/>
    <n v="5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3"/>
    <n v="3"/>
    <n v="4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2"/>
    <n v="4"/>
    <n v="4"/>
    <n v="5"/>
    <n v="5"/>
    <n v="5"/>
    <n v="5"/>
    <n v="6"/>
    <n v="6"/>
    <n v="7"/>
    <n v="7"/>
    <n v="7"/>
    <n v="7"/>
    <n v="7"/>
    <n v="7"/>
    <n v="7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3"/>
    <n v="3"/>
    <n v="3"/>
    <n v="4"/>
    <n v="4"/>
    <n v="4"/>
    <n v="4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3"/>
    <n v="3"/>
    <n v="3"/>
    <n v="3"/>
    <n v="4"/>
    <n v="4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0"/>
    <n v="1"/>
    <n v="1"/>
    <n v="1"/>
    <n v="1"/>
    <n v="1"/>
    <n v="1"/>
    <n v="2"/>
    <n v="2"/>
    <n v="2"/>
    <n v="2"/>
    <n v="2"/>
    <n v="2"/>
    <n v="2"/>
    <n v="3"/>
    <n v="3"/>
    <n v="5"/>
    <n v="6"/>
    <n v="7"/>
    <n v="8"/>
    <n v="8"/>
    <n v="9"/>
    <n v="11"/>
    <n v="11"/>
    <n v="11"/>
    <n v="11"/>
    <n v="11"/>
    <n v="12"/>
    <n v="12"/>
    <n v="12"/>
    <n v="12"/>
    <n v="12"/>
    <n v="12"/>
    <n v="12"/>
    <n v="12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0"/>
    <n v="0"/>
    <n v="0"/>
    <n v="0"/>
    <n v="1"/>
    <n v="1"/>
    <n v="1"/>
    <n v="2"/>
    <n v="2"/>
    <n v="2"/>
    <n v="2"/>
    <n v="2"/>
    <n v="2"/>
    <n v="2"/>
    <n v="2"/>
    <n v="2"/>
    <n v="3"/>
    <n v="4"/>
    <n v="6"/>
    <n v="6"/>
    <n v="7"/>
    <n v="8"/>
    <n v="10"/>
    <n v="11"/>
    <n v="13"/>
    <n v="13"/>
    <n v="16"/>
    <n v="19"/>
    <n v="19"/>
    <n v="19"/>
    <n v="19"/>
    <n v="19"/>
    <n v="19"/>
    <n v="19"/>
    <n v="19"/>
    <n v="19"/>
    <n v="20"/>
    <n v="20"/>
    <n v="21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17"/>
    <n v="17"/>
    <n v="24"/>
    <n v="40"/>
    <n v="52"/>
    <n v="76"/>
    <n v="125"/>
    <n v="125"/>
    <n v="162"/>
    <n v="204"/>
    <n v="249"/>
    <n v="350"/>
    <n v="414"/>
    <n v="479"/>
    <n v="549"/>
    <n v="618"/>
    <n v="699"/>
    <n v="780"/>
    <n v="871"/>
    <n v="974"/>
    <n v="1068"/>
    <n v="1068"/>
    <n v="1310"/>
    <n v="1457"/>
    <n v="1596"/>
    <n v="1696"/>
    <n v="1789"/>
    <n v="1921"/>
    <n v="2029"/>
    <n v="2144"/>
    <n v="2144"/>
    <n v="2346"/>
    <n v="2346"/>
    <n v="2495"/>
    <n v="2563"/>
    <n v="2615"/>
    <n v="2641"/>
    <n v="2682"/>
    <n v="2727"/>
    <n v="2761"/>
    <n v="2803"/>
    <n v="2835"/>
    <n v="2871"/>
    <n v="2902"/>
    <n v="2931"/>
    <n v="2959"/>
    <n v="2986"/>
    <n v="3008"/>
    <n v="3024"/>
    <n v="3046"/>
    <n v="3056"/>
    <n v="3062"/>
    <n v="3075"/>
    <n v="3085"/>
    <n v="3099"/>
    <n v="3111"/>
    <n v="3122"/>
    <n v="3130"/>
    <n v="3133"/>
    <n v="3139"/>
    <n v="3153"/>
    <n v="3153"/>
    <n v="3160"/>
    <n v="3163"/>
    <n v="3169"/>
    <n v="3174"/>
    <n v="3177"/>
    <n v="3182"/>
    <n v="3186"/>
    <n v="3187"/>
    <n v="3193"/>
    <n v="3199"/>
    <n v="3203"/>
    <n v="3207"/>
    <n v="3210"/>
    <n v="3212"/>
    <n v="3212"/>
    <n v="3213"/>
    <n v="3215"/>
    <n v="3216"/>
    <n v="3219"/>
    <n v="3219"/>
    <n v="3221"/>
    <n v="3221"/>
    <n v="3222"/>
    <n v="3222"/>
    <n v="4512"/>
    <n v="4512"/>
    <n v="4512"/>
    <n v="45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3"/>
    <n v="3"/>
    <n v="4"/>
    <n v="4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n v="5"/>
    <n v="5"/>
    <n v="5"/>
    <n v="5"/>
    <n v="5"/>
    <n v="5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4"/>
    <n v="6"/>
    <n v="6"/>
    <n v="6"/>
    <n v="10"/>
    <n v="12"/>
    <n v="16"/>
    <n v="17"/>
    <n v="19"/>
    <n v="25"/>
    <n v="32"/>
    <n v="35"/>
    <n v="46"/>
    <n v="50"/>
    <n v="54"/>
    <n v="69"/>
    <n v="80"/>
    <n v="100"/>
    <n v="109"/>
    <n v="112"/>
    <n v="127"/>
    <n v="131"/>
    <n v="144"/>
    <n v="153"/>
    <n v="153"/>
    <n v="179"/>
    <n v="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5"/>
    <n v="5"/>
    <n v="5"/>
    <n v="5"/>
    <n v="5"/>
    <n v="5"/>
    <n v="5"/>
    <n v="5"/>
    <n v="5"/>
    <n v="5"/>
    <n v="5"/>
    <n v="5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6"/>
    <n v="6"/>
    <n v="8"/>
    <n v="8"/>
    <n v="9"/>
    <n v="13"/>
    <n v="13"/>
    <n v="18"/>
    <n v="18"/>
    <n v="18"/>
    <n v="18"/>
    <n v="18"/>
    <n v="18"/>
    <n v="20"/>
    <n v="20"/>
    <n v="20"/>
    <n v="20"/>
    <n v="20"/>
    <n v="21"/>
    <n v="22"/>
    <n v="23"/>
    <n v="25"/>
    <n v="25"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3"/>
    <n v="4"/>
    <n v="4"/>
    <n v="4"/>
    <n v="4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3"/>
    <n v="3"/>
    <n v="3"/>
    <n v="3"/>
    <n v="4"/>
    <n v="5"/>
    <n v="6"/>
    <n v="6"/>
    <n v="6"/>
    <n v="6"/>
    <n v="6"/>
    <n v="8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5"/>
    <n v="6"/>
    <n v="6"/>
    <n v="6"/>
    <n v="6"/>
    <n v="7"/>
    <n v="8"/>
    <n v="12"/>
    <n v="15"/>
    <n v="16"/>
    <n v="18"/>
    <n v="19"/>
    <n v="20"/>
    <n v="21"/>
    <n v="21"/>
    <n v="23"/>
    <n v="25"/>
    <n v="31"/>
    <n v="33"/>
    <n v="35"/>
    <n v="36"/>
    <n v="39"/>
    <n v="47"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4"/>
    <n v="4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8"/>
    <n v="8"/>
    <n v="8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2"/>
    <n v="12"/>
    <n v="12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3"/>
    <n v="3"/>
    <n v="4"/>
    <n v="6"/>
    <n v="6"/>
    <n v="6"/>
    <n v="6"/>
    <n v="6"/>
    <n v="8"/>
    <n v="9"/>
    <n v="11"/>
    <n v="12"/>
    <n v="15"/>
    <n v="15"/>
    <n v="16"/>
    <n v="18"/>
    <n v="21"/>
    <n v="21"/>
    <n v="24"/>
    <n v="27"/>
    <n v="31"/>
    <n v="32"/>
    <n v="34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5"/>
    <n v="5"/>
    <n v="7"/>
    <n v="8"/>
    <n v="9"/>
    <n v="10"/>
    <n v="11"/>
    <n v="11"/>
    <n v="9"/>
    <n v="9"/>
    <n v="9"/>
    <n v="9"/>
    <n v="10"/>
    <n v="10"/>
    <n v="10"/>
    <n v="11"/>
    <n v="12"/>
    <n v="12"/>
    <n v="12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9"/>
    <n v="9"/>
    <n v="11"/>
    <n v="16"/>
    <n v="23"/>
    <n v="31"/>
    <n v="39"/>
    <n v="44"/>
    <n v="53"/>
    <n v="59"/>
    <n v="67"/>
    <n v="78"/>
    <n v="88"/>
    <n v="99"/>
    <n v="112"/>
    <n v="119"/>
    <n v="129"/>
    <n v="138"/>
    <n v="143"/>
    <n v="161"/>
    <n v="166"/>
    <n v="169"/>
    <n v="173"/>
    <n v="181"/>
    <n v="186"/>
    <n v="1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6"/>
    <n v="9"/>
    <n v="13"/>
    <n v="13"/>
    <n v="24"/>
    <n v="32"/>
    <n v="34"/>
    <n v="41"/>
    <n v="52"/>
    <n v="65"/>
    <n v="72"/>
    <n v="77"/>
    <n v="90"/>
    <n v="104"/>
    <n v="123"/>
    <n v="139"/>
    <n v="161"/>
    <n v="179"/>
    <n v="187"/>
    <n v="203"/>
    <n v="218"/>
    <n v="237"/>
    <n v="247"/>
    <n v="260"/>
    <n v="273"/>
    <n v="285"/>
    <n v="299"/>
    <n v="309"/>
    <n v="321"/>
    <n v="336"/>
    <n v="346"/>
    <n v="355"/>
    <n v="3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6"/>
    <n v="10"/>
    <n v="10"/>
    <n v="20"/>
    <n v="28"/>
    <n v="39"/>
    <n v="42"/>
    <n v="51"/>
    <n v="57"/>
    <n v="60"/>
    <n v="68"/>
    <n v="68"/>
    <n v="82"/>
    <n v="86"/>
    <n v="98"/>
    <n v="108"/>
    <n v="118"/>
    <n v="126"/>
    <n v="135"/>
    <n v="173"/>
    <n v="177"/>
    <n v="183"/>
    <n v="189"/>
    <n v="196"/>
    <n v="200"/>
    <n v="217"/>
    <n v="226"/>
    <n v="2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5"/>
    <n v="7"/>
    <n v="14"/>
    <n v="18"/>
    <n v="27"/>
    <n v="28"/>
    <n v="34"/>
    <n v="36"/>
    <n v="48"/>
    <n v="58"/>
    <n v="60"/>
    <n v="75"/>
    <n v="93"/>
    <n v="120"/>
    <n v="145"/>
    <n v="172"/>
    <n v="180"/>
    <n v="191"/>
    <n v="191"/>
    <n v="242"/>
    <n v="272"/>
    <n v="297"/>
    <n v="315"/>
    <n v="333"/>
    <n v="355"/>
    <n v="369"/>
    <n v="388"/>
    <n v="403"/>
    <n v="421"/>
    <n v="456"/>
    <n v="474"/>
    <n v="5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4"/>
    <n v="6"/>
    <n v="6"/>
    <n v="8"/>
    <n v="10"/>
    <n v="14"/>
    <n v="19"/>
    <n v="20"/>
    <n v="21"/>
    <n v="24"/>
    <n v="30"/>
    <n v="36"/>
    <n v="40"/>
    <n v="41"/>
    <n v="46"/>
    <n v="52"/>
    <n v="58"/>
    <n v="66"/>
    <n v="71"/>
    <n v="78"/>
    <n v="85"/>
    <n v="94"/>
    <n v="103"/>
    <n v="118"/>
    <n v="135"/>
    <n v="146"/>
    <n v="159"/>
    <n v="164"/>
    <n v="178"/>
    <n v="183"/>
    <n v="196"/>
    <n v="205"/>
    <n v="224"/>
    <n v="239"/>
    <n v="2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3"/>
    <n v="4"/>
    <n v="4"/>
    <n v="5"/>
    <n v="6"/>
    <n v="6"/>
    <n v="6"/>
    <n v="6"/>
    <n v="6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5"/>
    <n v="11"/>
    <n v="12"/>
    <n v="13"/>
    <n v="15"/>
    <n v="19"/>
    <n v="21"/>
    <n v="24"/>
    <n v="24"/>
    <n v="24"/>
    <n v="24"/>
    <n v="25"/>
    <n v="28"/>
    <n v="31"/>
    <n v="35"/>
    <n v="36"/>
    <n v="38"/>
    <n v="38"/>
    <n v="4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5"/>
    <n v="7"/>
    <n v="9"/>
    <n v="11"/>
    <n v="13"/>
    <n v="17"/>
    <n v="17"/>
    <n v="19"/>
    <n v="20"/>
    <n v="25"/>
    <n v="28"/>
    <n v="27"/>
    <n v="34"/>
    <n v="40"/>
    <n v="42"/>
    <n v="48"/>
    <n v="49"/>
    <n v="56"/>
    <n v="59"/>
    <n v="64"/>
    <n v="72"/>
    <n v="75"/>
    <n v="82"/>
    <n v="90"/>
    <n v="94"/>
    <n v="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4"/>
    <n v="4"/>
    <n v="4"/>
    <n v="6"/>
    <n v="6"/>
    <n v="7"/>
    <n v="7"/>
    <n v="7"/>
    <n v="7"/>
    <n v="7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3"/>
    <n v="3"/>
    <n v="3"/>
    <n v="3"/>
    <n v="3"/>
    <n v="3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4"/>
    <n v="4"/>
    <n v="4"/>
    <n v="6"/>
    <n v="6"/>
    <n v="6"/>
    <n v="6"/>
    <n v="6"/>
    <n v="6"/>
    <n v="6"/>
    <n v="8"/>
    <n v="8"/>
    <n v="8"/>
    <n v="8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2"/>
    <n v="2"/>
    <n v="2"/>
    <n v="3"/>
    <n v="4"/>
    <n v="4"/>
    <n v="6"/>
    <n v="9"/>
    <n v="11"/>
    <n v="19"/>
    <n v="19"/>
    <n v="33"/>
    <n v="48"/>
    <n v="48"/>
    <n v="79"/>
    <n v="91"/>
    <n v="91"/>
    <n v="148"/>
    <n v="148"/>
    <n v="148"/>
    <n v="243"/>
    <n v="450"/>
    <n v="562"/>
    <n v="674"/>
    <n v="860"/>
    <n v="1100"/>
    <n v="1331"/>
    <n v="1696"/>
    <n v="1995"/>
    <n v="2314"/>
    <n v="2606"/>
    <n v="3024"/>
    <n v="3523"/>
    <n v="4403"/>
    <n v="5387"/>
    <n v="6507"/>
    <n v="7560"/>
    <n v="8078"/>
    <n v="8911"/>
    <n v="10328"/>
    <n v="10869"/>
    <n v="12210"/>
    <n v="13197"/>
    <n v="13832"/>
    <n v="14393"/>
    <n v="14967"/>
    <n v="15729"/>
    <n v="17167"/>
    <n v="17920"/>
    <n v="18681"/>
    <n v="19323"/>
    <n v="19718"/>
    <n v="202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n v="3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7"/>
    <n v="9"/>
    <n v="11"/>
    <n v="17"/>
    <n v="24"/>
    <n v="28"/>
    <n v="44"/>
    <n v="67"/>
    <n v="84"/>
    <n v="94"/>
    <n v="123"/>
    <n v="157"/>
    <n v="206"/>
    <n v="267"/>
    <n v="342"/>
    <n v="433"/>
    <n v="533"/>
    <n v="645"/>
    <n v="775"/>
    <n v="920"/>
    <n v="1107"/>
    <n v="1275"/>
    <n v="1444"/>
    <n v="1584"/>
    <n v="1810"/>
    <n v="2016"/>
    <n v="2349"/>
    <n v="2607"/>
    <n v="2767"/>
    <n v="2736"/>
    <n v="3022"/>
    <n v="3194"/>
    <n v="3294"/>
    <n v="3804"/>
    <n v="4052"/>
    <n v="4352"/>
    <n v="4459"/>
    <n v="4586"/>
    <n v="48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4"/>
    <n v="4"/>
    <n v="4"/>
    <n v="5"/>
    <n v="5"/>
    <n v="5"/>
    <n v="5"/>
    <n v="5"/>
    <n v="5"/>
    <n v="5"/>
    <n v="5"/>
    <n v="5"/>
    <n v="5"/>
    <n v="5"/>
    <n v="6"/>
    <n v="6"/>
    <n v="6"/>
    <n v="8"/>
    <n v="8"/>
    <n v="8"/>
    <n v="8"/>
    <n v="8"/>
    <n v="8"/>
    <n v="8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4"/>
    <n v="4"/>
    <n v="5"/>
    <n v="5"/>
    <n v="6"/>
    <n v="6"/>
    <n v="13"/>
    <n v="15"/>
    <n v="17"/>
    <n v="20"/>
    <n v="22"/>
    <n v="26"/>
    <n v="28"/>
    <n v="32"/>
    <n v="38"/>
    <n v="43"/>
    <n v="49"/>
    <n v="50"/>
    <n v="53"/>
    <n v="63"/>
    <n v="68"/>
    <n v="73"/>
    <n v="79"/>
    <n v="81"/>
    <n v="83"/>
    <n v="87"/>
    <n v="92"/>
    <n v="93"/>
    <n v="98"/>
    <n v="99"/>
    <n v="101"/>
    <n v="102"/>
    <n v="105"/>
    <n v="108"/>
    <n v="110"/>
    <n v="113"/>
    <n v="1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3"/>
    <n v="3"/>
    <n v="3"/>
    <n v="3"/>
    <n v="5"/>
    <n v="5"/>
    <n v="5"/>
    <n v="5"/>
    <n v="5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4"/>
    <n v="4"/>
    <n v="4"/>
    <n v="4"/>
    <n v="4"/>
    <n v="5"/>
    <n v="6"/>
    <n v="6"/>
    <n v="6"/>
    <n v="6"/>
    <n v="6"/>
    <n v="6"/>
    <n v="6"/>
    <n v="6"/>
    <n v="6"/>
    <n v="6"/>
    <n v="6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7"/>
    <n v="7"/>
    <n v="10"/>
    <n v="14"/>
    <n v="15"/>
    <n v="15"/>
    <n v="22"/>
    <n v="22"/>
    <n v="22"/>
    <n v="22"/>
    <n v="23"/>
    <n v="23"/>
    <n v="24"/>
    <n v="25"/>
    <n v="25"/>
    <n v="26"/>
    <n v="31"/>
    <n v="35"/>
    <n v="41"/>
    <n v="46"/>
    <n v="46"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4"/>
    <n v="6"/>
    <n v="7"/>
    <n v="9"/>
    <n v="10"/>
    <n v="10"/>
    <n v="10"/>
    <n v="11"/>
    <n v="13"/>
    <n v="15"/>
    <n v="16"/>
    <n v="20"/>
    <n v="21"/>
    <n v="26"/>
    <n v="32"/>
    <n v="34"/>
    <n v="38"/>
    <n v="47"/>
    <n v="58"/>
    <n v="66"/>
    <n v="77"/>
    <n v="85"/>
    <n v="99"/>
    <n v="109"/>
    <n v="122"/>
    <n v="134"/>
    <n v="142"/>
    <n v="156"/>
    <n v="172"/>
    <n v="189"/>
    <n v="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1"/>
    <n v="1"/>
    <n v="1"/>
    <n v="0"/>
    <n v="1"/>
    <n v="1"/>
    <n v="1"/>
    <n v="2"/>
    <n v="2"/>
    <n v="2"/>
    <n v="2"/>
    <n v="2"/>
    <n v="2"/>
    <n v="2"/>
    <n v="2"/>
    <n v="2"/>
    <n v="4"/>
    <n v="4"/>
    <n v="4"/>
    <n v="4"/>
    <n v="6"/>
    <n v="6"/>
    <n v="6"/>
    <n v="6"/>
    <n v="7"/>
    <n v="8"/>
    <n v="8"/>
    <n v="8"/>
    <n v="8"/>
    <n v="8"/>
    <n v="8"/>
    <n v="9"/>
    <n v="9"/>
    <n v="9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3"/>
    <n v="4"/>
    <n v="5"/>
    <n v="4"/>
    <n v="7"/>
    <n v="10"/>
    <n v="10"/>
    <n v="12"/>
    <n v="20"/>
    <n v="20"/>
    <n v="24"/>
    <n v="27"/>
    <n v="32"/>
    <n v="35"/>
    <n v="58"/>
    <n v="72"/>
    <n v="72"/>
    <n v="86"/>
    <n v="99"/>
    <n v="136"/>
    <n v="150"/>
    <n v="178"/>
    <n v="226"/>
    <n v="246"/>
    <n v="288"/>
    <n v="331"/>
    <n v="358"/>
    <n v="393"/>
    <n v="405"/>
    <n v="448"/>
    <n v="486"/>
    <n v="521"/>
    <n v="559"/>
    <n v="5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5"/>
    <n v="5"/>
    <n v="5"/>
    <n v="5"/>
    <n v="19"/>
    <n v="25"/>
    <n v="32"/>
    <n v="38"/>
    <n v="48"/>
    <n v="49"/>
    <n v="55"/>
    <n v="58"/>
    <n v="78"/>
    <n v="87"/>
    <n v="102"/>
    <n v="114"/>
    <n v="122"/>
    <n v="136"/>
    <n v="157"/>
    <n v="170"/>
    <n v="181"/>
    <n v="191"/>
    <n v="198"/>
    <n v="209"/>
    <n v="221"/>
    <n v="240"/>
    <n v="280"/>
    <n v="306"/>
    <n v="327"/>
    <n v="373"/>
    <n v="399"/>
    <n v="459"/>
    <n v="469"/>
    <n v="496"/>
    <n v="520"/>
    <n v="535"/>
    <n v="582"/>
    <n v="5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8"/>
    <n v="12"/>
    <n v="16"/>
    <n v="19"/>
    <n v="26"/>
    <n v="34"/>
    <n v="43"/>
    <n v="54"/>
    <n v="66"/>
    <n v="77"/>
    <n v="92"/>
    <n v="107"/>
    <n v="124"/>
    <n v="145"/>
    <n v="194"/>
    <n v="237"/>
    <n v="291"/>
    <n v="354"/>
    <n v="429"/>
    <n v="514"/>
    <n v="611"/>
    <n v="724"/>
    <n v="853"/>
    <n v="988"/>
    <n v="1135"/>
    <n v="1284"/>
    <n v="1433"/>
    <n v="1556"/>
    <n v="1685"/>
    <n v="1812"/>
    <n v="1934"/>
    <n v="2077"/>
    <n v="2234"/>
    <n v="2378"/>
    <n v="2517"/>
    <n v="2640"/>
    <n v="2757"/>
    <n v="2898"/>
    <n v="3036"/>
    <n v="3160"/>
    <n v="3294"/>
    <n v="3452"/>
    <n v="3603"/>
    <n v="3739"/>
    <n v="3872"/>
    <n v="3993"/>
    <n v="4110"/>
    <n v="4232"/>
    <n v="4357"/>
    <n v="4474"/>
    <n v="4585"/>
    <n v="4683"/>
    <n v="4777"/>
    <n v="4869"/>
    <n v="4958"/>
    <n v="5031"/>
    <n v="5118"/>
    <n v="52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6"/>
    <n v="6"/>
    <n v="7"/>
    <n v="7"/>
    <n v="8"/>
    <n v="9"/>
    <n v="10"/>
    <n v="10"/>
    <n v="10"/>
    <n v="11"/>
    <n v="12"/>
    <n v="13"/>
    <n v="17"/>
    <n v="17"/>
    <n v="20"/>
    <n v="23"/>
    <n v="27"/>
    <n v="29"/>
    <n v="36"/>
    <n v="40"/>
    <n v="42"/>
    <n v="42"/>
    <n v="46"/>
    <n v="50"/>
    <n v="52"/>
    <n v="54"/>
    <n v="54"/>
    <n v="56"/>
    <n v="61"/>
    <n v="64"/>
    <n v="65"/>
    <n v="69"/>
    <n v="69"/>
    <n v="70"/>
    <n v="72"/>
    <n v="76"/>
    <n v="78"/>
    <n v="78"/>
    <n v="79"/>
    <n v="80"/>
    <n v="81"/>
    <n v="82"/>
    <n v="82"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4"/>
    <n v="6"/>
    <n v="7"/>
    <n v="9"/>
    <n v="19"/>
    <n v="22"/>
    <n v="36"/>
    <n v="46"/>
    <n v="54"/>
    <n v="71"/>
    <n v="85"/>
    <n v="98"/>
    <n v="120"/>
    <n v="137"/>
    <n v="158"/>
    <n v="174"/>
    <n v="210"/>
    <n v="235"/>
    <n v="263"/>
    <n v="287"/>
    <n v="320"/>
    <n v="334"/>
    <n v="365"/>
    <n v="406"/>
    <n v="444"/>
    <n v="486"/>
    <n v="530"/>
    <n v="571"/>
    <n v="610"/>
    <n v="6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5"/>
    <n v="8"/>
    <n v="12"/>
    <n v="12"/>
    <n v="15"/>
    <n v="16"/>
    <n v="20"/>
    <n v="26"/>
    <n v="36"/>
    <n v="40"/>
    <n v="44"/>
    <n v="49"/>
    <n v="57"/>
    <n v="65"/>
    <n v="73"/>
    <n v="86"/>
    <n v="95"/>
    <n v="101"/>
    <n v="103"/>
    <n v="116"/>
    <n v="123"/>
    <n v="130"/>
    <n v="142"/>
    <n v="151"/>
    <n v="164"/>
    <n v="172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7"/>
    <n v="10"/>
    <n v="12"/>
    <n v="17"/>
    <n v="21"/>
    <n v="29"/>
    <n v="34"/>
    <n v="52"/>
    <n v="79"/>
    <n v="107"/>
    <n v="148"/>
    <n v="197"/>
    <n v="233"/>
    <n v="366"/>
    <n v="463"/>
    <n v="631"/>
    <n v="827"/>
    <n v="827"/>
    <n v="1266"/>
    <n v="1441"/>
    <n v="1809"/>
    <n v="2158"/>
    <n v="2503"/>
    <n v="2978"/>
    <n v="3405"/>
    <n v="4032"/>
    <n v="4825"/>
    <n v="5476"/>
    <n v="6077"/>
    <n v="6820"/>
    <n v="7503"/>
    <n v="8215"/>
    <n v="9134"/>
    <n v="10023"/>
    <n v="10779"/>
    <n v="11591"/>
    <n v="12428"/>
    <n v="13155"/>
    <n v="13915"/>
    <n v="14681"/>
    <n v="15362"/>
    <n v="15887"/>
    <n v="16523"/>
    <n v="17127"/>
    <n v="17669"/>
    <n v="18279"/>
    <n v="18849"/>
    <n v="19468"/>
    <n v="19899"/>
    <n v="20465"/>
    <n v="21067"/>
    <n v="21645"/>
    <n v="22170"/>
    <n v="22745"/>
    <n v="23227"/>
    <n v="23660"/>
    <n v="241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4"/>
    <n v="4"/>
    <n v="4"/>
    <n v="4"/>
    <n v="4"/>
    <n v="4"/>
    <n v="4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4"/>
    <n v="4"/>
    <n v="5"/>
    <n v="6"/>
    <n v="6"/>
    <n v="6"/>
    <n v="6"/>
    <n v="6"/>
    <n v="6"/>
    <n v="6"/>
    <n v="6"/>
    <n v="10"/>
    <n v="10"/>
    <n v="15"/>
    <n v="16"/>
    <n v="19"/>
    <n v="22"/>
    <n v="22"/>
    <n v="27"/>
    <n v="29"/>
    <n v="29"/>
    <n v="29"/>
    <n v="33"/>
    <n v="35"/>
    <n v="41"/>
    <n v="42"/>
    <n v="43"/>
    <n v="45"/>
    <n v="47"/>
    <n v="49"/>
    <n v="52"/>
    <n v="54"/>
    <n v="54"/>
    <n v="56"/>
    <n v="57"/>
    <n v="62"/>
    <n v="63"/>
    <n v="77"/>
    <n v="77"/>
    <n v="85"/>
    <n v="92"/>
    <n v="93"/>
    <n v="94"/>
    <n v="99"/>
    <n v="99"/>
    <n v="108"/>
    <n v="123"/>
    <n v="143"/>
    <n v="146"/>
    <n v="178"/>
    <n v="190"/>
    <n v="222"/>
    <n v="236"/>
    <n v="2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5"/>
    <n v="5"/>
    <n v="5"/>
    <n v="5"/>
    <n v="5"/>
    <n v="5"/>
    <n v="6"/>
    <n v="6"/>
    <n v="6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1"/>
    <n v="1"/>
    <n v="1"/>
    <n v="1"/>
    <n v="1"/>
    <n v="2"/>
    <n v="3"/>
    <n v="3"/>
    <n v="6"/>
    <n v="5"/>
    <n v="6"/>
    <n v="6"/>
    <n v="6"/>
    <n v="7"/>
    <n v="8"/>
    <n v="10"/>
    <n v="10"/>
    <n v="10"/>
    <n v="12"/>
    <n v="14"/>
    <n v="16"/>
    <n v="17"/>
    <n v="17"/>
    <n v="17"/>
    <n v="17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4"/>
    <n v="4"/>
    <n v="4"/>
    <n v="6"/>
    <n v="6"/>
    <n v="6"/>
    <n v="7"/>
    <n v="7"/>
    <n v="7"/>
    <n v="8"/>
    <n v="9"/>
    <n v="9"/>
    <n v="10"/>
    <n v="11"/>
    <n v="11"/>
    <n v="12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6"/>
    <n v="8"/>
    <n v="10"/>
    <n v="12"/>
    <n v="13"/>
    <n v="13"/>
    <n v="16"/>
    <n v="17"/>
    <n v="28"/>
    <n v="28"/>
    <n v="35"/>
    <n v="35"/>
    <n v="42"/>
    <n v="44"/>
    <n v="50"/>
    <n v="53"/>
    <n v="54"/>
    <n v="60"/>
    <n v="66"/>
    <n v="66"/>
    <n v="72"/>
    <n v="75"/>
    <n v="75"/>
    <n v="81"/>
    <n v="84"/>
    <n v="91"/>
    <n v="94"/>
    <n v="102"/>
    <n v="111"/>
    <n v="111"/>
    <n v="120"/>
    <n v="126"/>
    <n v="131"/>
    <n v="139"/>
    <n v="144"/>
    <n v="152"/>
    <n v="158"/>
    <n v="162"/>
    <n v="165"/>
    <n v="169"/>
    <n v="174"/>
    <n v="177"/>
    <n v="183"/>
    <n v="186"/>
    <n v="192"/>
    <n v="200"/>
    <n v="204"/>
    <n v="208"/>
    <n v="211"/>
    <n v="214"/>
    <n v="217"/>
    <n v="222"/>
    <n v="225"/>
    <n v="229"/>
    <n v="230"/>
    <n v="232"/>
    <n v="234"/>
    <n v="2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3"/>
    <n v="3"/>
    <n v="3"/>
    <n v="5"/>
    <n v="6"/>
    <n v="7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4"/>
    <n v="4"/>
    <n v="5"/>
    <n v="5"/>
    <n v="5"/>
    <n v="5"/>
    <n v="5"/>
    <n v="5"/>
    <n v="5"/>
    <n v="5"/>
    <n v="5"/>
    <n v="5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3"/>
    <n v="3"/>
    <n v="3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3"/>
    <n v="3"/>
    <n v="4"/>
    <n v="4"/>
    <n v="4"/>
    <n v="4"/>
    <n v="4"/>
    <n v="4"/>
    <n v="6"/>
    <n v="6"/>
    <n v="8"/>
    <n v="8"/>
    <n v="10"/>
    <n v="11"/>
    <n v="12"/>
    <n v="14"/>
    <n v="16"/>
    <n v="17"/>
    <n v="17"/>
    <n v="18"/>
    <n v="19"/>
    <n v="19"/>
    <n v="19"/>
    <n v="19"/>
    <n v="20"/>
    <n v="20"/>
    <n v="20"/>
    <n v="20"/>
    <n v="21"/>
    <n v="21"/>
    <n v="21"/>
    <n v="21"/>
    <n v="21"/>
    <n v="21"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4"/>
    <n v="4"/>
    <n v="5"/>
    <n v="5"/>
    <n v="5"/>
    <n v="6"/>
    <n v="6"/>
    <n v="6"/>
    <n v="6"/>
    <n v="7"/>
    <n v="7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7"/>
    <n v="7"/>
    <n v="7"/>
    <n v="8"/>
    <n v="8"/>
    <n v="9"/>
    <n v="9"/>
    <n v="11"/>
    <n v="13"/>
    <n v="15"/>
    <n v="15"/>
    <n v="15"/>
    <n v="16"/>
    <n v="22"/>
    <n v="23"/>
    <n v="23"/>
    <n v="24"/>
    <n v="29"/>
    <n v="30"/>
    <n v="32"/>
    <n v="33"/>
    <n v="33"/>
    <n v="35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4"/>
    <n v="4"/>
    <n v="8"/>
    <n v="8"/>
    <n v="8"/>
    <n v="8"/>
    <n v="8"/>
    <n v="9"/>
    <n v="15"/>
    <n v="18"/>
    <n v="21"/>
    <n v="22"/>
    <n v="23"/>
    <n v="29"/>
    <n v="30"/>
    <n v="31"/>
    <n v="31"/>
    <n v="36"/>
    <n v="41"/>
    <n v="44"/>
    <n v="46"/>
    <n v="52"/>
    <n v="54"/>
    <n v="62"/>
    <n v="66"/>
    <n v="69"/>
    <n v="67"/>
    <n v="69"/>
    <n v="69"/>
    <n v="72"/>
    <n v="72"/>
    <n v="73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4"/>
    <n v="10"/>
    <n v="14"/>
    <n v="16"/>
    <n v="20"/>
    <n v="23"/>
    <n v="26"/>
    <n v="27"/>
    <n v="35"/>
    <n v="37"/>
    <n v="43"/>
    <n v="45"/>
    <n v="50"/>
    <n v="53"/>
    <n v="57"/>
    <n v="61"/>
    <n v="62"/>
    <n v="63"/>
    <n v="65"/>
    <n v="67"/>
    <n v="70"/>
    <n v="73"/>
    <n v="76"/>
    <n v="77"/>
    <n v="82"/>
    <n v="83"/>
    <n v="84"/>
    <n v="86"/>
    <n v="88"/>
    <n v="89"/>
    <n v="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5"/>
    <n v="6"/>
    <n v="7"/>
    <n v="7"/>
    <n v="7"/>
    <n v="7"/>
    <n v="7"/>
    <n v="7"/>
    <n v="7"/>
    <n v="7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5"/>
    <n v="6"/>
    <n v="8"/>
    <n v="12"/>
    <n v="16"/>
    <n v="20"/>
    <n v="28"/>
    <n v="29"/>
    <n v="37"/>
    <n v="50"/>
    <n v="60"/>
    <n v="79"/>
    <n v="94"/>
    <n v="125"/>
    <n v="141"/>
    <n v="174"/>
    <n v="194"/>
    <n v="233"/>
    <n v="273"/>
    <n v="296"/>
    <n v="332"/>
    <n v="406"/>
    <n v="449"/>
    <n v="486"/>
    <n v="546"/>
    <n v="650"/>
    <n v="6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4"/>
    <n v="5"/>
    <n v="6"/>
    <n v="8"/>
    <n v="12"/>
    <n v="15"/>
    <n v="19"/>
    <n v="22"/>
    <n v="27"/>
    <n v="29"/>
    <n v="29"/>
    <n v="30"/>
    <n v="31"/>
    <n v="35"/>
    <n v="40"/>
    <n v="46"/>
    <n v="54"/>
    <n v="56"/>
    <n v="57"/>
    <n v="67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3"/>
    <n v="3"/>
    <n v="4"/>
    <n v="4"/>
    <n v="4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3"/>
    <n v="3"/>
    <n v="4"/>
    <n v="4"/>
    <n v="5"/>
    <n v="6"/>
    <n v="11"/>
    <n v="23"/>
    <n v="25"/>
    <n v="26"/>
    <n v="33"/>
    <n v="36"/>
    <n v="39"/>
    <n v="44"/>
    <n v="48"/>
    <n v="59"/>
    <n v="70"/>
    <n v="80"/>
    <n v="90"/>
    <n v="93"/>
    <n v="97"/>
    <n v="107"/>
    <n v="111"/>
    <n v="118"/>
    <n v="126"/>
    <n v="126"/>
    <n v="127"/>
    <n v="130"/>
    <n v="135"/>
    <n v="137"/>
    <n v="141"/>
    <n v="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4"/>
    <n v="4"/>
    <n v="6"/>
    <n v="6"/>
    <n v="6"/>
    <n v="6"/>
    <n v="8"/>
    <n v="9"/>
    <n v="9"/>
    <n v="9"/>
    <n v="9"/>
    <n v="9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4"/>
    <n v="5"/>
    <n v="5"/>
    <n v="10"/>
    <n v="12"/>
    <n v="20"/>
    <n v="24"/>
    <n v="43"/>
    <n v="58"/>
    <n v="76"/>
    <n v="106"/>
    <n v="136"/>
    <n v="179"/>
    <n v="213"/>
    <n v="276"/>
    <n v="356"/>
    <n v="434"/>
    <n v="546"/>
    <n v="639"/>
    <n v="771"/>
    <n v="864"/>
    <n v="1039"/>
    <n v="1173"/>
    <n v="1339"/>
    <n v="1487"/>
    <n v="1651"/>
    <n v="1766"/>
    <n v="1867"/>
    <n v="2101"/>
    <n v="2248"/>
    <n v="2396"/>
    <n v="2511"/>
    <n v="2643"/>
    <n v="2737"/>
    <n v="2823"/>
    <n v="2945"/>
    <n v="3134"/>
    <n v="3315"/>
    <n v="3459"/>
    <n v="3601"/>
    <n v="3684"/>
    <n v="37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4"/>
    <n v="4"/>
    <n v="5"/>
    <n v="9"/>
    <n v="9"/>
    <n v="9"/>
    <n v="11"/>
    <n v="11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5"/>
    <n v="5"/>
    <n v="5"/>
    <n v="8"/>
    <n v="10"/>
    <n v="10"/>
    <n v="11"/>
    <n v="11"/>
    <n v="11"/>
    <n v="11"/>
    <n v="11"/>
    <n v="12"/>
    <n v="12"/>
    <n v="14"/>
    <n v="14"/>
    <n v="14"/>
    <n v="18"/>
    <n v="19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4"/>
    <n v="4"/>
    <n v="5"/>
    <n v="5"/>
    <n v="6"/>
    <n v="6"/>
    <n v="7"/>
    <n v="7"/>
    <n v="10"/>
    <n v="10"/>
    <n v="10"/>
    <n v="11"/>
    <n v="12"/>
    <n v="13"/>
    <n v="17"/>
    <n v="19"/>
    <n v="21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6"/>
    <n v="7"/>
    <n v="9"/>
    <n v="11"/>
    <n v="11"/>
    <n v="12"/>
    <n v="17"/>
    <n v="18"/>
    <n v="23"/>
    <n v="26"/>
    <n v="29"/>
    <n v="30"/>
    <n v="32"/>
    <n v="34"/>
    <n v="34"/>
    <n v="38"/>
    <n v="44"/>
    <n v="45"/>
    <n v="46"/>
    <n v="49"/>
    <n v="49"/>
    <n v="51"/>
    <n v="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7"/>
    <n v="7"/>
    <n v="7"/>
    <n v="7"/>
    <n v="10"/>
    <n v="12"/>
    <n v="14"/>
    <n v="14"/>
    <n v="19"/>
    <n v="23"/>
    <n v="25"/>
    <n v="32"/>
    <n v="39"/>
    <n v="44"/>
    <n v="50"/>
    <n v="59"/>
    <n v="62"/>
    <n v="71"/>
    <n v="76"/>
    <n v="89"/>
    <n v="101"/>
    <n v="108"/>
    <n v="113"/>
    <n v="119"/>
    <n v="128"/>
    <n v="134"/>
    <n v="139"/>
    <n v="150"/>
    <n v="152"/>
    <n v="161"/>
    <n v="164"/>
    <n v="165"/>
    <n v="1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3"/>
    <n v="3"/>
    <n v="4"/>
    <n v="4"/>
    <n v="4"/>
    <n v="4"/>
    <n v="4"/>
    <n v="6"/>
    <n v="6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5"/>
    <n v="6"/>
    <n v="7"/>
    <n v="8"/>
    <n v="9"/>
    <n v="11"/>
    <n v="12"/>
    <n v="14"/>
    <n v="21"/>
    <n v="26"/>
    <n v="27"/>
    <n v="34"/>
    <n v="40"/>
    <n v="41"/>
    <n v="47"/>
    <n v="53"/>
    <n v="57"/>
    <n v="61"/>
    <n v="65"/>
    <n v="66"/>
    <n v="86"/>
    <n v="91"/>
    <n v="93"/>
    <n v="96"/>
    <n v="111"/>
    <n v="128"/>
    <n v="135"/>
    <n v="143"/>
    <n v="168"/>
    <n v="1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3"/>
    <n v="6"/>
    <n v="6"/>
    <n v="8"/>
    <n v="8"/>
    <n v="9"/>
    <n v="14"/>
    <n v="17"/>
    <n v="24"/>
    <n v="30"/>
    <n v="30"/>
    <n v="32"/>
    <n v="37"/>
    <n v="41"/>
    <n v="46"/>
    <n v="54"/>
    <n v="55"/>
    <n v="59"/>
    <n v="63"/>
    <n v="66"/>
    <n v="74"/>
    <n v="79"/>
    <n v="87"/>
    <n v="94"/>
    <n v="95"/>
    <n v="103"/>
    <n v="109"/>
    <n v="116"/>
    <n v="120"/>
    <n v="1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5"/>
    <n v="5"/>
    <n v="5"/>
    <n v="5"/>
    <n v="6"/>
    <n v="6"/>
    <n v="6"/>
    <n v="6"/>
    <n v="7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"/>
    <n v="5"/>
    <n v="5"/>
    <n v="7"/>
    <n v="9"/>
    <n v="9"/>
    <n v="11"/>
    <n v="16"/>
    <n v="18"/>
    <n v="24"/>
    <n v="30"/>
    <n v="38"/>
    <n v="55"/>
    <n v="61"/>
    <n v="73"/>
    <n v="83"/>
    <n v="92"/>
    <n v="107"/>
    <n v="121"/>
    <n v="138"/>
    <n v="169"/>
    <n v="181"/>
    <n v="193"/>
    <n v="216"/>
    <n v="230"/>
    <n v="254"/>
    <n v="274"/>
    <n v="300"/>
    <n v="348"/>
    <n v="400"/>
    <n v="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5"/>
    <n v="8"/>
    <n v="11"/>
    <n v="12"/>
    <n v="12"/>
    <n v="19"/>
    <n v="17"/>
    <n v="18"/>
    <n v="19"/>
    <n v="25"/>
    <n v="33"/>
    <n v="35"/>
    <n v="38"/>
    <n v="45"/>
    <n v="54"/>
    <n v="68"/>
    <n v="71"/>
    <n v="78"/>
    <n v="88"/>
    <n v="96"/>
    <n v="107"/>
    <n v="136"/>
    <n v="144"/>
    <n v="152"/>
    <n v="163"/>
    <n v="177"/>
    <n v="182"/>
    <n v="203"/>
    <n v="221"/>
    <n v="247"/>
    <n v="297"/>
    <n v="315"/>
    <n v="335"/>
    <n v="349"/>
    <n v="362"/>
    <n v="387"/>
    <n v="397"/>
    <n v="409"/>
    <n v="4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5"/>
    <n v="5"/>
    <n v="5"/>
    <n v="5"/>
    <n v="5"/>
    <n v="7"/>
    <n v="8"/>
    <n v="10"/>
    <n v="14"/>
    <n v="16"/>
    <n v="16"/>
    <n v="18"/>
    <n v="22"/>
    <n v="31"/>
    <n v="33"/>
    <n v="43"/>
    <n v="57"/>
    <n v="71"/>
    <n v="79"/>
    <n v="94"/>
    <n v="107"/>
    <n v="129"/>
    <n v="159"/>
    <n v="174"/>
    <n v="181"/>
    <n v="208"/>
    <n v="232"/>
    <n v="245"/>
    <n v="263"/>
    <n v="286"/>
    <n v="314"/>
    <n v="332"/>
    <n v="347"/>
    <n v="360"/>
    <n v="3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6"/>
    <n v="12"/>
    <n v="14"/>
    <n v="23"/>
    <n v="33"/>
    <n v="43"/>
    <n v="60"/>
    <n v="76"/>
    <n v="100"/>
    <n v="119"/>
    <n v="140"/>
    <n v="160"/>
    <n v="187"/>
    <n v="209"/>
    <n v="246"/>
    <n v="266"/>
    <n v="295"/>
    <n v="311"/>
    <n v="345"/>
    <n v="380"/>
    <n v="409"/>
    <n v="435"/>
    <n v="470"/>
    <n v="504"/>
    <n v="535"/>
    <n v="567"/>
    <n v="599"/>
    <n v="629"/>
    <n v="657"/>
    <n v="687"/>
    <n v="714"/>
    <n v="7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4"/>
    <n v="6"/>
    <n v="6"/>
    <n v="6"/>
    <n v="6"/>
    <n v="6"/>
    <n v="7"/>
    <n v="7"/>
    <n v="7"/>
    <n v="7"/>
    <n v="7"/>
    <n v="7"/>
    <n v="8"/>
    <n v="8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7"/>
    <n v="11"/>
    <n v="17"/>
    <n v="23"/>
    <n v="26"/>
    <n v="37"/>
    <n v="43"/>
    <n v="65"/>
    <n v="82"/>
    <n v="92"/>
    <n v="115"/>
    <n v="133"/>
    <n v="146"/>
    <n v="151"/>
    <n v="176"/>
    <n v="197"/>
    <n v="220"/>
    <n v="248"/>
    <n v="270"/>
    <n v="291"/>
    <n v="316"/>
    <n v="331"/>
    <n v="351"/>
    <n v="372"/>
    <n v="392"/>
    <n v="411"/>
    <n v="421"/>
    <n v="451"/>
    <n v="4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4"/>
    <n v="4"/>
    <n v="8"/>
    <n v="9"/>
    <n v="17"/>
    <n v="24"/>
    <n v="30"/>
    <n v="34"/>
    <n v="43"/>
    <n v="45"/>
    <n v="47"/>
    <n v="58"/>
    <n v="63"/>
    <n v="76"/>
    <n v="94"/>
    <n v="106"/>
    <n v="130"/>
    <n v="148"/>
    <n v="170"/>
    <n v="198"/>
    <n v="232"/>
    <n v="273"/>
    <n v="313"/>
    <n v="361"/>
    <n v="4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3"/>
    <n v="5"/>
    <n v="5"/>
    <n v="5"/>
    <n v="7"/>
    <n v="7"/>
    <n v="11"/>
    <n v="11"/>
    <n v="14"/>
    <n v="20"/>
    <n v="20"/>
    <n v="20"/>
    <n v="21"/>
    <n v="21"/>
    <n v="21"/>
    <n v="21"/>
    <n v="22"/>
    <n v="22"/>
    <n v="25"/>
    <n v="26"/>
    <n v="26"/>
    <n v="30"/>
    <n v="30"/>
    <n v="32"/>
    <n v="32"/>
    <n v="32"/>
    <n v="34"/>
    <n v="34"/>
    <n v="34"/>
    <n v="34"/>
    <n v="35"/>
    <n v="35"/>
    <n v="35"/>
    <n v="36"/>
    <n v="36"/>
    <n v="38"/>
    <n v="39"/>
    <n v="39"/>
    <n v="39"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8"/>
    <n v="8"/>
    <n v="10"/>
    <n v="16"/>
    <n v="21"/>
    <n v="25"/>
    <n v="29"/>
    <n v="34"/>
    <n v="38"/>
    <n v="41"/>
    <n v="41"/>
    <n v="44"/>
    <n v="47"/>
    <n v="52"/>
    <n v="59"/>
    <n v="65"/>
    <n v="73"/>
    <n v="79"/>
    <n v="83"/>
    <n v="87"/>
    <n v="92"/>
    <n v="97"/>
    <n v="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3"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4"/>
    <n v="1"/>
    <n v="1"/>
    <n v="10"/>
    <n v="13"/>
    <n v="16"/>
    <n v="16"/>
    <n v="28"/>
    <n v="31"/>
    <n v="39"/>
    <n v="44"/>
    <n v="51"/>
    <n v="58"/>
    <n v="61"/>
    <n v="65"/>
    <n v="66"/>
    <n v="71"/>
    <n v="74"/>
    <n v="80"/>
    <n v="85"/>
    <n v="94"/>
    <n v="99"/>
    <n v="103"/>
    <n v="110"/>
    <n v="117"/>
    <n v="122"/>
    <n v="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3"/>
    <n v="3"/>
    <n v="3"/>
    <n v="3"/>
    <n v="4"/>
    <n v="5"/>
    <n v="6"/>
    <n v="6"/>
    <n v="6"/>
    <n v="6"/>
    <n v="6"/>
    <n v="6"/>
    <n v="7"/>
    <n v="8"/>
    <n v="8"/>
    <n v="9"/>
    <n v="10"/>
    <n v="10"/>
    <n v="10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6"/>
    <n v="8"/>
    <n v="9"/>
    <n v="11"/>
    <n v="12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3"/>
    <n v="4"/>
    <n v="5"/>
    <n v="6"/>
    <n v="9"/>
    <n v="9"/>
    <n v="11"/>
    <n v="11"/>
    <n v="15"/>
    <n v="15"/>
    <n v="17"/>
    <n v="20"/>
    <n v="22"/>
    <n v="28"/>
    <n v="30"/>
    <n v="36"/>
    <n v="40"/>
    <n v="43"/>
    <n v="45"/>
    <n v="50"/>
    <n v="53"/>
    <n v="55"/>
    <n v="56"/>
    <n v="61"/>
    <n v="61"/>
    <n v="66"/>
    <n v="70"/>
    <n v="74"/>
    <n v="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6"/>
    <n v="7"/>
    <n v="7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5"/>
    <n v="5"/>
    <n v="5"/>
    <n v="9"/>
    <n v="9"/>
    <n v="11"/>
    <n v="12"/>
    <n v="13"/>
    <n v="18"/>
    <n v="18"/>
    <n v="24"/>
    <n v="25"/>
    <n v="25"/>
    <n v="27"/>
    <n v="27"/>
    <n v="34"/>
    <n v="48"/>
    <n v="50"/>
    <n v="52"/>
    <n v="54"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5"/>
    <n v="10"/>
    <n v="17"/>
    <n v="28"/>
    <n v="35"/>
    <n v="54"/>
    <n v="55"/>
    <n v="133"/>
    <n v="195"/>
    <n v="289"/>
    <n v="342"/>
    <n v="533"/>
    <n v="623"/>
    <n v="830"/>
    <n v="1043"/>
    <n v="1375"/>
    <n v="1772"/>
    <n v="2311"/>
    <n v="2808"/>
    <n v="3647"/>
    <n v="4365"/>
    <n v="5138"/>
    <n v="5982"/>
    <n v="6803"/>
    <n v="7716"/>
    <n v="8464"/>
    <n v="9387"/>
    <n v="10348"/>
    <n v="11198"/>
    <n v="11947"/>
    <n v="12641"/>
    <n v="13341"/>
    <n v="14045"/>
    <n v="14792"/>
    <n v="15447"/>
    <n v="16081"/>
    <n v="16606"/>
    <n v="17209"/>
    <n v="17756"/>
    <n v="18056"/>
    <n v="18708"/>
    <n v="19315"/>
    <n v="20002"/>
    <n v="20043"/>
    <n v="20453"/>
    <n v="208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5"/>
    <n v="5"/>
    <n v="5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4"/>
    <n v="5"/>
    <n v="5"/>
    <n v="5"/>
    <n v="6"/>
    <n v="10"/>
    <n v="10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6"/>
    <n v="7"/>
    <n v="10"/>
    <n v="11"/>
    <n v="16"/>
    <n v="20"/>
    <n v="21"/>
    <n v="25"/>
    <n v="36"/>
    <n v="62"/>
    <n v="77"/>
    <n v="105"/>
    <n v="105"/>
    <n v="110"/>
    <n v="146"/>
    <n v="180"/>
    <n v="239"/>
    <n v="308"/>
    <n v="358"/>
    <n v="373"/>
    <n v="401"/>
    <n v="477"/>
    <n v="591"/>
    <n v="687"/>
    <n v="793"/>
    <n v="870"/>
    <n v="887"/>
    <n v="899"/>
    <n v="919"/>
    <n v="1033"/>
    <n v="1203"/>
    <n v="1333"/>
    <n v="1400"/>
    <n v="1511"/>
    <n v="1540"/>
    <n v="15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4"/>
    <n v="11"/>
    <n v="13"/>
    <n v="14"/>
    <n v="14"/>
    <n v="27"/>
    <n v="28"/>
    <n v="41"/>
    <n v="54"/>
    <n v="75"/>
    <n v="98"/>
    <n v="120"/>
    <n v="122"/>
    <n v="153"/>
    <n v="191"/>
    <n v="231"/>
    <n v="264"/>
    <n v="300"/>
    <n v="359"/>
    <n v="433"/>
    <n v="488"/>
    <n v="536"/>
    <n v="591"/>
    <n v="666"/>
    <n v="715"/>
    <n v="765"/>
    <n v="821"/>
    <n v="895"/>
    <n v="948"/>
    <n v="1002"/>
    <n v="1036"/>
    <n v="1106"/>
    <n v="1138"/>
    <n v="1174"/>
    <n v="1239"/>
    <n v="1281"/>
    <n v="1327"/>
    <n v="1368"/>
    <n v="1393"/>
    <n v="14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3"/>
    <n v="3"/>
    <n v="4"/>
    <n v="4"/>
    <n v="5"/>
    <n v="5"/>
    <n v="7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5"/>
    <n v="6"/>
    <n v="7"/>
    <n v="9"/>
    <n v="10"/>
    <n v="12"/>
    <n v="15"/>
    <n v="19"/>
    <n v="20"/>
    <n v="23"/>
    <n v="26"/>
    <n v="27"/>
    <n v="30"/>
    <n v="32"/>
    <n v="33"/>
    <n v="35"/>
    <n v="38"/>
    <n v="40"/>
    <n v="41"/>
    <n v="43"/>
    <n v="46"/>
    <n v="47"/>
    <n v="47"/>
    <n v="47"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3"/>
    <n v="3"/>
    <n v="5"/>
    <n v="5"/>
    <n v="6"/>
    <n v="6"/>
    <n v="7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5"/>
    <n v="6"/>
    <n v="6"/>
    <n v="8"/>
    <n v="8"/>
    <n v="8"/>
    <n v="10"/>
    <n v="12"/>
    <n v="14"/>
    <n v="18"/>
    <n v="18"/>
    <n v="22"/>
    <n v="22"/>
    <n v="23"/>
    <n v="24"/>
    <n v="25"/>
    <n v="25"/>
    <n v="28"/>
    <n v="31"/>
    <n v="34"/>
    <n v="34"/>
    <n v="35"/>
    <n v="37"/>
    <n v="37"/>
    <n v="37"/>
    <n v="38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9"/>
    <n v="30"/>
    <n v="37"/>
    <n v="44"/>
    <n v="59"/>
    <n v="75"/>
    <n v="92"/>
    <n v="108"/>
    <n v="131"/>
    <n v="168"/>
    <n v="214"/>
    <n v="277"/>
    <n v="356"/>
    <n v="425"/>
    <n v="501"/>
    <n v="574"/>
    <n v="649"/>
    <n v="725"/>
    <n v="812"/>
    <n v="908"/>
    <n v="1006"/>
    <n v="1101"/>
    <n v="1198"/>
    <n v="1296"/>
    <n v="1403"/>
    <n v="1518"/>
    <n v="1643"/>
    <n v="1769"/>
    <n v="1890"/>
    <n v="2017"/>
    <n v="2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5"/>
    <n v="5"/>
    <n v="5"/>
    <n v="9"/>
    <n v="10"/>
    <n v="13"/>
    <n v="17"/>
    <n v="20"/>
    <n v="22"/>
    <n v="27"/>
    <n v="32"/>
    <n v="37"/>
    <n v="38"/>
    <n v="45"/>
    <n v="52"/>
    <n v="57"/>
    <n v="69"/>
    <n v="73"/>
    <n v="83"/>
    <n v="93"/>
    <n v="98"/>
    <n v="108"/>
    <n v="116"/>
    <n v="125"/>
    <n v="133"/>
    <n v="141"/>
    <n v="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5"/>
    <n v="6"/>
    <n v="8"/>
    <n v="8"/>
    <n v="9"/>
    <n v="10"/>
    <n v="10"/>
    <n v="11"/>
    <n v="12"/>
    <n v="12"/>
    <n v="14"/>
    <n v="16"/>
    <n v="20"/>
    <n v="22"/>
    <n v="25"/>
    <n v="28"/>
    <n v="33"/>
    <n v="35"/>
    <n v="37"/>
    <n v="37"/>
    <n v="41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4"/>
    <n v="4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5"/>
    <n v="6"/>
    <n v="7"/>
    <n v="7"/>
    <n v="8"/>
    <n v="8"/>
    <n v="9"/>
    <n v="9"/>
    <n v="9"/>
    <n v="9"/>
    <n v="13"/>
    <n v="15"/>
    <n v="19"/>
    <n v="20"/>
    <n v="21"/>
    <n v="21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4"/>
    <n v="4"/>
    <n v="4"/>
    <n v="6"/>
    <n v="6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6"/>
    <n v="8"/>
    <n v="8"/>
    <n v="8"/>
    <n v="21"/>
    <n v="21"/>
    <n v="55"/>
    <n v="55"/>
    <n v="71"/>
    <n v="137"/>
    <n v="177"/>
    <n v="233"/>
    <n v="281"/>
    <n v="335"/>
    <n v="422"/>
    <n v="465"/>
    <n v="578"/>
    <n v="759"/>
    <n v="1019"/>
    <n v="1228"/>
    <n v="1408"/>
    <n v="1789"/>
    <n v="2352"/>
    <n v="2921"/>
    <n v="3605"/>
    <n v="4313"/>
    <n v="4934"/>
    <n v="5373"/>
    <n v="6159"/>
    <n v="7097"/>
    <n v="7978"/>
    <n v="8958"/>
    <n v="9875"/>
    <n v="10612"/>
    <n v="11329"/>
    <n v="12107"/>
    <n v="12868"/>
    <n v="13729"/>
    <n v="14576"/>
    <n v="15464"/>
    <n v="16060"/>
    <n v="165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5"/>
    <n v="6"/>
    <n v="7"/>
    <n v="7"/>
    <n v="7"/>
    <n v="7"/>
    <n v="7"/>
    <n v="7"/>
    <n v="8"/>
    <n v="8"/>
    <n v="8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2"/>
    <n v="14"/>
    <n v="17"/>
    <n v="21"/>
    <n v="22"/>
    <n v="28"/>
    <n v="36"/>
    <n v="40"/>
    <n v="47"/>
    <n v="54"/>
    <n v="63"/>
    <n v="85"/>
    <n v="108"/>
    <n v="118"/>
    <n v="200"/>
    <n v="244"/>
    <n v="307"/>
    <n v="417"/>
    <n v="557"/>
    <n v="706"/>
    <n v="942"/>
    <n v="1209"/>
    <n v="1581"/>
    <n v="2026"/>
    <n v="2467"/>
    <n v="2978"/>
    <n v="3873"/>
    <n v="4757"/>
    <n v="5926"/>
    <n v="7087"/>
    <n v="8407"/>
    <n v="9619"/>
    <n v="10783"/>
    <n v="12794"/>
    <n v="14695"/>
    <n v="16544"/>
    <n v="18586"/>
    <n v="20462"/>
    <n v="22019"/>
    <n v="23528"/>
    <n v="25831"/>
    <n v="28325"/>
    <n v="32916"/>
    <n v="36773"/>
    <n v="38664"/>
    <n v="40661"/>
    <n v="420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3"/>
    <n v="3"/>
    <n v="3"/>
    <n v="4"/>
    <n v="4"/>
    <n v="4"/>
    <n v="4"/>
    <n v="4"/>
    <n v="4"/>
    <n v="4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5"/>
    <n v="7"/>
    <n v="7"/>
    <n v="7"/>
    <n v="7"/>
    <n v="7"/>
    <n v="9"/>
    <n v="9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-1"/>
    <n v="-1"/>
    <n v="-1"/>
    <n v="-1"/>
    <n v="-1"/>
    <n v="-1"/>
    <n v="-1"/>
    <n v="-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5"/>
    <n v="5"/>
    <n v="5"/>
    <n v="7"/>
    <n v="7"/>
    <n v="7"/>
    <n v="7"/>
    <n v="9"/>
    <n v="10"/>
    <n v="13"/>
    <n v="13"/>
    <n v="13"/>
    <n v="13"/>
    <n v="13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4"/>
    <n v="5"/>
    <n v="5"/>
    <n v="7"/>
    <n v="7"/>
    <n v="7"/>
    <n v="7"/>
    <n v="8"/>
    <n v="8"/>
    <n v="11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3"/>
    <n v="3"/>
    <n v="3"/>
    <n v="3"/>
    <n v="4"/>
    <n v="4"/>
    <n v="4"/>
    <n v="4"/>
    <n v="4"/>
    <n v="4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4FD3D5-8177-469F-82E0-25E2C54E394D}" name="PivotTable1" cacheId="2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M189" firstHeaderRow="0" firstDataRow="1" firstDataCol="1"/>
  <pivotFields count="164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</colItems>
  <dataFields count="90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6BEACA-8CB3-4E91-9F1F-597237C59467}" name="PivotTable2" cacheId="3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M189" firstHeaderRow="0" firstDataRow="1" firstDataCol="1"/>
  <pivotFields count="165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</colItems>
  <dataFields count="90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447F7-6C61-41AD-9ACC-99074A6A2524}" name="Infections" displayName="Infections" ref="A1:FI265" totalsRowShown="0" headerRowDxfId="6">
  <autoFilter ref="A1:FI265" xr:uid="{F5CA68F3-E538-462A-AF17-623DBDDFC9CB}"/>
  <tableColumns count="165">
    <tableColumn id="1" xr3:uid="{399DB30F-B11F-4DD5-B0DE-1982D09E59FB}" name="Province/State"/>
    <tableColumn id="2" xr3:uid="{222DA09D-AD1D-434B-A6EE-EC54A7A42B56}" name="Country/Region"/>
    <tableColumn id="3" xr3:uid="{59261AD6-7920-4B1A-993D-AB19A259684D}" name="Lat"/>
    <tableColumn id="4" xr3:uid="{E4436A6C-F259-4585-B8AB-4F9FBD8E36E0}" name="Long"/>
    <tableColumn id="5" xr3:uid="{37ECBA54-7354-4717-98B4-74EB3E5F63B0}" name="22.01.2020"/>
    <tableColumn id="6" xr3:uid="{7FAEF3A4-73A1-4672-A43B-A93FB0BF1D63}" name="23.01.2020"/>
    <tableColumn id="7" xr3:uid="{8EC581D1-68C8-4212-9D82-D45F7D499F0A}" name="24.01.2020"/>
    <tableColumn id="8" xr3:uid="{9E8451D9-FD42-4E13-BF8A-1BA9EA66EE87}" name="25.01.2020"/>
    <tableColumn id="9" xr3:uid="{DFA91ED0-4078-4AE9-8D63-90EDDD97A38A}" name="26.01.2020"/>
    <tableColumn id="10" xr3:uid="{F111A6A2-9E63-44F7-8473-B069DEF61861}" name="27.01.2020"/>
    <tableColumn id="11" xr3:uid="{4832666D-C104-45F6-AD34-7156F50CDCB5}" name="28.01.2020"/>
    <tableColumn id="12" xr3:uid="{AD15891C-2DF2-4EBA-94EA-57F29700D54C}" name="29.01.2020"/>
    <tableColumn id="13" xr3:uid="{CCC32105-7BBD-4FC8-BC5D-430890CE089A}" name="30.01.2020"/>
    <tableColumn id="14" xr3:uid="{E74EE279-0C3E-4CC6-B204-6D72B0EDCE5B}" name="31.01.2020"/>
    <tableColumn id="15" xr3:uid="{1A6E2C2F-294C-44B4-B2A6-A165659C4C42}" name="01.02.2020"/>
    <tableColumn id="16" xr3:uid="{339518F0-B674-4ABD-8DFA-8FF60E035634}" name="02.02.2020"/>
    <tableColumn id="17" xr3:uid="{FAF26340-575D-42A8-A2F2-A0D1EDB20251}" name="03.02.2020"/>
    <tableColumn id="18" xr3:uid="{75019FB7-73D3-46FF-928D-B5CAF6D338FC}" name="04.02.2020"/>
    <tableColumn id="19" xr3:uid="{2792F296-EE96-465E-AE63-329611B3C077}" name="05.02.2020"/>
    <tableColumn id="20" xr3:uid="{FFBA67E7-E333-4973-A515-66EF2CEC4EF2}" name="06.02.2020"/>
    <tableColumn id="21" xr3:uid="{6C8C0C02-5E48-4549-8725-6FF4AEE5106C}" name="07.02.2020"/>
    <tableColumn id="22" xr3:uid="{DE8F33A9-F057-49E6-A2C8-B45F27ADA681}" name="08.02.2020"/>
    <tableColumn id="23" xr3:uid="{DA0EAD15-CE39-400B-AE56-84FEE18CC887}" name="09.02.2020"/>
    <tableColumn id="24" xr3:uid="{7BD5E7E3-3DD3-4E74-B452-FD76EFD91C62}" name="10.02.2020"/>
    <tableColumn id="25" xr3:uid="{6A32C2F7-CB73-4830-AECD-99C522D19C9D}" name="11.02.2020"/>
    <tableColumn id="26" xr3:uid="{B7D1FAA7-F93A-42F6-A139-AD7881DBEFFF}" name="12.02.2020"/>
    <tableColumn id="27" xr3:uid="{B78449D4-1896-419B-8F45-4793C7F06EF6}" name="13.02.2020"/>
    <tableColumn id="28" xr3:uid="{CB920518-3AF0-4A1C-830E-B773F364C357}" name="14.02.2020"/>
    <tableColumn id="29" xr3:uid="{CE2BCD54-417B-4176-B0CB-BDB18ACFCE21}" name="15.02.2020"/>
    <tableColumn id="30" xr3:uid="{2529F9EB-BFF4-4459-AB20-599D90ACE202}" name="16.02.2020"/>
    <tableColumn id="31" xr3:uid="{2AFAE1CB-BABE-49B8-B554-F66A816AFAFF}" name="17.02.2020"/>
    <tableColumn id="32" xr3:uid="{FEA8F8B7-0EC9-44F4-BFD1-9E518D39E6E0}" name="18.02.2020"/>
    <tableColumn id="33" xr3:uid="{0180936C-4E12-455B-8D55-A1D4E367FFDA}" name="19.02.2020"/>
    <tableColumn id="34" xr3:uid="{F17154EF-9806-4E82-993B-3F30382CDDB5}" name="20.02.2020"/>
    <tableColumn id="35" xr3:uid="{E129FBCC-30FF-4337-9B2F-4DF86D61A552}" name="21.02.2020"/>
    <tableColumn id="36" xr3:uid="{82535025-3038-409B-8871-EDBB01536D89}" name="22.02.2020"/>
    <tableColumn id="37" xr3:uid="{878ADA4B-DCCF-4E65-8B9D-1310DD1943CA}" name="23.02.2020"/>
    <tableColumn id="38" xr3:uid="{358F9749-3CCB-45CF-B080-7060BDAF521A}" name="24.02.2020"/>
    <tableColumn id="39" xr3:uid="{41EE9F0B-727D-4235-8097-DC2B889F2C95}" name="25.02.2020"/>
    <tableColumn id="40" xr3:uid="{BDA26D31-936E-4D0D-AC17-4F712BE13560}" name="26.02.2020"/>
    <tableColumn id="41" xr3:uid="{9E72A475-06F9-490A-B17C-ED05406267FA}" name="27.02.2020"/>
    <tableColumn id="42" xr3:uid="{C214577E-A068-4A18-B299-97E20A8A10C3}" name="28.02.2020"/>
    <tableColumn id="43" xr3:uid="{DE5AC089-4EE7-4ED0-AD92-0777674D22B0}" name="29.02.2020"/>
    <tableColumn id="44" xr3:uid="{C2AC29B5-394D-4B09-8C4C-942B50DA4469}" name="01.03.2020"/>
    <tableColumn id="45" xr3:uid="{0FF1D909-39E7-4FE7-8999-28924802FC50}" name="02.03.2020"/>
    <tableColumn id="46" xr3:uid="{8F439785-42EB-49A8-B998-A7CFD778649F}" name="03.03.2020"/>
    <tableColumn id="47" xr3:uid="{55F3C471-F42A-47ED-81ED-80F27DA8903F}" name="04.03.2020"/>
    <tableColumn id="48" xr3:uid="{911D601B-2334-43B5-A983-DCEEAC867125}" name="05.03.2020"/>
    <tableColumn id="49" xr3:uid="{9FB93175-AB17-4632-91BF-C8B98469DDD9}" name="06.03.2020"/>
    <tableColumn id="50" xr3:uid="{2BE4B951-3D5C-4FE6-A4FE-6C0491C05863}" name="07.03.2020"/>
    <tableColumn id="51" xr3:uid="{6ED9F74C-759C-4E0F-9596-783B5F4EB798}" name="08.03.2020"/>
    <tableColumn id="52" xr3:uid="{2658156D-AFEB-422D-B5F9-141086F81094}" name="09.03.2020"/>
    <tableColumn id="53" xr3:uid="{828FBB79-68C0-429C-8C33-FCEA8A5C97B4}" name="10.03.2020"/>
    <tableColumn id="54" xr3:uid="{3FC213FA-3E15-44A6-838C-85056CFB0FE0}" name="11.03.2020"/>
    <tableColumn id="55" xr3:uid="{9B22FA55-B6FC-48C4-B3EA-58348F1C3FF9}" name="12.03.2020"/>
    <tableColumn id="56" xr3:uid="{49B49FA8-8A7B-43CF-9583-AB4056B48550}" name="13.03.2020"/>
    <tableColumn id="57" xr3:uid="{3AF24316-C474-43C7-9CF6-249B47FF4A18}" name="14.03.2020"/>
    <tableColumn id="58" xr3:uid="{3577DD77-2AF8-45FE-8E0D-1BE0D0631E8C}" name="15.03.2020"/>
    <tableColumn id="59" xr3:uid="{C89CF926-D638-4BD3-9F36-B3AC43E7CCFC}" name="16.03.2020"/>
    <tableColumn id="60" xr3:uid="{4BCD5F77-033B-430B-A25B-3325984F56D5}" name="17.03.2020"/>
    <tableColumn id="61" xr3:uid="{8404A8DD-05FC-4A38-938D-CDF25D4F77D1}" name="18.03.2020"/>
    <tableColumn id="62" xr3:uid="{6EFB2E6B-90D7-4F34-9F70-B45455302D73}" name="19.03.2020"/>
    <tableColumn id="63" xr3:uid="{8E72D6E2-2D57-4D19-9319-E99114D8BE90}" name="20.03.2020"/>
    <tableColumn id="64" xr3:uid="{18029F2D-8205-4614-8D73-80C60ADE53CB}" name="21.03.2020"/>
    <tableColumn id="65" xr3:uid="{B0FCB155-9C90-4F80-B2DD-25FD8C61B375}" name="22.03.2020"/>
    <tableColumn id="66" xr3:uid="{8CFEF664-E51B-4CFE-9CB1-FA2F53F85CED}" name="23.03.2020"/>
    <tableColumn id="67" xr3:uid="{4609AB14-B7E0-46D4-9F45-8547648EEC5F}" name="24.03.2020"/>
    <tableColumn id="68" xr3:uid="{BB8C2366-3BB9-400F-AA95-24A0448D0915}" name="25.03.2020"/>
    <tableColumn id="69" xr3:uid="{8DEEAFDB-ACD5-4FBF-8D64-CDF98C3170BC}" name="26.03.2020"/>
    <tableColumn id="70" xr3:uid="{51896EF7-9082-46CA-9A77-6C25C33251C1}" name="27.03.2020"/>
    <tableColumn id="71" xr3:uid="{96D800BA-9744-426C-BF24-408A94456185}" name="28.03.2020"/>
    <tableColumn id="72" xr3:uid="{FE4B8E8B-ABD1-48E9-9261-69DEB5C2F372}" name="29.03.2020"/>
    <tableColumn id="73" xr3:uid="{A2BD4411-D51E-4328-939D-FDD030A93C12}" name="30.03.2020"/>
    <tableColumn id="74" xr3:uid="{8EE37087-042B-42C4-A9FF-54D192D04E2E}" name="31.03.2020"/>
    <tableColumn id="75" xr3:uid="{B5B9DDB3-CC30-4648-9D69-94B069AF8545}" name="01.04.2020"/>
    <tableColumn id="76" xr3:uid="{B8C3F0FA-3FD6-4E14-AB5D-180883980A6E}" name="02.04.2020"/>
    <tableColumn id="77" xr3:uid="{98A2C8D1-AF4E-432A-8576-688367F8FA24}" name="03.04.2020"/>
    <tableColumn id="78" xr3:uid="{213FDAC6-01DE-49C7-9F24-686AB019ABC9}" name="04.04.2020"/>
    <tableColumn id="79" xr3:uid="{73F7746C-9593-4D85-86CD-EAA7082ABE2E}" name="05.04.2020"/>
    <tableColumn id="80" xr3:uid="{9D5DDAD7-DDC6-489F-819B-64D91CFF4E62}" name="06.04.2020"/>
    <tableColumn id="81" xr3:uid="{C8071E93-5EAB-4C39-8B4B-46C96691FCDB}" name="07.04.2020"/>
    <tableColumn id="82" xr3:uid="{462F6C54-86E1-4CF8-BEA0-601DEBF95758}" name="08.04.2020"/>
    <tableColumn id="83" xr3:uid="{02D478C2-67E2-4DEC-B73D-B015CEE2065A}" name="09.04.2020"/>
    <tableColumn id="84" xr3:uid="{6EA79F58-827B-4B89-958F-F4B130019804}" name="10.04.2020"/>
    <tableColumn id="85" xr3:uid="{FCCC58E8-7268-4852-A8ED-ACDD820DFC01}" name="11.04.2020"/>
    <tableColumn id="86" xr3:uid="{DBB982CF-A82B-43F9-9027-AC1265FC6F30}" name="12.04.2020"/>
    <tableColumn id="87" xr3:uid="{2E405EF2-E410-467F-8E1F-6F35BF59407F}" name="13.04.2020"/>
    <tableColumn id="88" xr3:uid="{B3ADA00E-E510-4530-836D-82D8461FF205}" name="14.04.2020"/>
    <tableColumn id="89" xr3:uid="{6B7C6EE0-1992-485A-97A1-9F43C359E8B7}" name="15.04.2020"/>
    <tableColumn id="90" xr3:uid="{BB2E4F79-C66B-420A-BC9F-C462EB2FA2CE}" name="16.04.2020"/>
    <tableColumn id="91" xr3:uid="{86745DF8-EA5A-4990-8310-53DAACFDD785}" name="17.04.2020"/>
    <tableColumn id="92" xr3:uid="{D8992FE7-2F66-4CD8-A1E4-5361A343E39E}" name="18.04.2020"/>
    <tableColumn id="93" xr3:uid="{FC2CC632-3685-49D2-AD53-99A2E0F869F2}" name="19.04.2020"/>
    <tableColumn id="94" xr3:uid="{58A703B3-AFD9-4758-AFBE-7CEE70E498C6}" name="20.04.2020"/>
    <tableColumn id="95" xr3:uid="{2F23D926-345C-4569-9089-03EB99730CB6}" name="21.04.2020"/>
    <tableColumn id="96" xr3:uid="{D533386A-0631-45AE-A666-7A6EF2C35E53}" name="22.04.2020"/>
    <tableColumn id="97" xr3:uid="{4C839A9C-0F76-465F-83F1-6519D09C234F}" name="23.04.2020"/>
    <tableColumn id="98" xr3:uid="{DC9B5A9C-1437-49E7-BB7B-AB092A87AE85}" name="24.04.2020"/>
    <tableColumn id="99" xr3:uid="{9457FC46-342B-49B1-AD8D-279EC7AEB2F4}" name="25.04.2020"/>
    <tableColumn id="100" xr3:uid="{272FEF17-57CD-4BB9-907C-7BE65F4573DC}" name="26.04.2020"/>
    <tableColumn id="101" xr3:uid="{FF29E70B-3306-4560-8429-D2B176F080FB}" name="27.04.2020"/>
    <tableColumn id="102" xr3:uid="{6FD99B63-30A3-4215-B9EF-FD0E788624A9}" name="28.04.2020"/>
    <tableColumn id="103" xr3:uid="{A56E111C-DF5E-4818-B20D-103FCCFEE1A2}" name="29.04.2020"/>
    <tableColumn id="104" xr3:uid="{DF35F7A5-C99B-45CB-A942-E9AD081C4999}" name="30.04.2020"/>
    <tableColumn id="105" xr3:uid="{2BCCAA41-51E6-4989-8C02-7107204796B8}" name="01.05.2020"/>
    <tableColumn id="106" xr3:uid="{6C638258-9370-4B89-93F2-E0677CE7C7FC}" name="02.05.2020"/>
    <tableColumn id="107" xr3:uid="{490523B5-750C-4487-B55C-3D271D85343A}" name="03.05.2020"/>
    <tableColumn id="108" xr3:uid="{B0A88A6C-5EDA-4C76-A782-707C2D33CAAD}" name="04.05.2020"/>
    <tableColumn id="109" xr3:uid="{6C4DCC90-AF02-4E13-BD54-B3916F19A29B}" name="05.05.2020"/>
    <tableColumn id="110" xr3:uid="{3091B517-6A92-4139-BFEE-356939C7A0B7}" name="06.05.2020"/>
    <tableColumn id="111" xr3:uid="{90A7B33A-EC18-4D5F-8AF1-DA626B2BFA3A}" name="07.05.2020"/>
    <tableColumn id="112" xr3:uid="{882DB76E-6682-4582-9C0E-7DA301EEC556}" name="08.05.2020"/>
    <tableColumn id="113" xr3:uid="{13B738BA-C05B-409D-BDBE-C7C324A01D9C}" name="09.05.2020"/>
    <tableColumn id="114" xr3:uid="{F9415E33-7F43-4551-A901-79B75B41AD02}" name="10.05.2020"/>
    <tableColumn id="115" xr3:uid="{427B0FDA-04AE-49A5-8159-682773CB637D}" name="11.05.2020"/>
    <tableColumn id="116" xr3:uid="{EC1E0C42-7AD7-4638-B7B6-59D1B6D76A66}" name="12.05.2020"/>
    <tableColumn id="117" xr3:uid="{D118CF83-4CEE-447A-8756-48F56BF69387}" name="13.05.2020"/>
    <tableColumn id="118" xr3:uid="{19181DC4-6BDC-4A4C-A8F7-704121DFE982}" name="14.05.2020"/>
    <tableColumn id="119" xr3:uid="{94C0A77C-4BB0-45A9-9B14-6E749DEACAF3}" name="15.05.2020"/>
    <tableColumn id="120" xr3:uid="{B1689800-DFBB-44F0-B52C-2732B1B10C92}" name="16.05.2020"/>
    <tableColumn id="121" xr3:uid="{A7436880-007E-46FF-B5DD-4C7861CECD61}" name="17.05.2020"/>
    <tableColumn id="122" xr3:uid="{D28AC9C9-A47E-43D4-A8DA-57DE6DD59CD8}" name="18.05.2020"/>
    <tableColumn id="123" xr3:uid="{9CB2E406-DB5E-4FC5-A90B-28D2E0BADE6D}" name="19.05.2020"/>
    <tableColumn id="124" xr3:uid="{11B40E4F-E2C1-4A44-8862-D19AB12F16E6}" name="20.05.2020"/>
    <tableColumn id="125" xr3:uid="{74BCBA63-BF72-491E-89E9-472D3585716F}" name="21.05.2020"/>
    <tableColumn id="126" xr3:uid="{91C68772-C0AC-4A3F-8212-3E26DF301B16}" name="22.05.2020"/>
    <tableColumn id="127" xr3:uid="{355C8648-225A-4F78-B708-150D5E2A80D3}" name="23.05.2020"/>
    <tableColumn id="128" xr3:uid="{E6F0F433-EB25-4533-92E6-A8D232D03556}" name="24.05.2020"/>
    <tableColumn id="129" xr3:uid="{5667452E-C026-4620-9C89-8D189626829B}" name="25.05.2020"/>
    <tableColumn id="130" xr3:uid="{509EB8E0-9CB0-43DA-BE85-576AF2B54252}" name="26.05.2020"/>
    <tableColumn id="131" xr3:uid="{785834A2-61FD-4821-8F73-72F2AE992FB3}" name="27.05.2020"/>
    <tableColumn id="132" xr3:uid="{079EDE9C-242B-4DF4-A8F4-CCED22EC2D6A}" name="28.05.2020"/>
    <tableColumn id="133" xr3:uid="{85CAA013-8A32-40DB-9A95-202D4F60ACDE}" name="29.05.2020"/>
    <tableColumn id="134" xr3:uid="{0A4B32C2-C98A-401F-8690-329A02E4E49B}" name="30.05.2020"/>
    <tableColumn id="135" xr3:uid="{28BD7784-6AB5-4A56-9C30-2D4A78CF8C47}" name="31.05.2020"/>
    <tableColumn id="136" xr3:uid="{0B5686F9-93EE-4F6F-AC61-02A911134C85}" name="01.06.2020"/>
    <tableColumn id="137" xr3:uid="{B54B32B0-F088-47AA-9844-250BAAB48015}" name="02.06.2020"/>
    <tableColumn id="138" xr3:uid="{C767A69F-F506-4B24-AAB5-A25D7F5D0520}" name="03.06.2020"/>
    <tableColumn id="139" xr3:uid="{3FD6B90F-27BE-4F2C-AF5C-8A6906D3191D}" name="04.06.2020"/>
    <tableColumn id="140" xr3:uid="{F6675B22-8A83-4176-BA43-F97226CEA441}" name="05.06.2020"/>
    <tableColumn id="141" xr3:uid="{F3F6772E-6EDE-4370-A89C-B5387D526C4C}" name="06.06.2020"/>
    <tableColumn id="142" xr3:uid="{7960E8FE-8C32-4E8E-B270-0235A6E1DBAD}" name="07.06.2020"/>
    <tableColumn id="143" xr3:uid="{78AA1A1E-AB52-4854-8B71-0A1A2087C7AD}" name="08.06.2020"/>
    <tableColumn id="144" xr3:uid="{6EE44696-0C70-41D0-8AC7-49A6727C826B}" name="09.06.2020"/>
    <tableColumn id="145" xr3:uid="{89C9CE07-4271-4EF0-80A9-E5C477A241C6}" name="10.06.2020"/>
    <tableColumn id="146" xr3:uid="{8427872E-F78C-4EC1-8E34-D7C441D4897E}" name="11.06.2020"/>
    <tableColumn id="147" xr3:uid="{EEE2D5F0-29DC-4756-96E6-7BB9E9725EAC}" name="12.06.2020"/>
    <tableColumn id="148" xr3:uid="{3949CF0C-2275-4C91-8D76-24F5355988BD}" name="13.06.2020"/>
    <tableColumn id="149" xr3:uid="{85CAA1B9-F0CD-426D-B63C-EDAF8693751A}" name="14.06.2020"/>
    <tableColumn id="150" xr3:uid="{76025C82-B76E-45A2-862C-C6A649FCA32E}" name="15.06.2020"/>
    <tableColumn id="151" xr3:uid="{03C3A615-7B92-49E8-B7D1-73761333D44D}" name="16.06.2020"/>
    <tableColumn id="152" xr3:uid="{950264AD-C85A-4E92-B856-A2FA28ECC709}" name="17.06.2020"/>
    <tableColumn id="153" xr3:uid="{4847AE67-8F24-45D2-96AC-23A52F778E89}" name="18.06.2020"/>
    <tableColumn id="154" xr3:uid="{B96D9F79-D4F1-4E1D-A05D-A26BA6B02BE6}" name="19.06.2020"/>
    <tableColumn id="155" xr3:uid="{39725F32-A49E-4894-B6F2-0F9E81FB6F4B}" name="20.06.2020"/>
    <tableColumn id="156" xr3:uid="{DA83E97D-3A57-44D7-870E-F223AAB8D603}" name="21.06.2020"/>
    <tableColumn id="157" xr3:uid="{A3BF1E21-7DD0-4394-BACE-240A9E208F80}" name="22.06.2020"/>
    <tableColumn id="158" xr3:uid="{DDBEE49B-7F40-4338-8A9D-CBC980477912}" name="23.06.2020"/>
    <tableColumn id="159" xr3:uid="{66198357-AF81-4A51-A557-31824FD6E2B8}" name="24.06.2020"/>
    <tableColumn id="160" xr3:uid="{0A2DEF0D-F291-49AF-90D5-E66CFCCDDABF}" name="25.06.2020"/>
    <tableColumn id="161" xr3:uid="{F5C96C28-1DF1-45AC-B880-E88915660295}" name="26.06.2020"/>
    <tableColumn id="162" xr3:uid="{DDA42345-AD6F-4E24-84CD-AF67E2051388}" name="27.06.2020"/>
    <tableColumn id="163" xr3:uid="{798AF559-3E94-4927-A73C-B01F4E240389}" name="28.06.2020"/>
    <tableColumn id="164" xr3:uid="{ACF44408-B88D-4A6B-9860-F3D11EF51ADF}" name="29.06.2020"/>
    <tableColumn id="165" xr3:uid="{651B7828-8326-4E79-961F-59AEFB47E974}" name="30.06.202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F08491-DC92-4765-BD0F-E086477D465B}" name="Deaths" displayName="Deaths" ref="A1:FI265" totalsRowShown="0" headerRowDxfId="5">
  <autoFilter ref="A1:FI265" xr:uid="{4EE8EF8A-8634-4445-8DAE-B8B6CFAF3149}"/>
  <tableColumns count="165">
    <tableColumn id="1" xr3:uid="{CA67A2E0-6C05-4D0F-9438-B3AD1787639F}" name="Province/State"/>
    <tableColumn id="2" xr3:uid="{2FD3BA46-DDCA-4AAD-A447-484B6699A210}" name="Country/Region"/>
    <tableColumn id="3" xr3:uid="{FD5A65B1-5C8E-4805-A246-6C570401EF29}" name="Lat"/>
    <tableColumn id="4" xr3:uid="{76A223A3-8B91-4B48-BD41-3C9BC7E0EE90}" name="Long"/>
    <tableColumn id="5" xr3:uid="{5FA98EA8-2957-4190-A126-694D322F83E3}" name="22.01.2020"/>
    <tableColumn id="6" xr3:uid="{58605522-4D47-4AC1-B71D-DC842075A75A}" name="23.01.2020"/>
    <tableColumn id="7" xr3:uid="{3F4EC04E-EA6D-4537-997D-00F53910ED36}" name="24.01.2020"/>
    <tableColumn id="8" xr3:uid="{5BB2C90E-DFCE-49E7-A81D-EF18D667E0AE}" name="25.01.2020"/>
    <tableColumn id="9" xr3:uid="{441A3E46-E5BB-4905-9F0A-09261482A887}" name="26.01.2020"/>
    <tableColumn id="10" xr3:uid="{CC750330-E90D-4137-AF85-AD8CF88D65CA}" name="27.01.2020"/>
    <tableColumn id="11" xr3:uid="{FDA192DF-A9D6-4FA5-A156-F5F39CBD6992}" name="28.01.2020"/>
    <tableColumn id="12" xr3:uid="{E1538E8D-BA87-466D-AD53-28DEFE2030CF}" name="29.01.2020"/>
    <tableColumn id="13" xr3:uid="{7A3B0A47-A200-492C-8A17-A3F3A22405C7}" name="30.01.2020"/>
    <tableColumn id="14" xr3:uid="{D8B0E98D-8932-4DAC-AB43-F3DB94E7A9A1}" name="31.01.2020"/>
    <tableColumn id="15" xr3:uid="{7F347990-97F3-402D-B9BE-2FAFA6E5DF4A}" name="01.02.2020"/>
    <tableColumn id="16" xr3:uid="{AF309C65-1F58-4F9E-83F1-AB5C6BEE3546}" name="02.02.2020"/>
    <tableColumn id="17" xr3:uid="{3F2B3EE3-37A1-426B-9B5A-A28F61995860}" name="03.02.2020"/>
    <tableColumn id="18" xr3:uid="{1CE3D519-28C9-4891-8788-547F2E4E897E}" name="04.02.2020"/>
    <tableColumn id="19" xr3:uid="{AE01FCF6-A55E-45F9-AC85-41E21C7C54D4}" name="05.02.2020"/>
    <tableColumn id="20" xr3:uid="{6FE97A25-2BC6-4350-BEC6-E3566855A610}" name="06.02.2020"/>
    <tableColumn id="21" xr3:uid="{7FB16246-560D-43C0-A8BA-5B8E63FDC273}" name="07.02.2020"/>
    <tableColumn id="22" xr3:uid="{5713E11C-131F-4D70-A827-798D3026BDE6}" name="08.02.2020"/>
    <tableColumn id="23" xr3:uid="{90A49CDE-5A07-4A72-8AA6-3EC3A6E336ED}" name="09.02.2020"/>
    <tableColumn id="24" xr3:uid="{A5D20B12-0750-418E-BE51-696A345B690C}" name="10.02.2020"/>
    <tableColumn id="25" xr3:uid="{967078C5-7DF9-47EE-828B-B8D78E3EB944}" name="11.02.2020"/>
    <tableColumn id="26" xr3:uid="{54231FC1-BDA6-4B22-A4A3-39816426CD73}" name="12.02.2020"/>
    <tableColumn id="27" xr3:uid="{22C20DBB-D9BD-4D17-AD45-F771C9AE7C4E}" name="13.02.2020"/>
    <tableColumn id="28" xr3:uid="{157F5D41-ACBA-4697-BA58-9DD6B0FFDFF8}" name="14.02.2020"/>
    <tableColumn id="29" xr3:uid="{23A72571-B929-4F50-8254-7976177BD958}" name="15.02.2020"/>
    <tableColumn id="30" xr3:uid="{DD0C62A7-B5BC-4FC6-9C71-934D6F5906ED}" name="16.02.2020"/>
    <tableColumn id="31" xr3:uid="{47A44BD3-342C-4689-A439-801C797C6F8A}" name="17.02.2020"/>
    <tableColumn id="32" xr3:uid="{EDA3CAAB-1789-419A-A4D0-1B889076F84E}" name="18.02.2020"/>
    <tableColumn id="33" xr3:uid="{B7DFFCE3-7DE8-4A55-9507-59782001EACD}" name="19.02.2020"/>
    <tableColumn id="34" xr3:uid="{C2117E9E-D0CB-4248-BDD5-98A6229C8FCF}" name="20.02.2020"/>
    <tableColumn id="35" xr3:uid="{DA329B81-E0E8-423A-B616-65DA224494ED}" name="21.02.2020"/>
    <tableColumn id="36" xr3:uid="{AE39E0AB-4B98-4AA2-8C25-3BF4DCD90D83}" name="22.02.2020"/>
    <tableColumn id="37" xr3:uid="{DE62A9FC-28A2-4730-8061-975716DE15F3}" name="23.02.2020"/>
    <tableColumn id="38" xr3:uid="{36008876-AD4C-40D7-A254-81874FD7EC0A}" name="24.02.2020"/>
    <tableColumn id="39" xr3:uid="{1302425B-2CD3-45D9-AFDA-932C2AD0EACD}" name="25.02.2020"/>
    <tableColumn id="40" xr3:uid="{EF564896-B74D-4F75-A622-042B3D2A4103}" name="26.02.2020"/>
    <tableColumn id="41" xr3:uid="{A9388392-7AB4-462B-B7BB-DB09EBEE71D9}" name="27.02.2020"/>
    <tableColumn id="42" xr3:uid="{A80643DC-A45A-4FAA-B234-CAA869F11433}" name="28.02.2020"/>
    <tableColumn id="43" xr3:uid="{58A2ECAC-2F99-4D7A-AE74-BF39687B7D35}" name="29.02.2020"/>
    <tableColumn id="44" xr3:uid="{BCAD806E-F2DF-4A45-8A4F-6009354DBC0E}" name="01.03.2020"/>
    <tableColumn id="45" xr3:uid="{E5422BC7-F7EF-4B79-8F30-2C050F656D0B}" name="02.03.2020"/>
    <tableColumn id="46" xr3:uid="{A31626ED-B595-41E0-877A-E1EB100F0E99}" name="03.03.2020"/>
    <tableColumn id="47" xr3:uid="{BEEAB6F3-8297-4657-B3D3-6B4156C0183C}" name="04.03.2020"/>
    <tableColumn id="48" xr3:uid="{65CD1B32-186D-4925-AE9C-505B3063BDF5}" name="05.03.2020"/>
    <tableColumn id="49" xr3:uid="{2D381947-58D9-473B-BA1E-A8A09FD0489B}" name="06.03.2020"/>
    <tableColumn id="50" xr3:uid="{74C083BB-9D4A-4E2B-BC68-1EA3B62EC253}" name="07.03.2020"/>
    <tableColumn id="51" xr3:uid="{803C2865-A1CF-4528-987F-85E8FCFC5740}" name="08.03.2020"/>
    <tableColumn id="52" xr3:uid="{7F8591BD-4512-4788-8127-F6D7AA1AD777}" name="09.03.2020"/>
    <tableColumn id="53" xr3:uid="{BBDCEF89-0F5D-4DCE-8646-F00274A4FEDA}" name="10.03.2020"/>
    <tableColumn id="54" xr3:uid="{A607F5F1-5089-4386-A4CF-414A13215D55}" name="11.03.2020"/>
    <tableColumn id="55" xr3:uid="{CF206AD7-8F8B-4F46-A584-7A8F10DD84A9}" name="12.03.2020"/>
    <tableColumn id="56" xr3:uid="{0130C31B-4F62-468D-907C-7CF4178BCC4E}" name="13.03.2020"/>
    <tableColumn id="57" xr3:uid="{77F41F93-3919-416D-8F05-CA62AB168FED}" name="14.03.2020"/>
    <tableColumn id="58" xr3:uid="{1D7FA5F6-73B5-4672-AF09-757EA5DA3955}" name="15.03.2020"/>
    <tableColumn id="59" xr3:uid="{9D098BBA-F144-48CE-95E2-01B06E57CDCF}" name="16.03.2020"/>
    <tableColumn id="60" xr3:uid="{FB5DA013-56B5-42B3-9312-A5CC0C0D51C3}" name="17.03.2020"/>
    <tableColumn id="61" xr3:uid="{408F0190-1AA9-4E1D-98E9-A216A2160D95}" name="18.03.2020"/>
    <tableColumn id="62" xr3:uid="{6A16180B-767E-42AA-8D18-2A99778D854B}" name="19.03.2020"/>
    <tableColumn id="63" xr3:uid="{9D5F1B9E-1682-4FB9-B625-C4742A5DE3CF}" name="20.03.2020"/>
    <tableColumn id="64" xr3:uid="{092C0E3A-843D-4A36-BB20-7D6D2949E9D2}" name="21.03.2020"/>
    <tableColumn id="65" xr3:uid="{85961AFF-AE52-4046-B6DC-8320F716B793}" name="22.03.2020"/>
    <tableColumn id="66" xr3:uid="{FC7E59E3-9890-4C88-9637-0716E9870AF7}" name="23.03.2020"/>
    <tableColumn id="67" xr3:uid="{734BB5F5-6F5C-4816-BA68-80DABF60BCCA}" name="24.03.2020"/>
    <tableColumn id="68" xr3:uid="{09868463-BA14-4649-8566-3851255A6626}" name="25.03.2020"/>
    <tableColumn id="69" xr3:uid="{06AC36C0-AFD1-40C8-B18B-BDEC1F02D428}" name="26.03.2020"/>
    <tableColumn id="70" xr3:uid="{CE555CC9-4A4A-4C1A-BB1C-F120B2CB8519}" name="27.03.2020"/>
    <tableColumn id="71" xr3:uid="{D749092F-1F68-4960-B228-BF64A3004DDF}" name="28.03.2020"/>
    <tableColumn id="72" xr3:uid="{47D4CC45-185B-46F9-8F88-2CEEF71E0460}" name="29.03.2020"/>
    <tableColumn id="73" xr3:uid="{11EB5121-828A-44D1-B156-4A1596531387}" name="30.03.2020"/>
    <tableColumn id="74" xr3:uid="{ED752837-40C4-45DC-A858-489F17AFB07B}" name="31.03.2020"/>
    <tableColumn id="75" xr3:uid="{BDB8D1E0-9F4D-4B8D-80D2-1EA33A42B739}" name="01.04.2020"/>
    <tableColumn id="76" xr3:uid="{BA5FD8E7-76CA-45B6-8E8F-C0E8443E9C8A}" name="02.04.2020"/>
    <tableColumn id="77" xr3:uid="{7D17D8E6-3D4A-439F-945D-A81E7D9D6711}" name="03.04.2020"/>
    <tableColumn id="78" xr3:uid="{53895EFB-25A5-4B1A-893C-44D367043042}" name="04.04.2020"/>
    <tableColumn id="79" xr3:uid="{B5825CEA-99A7-4255-9CA2-31ACEC004B8A}" name="05.04.2020"/>
    <tableColumn id="80" xr3:uid="{3A721699-B834-4349-960F-1D56AD76CDF9}" name="06.04.2020"/>
    <tableColumn id="81" xr3:uid="{2F5F7E2D-0041-42D4-B150-586F4514C269}" name="07.04.2020"/>
    <tableColumn id="82" xr3:uid="{3D40AC8F-98B7-4774-A80D-78D84C4C9384}" name="08.04.2020"/>
    <tableColumn id="83" xr3:uid="{A8DAC8E5-9DCB-46C7-B85E-37D216DA56E0}" name="09.04.2020"/>
    <tableColumn id="84" xr3:uid="{34ADEF80-6980-4377-B918-C79A52F8FA40}" name="10.04.2020"/>
    <tableColumn id="85" xr3:uid="{3CD39640-FAA4-4A91-BD73-92D20DB91655}" name="11.04.2020"/>
    <tableColumn id="86" xr3:uid="{FFDEE52D-4E55-4587-8008-474212FA1299}" name="12.04.2020"/>
    <tableColumn id="87" xr3:uid="{476AE968-77A5-4E72-820A-F8F47BD167F7}" name="13.04.2020"/>
    <tableColumn id="88" xr3:uid="{1BF6EEA5-1671-4FEE-8B49-8221B5BC65E7}" name="14.04.2020"/>
    <tableColumn id="89" xr3:uid="{4D2603FA-0BAE-4D08-BD2E-623141D29A98}" name="15.04.2020"/>
    <tableColumn id="90" xr3:uid="{F2720AFC-18AD-4563-A7D4-21F7AE192A22}" name="16.04.2020"/>
    <tableColumn id="91" xr3:uid="{D40FF1C2-F6F2-4BD4-BDFC-3755BBD29577}" name="17.04.2020"/>
    <tableColumn id="92" xr3:uid="{A924069A-6C1B-4A19-98B5-3472D997BA4D}" name="18.04.2020"/>
    <tableColumn id="93" xr3:uid="{6FC41257-58DC-4E57-97DD-3A1BFFA8AC2E}" name="19.04.2020"/>
    <tableColumn id="94" xr3:uid="{73430BF5-3C4B-4E87-A289-46FCFAAB1A6F}" name="20.04.2020"/>
    <tableColumn id="95" xr3:uid="{2E94A9E4-ABE8-4E78-84C6-304034224AC2}" name="21.04.2020"/>
    <tableColumn id="96" xr3:uid="{617DBC02-97C2-481E-9BDC-716AB9C1978A}" name="22.04.2020"/>
    <tableColumn id="97" xr3:uid="{385D439A-4C71-432A-8462-21A3DFF6EF49}" name="23.04.2020"/>
    <tableColumn id="98" xr3:uid="{C69CF210-1B03-417A-9A89-205E2036F7EC}" name="24.04.2020"/>
    <tableColumn id="99" xr3:uid="{FECC9028-DF22-4A98-A180-68BCDE1C5B42}" name="25.04.2020"/>
    <tableColumn id="100" xr3:uid="{5DDA6A7E-937A-4107-9CD8-FDA772076C6D}" name="26.04.2020"/>
    <tableColumn id="101" xr3:uid="{CB7A2547-D30F-474D-B927-B116E81A218F}" name="27.04.2020"/>
    <tableColumn id="102" xr3:uid="{970D81B2-F6EE-448D-8048-3F88E56A2F9A}" name="28.04.2020"/>
    <tableColumn id="103" xr3:uid="{98B243EA-E102-4940-954A-574CE4872DA8}" name="29.04.2020"/>
    <tableColumn id="104" xr3:uid="{B3E1A53A-9966-4F47-8FEF-CDA3A0634554}" name="30.04.2020"/>
    <tableColumn id="105" xr3:uid="{D3D3287C-B5E6-43F1-9574-97FCF3B8E2C3}" name="01.05.2020"/>
    <tableColumn id="106" xr3:uid="{97FB9239-C066-4FAA-9BC9-39A02AD86480}" name="02.05.2020"/>
    <tableColumn id="107" xr3:uid="{33964177-1C18-43AA-9411-F0540F6135DA}" name="03.05.2020"/>
    <tableColumn id="108" xr3:uid="{217F6E62-5CE2-4BDF-9044-A7343806FA93}" name="04.05.2020"/>
    <tableColumn id="109" xr3:uid="{421E4480-3AD3-472E-AE92-4EF767766D6B}" name="05.05.2020"/>
    <tableColumn id="110" xr3:uid="{71467EA6-A7B5-44B0-BED9-07BEC2C68A8B}" name="06.05.2020"/>
    <tableColumn id="111" xr3:uid="{2255532B-4B59-41AE-98D2-2C4CD7A1F56E}" name="07.05.2020"/>
    <tableColumn id="112" xr3:uid="{86A4FF49-CE9E-4EDC-B44F-43FA0B81ED37}" name="08.05.2020"/>
    <tableColumn id="113" xr3:uid="{E63F305F-9623-4F82-881A-0C928B3D9F77}" name="09.05.2020"/>
    <tableColumn id="114" xr3:uid="{532E174F-ABAE-4A21-9194-296A81A3596D}" name="10.05.2020"/>
    <tableColumn id="115" xr3:uid="{2FC58ACE-79AA-41CA-96ED-F7BCB790580C}" name="11.05.2020"/>
    <tableColumn id="116" xr3:uid="{7A88C5A6-8B47-4DE5-A75F-4060B21310F9}" name="12.05.2020"/>
    <tableColumn id="117" xr3:uid="{6D5850A5-8E68-4EC0-8C0E-C26D563CEBEC}" name="13.05.2020"/>
    <tableColumn id="118" xr3:uid="{B795923F-930F-4FB8-85C6-CBCE1BB6FB02}" name="14.05.2020"/>
    <tableColumn id="119" xr3:uid="{0B5F6FE8-A46A-440B-A8F4-4FA30F1C2EFB}" name="15.05.2020"/>
    <tableColumn id="120" xr3:uid="{E11378A3-9D34-4E78-A520-024B2AAE3E89}" name="16.05.2020"/>
    <tableColumn id="121" xr3:uid="{0BEEA3AD-6BE9-4E6D-88DB-D636977EF6C0}" name="17.05.2020"/>
    <tableColumn id="122" xr3:uid="{A51534B6-86ED-466D-A866-7DD07993DA84}" name="18.05.2020"/>
    <tableColumn id="123" xr3:uid="{AF9D1F77-8627-4E8C-BD04-37D8F597BC80}" name="19.05.2020"/>
    <tableColumn id="124" xr3:uid="{AF75E4B0-08F8-4273-A75C-D125676B6D9E}" name="20.05.2020"/>
    <tableColumn id="125" xr3:uid="{C2CD1CFE-F95B-4704-BEC5-893AAD1A3AB6}" name="21.05.2020"/>
    <tableColumn id="126" xr3:uid="{AD0DBB09-8EE4-4622-89B0-041E5CF86D0C}" name="22.05.2020"/>
    <tableColumn id="127" xr3:uid="{2DECC6C9-3E6A-4A52-9801-A86B7D252C6C}" name="23.05.2020"/>
    <tableColumn id="128" xr3:uid="{E7C987BF-C11B-40A2-873F-8B63C56B99B6}" name="24.05.2020"/>
    <tableColumn id="129" xr3:uid="{70148356-BCD5-41D9-A7BF-804D41DBF574}" name="25.05.2020"/>
    <tableColumn id="130" xr3:uid="{6ED5F326-698A-4991-822B-5D507FD11782}" name="26.05.2020"/>
    <tableColumn id="131" xr3:uid="{0E7B8997-7AD9-494E-918C-975EDB1E45F5}" name="27.05.2020"/>
    <tableColumn id="132" xr3:uid="{BC15490B-5097-48E5-8E94-63B1B79C8C41}" name="28.05.2020"/>
    <tableColumn id="133" xr3:uid="{57792A31-4982-406A-B8EE-09B8F908AD8F}" name="29.05.2020"/>
    <tableColumn id="134" xr3:uid="{E972DC4C-0F42-490B-BF77-22518DDDC4CA}" name="30.05.2020"/>
    <tableColumn id="135" xr3:uid="{7A281ABF-D195-4324-A90A-1B7B555D95DC}" name="31.05.2020"/>
    <tableColumn id="136" xr3:uid="{9B989801-C059-43F4-AD47-9E47DCBB167C}" name="01.06.2020"/>
    <tableColumn id="137" xr3:uid="{B60A4616-F8FD-4740-8ACE-3F2452377D4C}" name="02.06.2020"/>
    <tableColumn id="138" xr3:uid="{CEBE914A-060F-4EDA-BE71-58FFDE019C18}" name="03.06.2020"/>
    <tableColumn id="139" xr3:uid="{14076371-D3C1-4D57-B449-6D1B26DEE5DF}" name="04.06.2020"/>
    <tableColumn id="140" xr3:uid="{A7951A49-D213-468F-B060-E38B62559E8C}" name="05.06.2020"/>
    <tableColumn id="141" xr3:uid="{EC19C428-D959-46C3-ADA8-F38D8373A6FF}" name="06.06.2020"/>
    <tableColumn id="142" xr3:uid="{4950A75D-8F72-4ABE-A7FC-20ED4A6F8FBD}" name="07.06.2020"/>
    <tableColumn id="143" xr3:uid="{ADB2AD7A-03BE-4323-AC61-6A75EE7B297D}" name="08.06.2020"/>
    <tableColumn id="144" xr3:uid="{1C69EBFB-7FA3-4818-8EB8-0646BCC8E3E8}" name="09.06.2020"/>
    <tableColumn id="145" xr3:uid="{99BC063F-2C28-4B74-AE09-41ECE98D20DF}" name="10.06.2020"/>
    <tableColumn id="146" xr3:uid="{80C7863C-27E2-4147-BB54-2AC8F8BE19FB}" name="11.06.2020"/>
    <tableColumn id="147" xr3:uid="{E526F075-58C2-4192-B01B-A07386A404BF}" name="12.06.2020"/>
    <tableColumn id="148" xr3:uid="{A363C7C9-FFD3-40F8-BB6D-3B9F25FE104E}" name="13.06.2020"/>
    <tableColumn id="149" xr3:uid="{FC47BBBA-3C7E-4D13-A5BB-8553B818A243}" name="14.06.2020"/>
    <tableColumn id="150" xr3:uid="{4160C81C-043E-4D67-9D23-014C03372EF6}" name="15.06.2020"/>
    <tableColumn id="151" xr3:uid="{DA6F4ED4-99C8-40B0-84E3-573C53975EC6}" name="16.06.2020"/>
    <tableColumn id="152" xr3:uid="{CAE67A22-5337-4E06-8C33-19645B2481DD}" name="17.06.2020"/>
    <tableColumn id="153" xr3:uid="{1E9E248E-97E0-45BB-8BB6-0BEC08335854}" name="18.06.2020"/>
    <tableColumn id="154" xr3:uid="{13FAD69D-5B39-4709-9F5A-656FF2BA9C7A}" name="19.06.2020"/>
    <tableColumn id="155" xr3:uid="{F023CB46-EA7F-4612-A63D-F9A768635E31}" name="20.06.2020"/>
    <tableColumn id="156" xr3:uid="{13E23178-AF01-4855-B4DC-DAC2293E609A}" name="21.06.2020"/>
    <tableColumn id="157" xr3:uid="{2F44EF5C-D175-4705-8B18-258EF498D694}" name="22.06.2020"/>
    <tableColumn id="158" xr3:uid="{06BF6E9F-2595-4410-A222-0BF22119FC24}" name="23.06.2020"/>
    <tableColumn id="159" xr3:uid="{10962B2B-01A5-4A1C-8200-B9AEF9AA65C4}" name="24.06.2020"/>
    <tableColumn id="160" xr3:uid="{D2C8E040-A838-4F42-8937-2C28424D4DB7}" name="25.06.2020"/>
    <tableColumn id="161" xr3:uid="{6943411B-0930-4406-8BA9-A42909006F37}" name="26.06.2020"/>
    <tableColumn id="162" xr3:uid="{9BC14B27-FFEF-4478-BF6A-85AD7236C1F7}" name="27.06.2020"/>
    <tableColumn id="163" xr3:uid="{FDF4CD2D-F674-4744-BFA9-856BF94D47E9}" name="28.06.2020"/>
    <tableColumn id="164" xr3:uid="{E03DBF13-FF2F-4DA3-B2AA-14183C8F90A0}" name="29.06.2020"/>
    <tableColumn id="165" xr3:uid="{FF93B3EB-3D21-42F8-A391-AC5B98EC8C48}" name="30.06.202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5D28-5457-4265-B6D8-B3920056D7EF}">
  <sheetPr codeName="Tabelle1"/>
  <dimension ref="A1:EJ102"/>
  <sheetViews>
    <sheetView showGridLines="0" tabSelected="1" topLeftCell="A21" zoomScaleNormal="100" workbookViewId="0">
      <selection sqref="A1:I42"/>
    </sheetView>
  </sheetViews>
  <sheetFormatPr baseColWidth="10" defaultRowHeight="14.5" x14ac:dyDescent="0.35"/>
  <cols>
    <col min="1" max="1" width="31.453125" bestFit="1" customWidth="1"/>
    <col min="2" max="3" width="14.08984375" customWidth="1"/>
    <col min="4" max="4" width="13.81640625" bestFit="1" customWidth="1"/>
    <col min="5" max="6" width="13.08984375" bestFit="1" customWidth="1"/>
    <col min="7" max="8" width="13.08984375" customWidth="1"/>
    <col min="9" max="10" width="13.08984375" bestFit="1" customWidth="1"/>
    <col min="11" max="11" width="12.26953125" bestFit="1" customWidth="1"/>
    <col min="12" max="12" width="18.36328125" bestFit="1" customWidth="1"/>
    <col min="13" max="15" width="12.26953125" bestFit="1" customWidth="1"/>
    <col min="16" max="16" width="15.36328125" bestFit="1" customWidth="1"/>
    <col min="17" max="22" width="12.26953125" bestFit="1" customWidth="1"/>
    <col min="23" max="31" width="13.08984375" bestFit="1" customWidth="1"/>
    <col min="32" max="32" width="12.26953125" bestFit="1" customWidth="1"/>
    <col min="33" max="41" width="13.08984375" bestFit="1" customWidth="1"/>
    <col min="42" max="45" width="12.26953125" bestFit="1" customWidth="1"/>
    <col min="46" max="46" width="13.08984375" bestFit="1" customWidth="1"/>
    <col min="47" max="47" width="13.81640625" bestFit="1" customWidth="1"/>
    <col min="48" max="48" width="13.08984375" bestFit="1" customWidth="1"/>
    <col min="49" max="50" width="13.81640625" bestFit="1" customWidth="1"/>
    <col min="51" max="52" width="15.36328125" bestFit="1" customWidth="1"/>
    <col min="53" max="53" width="14.54296875" bestFit="1" customWidth="1"/>
    <col min="54" max="54" width="15.36328125" bestFit="1" customWidth="1"/>
    <col min="55" max="55" width="14.54296875" bestFit="1" customWidth="1"/>
    <col min="56" max="56" width="15.36328125" bestFit="1" customWidth="1"/>
    <col min="57" max="62" width="16.81640625" bestFit="1" customWidth="1"/>
    <col min="63" max="63" width="17.6328125" bestFit="1" customWidth="1"/>
    <col min="64" max="64" width="16.08984375" bestFit="1" customWidth="1"/>
    <col min="65" max="65" width="17.6328125" bestFit="1" customWidth="1"/>
    <col min="66" max="66" width="18.36328125" bestFit="1" customWidth="1"/>
    <col min="67" max="67" width="17.6328125" bestFit="1" customWidth="1"/>
    <col min="68" max="68" width="16.81640625" bestFit="1" customWidth="1"/>
    <col min="69" max="71" width="19.08984375" bestFit="1" customWidth="1"/>
    <col min="72" max="72" width="19.90625" bestFit="1" customWidth="1"/>
    <col min="73" max="73" width="18.36328125" bestFit="1" customWidth="1"/>
    <col min="74" max="75" width="19.90625" bestFit="1" customWidth="1"/>
    <col min="76" max="76" width="19.08984375" bestFit="1" customWidth="1"/>
    <col min="77" max="77" width="20.6328125" bestFit="1" customWidth="1"/>
    <col min="78" max="78" width="20.7265625" bestFit="1" customWidth="1"/>
    <col min="79" max="79" width="17.1796875" bestFit="1" customWidth="1"/>
    <col min="80" max="81" width="15.90625" bestFit="1" customWidth="1"/>
    <col min="82" max="82" width="17.1796875" bestFit="1" customWidth="1"/>
    <col min="83" max="84" width="15.90625" bestFit="1" customWidth="1"/>
    <col min="85" max="85" width="16.54296875" bestFit="1" customWidth="1"/>
    <col min="86" max="86" width="17.1796875" bestFit="1" customWidth="1"/>
    <col min="87" max="87" width="15.1796875" bestFit="1" customWidth="1"/>
    <col min="88" max="88" width="17.1796875" bestFit="1" customWidth="1"/>
    <col min="89" max="90" width="16.6328125" bestFit="1" customWidth="1"/>
    <col min="91" max="91" width="13.453125" bestFit="1" customWidth="1"/>
    <col min="92" max="92" width="14" bestFit="1" customWidth="1"/>
    <col min="93" max="93" width="12.90625" bestFit="1" customWidth="1"/>
    <col min="94" max="94" width="13.453125" bestFit="1" customWidth="1"/>
    <col min="95" max="95" width="13.7265625" bestFit="1" customWidth="1"/>
    <col min="96" max="96" width="14" bestFit="1" customWidth="1"/>
    <col min="97" max="97" width="13.1796875" bestFit="1" customWidth="1"/>
    <col min="98" max="98" width="14.54296875" bestFit="1" customWidth="1"/>
    <col min="99" max="99" width="13.453125" bestFit="1" customWidth="1"/>
    <col min="100" max="100" width="12.1796875" bestFit="1" customWidth="1"/>
    <col min="101" max="101" width="11.6328125" bestFit="1" customWidth="1"/>
    <col min="102" max="102" width="12.1796875" bestFit="1" customWidth="1"/>
    <col min="103" max="103" width="11.6328125" bestFit="1" customWidth="1"/>
    <col min="104" max="105" width="11" bestFit="1" customWidth="1"/>
    <col min="106" max="107" width="11.6328125" bestFit="1" customWidth="1"/>
  </cols>
  <sheetData>
    <row r="1" spans="1:140" ht="17.5" thickBot="1" x14ac:dyDescent="0.45">
      <c r="A1" s="18" t="s">
        <v>296</v>
      </c>
      <c r="B1" s="42" t="s">
        <v>557</v>
      </c>
      <c r="C1" s="27">
        <f ca="1">TODAY()</f>
        <v>43942</v>
      </c>
      <c r="D1" s="19"/>
      <c r="E1" s="19"/>
      <c r="F1" s="19"/>
      <c r="G1" s="19"/>
      <c r="H1" s="19"/>
      <c r="I1" s="19"/>
      <c r="L1" t="s">
        <v>561</v>
      </c>
      <c r="N1" t="s">
        <v>269</v>
      </c>
      <c r="O1" s="4" t="s">
        <v>270</v>
      </c>
      <c r="P1" s="5">
        <v>692795.82788260863</v>
      </c>
      <c r="R1" t="s">
        <v>271</v>
      </c>
      <c r="S1" s="4" t="s">
        <v>270</v>
      </c>
      <c r="T1" s="6">
        <v>80566.38499012895</v>
      </c>
    </row>
    <row r="2" spans="1:140" ht="15" thickTop="1" x14ac:dyDescent="0.35">
      <c r="A2" s="43" t="s">
        <v>558</v>
      </c>
      <c r="B2" s="44">
        <v>43891</v>
      </c>
      <c r="C2" s="19"/>
      <c r="D2" s="19"/>
      <c r="E2" s="19"/>
      <c r="F2" s="19"/>
      <c r="G2" s="19"/>
      <c r="H2" s="19"/>
      <c r="I2" s="19"/>
      <c r="L2" t="s">
        <v>560</v>
      </c>
      <c r="O2" s="4" t="s">
        <v>274</v>
      </c>
      <c r="P2" s="7">
        <v>21.522927173565215</v>
      </c>
      <c r="S2" s="4" t="s">
        <v>274</v>
      </c>
      <c r="T2" s="7">
        <v>21.076300354318484</v>
      </c>
    </row>
    <row r="3" spans="1:140" x14ac:dyDescent="0.35">
      <c r="A3" s="43" t="s">
        <v>297</v>
      </c>
      <c r="B3" s="39">
        <v>0</v>
      </c>
      <c r="C3" s="40">
        <v>0</v>
      </c>
      <c r="D3" s="20"/>
      <c r="E3" s="19"/>
      <c r="F3" s="19"/>
      <c r="G3" s="19"/>
      <c r="H3" s="19"/>
      <c r="I3" s="19"/>
      <c r="L3" t="s">
        <v>562</v>
      </c>
      <c r="O3" s="4" t="s">
        <v>276</v>
      </c>
      <c r="P3" s="8">
        <v>43926</v>
      </c>
      <c r="S3" s="4" t="s">
        <v>276</v>
      </c>
      <c r="T3" s="8">
        <v>43909</v>
      </c>
    </row>
    <row r="4" spans="1:140" x14ac:dyDescent="0.35">
      <c r="A4" s="43" t="s">
        <v>559</v>
      </c>
      <c r="B4" s="27">
        <f ca="1">C1+B3</f>
        <v>43942</v>
      </c>
      <c r="C4" s="27">
        <f ca="1">C1+C3</f>
        <v>43942</v>
      </c>
      <c r="D4" s="22"/>
      <c r="E4" s="19"/>
      <c r="F4" s="19"/>
      <c r="G4" s="19"/>
      <c r="H4" s="19"/>
      <c r="I4" s="19"/>
      <c r="L4" t="s">
        <v>563</v>
      </c>
      <c r="O4" s="4" t="s">
        <v>278</v>
      </c>
      <c r="P4" s="6">
        <v>0</v>
      </c>
      <c r="S4" s="4" t="s">
        <v>278</v>
      </c>
      <c r="T4" s="6">
        <v>177.15050121106873</v>
      </c>
      <c r="EE4">
        <v>1</v>
      </c>
    </row>
    <row r="5" spans="1:140" ht="15.5" x14ac:dyDescent="0.35">
      <c r="A5" s="21" t="s">
        <v>556</v>
      </c>
      <c r="B5" s="41" t="s">
        <v>116</v>
      </c>
      <c r="C5" s="41" t="s">
        <v>115</v>
      </c>
      <c r="D5" s="23"/>
      <c r="E5" s="19"/>
      <c r="F5" s="19"/>
      <c r="G5" s="19"/>
      <c r="H5" s="19"/>
      <c r="I5" s="19"/>
      <c r="O5" s="4" t="s">
        <v>280</v>
      </c>
      <c r="P5" s="11" t="e">
        <f>SUM(C63:ED63)</f>
        <v>#N/A</v>
      </c>
      <c r="S5" s="4" t="s">
        <v>280</v>
      </c>
      <c r="T5" s="11">
        <f>SUM(M54:M79)</f>
        <v>3717260.253599117</v>
      </c>
      <c r="EE5">
        <v>1</v>
      </c>
    </row>
    <row r="6" spans="1:140" x14ac:dyDescent="0.35">
      <c r="A6" s="21" t="s">
        <v>277</v>
      </c>
      <c r="B6" s="33">
        <f ca="1">HLOOKUP(TODAY()-1+$B$3,AA_Infection,2,FALSE)</f>
        <v>200210</v>
      </c>
      <c r="C6" s="33">
        <f ca="1">HLOOKUP(TODAY()-1+$C$3,AA_Infection_2,2,FALSE)</f>
        <v>181228</v>
      </c>
      <c r="D6" s="19"/>
      <c r="E6" s="19"/>
      <c r="F6" s="19"/>
      <c r="G6" s="24"/>
      <c r="H6" s="25"/>
      <c r="I6" s="25"/>
    </row>
    <row r="7" spans="1:140" ht="14.5" customHeight="1" x14ac:dyDescent="0.35">
      <c r="A7" s="21" t="s">
        <v>279</v>
      </c>
      <c r="B7" s="34">
        <f ca="1">HLOOKUP(TODAY()-1+$B$3,AA_Deaths,2,FALSE)</f>
        <v>20852</v>
      </c>
      <c r="C7" s="34">
        <f ca="1">HLOOKUP(TODAY()-1+$C$3,AA_Deaths_2,2,FALSE)</f>
        <v>24114</v>
      </c>
      <c r="D7" s="19"/>
      <c r="E7" s="19"/>
      <c r="F7" s="19"/>
      <c r="G7" s="19"/>
      <c r="H7" s="19"/>
      <c r="I7" s="19"/>
    </row>
    <row r="8" spans="1:140" ht="14.5" customHeight="1" x14ac:dyDescent="0.35">
      <c r="A8" s="21" t="s">
        <v>298</v>
      </c>
      <c r="B8" s="35">
        <f ca="1">B7/B6</f>
        <v>0.10415064182608261</v>
      </c>
      <c r="C8" s="35">
        <f ca="1">C7/C6</f>
        <v>0.13305890921932592</v>
      </c>
      <c r="D8" s="19"/>
      <c r="E8" s="19"/>
      <c r="F8" s="19"/>
      <c r="G8" s="19"/>
      <c r="H8" s="19"/>
      <c r="I8" s="19"/>
    </row>
    <row r="9" spans="1:140" ht="5" customHeight="1" x14ac:dyDescent="0.35">
      <c r="A9" s="21"/>
      <c r="B9" s="36"/>
      <c r="C9" s="36"/>
      <c r="D9" s="19"/>
      <c r="E9" s="19"/>
      <c r="F9" s="19"/>
      <c r="G9" s="19"/>
      <c r="H9" s="19"/>
      <c r="I9" s="19"/>
      <c r="EF9" s="12"/>
      <c r="EG9" s="12"/>
      <c r="EH9" s="12"/>
      <c r="EI9" s="12"/>
      <c r="EJ9" s="12"/>
    </row>
    <row r="10" spans="1:140" x14ac:dyDescent="0.35">
      <c r="A10" s="21" t="s">
        <v>553</v>
      </c>
      <c r="B10" s="34">
        <f>VLOOKUP(B5,Countries!$C$5:$D$189,2,FALSE)</f>
        <v>45600000</v>
      </c>
      <c r="C10" s="34">
        <f>VLOOKUP(C5,Countries!$C$5:$D$189,2,FALSE)</f>
        <v>50199700</v>
      </c>
      <c r="D10" s="19"/>
      <c r="E10" s="19"/>
      <c r="F10" s="19"/>
      <c r="G10" s="19"/>
      <c r="H10" s="19"/>
      <c r="I10" s="19"/>
    </row>
    <row r="11" spans="1:140" x14ac:dyDescent="0.35">
      <c r="A11" s="21" t="s">
        <v>554</v>
      </c>
      <c r="B11" s="34">
        <f ca="1">B6*100000/B$10</f>
        <v>439.05701754385967</v>
      </c>
      <c r="C11" s="34">
        <f ca="1">C6*100000/C$10</f>
        <v>361.01410964607356</v>
      </c>
      <c r="D11" s="19"/>
      <c r="E11" s="19"/>
      <c r="F11" s="19"/>
      <c r="G11" s="19"/>
      <c r="H11" s="19"/>
      <c r="I11" s="19"/>
    </row>
    <row r="12" spans="1:140" ht="14.5" customHeight="1" x14ac:dyDescent="0.35">
      <c r="A12" s="21" t="s">
        <v>555</v>
      </c>
      <c r="B12" s="34">
        <f ca="1">B7*100000/B$10</f>
        <v>45.728070175438596</v>
      </c>
      <c r="C12" s="34">
        <f ca="1">C7*100000/C$10</f>
        <v>48.036143642292686</v>
      </c>
      <c r="D12" s="19"/>
      <c r="E12" s="19"/>
      <c r="F12" s="19"/>
      <c r="G12" s="19"/>
      <c r="H12" s="19"/>
      <c r="I12" s="19"/>
    </row>
    <row r="13" spans="1:140" ht="5" customHeight="1" x14ac:dyDescent="0.35">
      <c r="A13" s="21"/>
      <c r="B13" s="36"/>
      <c r="C13" s="36"/>
      <c r="D13" s="19"/>
      <c r="E13" s="19"/>
      <c r="F13" s="19"/>
      <c r="G13" s="19"/>
      <c r="H13" s="19"/>
      <c r="I13" s="19"/>
    </row>
    <row r="14" spans="1:140" x14ac:dyDescent="0.35">
      <c r="A14" s="21" t="s">
        <v>281</v>
      </c>
      <c r="B14" s="34">
        <f ca="1">HLOOKUP(TODAY()-1+$B$3,AA_Infection,4,FALSE)</f>
        <v>4301.5714285714284</v>
      </c>
      <c r="C14" s="34">
        <f ca="1">HLOOKUP(TODAY()-1+$C$3,AA_Infection_2,4,FALSE)</f>
        <v>3101.7142857142858</v>
      </c>
      <c r="D14" s="19"/>
      <c r="E14" s="19"/>
      <c r="F14" s="19"/>
      <c r="G14" s="19"/>
      <c r="H14" s="19"/>
      <c r="I14" s="19"/>
    </row>
    <row r="15" spans="1:140" x14ac:dyDescent="0.35">
      <c r="A15" s="21" t="s">
        <v>282</v>
      </c>
      <c r="B15" s="31">
        <f ca="1">HLOOKUP(TODAY()-1+$B$3,AA_Infection,5,FALSE)</f>
        <v>2.355692461149439E-2</v>
      </c>
      <c r="C15" s="32">
        <f ca="1">HLOOKUP(TODAY()-1+$C$3,AA_Infection_2,5,FALSE)</f>
        <v>1.8397424696103837E-2</v>
      </c>
      <c r="D15" s="19"/>
      <c r="E15" s="19"/>
      <c r="F15" s="19"/>
      <c r="G15" s="19"/>
      <c r="H15" s="19"/>
      <c r="I15" s="19"/>
    </row>
    <row r="16" spans="1:140" x14ac:dyDescent="0.35">
      <c r="A16" s="21" t="s">
        <v>283</v>
      </c>
      <c r="B16" s="37">
        <f ca="1">70/(B15*100)</f>
        <v>29.715254072615288</v>
      </c>
      <c r="C16" s="37">
        <f ca="1">70/(C15*100)</f>
        <v>38.048803653929042</v>
      </c>
      <c r="D16" s="19"/>
      <c r="E16" s="19"/>
      <c r="F16" s="19"/>
      <c r="G16" s="19"/>
      <c r="H16" s="19"/>
      <c r="I16" s="19"/>
    </row>
    <row r="17" spans="1:9" x14ac:dyDescent="0.35">
      <c r="A17" s="21" t="s">
        <v>284</v>
      </c>
      <c r="B17" s="34">
        <f ca="1">HLOOKUP(TODAY()-1+$B$3,AA_Infection,6,FALSE)</f>
        <v>-473.28571428571428</v>
      </c>
      <c r="C17" s="34">
        <f ca="1">HLOOKUP(TODAY()-1+$C$3,AA_Infection_2,6,FALSE)</f>
        <v>-751</v>
      </c>
      <c r="D17" s="19"/>
      <c r="E17" s="19"/>
      <c r="F17" s="19"/>
      <c r="G17" s="19"/>
      <c r="H17" s="19"/>
      <c r="I17" s="19"/>
    </row>
    <row r="18" spans="1:9" ht="14.5" customHeight="1" x14ac:dyDescent="0.35">
      <c r="A18" s="21" t="s">
        <v>285</v>
      </c>
      <c r="B18" s="35">
        <f ca="1">HLOOKUP(TODAY()-1+$B$3,AA_Infection,7,FALSE)</f>
        <v>-9.9120392532312085E-2</v>
      </c>
      <c r="C18" s="35">
        <f ca="1">HLOOKUP(TODAY()-1+$C$3,AA_Infection_2,7,FALSE)</f>
        <v>-0.1949275093626015</v>
      </c>
      <c r="D18" s="19"/>
      <c r="E18" s="19"/>
      <c r="F18" s="19"/>
      <c r="G18" s="19"/>
      <c r="H18" s="19"/>
      <c r="I18" s="19"/>
    </row>
    <row r="19" spans="1:9" ht="5" customHeight="1" x14ac:dyDescent="0.35">
      <c r="A19" s="21"/>
      <c r="B19" s="36"/>
      <c r="C19" s="36"/>
      <c r="D19" s="19"/>
      <c r="E19" s="19"/>
      <c r="F19" s="19"/>
      <c r="G19" s="19"/>
      <c r="H19" s="19"/>
      <c r="I19" s="19"/>
    </row>
    <row r="20" spans="1:9" x14ac:dyDescent="0.35">
      <c r="A20" s="21" t="s">
        <v>286</v>
      </c>
      <c r="B20" s="34">
        <f ca="1">HLOOKUP(TODAY()-1+$B$3,AA_Deaths,4,FALSE)</f>
        <v>442.28571428571428</v>
      </c>
      <c r="C20" s="34">
        <f ca="1">HLOOKUP(TODAY()-1+$C$3,AA_Deaths_2,4,FALSE)</f>
        <v>521.28571428571433</v>
      </c>
      <c r="D20" s="19"/>
      <c r="E20" s="19"/>
      <c r="F20" s="19"/>
      <c r="G20" s="19"/>
      <c r="H20" s="19"/>
      <c r="I20" s="19"/>
    </row>
    <row r="21" spans="1:9" x14ac:dyDescent="0.35">
      <c r="A21" s="21" t="s">
        <v>282</v>
      </c>
      <c r="B21" s="31">
        <f ca="1">HLOOKUP(TODAY()-1+$B$3,AA_Deaths,5,FALSE)</f>
        <v>2.3226542292081431E-2</v>
      </c>
      <c r="C21" s="31">
        <f ca="1">HLOOKUP(TODAY()-1+$C$3,AA_Deaths_2,5,FALSE)</f>
        <v>2.3716360340457543E-2</v>
      </c>
      <c r="D21" s="19"/>
      <c r="E21" s="19"/>
      <c r="F21" s="19"/>
      <c r="G21" s="19"/>
      <c r="H21" s="19"/>
      <c r="I21" s="19"/>
    </row>
    <row r="22" spans="1:9" x14ac:dyDescent="0.35">
      <c r="A22" s="21" t="s">
        <v>283</v>
      </c>
      <c r="B22" s="37">
        <f ca="1">70/(B21*100)</f>
        <v>30.137934058254089</v>
      </c>
      <c r="C22" s="37">
        <f ca="1">70/(C21*100)</f>
        <v>29.515490149046006</v>
      </c>
      <c r="D22" s="19"/>
      <c r="E22" s="19"/>
      <c r="F22" s="19"/>
      <c r="G22" s="19"/>
      <c r="H22" s="19"/>
      <c r="I22" s="19"/>
    </row>
    <row r="23" spans="1:9" x14ac:dyDescent="0.35">
      <c r="A23" s="21" t="s">
        <v>284</v>
      </c>
      <c r="B23" s="34">
        <f ca="1">HLOOKUP(TODAY()-1+$B$3,AA_Deaths,6,FALSE)</f>
        <v>-188.42857142857142</v>
      </c>
      <c r="C23" s="34">
        <f ca="1">HLOOKUP(TODAY()-1+$C$3,AA_Deaths_2,6,FALSE)</f>
        <v>-41.857142857142854</v>
      </c>
      <c r="D23" s="19"/>
      <c r="E23" s="19"/>
      <c r="F23" s="19"/>
      <c r="G23" s="19"/>
      <c r="H23" s="19"/>
      <c r="I23" s="19"/>
    </row>
    <row r="24" spans="1:9" x14ac:dyDescent="0.35">
      <c r="A24" s="21" t="s">
        <v>285</v>
      </c>
      <c r="B24" s="38">
        <f ca="1">HLOOKUP(TODAY()-1+$B$3,AA_Deaths,7,FALSE)</f>
        <v>-0.29875424688561725</v>
      </c>
      <c r="C24" s="38">
        <f ca="1">HLOOKUP(TODAY()-1+$C$3,AA_Deaths_2,7,FALSE)</f>
        <v>-7.4327752409944159E-2</v>
      </c>
      <c r="D24" s="19"/>
      <c r="E24" s="19"/>
      <c r="F24" s="19"/>
      <c r="G24" s="19"/>
      <c r="H24" s="19"/>
      <c r="I24" s="19"/>
    </row>
    <row r="25" spans="1:9" x14ac:dyDescent="0.35">
      <c r="A25" s="19"/>
      <c r="B25" s="19"/>
      <c r="C25" s="19"/>
      <c r="D25" s="19"/>
      <c r="E25" s="19"/>
      <c r="F25" s="19"/>
      <c r="G25" s="19"/>
      <c r="H25" s="19"/>
      <c r="I25" s="19"/>
    </row>
    <row r="26" spans="1:9" x14ac:dyDescent="0.35">
      <c r="A26" s="19"/>
      <c r="B26" s="19"/>
      <c r="C26" s="19"/>
      <c r="D26" s="19"/>
      <c r="E26" s="19"/>
      <c r="F26" s="19"/>
      <c r="G26" s="19"/>
      <c r="H26" s="19"/>
      <c r="I26" s="19"/>
    </row>
    <row r="27" spans="1:9" x14ac:dyDescent="0.35">
      <c r="A27" s="19"/>
      <c r="B27" s="19"/>
      <c r="C27" s="19"/>
      <c r="D27" s="19"/>
      <c r="E27" s="19"/>
      <c r="F27" s="19"/>
      <c r="G27" s="19"/>
      <c r="H27" s="19"/>
      <c r="I27" s="19"/>
    </row>
    <row r="28" spans="1:9" x14ac:dyDescent="0.35">
      <c r="A28" s="19"/>
      <c r="B28" s="19"/>
      <c r="C28" s="19"/>
      <c r="D28" s="19"/>
      <c r="E28" s="19"/>
      <c r="F28" s="19"/>
      <c r="G28" s="19"/>
      <c r="H28" s="19"/>
      <c r="I28" s="19"/>
    </row>
    <row r="29" spans="1:9" x14ac:dyDescent="0.35">
      <c r="A29" s="19"/>
      <c r="B29" s="19"/>
      <c r="C29" s="19"/>
      <c r="D29" s="19"/>
      <c r="E29" s="19"/>
      <c r="F29" s="19"/>
      <c r="G29" s="19"/>
      <c r="H29" s="19"/>
      <c r="I29" s="19"/>
    </row>
    <row r="30" spans="1:9" x14ac:dyDescent="0.35">
      <c r="A30" s="19"/>
      <c r="B30" s="19"/>
      <c r="C30" s="19"/>
      <c r="D30" s="19"/>
      <c r="E30" s="19"/>
      <c r="F30" s="19"/>
      <c r="G30" s="19"/>
      <c r="H30" s="19"/>
      <c r="I30" s="19"/>
    </row>
    <row r="31" spans="1:9" x14ac:dyDescent="0.35">
      <c r="A31" s="19"/>
      <c r="B31" s="19"/>
      <c r="C31" s="19"/>
      <c r="D31" s="19"/>
      <c r="E31" s="19"/>
      <c r="F31" s="19"/>
      <c r="G31" s="19"/>
      <c r="H31" s="19"/>
      <c r="I31" s="19"/>
    </row>
    <row r="32" spans="1:9" x14ac:dyDescent="0.35">
      <c r="A32" s="19"/>
      <c r="B32" s="19"/>
      <c r="C32" s="19"/>
      <c r="D32" s="19"/>
      <c r="E32" s="19"/>
      <c r="F32" s="19"/>
      <c r="G32" s="19"/>
      <c r="H32" s="19"/>
      <c r="I32" s="19"/>
    </row>
    <row r="33" spans="1:91" x14ac:dyDescent="0.35">
      <c r="A33" s="19"/>
      <c r="B33" s="19"/>
      <c r="C33" s="19"/>
      <c r="D33" s="19"/>
      <c r="E33" s="19"/>
      <c r="F33" s="19"/>
      <c r="G33" s="19"/>
      <c r="H33" s="19"/>
      <c r="I33" s="19"/>
    </row>
    <row r="34" spans="1:91" x14ac:dyDescent="0.35">
      <c r="A34" s="19"/>
      <c r="B34" s="19"/>
      <c r="C34" s="19"/>
      <c r="D34" s="19"/>
      <c r="E34" s="19"/>
      <c r="F34" s="19"/>
      <c r="G34" s="19"/>
      <c r="H34" s="19"/>
      <c r="I34" s="19"/>
    </row>
    <row r="35" spans="1:91" x14ac:dyDescent="0.35">
      <c r="A35" s="19"/>
      <c r="B35" s="19"/>
      <c r="C35" s="19"/>
      <c r="D35" s="19"/>
      <c r="E35" s="19"/>
      <c r="F35" s="19"/>
      <c r="G35" s="19"/>
      <c r="H35" s="19"/>
      <c r="I35" s="19"/>
    </row>
    <row r="36" spans="1:91" x14ac:dyDescent="0.35">
      <c r="A36" s="19"/>
      <c r="B36" s="19"/>
      <c r="C36" s="19"/>
      <c r="D36" s="19"/>
      <c r="E36" s="19"/>
      <c r="F36" s="19"/>
      <c r="G36" s="19"/>
      <c r="H36" s="19"/>
      <c r="I36" s="19"/>
    </row>
    <row r="37" spans="1:91" x14ac:dyDescent="0.35">
      <c r="A37" s="19"/>
      <c r="B37" s="19"/>
      <c r="C37" s="19"/>
      <c r="D37" s="19"/>
      <c r="E37" s="19"/>
      <c r="F37" s="19"/>
      <c r="G37" s="19"/>
      <c r="H37" s="19"/>
      <c r="I37" s="19"/>
    </row>
    <row r="38" spans="1:91" x14ac:dyDescent="0.35">
      <c r="A38" s="19"/>
      <c r="B38" s="19"/>
      <c r="C38" s="19"/>
      <c r="D38" s="19"/>
      <c r="E38" s="19"/>
      <c r="F38" s="19"/>
      <c r="G38" s="19"/>
      <c r="H38" s="19"/>
      <c r="I38" s="19"/>
    </row>
    <row r="39" spans="1:91" x14ac:dyDescent="0.35">
      <c r="A39" s="19"/>
      <c r="B39" s="19"/>
      <c r="C39" s="19"/>
      <c r="D39" s="19"/>
      <c r="E39" s="19"/>
      <c r="F39" s="19"/>
      <c r="G39" s="19"/>
      <c r="H39" s="19"/>
      <c r="I39" s="19"/>
    </row>
    <row r="40" spans="1:91" x14ac:dyDescent="0.35">
      <c r="A40" s="19"/>
      <c r="B40" s="19"/>
      <c r="C40" s="19"/>
      <c r="D40" s="19"/>
      <c r="E40" s="19"/>
      <c r="F40" s="19"/>
      <c r="G40" s="19"/>
      <c r="H40" s="19"/>
      <c r="I40" s="19"/>
    </row>
    <row r="41" spans="1:91" x14ac:dyDescent="0.35">
      <c r="A41" s="45" t="s">
        <v>294</v>
      </c>
      <c r="B41" s="19"/>
      <c r="C41" s="19"/>
      <c r="D41" s="19"/>
      <c r="E41" s="19"/>
      <c r="F41" s="19"/>
      <c r="G41" s="19"/>
      <c r="H41" s="19"/>
      <c r="I41" s="19"/>
    </row>
    <row r="42" spans="1:91" ht="5" customHeight="1" x14ac:dyDescent="0.35">
      <c r="A42" s="26"/>
      <c r="B42" s="19"/>
      <c r="C42" s="19"/>
      <c r="D42" s="19"/>
      <c r="E42" s="19"/>
      <c r="F42" s="19"/>
      <c r="G42" s="19"/>
      <c r="H42" s="19"/>
      <c r="I42" s="19"/>
    </row>
    <row r="48" spans="1:91" x14ac:dyDescent="0.35">
      <c r="CM48" s="12"/>
    </row>
    <row r="49" spans="1:135" x14ac:dyDescent="0.35">
      <c r="B49">
        <f>MATCH($B$5,_Inf_Country,0)</f>
        <v>157</v>
      </c>
    </row>
    <row r="50" spans="1:135" x14ac:dyDescent="0.35">
      <c r="B50">
        <f>MATCH(C$54,_Inf_Day,0)</f>
        <v>40</v>
      </c>
      <c r="CL50" t="e">
        <f ca="1">HLOOKUP(TODAY()-1,CJ54:CL56,3,FALSE)</f>
        <v>#N/A</v>
      </c>
    </row>
    <row r="51" spans="1:135" x14ac:dyDescent="0.35">
      <c r="B51">
        <f>INDEX(_Inf_Data,MATCH($B$5,_Inf_Country,0),MATCH(C$54,_Inf_Day,0))</f>
        <v>84</v>
      </c>
    </row>
    <row r="53" spans="1:135" x14ac:dyDescent="0.35">
      <c r="A53" t="s">
        <v>272</v>
      </c>
      <c r="B53" t="s">
        <v>287</v>
      </c>
      <c r="C53">
        <v>1</v>
      </c>
      <c r="D53">
        <f>C53+1</f>
        <v>2</v>
      </c>
      <c r="E53">
        <f t="shared" ref="E53:BP54" si="0">D53+1</f>
        <v>3</v>
      </c>
      <c r="F53">
        <f t="shared" si="0"/>
        <v>4</v>
      </c>
      <c r="G53">
        <f t="shared" si="0"/>
        <v>5</v>
      </c>
      <c r="H53">
        <f t="shared" si="0"/>
        <v>6</v>
      </c>
      <c r="I53">
        <f t="shared" si="0"/>
        <v>7</v>
      </c>
      <c r="J53">
        <f t="shared" si="0"/>
        <v>8</v>
      </c>
      <c r="K53">
        <f t="shared" si="0"/>
        <v>9</v>
      </c>
      <c r="L53">
        <f t="shared" si="0"/>
        <v>10</v>
      </c>
      <c r="M53">
        <f t="shared" si="0"/>
        <v>11</v>
      </c>
      <c r="N53">
        <f t="shared" si="0"/>
        <v>12</v>
      </c>
      <c r="O53">
        <f t="shared" si="0"/>
        <v>13</v>
      </c>
      <c r="P53">
        <f t="shared" si="0"/>
        <v>14</v>
      </c>
      <c r="Q53">
        <f t="shared" si="0"/>
        <v>15</v>
      </c>
      <c r="R53">
        <f t="shared" si="0"/>
        <v>16</v>
      </c>
      <c r="S53">
        <f t="shared" si="0"/>
        <v>17</v>
      </c>
      <c r="T53">
        <f t="shared" si="0"/>
        <v>18</v>
      </c>
      <c r="U53">
        <f t="shared" si="0"/>
        <v>19</v>
      </c>
      <c r="V53">
        <f t="shared" si="0"/>
        <v>20</v>
      </c>
      <c r="W53">
        <f t="shared" si="0"/>
        <v>21</v>
      </c>
      <c r="X53">
        <f t="shared" si="0"/>
        <v>22</v>
      </c>
      <c r="Y53">
        <f t="shared" si="0"/>
        <v>23</v>
      </c>
      <c r="Z53">
        <f t="shared" si="0"/>
        <v>24</v>
      </c>
      <c r="AA53">
        <f t="shared" si="0"/>
        <v>25</v>
      </c>
      <c r="AB53">
        <f t="shared" si="0"/>
        <v>26</v>
      </c>
      <c r="AC53">
        <f t="shared" si="0"/>
        <v>27</v>
      </c>
      <c r="AD53">
        <f t="shared" si="0"/>
        <v>28</v>
      </c>
      <c r="AE53">
        <f t="shared" si="0"/>
        <v>29</v>
      </c>
      <c r="AF53">
        <f t="shared" si="0"/>
        <v>30</v>
      </c>
      <c r="AG53">
        <f t="shared" si="0"/>
        <v>31</v>
      </c>
      <c r="AH53">
        <f t="shared" si="0"/>
        <v>32</v>
      </c>
      <c r="AI53">
        <f t="shared" si="0"/>
        <v>33</v>
      </c>
      <c r="AJ53">
        <f t="shared" si="0"/>
        <v>34</v>
      </c>
      <c r="AK53">
        <f t="shared" si="0"/>
        <v>35</v>
      </c>
      <c r="AL53">
        <f t="shared" si="0"/>
        <v>36</v>
      </c>
      <c r="AM53">
        <f t="shared" si="0"/>
        <v>37</v>
      </c>
      <c r="AN53">
        <f t="shared" si="0"/>
        <v>38</v>
      </c>
      <c r="AO53">
        <f t="shared" si="0"/>
        <v>39</v>
      </c>
      <c r="AP53">
        <f t="shared" si="0"/>
        <v>40</v>
      </c>
      <c r="AQ53">
        <f t="shared" si="0"/>
        <v>41</v>
      </c>
      <c r="AR53">
        <f t="shared" si="0"/>
        <v>42</v>
      </c>
      <c r="AS53">
        <f t="shared" si="0"/>
        <v>43</v>
      </c>
      <c r="AT53">
        <f t="shared" si="0"/>
        <v>44</v>
      </c>
      <c r="AU53">
        <f t="shared" si="0"/>
        <v>45</v>
      </c>
      <c r="AV53">
        <f t="shared" si="0"/>
        <v>46</v>
      </c>
      <c r="AW53">
        <f t="shared" si="0"/>
        <v>47</v>
      </c>
      <c r="AX53">
        <f t="shared" si="0"/>
        <v>48</v>
      </c>
      <c r="AY53">
        <f t="shared" si="0"/>
        <v>49</v>
      </c>
      <c r="AZ53">
        <f t="shared" si="0"/>
        <v>50</v>
      </c>
      <c r="BA53">
        <f t="shared" si="0"/>
        <v>51</v>
      </c>
      <c r="BB53">
        <f t="shared" si="0"/>
        <v>52</v>
      </c>
      <c r="BC53">
        <f t="shared" si="0"/>
        <v>53</v>
      </c>
      <c r="BD53">
        <f t="shared" si="0"/>
        <v>54</v>
      </c>
      <c r="BE53">
        <f t="shared" si="0"/>
        <v>55</v>
      </c>
      <c r="BF53">
        <f t="shared" si="0"/>
        <v>56</v>
      </c>
      <c r="BG53">
        <f t="shared" si="0"/>
        <v>57</v>
      </c>
      <c r="BH53">
        <f t="shared" si="0"/>
        <v>58</v>
      </c>
      <c r="BI53">
        <f t="shared" si="0"/>
        <v>59</v>
      </c>
      <c r="BJ53">
        <f t="shared" si="0"/>
        <v>60</v>
      </c>
      <c r="BK53">
        <f t="shared" si="0"/>
        <v>61</v>
      </c>
      <c r="BL53">
        <f t="shared" si="0"/>
        <v>62</v>
      </c>
      <c r="BM53">
        <f t="shared" si="0"/>
        <v>63</v>
      </c>
      <c r="BN53">
        <f t="shared" si="0"/>
        <v>64</v>
      </c>
      <c r="BO53">
        <f t="shared" si="0"/>
        <v>65</v>
      </c>
      <c r="BP53">
        <f t="shared" si="0"/>
        <v>66</v>
      </c>
      <c r="BQ53">
        <f t="shared" ref="BQ53:EB54" si="1">BP53+1</f>
        <v>67</v>
      </c>
      <c r="BR53">
        <f t="shared" si="1"/>
        <v>68</v>
      </c>
      <c r="BS53">
        <f t="shared" si="1"/>
        <v>69</v>
      </c>
      <c r="BT53">
        <f t="shared" si="1"/>
        <v>70</v>
      </c>
      <c r="BU53">
        <f t="shared" si="1"/>
        <v>71</v>
      </c>
      <c r="BV53">
        <f t="shared" si="1"/>
        <v>72</v>
      </c>
      <c r="BW53">
        <f t="shared" si="1"/>
        <v>73</v>
      </c>
      <c r="BX53">
        <f t="shared" si="1"/>
        <v>74</v>
      </c>
      <c r="BY53">
        <f t="shared" si="1"/>
        <v>75</v>
      </c>
      <c r="BZ53">
        <f t="shared" si="1"/>
        <v>76</v>
      </c>
      <c r="CA53">
        <f t="shared" si="1"/>
        <v>77</v>
      </c>
      <c r="CB53">
        <f t="shared" si="1"/>
        <v>78</v>
      </c>
      <c r="CC53">
        <f t="shared" si="1"/>
        <v>79</v>
      </c>
      <c r="CD53">
        <f t="shared" si="1"/>
        <v>80</v>
      </c>
      <c r="CE53">
        <f t="shared" si="1"/>
        <v>81</v>
      </c>
      <c r="CF53">
        <f t="shared" si="1"/>
        <v>82</v>
      </c>
      <c r="CG53">
        <f t="shared" si="1"/>
        <v>83</v>
      </c>
      <c r="CH53">
        <f t="shared" si="1"/>
        <v>84</v>
      </c>
      <c r="CI53">
        <f t="shared" si="1"/>
        <v>85</v>
      </c>
      <c r="CJ53">
        <f t="shared" si="1"/>
        <v>86</v>
      </c>
      <c r="CK53">
        <f t="shared" si="1"/>
        <v>87</v>
      </c>
      <c r="CL53">
        <f t="shared" si="1"/>
        <v>88</v>
      </c>
      <c r="CM53">
        <f t="shared" si="1"/>
        <v>89</v>
      </c>
      <c r="CN53">
        <f t="shared" si="1"/>
        <v>90</v>
      </c>
      <c r="CO53">
        <f t="shared" si="1"/>
        <v>91</v>
      </c>
      <c r="CP53">
        <f t="shared" si="1"/>
        <v>92</v>
      </c>
      <c r="CQ53">
        <f t="shared" si="1"/>
        <v>93</v>
      </c>
      <c r="CR53">
        <f t="shared" si="1"/>
        <v>94</v>
      </c>
      <c r="CS53">
        <f t="shared" si="1"/>
        <v>95</v>
      </c>
      <c r="CT53">
        <f t="shared" si="1"/>
        <v>96</v>
      </c>
      <c r="CU53">
        <f t="shared" si="1"/>
        <v>97</v>
      </c>
      <c r="CV53">
        <f t="shared" si="1"/>
        <v>98</v>
      </c>
      <c r="CW53">
        <f t="shared" si="1"/>
        <v>99</v>
      </c>
      <c r="CX53">
        <f t="shared" si="1"/>
        <v>100</v>
      </c>
      <c r="CY53">
        <f t="shared" si="1"/>
        <v>101</v>
      </c>
      <c r="CZ53">
        <f t="shared" si="1"/>
        <v>102</v>
      </c>
      <c r="DA53">
        <f t="shared" si="1"/>
        <v>103</v>
      </c>
      <c r="DB53">
        <f t="shared" si="1"/>
        <v>104</v>
      </c>
      <c r="DC53">
        <f t="shared" si="1"/>
        <v>105</v>
      </c>
      <c r="DD53">
        <f t="shared" si="1"/>
        <v>106</v>
      </c>
      <c r="DE53">
        <f t="shared" si="1"/>
        <v>107</v>
      </c>
      <c r="DF53">
        <f t="shared" si="1"/>
        <v>108</v>
      </c>
      <c r="DG53">
        <f t="shared" si="1"/>
        <v>109</v>
      </c>
      <c r="DH53">
        <f t="shared" si="1"/>
        <v>110</v>
      </c>
      <c r="DI53">
        <f t="shared" si="1"/>
        <v>111</v>
      </c>
      <c r="DJ53">
        <f t="shared" si="1"/>
        <v>112</v>
      </c>
      <c r="DK53">
        <f t="shared" si="1"/>
        <v>113</v>
      </c>
      <c r="DL53">
        <f t="shared" si="1"/>
        <v>114</v>
      </c>
      <c r="DM53">
        <f t="shared" si="1"/>
        <v>115</v>
      </c>
      <c r="DN53">
        <f t="shared" si="1"/>
        <v>116</v>
      </c>
      <c r="DO53">
        <f t="shared" si="1"/>
        <v>117</v>
      </c>
      <c r="DP53">
        <f t="shared" si="1"/>
        <v>118</v>
      </c>
      <c r="DQ53">
        <f t="shared" si="1"/>
        <v>119</v>
      </c>
      <c r="DR53">
        <f t="shared" si="1"/>
        <v>120</v>
      </c>
      <c r="DS53">
        <f t="shared" si="1"/>
        <v>121</v>
      </c>
      <c r="DT53">
        <f t="shared" si="1"/>
        <v>122</v>
      </c>
      <c r="DU53">
        <f t="shared" si="1"/>
        <v>123</v>
      </c>
      <c r="DV53">
        <f t="shared" si="1"/>
        <v>124</v>
      </c>
      <c r="DW53">
        <f t="shared" si="1"/>
        <v>125</v>
      </c>
      <c r="DX53">
        <f t="shared" si="1"/>
        <v>126</v>
      </c>
      <c r="DY53">
        <f t="shared" si="1"/>
        <v>127</v>
      </c>
      <c r="DZ53">
        <f t="shared" si="1"/>
        <v>128</v>
      </c>
      <c r="EA53">
        <f t="shared" si="1"/>
        <v>129</v>
      </c>
      <c r="EB53">
        <f t="shared" si="1"/>
        <v>130</v>
      </c>
      <c r="EC53">
        <f t="shared" ref="EC53:ED54" si="2">EB53+1</f>
        <v>131</v>
      </c>
      <c r="ED53">
        <f t="shared" si="2"/>
        <v>132</v>
      </c>
      <c r="EE53">
        <v>1</v>
      </c>
    </row>
    <row r="54" spans="1:135" x14ac:dyDescent="0.35">
      <c r="B54" t="s">
        <v>288</v>
      </c>
      <c r="C54" s="12">
        <f>B2</f>
        <v>43891</v>
      </c>
      <c r="D54" s="12">
        <f>C54+1</f>
        <v>43892</v>
      </c>
      <c r="E54" s="12">
        <f t="shared" si="0"/>
        <v>43893</v>
      </c>
      <c r="F54" s="12">
        <f t="shared" si="0"/>
        <v>43894</v>
      </c>
      <c r="G54" s="12">
        <f t="shared" si="0"/>
        <v>43895</v>
      </c>
      <c r="H54" s="12">
        <f t="shared" si="0"/>
        <v>43896</v>
      </c>
      <c r="I54" s="12">
        <f t="shared" si="0"/>
        <v>43897</v>
      </c>
      <c r="J54" s="12">
        <f t="shared" si="0"/>
        <v>43898</v>
      </c>
      <c r="K54" s="12">
        <f t="shared" si="0"/>
        <v>43899</v>
      </c>
      <c r="L54" s="12">
        <f t="shared" si="0"/>
        <v>43900</v>
      </c>
      <c r="M54" s="12">
        <f t="shared" si="0"/>
        <v>43901</v>
      </c>
      <c r="N54" s="12">
        <f t="shared" si="0"/>
        <v>43902</v>
      </c>
      <c r="O54" s="12">
        <f t="shared" si="0"/>
        <v>43903</v>
      </c>
      <c r="P54" s="12">
        <f t="shared" si="0"/>
        <v>43904</v>
      </c>
      <c r="Q54" s="12">
        <f t="shared" si="0"/>
        <v>43905</v>
      </c>
      <c r="R54" s="12">
        <f t="shared" si="0"/>
        <v>43906</v>
      </c>
      <c r="S54" s="12">
        <f t="shared" si="0"/>
        <v>43907</v>
      </c>
      <c r="T54" s="12">
        <f t="shared" si="0"/>
        <v>43908</v>
      </c>
      <c r="U54" s="12">
        <f t="shared" si="0"/>
        <v>43909</v>
      </c>
      <c r="V54" s="12">
        <f t="shared" si="0"/>
        <v>43910</v>
      </c>
      <c r="W54" s="12">
        <f t="shared" si="0"/>
        <v>43911</v>
      </c>
      <c r="X54" s="12">
        <f t="shared" si="0"/>
        <v>43912</v>
      </c>
      <c r="Y54" s="12">
        <f t="shared" si="0"/>
        <v>43913</v>
      </c>
      <c r="Z54" s="12">
        <f t="shared" si="0"/>
        <v>43914</v>
      </c>
      <c r="AA54" s="12">
        <f t="shared" si="0"/>
        <v>43915</v>
      </c>
      <c r="AB54" s="12">
        <f t="shared" si="0"/>
        <v>43916</v>
      </c>
      <c r="AC54" s="12">
        <f t="shared" si="0"/>
        <v>43917</v>
      </c>
      <c r="AD54" s="12">
        <f t="shared" si="0"/>
        <v>43918</v>
      </c>
      <c r="AE54" s="12">
        <f t="shared" si="0"/>
        <v>43919</v>
      </c>
      <c r="AF54" s="12">
        <f t="shared" si="0"/>
        <v>43920</v>
      </c>
      <c r="AG54" s="12">
        <f t="shared" si="0"/>
        <v>43921</v>
      </c>
      <c r="AH54" s="12">
        <f t="shared" si="0"/>
        <v>43922</v>
      </c>
      <c r="AI54" s="12">
        <f t="shared" si="0"/>
        <v>43923</v>
      </c>
      <c r="AJ54" s="12">
        <f t="shared" si="0"/>
        <v>43924</v>
      </c>
      <c r="AK54" s="12">
        <f t="shared" si="0"/>
        <v>43925</v>
      </c>
      <c r="AL54" s="12">
        <f t="shared" si="0"/>
        <v>43926</v>
      </c>
      <c r="AM54" s="12">
        <f t="shared" si="0"/>
        <v>43927</v>
      </c>
      <c r="AN54" s="12">
        <f t="shared" si="0"/>
        <v>43928</v>
      </c>
      <c r="AO54" s="12">
        <f t="shared" si="0"/>
        <v>43929</v>
      </c>
      <c r="AP54" s="12">
        <f t="shared" si="0"/>
        <v>43930</v>
      </c>
      <c r="AQ54" s="12">
        <f t="shared" si="0"/>
        <v>43931</v>
      </c>
      <c r="AR54" s="12">
        <f t="shared" si="0"/>
        <v>43932</v>
      </c>
      <c r="AS54" s="12">
        <f t="shared" si="0"/>
        <v>43933</v>
      </c>
      <c r="AT54" s="12">
        <f t="shared" si="0"/>
        <v>43934</v>
      </c>
      <c r="AU54" s="12">
        <f t="shared" si="0"/>
        <v>43935</v>
      </c>
      <c r="AV54" s="12">
        <f t="shared" si="0"/>
        <v>43936</v>
      </c>
      <c r="AW54" s="12">
        <f t="shared" si="0"/>
        <v>43937</v>
      </c>
      <c r="AX54" s="12">
        <f t="shared" si="0"/>
        <v>43938</v>
      </c>
      <c r="AY54" s="12">
        <f t="shared" si="0"/>
        <v>43939</v>
      </c>
      <c r="AZ54" s="12">
        <f t="shared" si="0"/>
        <v>43940</v>
      </c>
      <c r="BA54" s="12">
        <f t="shared" si="0"/>
        <v>43941</v>
      </c>
      <c r="BB54" s="12">
        <f t="shared" si="0"/>
        <v>43942</v>
      </c>
      <c r="BC54" s="12">
        <f t="shared" si="0"/>
        <v>43943</v>
      </c>
      <c r="BD54" s="12">
        <f t="shared" si="0"/>
        <v>43944</v>
      </c>
      <c r="BE54" s="12">
        <f t="shared" si="0"/>
        <v>43945</v>
      </c>
      <c r="BF54" s="12">
        <f t="shared" si="0"/>
        <v>43946</v>
      </c>
      <c r="BG54" s="12">
        <f t="shared" si="0"/>
        <v>43947</v>
      </c>
      <c r="BH54" s="12">
        <f t="shared" si="0"/>
        <v>43948</v>
      </c>
      <c r="BI54" s="12">
        <f t="shared" si="0"/>
        <v>43949</v>
      </c>
      <c r="BJ54" s="12">
        <f t="shared" si="0"/>
        <v>43950</v>
      </c>
      <c r="BK54" s="12">
        <f t="shared" si="0"/>
        <v>43951</v>
      </c>
      <c r="BL54" s="12">
        <f t="shared" si="0"/>
        <v>43952</v>
      </c>
      <c r="BM54" s="12">
        <f t="shared" si="0"/>
        <v>43953</v>
      </c>
      <c r="BN54" s="12">
        <f t="shared" si="0"/>
        <v>43954</v>
      </c>
      <c r="BO54" s="12">
        <f t="shared" si="0"/>
        <v>43955</v>
      </c>
      <c r="BP54" s="12">
        <f t="shared" si="0"/>
        <v>43956</v>
      </c>
      <c r="BQ54" s="12">
        <f t="shared" si="1"/>
        <v>43957</v>
      </c>
      <c r="BR54" s="12">
        <f t="shared" si="1"/>
        <v>43958</v>
      </c>
      <c r="BS54" s="12">
        <f t="shared" si="1"/>
        <v>43959</v>
      </c>
      <c r="BT54" s="12">
        <f t="shared" si="1"/>
        <v>43960</v>
      </c>
      <c r="BU54" s="12">
        <f t="shared" si="1"/>
        <v>43961</v>
      </c>
      <c r="BV54" s="12">
        <f t="shared" si="1"/>
        <v>43962</v>
      </c>
      <c r="BW54" s="12">
        <f t="shared" si="1"/>
        <v>43963</v>
      </c>
      <c r="BX54" s="12">
        <f t="shared" si="1"/>
        <v>43964</v>
      </c>
      <c r="BY54" s="12">
        <f t="shared" si="1"/>
        <v>43965</v>
      </c>
      <c r="BZ54" s="12">
        <f t="shared" si="1"/>
        <v>43966</v>
      </c>
      <c r="CA54" s="12">
        <f t="shared" si="1"/>
        <v>43967</v>
      </c>
      <c r="CB54" s="12">
        <f t="shared" si="1"/>
        <v>43968</v>
      </c>
      <c r="CC54" s="12">
        <f t="shared" si="1"/>
        <v>43969</v>
      </c>
      <c r="CD54" s="12">
        <f t="shared" si="1"/>
        <v>43970</v>
      </c>
      <c r="CE54" s="12">
        <f t="shared" si="1"/>
        <v>43971</v>
      </c>
      <c r="CF54" s="12">
        <f t="shared" si="1"/>
        <v>43972</v>
      </c>
      <c r="CG54" s="12">
        <f t="shared" si="1"/>
        <v>43973</v>
      </c>
      <c r="CH54" s="12">
        <f t="shared" si="1"/>
        <v>43974</v>
      </c>
      <c r="CI54" s="12">
        <f t="shared" si="1"/>
        <v>43975</v>
      </c>
      <c r="CJ54" s="12">
        <f t="shared" si="1"/>
        <v>43976</v>
      </c>
      <c r="CK54" s="12">
        <f t="shared" si="1"/>
        <v>43977</v>
      </c>
      <c r="CL54" s="12">
        <f t="shared" si="1"/>
        <v>43978</v>
      </c>
      <c r="CM54" s="12">
        <f t="shared" si="1"/>
        <v>43979</v>
      </c>
      <c r="CN54" s="12">
        <f t="shared" si="1"/>
        <v>43980</v>
      </c>
      <c r="CO54" s="12">
        <f t="shared" si="1"/>
        <v>43981</v>
      </c>
      <c r="CP54" s="12">
        <f t="shared" si="1"/>
        <v>43982</v>
      </c>
      <c r="CQ54" s="12">
        <f t="shared" si="1"/>
        <v>43983</v>
      </c>
      <c r="CR54" s="12">
        <f t="shared" si="1"/>
        <v>43984</v>
      </c>
      <c r="CS54" s="12">
        <f t="shared" si="1"/>
        <v>43985</v>
      </c>
      <c r="CT54" s="12">
        <f t="shared" si="1"/>
        <v>43986</v>
      </c>
      <c r="CU54" s="12">
        <f t="shared" si="1"/>
        <v>43987</v>
      </c>
      <c r="CV54" s="12">
        <f t="shared" si="1"/>
        <v>43988</v>
      </c>
      <c r="CW54" s="12">
        <f t="shared" si="1"/>
        <v>43989</v>
      </c>
      <c r="CX54" s="12">
        <f t="shared" si="1"/>
        <v>43990</v>
      </c>
      <c r="CY54" s="12">
        <f t="shared" si="1"/>
        <v>43991</v>
      </c>
      <c r="CZ54" s="12">
        <f t="shared" si="1"/>
        <v>43992</v>
      </c>
      <c r="DA54" s="12">
        <f t="shared" si="1"/>
        <v>43993</v>
      </c>
      <c r="DB54" s="12">
        <f t="shared" si="1"/>
        <v>43994</v>
      </c>
      <c r="DC54" s="12">
        <f t="shared" si="1"/>
        <v>43995</v>
      </c>
      <c r="DD54" s="12">
        <f t="shared" si="1"/>
        <v>43996</v>
      </c>
      <c r="DE54" s="12">
        <f t="shared" si="1"/>
        <v>43997</v>
      </c>
      <c r="DF54" s="12">
        <f t="shared" si="1"/>
        <v>43998</v>
      </c>
      <c r="DG54" s="12">
        <f t="shared" si="1"/>
        <v>43999</v>
      </c>
      <c r="DH54" s="12">
        <f t="shared" si="1"/>
        <v>44000</v>
      </c>
      <c r="DI54" s="12">
        <f t="shared" si="1"/>
        <v>44001</v>
      </c>
      <c r="DJ54" s="12">
        <f t="shared" si="1"/>
        <v>44002</v>
      </c>
      <c r="DK54" s="12">
        <f t="shared" si="1"/>
        <v>44003</v>
      </c>
      <c r="DL54" s="12">
        <f t="shared" si="1"/>
        <v>44004</v>
      </c>
      <c r="DM54" s="12">
        <f t="shared" si="1"/>
        <v>44005</v>
      </c>
      <c r="DN54" s="12">
        <f t="shared" si="1"/>
        <v>44006</v>
      </c>
      <c r="DO54" s="12">
        <f t="shared" si="1"/>
        <v>44007</v>
      </c>
      <c r="DP54" s="12">
        <f t="shared" si="1"/>
        <v>44008</v>
      </c>
      <c r="DQ54" s="12">
        <f t="shared" si="1"/>
        <v>44009</v>
      </c>
      <c r="DR54" s="12">
        <f t="shared" si="1"/>
        <v>44010</v>
      </c>
      <c r="DS54" s="12">
        <f t="shared" si="1"/>
        <v>44011</v>
      </c>
      <c r="DT54" s="12">
        <f t="shared" si="1"/>
        <v>44012</v>
      </c>
      <c r="DU54" s="12">
        <f t="shared" si="1"/>
        <v>44013</v>
      </c>
      <c r="DV54" s="12">
        <f t="shared" si="1"/>
        <v>44014</v>
      </c>
      <c r="DW54" s="12">
        <f t="shared" si="1"/>
        <v>44015</v>
      </c>
      <c r="DX54" s="12">
        <f t="shared" si="1"/>
        <v>44016</v>
      </c>
      <c r="DY54" s="12">
        <f t="shared" si="1"/>
        <v>44017</v>
      </c>
      <c r="DZ54" s="12">
        <f t="shared" si="1"/>
        <v>44018</v>
      </c>
      <c r="EA54" s="12">
        <f t="shared" si="1"/>
        <v>44019</v>
      </c>
      <c r="EB54" s="12">
        <f t="shared" si="1"/>
        <v>44020</v>
      </c>
      <c r="EC54" s="12">
        <f t="shared" si="2"/>
        <v>44021</v>
      </c>
      <c r="ED54" s="12">
        <f t="shared" si="2"/>
        <v>44022</v>
      </c>
      <c r="EE54">
        <v>1</v>
      </c>
    </row>
    <row r="55" spans="1:135" x14ac:dyDescent="0.35">
      <c r="B55" t="str">
        <f>$B$5&amp;" Infections Cumulated"</f>
        <v>Spain Infections Cumulated</v>
      </c>
      <c r="C55">
        <f>INDEX(_Inf_Data,MATCH($B$5,_Inf_Country,0),MATCH(C$54,_Inf_Day,0))</f>
        <v>84</v>
      </c>
      <c r="D55">
        <f>INDEX(_Inf_Data,MATCH($B$5,_Inf_Country,0),MATCH(D$54,_Inf_Day,0))</f>
        <v>120</v>
      </c>
      <c r="E55">
        <f>INDEX(_Inf_Data,MATCH($B$5,_Inf_Country,0),MATCH(E$54,_Inf_Day,0))</f>
        <v>165</v>
      </c>
      <c r="F55">
        <f>INDEX(_Inf_Data,MATCH($B$5,_Inf_Country,0),MATCH(F$54,_Inf_Day,0))</f>
        <v>222</v>
      </c>
      <c r="G55">
        <f>INDEX(_Inf_Data,MATCH($B$5,_Inf_Country,0),MATCH(G$54,_Inf_Day,0))</f>
        <v>259</v>
      </c>
      <c r="H55">
        <f>INDEX(_Inf_Data,MATCH($B$5,_Inf_Country,0),MATCH(H$54,_Inf_Day,0))</f>
        <v>400</v>
      </c>
      <c r="I55">
        <f>INDEX(_Inf_Data,MATCH($B$5,_Inf_Country,0),MATCH(I$54,_Inf_Day,0))</f>
        <v>500</v>
      </c>
      <c r="J55">
        <f>INDEX(_Inf_Data,MATCH($B$5,_Inf_Country,0),MATCH(J$54,_Inf_Day,0))</f>
        <v>673</v>
      </c>
      <c r="K55">
        <f>INDEX(_Inf_Data,MATCH($B$5,_Inf_Country,0),MATCH(K$54,_Inf_Day,0))</f>
        <v>1073</v>
      </c>
      <c r="L55">
        <f>INDEX(_Inf_Data,MATCH($B$5,_Inf_Country,0),MATCH(L$54,_Inf_Day,0))</f>
        <v>1695</v>
      </c>
      <c r="M55">
        <f>INDEX(_Inf_Data,MATCH($B$5,_Inf_Country,0),MATCH(M$54,_Inf_Day,0))</f>
        <v>2277</v>
      </c>
      <c r="N55">
        <f>INDEX(_Inf_Data,MATCH($B$5,_Inf_Country,0),MATCH(N$54,_Inf_Day,0))</f>
        <v>2277</v>
      </c>
      <c r="O55">
        <f>INDEX(_Inf_Data,MATCH($B$5,_Inf_Country,0),MATCH(O$54,_Inf_Day,0))</f>
        <v>5232</v>
      </c>
      <c r="P55">
        <f>INDEX(_Inf_Data,MATCH($B$5,_Inf_Country,0),MATCH(P$54,_Inf_Day,0))</f>
        <v>6391</v>
      </c>
      <c r="Q55">
        <f>INDEX(_Inf_Data,MATCH($B$5,_Inf_Country,0),MATCH(Q$54,_Inf_Day,0))</f>
        <v>7798</v>
      </c>
      <c r="R55">
        <f>INDEX(_Inf_Data,MATCH($B$5,_Inf_Country,0),MATCH(R$54,_Inf_Day,0))</f>
        <v>9942</v>
      </c>
      <c r="S55">
        <f>INDEX(_Inf_Data,MATCH($B$5,_Inf_Country,0),MATCH(S$54,_Inf_Day,0))</f>
        <v>11748</v>
      </c>
      <c r="T55">
        <f>INDEX(_Inf_Data,MATCH($B$5,_Inf_Country,0),MATCH(T$54,_Inf_Day,0))</f>
        <v>13910</v>
      </c>
      <c r="U55">
        <f>INDEX(_Inf_Data,MATCH($B$5,_Inf_Country,0),MATCH(U$54,_Inf_Day,0))</f>
        <v>17963</v>
      </c>
      <c r="V55">
        <f>INDEX(_Inf_Data,MATCH($B$5,_Inf_Country,0),MATCH(V$54,_Inf_Day,0))</f>
        <v>20410</v>
      </c>
      <c r="W55">
        <f>INDEX(_Inf_Data,MATCH($B$5,_Inf_Country,0),MATCH(W$54,_Inf_Day,0))</f>
        <v>25374</v>
      </c>
      <c r="X55">
        <f>INDEX(_Inf_Data,MATCH($B$5,_Inf_Country,0),MATCH(X$54,_Inf_Day,0))</f>
        <v>28768</v>
      </c>
      <c r="Y55">
        <f>INDEX(_Inf_Data,MATCH($B$5,_Inf_Country,0),MATCH(Y$54,_Inf_Day,0))</f>
        <v>35136</v>
      </c>
      <c r="Z55">
        <f>INDEX(_Inf_Data,MATCH($B$5,_Inf_Country,0),MATCH(Z$54,_Inf_Day,0))</f>
        <v>39885</v>
      </c>
      <c r="AA55">
        <f>INDEX(_Inf_Data,MATCH($B$5,_Inf_Country,0),MATCH(AA$54,_Inf_Day,0))</f>
        <v>49515</v>
      </c>
      <c r="AB55">
        <f>INDEX(_Inf_Data,MATCH($B$5,_Inf_Country,0),MATCH(AB$54,_Inf_Day,0))</f>
        <v>57786</v>
      </c>
      <c r="AC55">
        <f>INDEX(_Inf_Data,MATCH($B$5,_Inf_Country,0),MATCH(AC$54,_Inf_Day,0))</f>
        <v>65719</v>
      </c>
      <c r="AD55">
        <f>INDEX(_Inf_Data,MATCH($B$5,_Inf_Country,0),MATCH(AD$54,_Inf_Day,0))</f>
        <v>73235</v>
      </c>
      <c r="AE55">
        <f>INDEX(_Inf_Data,MATCH($B$5,_Inf_Country,0),MATCH(AE$54,_Inf_Day,0))</f>
        <v>80110</v>
      </c>
      <c r="AF55">
        <f>INDEX(_Inf_Data,MATCH($B$5,_Inf_Country,0),MATCH(AF$54,_Inf_Day,0))</f>
        <v>87956</v>
      </c>
      <c r="AG55">
        <f>INDEX(_Inf_Data,MATCH($B$5,_Inf_Country,0),MATCH(AG$54,_Inf_Day,0))</f>
        <v>95923</v>
      </c>
      <c r="AH55">
        <f>INDEX(_Inf_Data,MATCH($B$5,_Inf_Country,0),MATCH(AH$54,_Inf_Day,0))</f>
        <v>104118</v>
      </c>
      <c r="AI55">
        <f>INDEX(_Inf_Data,MATCH($B$5,_Inf_Country,0),MATCH(AI$54,_Inf_Day,0))</f>
        <v>112065</v>
      </c>
      <c r="AJ55">
        <f>INDEX(_Inf_Data,MATCH($B$5,_Inf_Country,0),MATCH(AJ$54,_Inf_Day,0))</f>
        <v>119199</v>
      </c>
      <c r="AK55">
        <f>INDEX(_Inf_Data,MATCH($B$5,_Inf_Country,0),MATCH(AK$54,_Inf_Day,0))</f>
        <v>126168</v>
      </c>
      <c r="AL55">
        <f>INDEX(_Inf_Data,MATCH($B$5,_Inf_Country,0),MATCH(AL$54,_Inf_Day,0))</f>
        <v>131646</v>
      </c>
      <c r="AM55">
        <f>INDEX(_Inf_Data,MATCH($B$5,_Inf_Country,0),MATCH(AM$54,_Inf_Day,0))</f>
        <v>136675</v>
      </c>
      <c r="AN55">
        <f>INDEX(_Inf_Data,MATCH($B$5,_Inf_Country,0),MATCH(AN$54,_Inf_Day,0))</f>
        <v>141942</v>
      </c>
      <c r="AO55">
        <f>INDEX(_Inf_Data,MATCH($B$5,_Inf_Country,0),MATCH(AO$54,_Inf_Day,0))</f>
        <v>148220</v>
      </c>
      <c r="AP55">
        <f>INDEX(_Inf_Data,MATCH($B$5,_Inf_Country,0),MATCH(AP$54,_Inf_Day,0))</f>
        <v>153222</v>
      </c>
      <c r="AQ55">
        <f>INDEX(_Inf_Data,MATCH($B$5,_Inf_Country,0),MATCH(AQ$54,_Inf_Day,0))</f>
        <v>158273</v>
      </c>
      <c r="AR55">
        <f>INDEX(_Inf_Data,MATCH($B$5,_Inf_Country,0),MATCH(AR$54,_Inf_Day,0))</f>
        <v>163027</v>
      </c>
      <c r="AS55">
        <f>INDEX(_Inf_Data,MATCH($B$5,_Inf_Country,0),MATCH(AS$54,_Inf_Day,0))</f>
        <v>166831</v>
      </c>
      <c r="AT55">
        <f>INDEX(_Inf_Data,MATCH($B$5,_Inf_Country,0),MATCH(AT$54,_Inf_Day,0))</f>
        <v>170099</v>
      </c>
      <c r="AU55">
        <f>INDEX(_Inf_Data,MATCH($B$5,_Inf_Country,0),MATCH(AU$54,_Inf_Day,0))</f>
        <v>172541</v>
      </c>
      <c r="AV55">
        <f>INDEX(_Inf_Data,MATCH($B$5,_Inf_Country,0),MATCH(AV$54,_Inf_Day,0))</f>
        <v>177644</v>
      </c>
      <c r="AW55">
        <f>INDEX(_Inf_Data,MATCH($B$5,_Inf_Country,0),MATCH(AW$54,_Inf_Day,0))</f>
        <v>184948</v>
      </c>
      <c r="AX55">
        <f>INDEX(_Inf_Data,MATCH($B$5,_Inf_Country,0),MATCH(AX$54,_Inf_Day,0))</f>
        <v>190839</v>
      </c>
      <c r="AY55">
        <f>INDEX(_Inf_Data,MATCH($B$5,_Inf_Country,0),MATCH(AY$54,_Inf_Day,0))</f>
        <v>191726</v>
      </c>
      <c r="AZ55">
        <f>INDEX(_Inf_Data,MATCH($B$5,_Inf_Country,0),MATCH(AZ$54,_Inf_Day,0))</f>
        <v>198674</v>
      </c>
      <c r="BA55">
        <f>INDEX(_Inf_Data,MATCH($B$5,_Inf_Country,0),MATCH(BA$54,_Inf_Day,0))</f>
        <v>200210</v>
      </c>
      <c r="BB55" t="e">
        <f>INDEX(_Inf_Data,MATCH($B$5,_Inf_Country,0),MATCH(BB$54,_Inf_Day,0))</f>
        <v>#N/A</v>
      </c>
      <c r="BC55" t="e">
        <f>INDEX(_Inf_Data,MATCH($B$5,_Inf_Country,0),MATCH(BC$54,_Inf_Day,0))</f>
        <v>#N/A</v>
      </c>
      <c r="BD55" t="e">
        <f>INDEX(_Inf_Data,MATCH($B$5,_Inf_Country,0),MATCH(BD$54,_Inf_Day,0))</f>
        <v>#N/A</v>
      </c>
      <c r="BE55" t="e">
        <f>INDEX(_Inf_Data,MATCH($B$5,_Inf_Country,0),MATCH(BE$54,_Inf_Day,0))</f>
        <v>#N/A</v>
      </c>
      <c r="BF55" t="e">
        <f>INDEX(_Inf_Data,MATCH($B$5,_Inf_Country,0),MATCH(BF$54,_Inf_Day,0))</f>
        <v>#N/A</v>
      </c>
      <c r="BG55" t="e">
        <f>INDEX(_Inf_Data,MATCH($B$5,_Inf_Country,0),MATCH(BG$54,_Inf_Day,0))</f>
        <v>#N/A</v>
      </c>
      <c r="BH55" t="e">
        <f>INDEX(_Inf_Data,MATCH($B$5,_Inf_Country,0),MATCH(BH$54,_Inf_Day,0))</f>
        <v>#N/A</v>
      </c>
      <c r="BI55" t="e">
        <f>INDEX(_Inf_Data,MATCH($B$5,_Inf_Country,0),MATCH(BI$54,_Inf_Day,0))</f>
        <v>#N/A</v>
      </c>
      <c r="BJ55" t="e">
        <f>INDEX(_Inf_Data,MATCH($B$5,_Inf_Country,0),MATCH(BJ$54,_Inf_Day,0))</f>
        <v>#N/A</v>
      </c>
      <c r="BK55" t="e">
        <f>INDEX(_Inf_Data,MATCH($B$5,_Inf_Country,0),MATCH(BK$54,_Inf_Day,0))</f>
        <v>#N/A</v>
      </c>
      <c r="BL55" t="e">
        <f>INDEX(_Inf_Data,MATCH($B$5,_Inf_Country,0),MATCH(BL$54,_Inf_Day,0))</f>
        <v>#N/A</v>
      </c>
      <c r="BM55" t="e">
        <f>INDEX(_Inf_Data,MATCH($B$5,_Inf_Country,0),MATCH(BM$54,_Inf_Day,0))</f>
        <v>#N/A</v>
      </c>
      <c r="BN55" t="e">
        <f>INDEX(_Inf_Data,MATCH($B$5,_Inf_Country,0),MATCH(BN$54,_Inf_Day,0))</f>
        <v>#N/A</v>
      </c>
      <c r="BO55" t="e">
        <f>INDEX(_Inf_Data,MATCH($B$5,_Inf_Country,0),MATCH(BO$54,_Inf_Day,0))</f>
        <v>#N/A</v>
      </c>
      <c r="BP55" t="e">
        <f>INDEX(_Inf_Data,MATCH($B$5,_Inf_Country,0),MATCH(BP$54,_Inf_Day,0))</f>
        <v>#N/A</v>
      </c>
      <c r="BQ55" t="e">
        <f>INDEX(_Inf_Data,MATCH($B$5,_Inf_Country,0),MATCH(BQ$54,_Inf_Day,0))</f>
        <v>#N/A</v>
      </c>
      <c r="BR55" t="e">
        <f>INDEX(_Inf_Data,MATCH($B$5,_Inf_Country,0),MATCH(BR$54,_Inf_Day,0))</f>
        <v>#N/A</v>
      </c>
      <c r="BS55" t="e">
        <f>INDEX(_Inf_Data,MATCH($B$5,_Inf_Country,0),MATCH(BS$54,_Inf_Day,0))</f>
        <v>#N/A</v>
      </c>
      <c r="BT55" t="e">
        <f>INDEX(_Inf_Data,MATCH($B$5,_Inf_Country,0),MATCH(BT$54,_Inf_Day,0))</f>
        <v>#N/A</v>
      </c>
      <c r="BU55" t="e">
        <f>INDEX(_Inf_Data,MATCH($B$5,_Inf_Country,0),MATCH(BU$54,_Inf_Day,0))</f>
        <v>#N/A</v>
      </c>
      <c r="BV55" t="e">
        <f>INDEX(_Inf_Data,MATCH($B$5,_Inf_Country,0),MATCH(BV$54,_Inf_Day,0))</f>
        <v>#N/A</v>
      </c>
      <c r="BW55" t="e">
        <f>INDEX(_Inf_Data,MATCH($B$5,_Inf_Country,0),MATCH(BW$54,_Inf_Day,0))</f>
        <v>#N/A</v>
      </c>
      <c r="BX55" t="e">
        <f>INDEX(_Inf_Data,MATCH($B$5,_Inf_Country,0),MATCH(BX$54,_Inf_Day,0))</f>
        <v>#N/A</v>
      </c>
      <c r="BY55" t="e">
        <f>INDEX(_Inf_Data,MATCH($B$5,_Inf_Country,0),MATCH(BY$54,_Inf_Day,0))</f>
        <v>#N/A</v>
      </c>
      <c r="BZ55" t="e">
        <f>INDEX(_Inf_Data,MATCH($B$5,_Inf_Country,0),MATCH(BZ$54,_Inf_Day,0))</f>
        <v>#N/A</v>
      </c>
      <c r="CA55" t="e">
        <f>INDEX(_Inf_Data,MATCH($B$5,_Inf_Country,0),MATCH(CA$54,_Inf_Day,0))</f>
        <v>#N/A</v>
      </c>
      <c r="CB55" t="e">
        <f>INDEX(_Inf_Data,MATCH($B$5,_Inf_Country,0),MATCH(CB$54,_Inf_Day,0))</f>
        <v>#N/A</v>
      </c>
      <c r="CC55" t="e">
        <f>INDEX(_Inf_Data,MATCH($B$5,_Inf_Country,0),MATCH(CC$54,_Inf_Day,0))</f>
        <v>#N/A</v>
      </c>
      <c r="CD55" t="e">
        <f>INDEX(_Inf_Data,MATCH($B$5,_Inf_Country,0),MATCH(CD$54,_Inf_Day,0))</f>
        <v>#N/A</v>
      </c>
      <c r="CE55" t="e">
        <f>INDEX(_Inf_Data,MATCH($B$5,_Inf_Country,0),MATCH(CE$54,_Inf_Day,0))</f>
        <v>#N/A</v>
      </c>
      <c r="CF55" t="e">
        <f>INDEX(_Inf_Data,MATCH($B$5,_Inf_Country,0),MATCH(CF$54,_Inf_Day,0))</f>
        <v>#N/A</v>
      </c>
      <c r="CG55" t="e">
        <f>INDEX(_Inf_Data,MATCH($B$5,_Inf_Country,0),MATCH(CG$54,_Inf_Day,0))</f>
        <v>#N/A</v>
      </c>
      <c r="CH55" t="e">
        <f>INDEX(_Inf_Data,MATCH($B$5,_Inf_Country,0),MATCH(CH$54,_Inf_Day,0))</f>
        <v>#N/A</v>
      </c>
      <c r="CI55" t="e">
        <f>INDEX(_Inf_Data,MATCH($B$5,_Inf_Country,0),MATCH(CI$54,_Inf_Day,0))</f>
        <v>#N/A</v>
      </c>
      <c r="CJ55" t="e">
        <f>INDEX(_Inf_Data,MATCH($B$5,_Inf_Country,0),MATCH(CJ$54,_Inf_Day,0))</f>
        <v>#N/A</v>
      </c>
      <c r="CK55" t="e">
        <f>INDEX(_Inf_Data,MATCH($B$5,_Inf_Country,0),MATCH(CK$54,_Inf_Day,0))</f>
        <v>#N/A</v>
      </c>
      <c r="CL55" t="e">
        <f>INDEX(_Inf_Data,MATCH($B$5,_Inf_Country,0),MATCH(CL$54,_Inf_Day,0))</f>
        <v>#N/A</v>
      </c>
      <c r="CM55" t="e">
        <f>INDEX(_Inf_Data,MATCH($B$5,_Inf_Country,0),MATCH(CM$54,_Inf_Day,0))</f>
        <v>#N/A</v>
      </c>
      <c r="CN55" t="e">
        <f>INDEX(_Inf_Data,MATCH($B$5,_Inf_Country,0),MATCH(CN$54,_Inf_Day,0))</f>
        <v>#N/A</v>
      </c>
      <c r="CO55" t="e">
        <f>INDEX(_Inf_Data,MATCH($B$5,_Inf_Country,0),MATCH(CO$54,_Inf_Day,0))</f>
        <v>#N/A</v>
      </c>
      <c r="CP55" t="e">
        <f>INDEX(_Inf_Data,MATCH($B$5,_Inf_Country,0),MATCH(CP$54,_Inf_Day,0))</f>
        <v>#N/A</v>
      </c>
      <c r="CQ55" t="e">
        <f>INDEX(_Inf_Data,MATCH($B$5,_Inf_Country,0),MATCH(CQ$54,_Inf_Day,0))</f>
        <v>#N/A</v>
      </c>
      <c r="CR55" t="e">
        <f>INDEX(_Inf_Data,MATCH($B$5,_Inf_Country,0),MATCH(CR$54,_Inf_Day,0))</f>
        <v>#N/A</v>
      </c>
      <c r="CS55" t="e">
        <f>INDEX(_Inf_Data,MATCH($B$5,_Inf_Country,0),MATCH(CS$54,_Inf_Day,0))</f>
        <v>#N/A</v>
      </c>
      <c r="CT55" t="e">
        <f>INDEX(_Inf_Data,MATCH($B$5,_Inf_Country,0),MATCH(CT$54,_Inf_Day,0))</f>
        <v>#N/A</v>
      </c>
      <c r="CU55" t="e">
        <f>INDEX(_Inf_Data,MATCH($B$5,_Inf_Country,0),MATCH(CU$54,_Inf_Day,0))</f>
        <v>#N/A</v>
      </c>
      <c r="CV55" t="e">
        <f>INDEX(_Inf_Data,MATCH($B$5,_Inf_Country,0),MATCH(CV$54,_Inf_Day,0))</f>
        <v>#N/A</v>
      </c>
      <c r="CW55" t="e">
        <f>INDEX(_Inf_Data,MATCH($B$5,_Inf_Country,0),MATCH(CW$54,_Inf_Day,0))</f>
        <v>#N/A</v>
      </c>
      <c r="CX55" t="e">
        <f>INDEX(_Inf_Data,MATCH($B$5,_Inf_Country,0),MATCH(CX$54,_Inf_Day,0))</f>
        <v>#N/A</v>
      </c>
      <c r="CY55" t="e">
        <f>INDEX(_Inf_Data,MATCH($B$5,_Inf_Country,0),MATCH(CY$54,_Inf_Day,0))</f>
        <v>#N/A</v>
      </c>
      <c r="CZ55" t="e">
        <f>INDEX(_Inf_Data,MATCH($B$5,_Inf_Country,0),MATCH(CZ$54,_Inf_Day,0))</f>
        <v>#N/A</v>
      </c>
      <c r="DA55" t="e">
        <f>INDEX(_Inf_Data,MATCH($B$5,_Inf_Country,0),MATCH(DA$54,_Inf_Day,0))</f>
        <v>#N/A</v>
      </c>
      <c r="DB55" t="e">
        <f>INDEX(_Inf_Data,MATCH($B$5,_Inf_Country,0),MATCH(DB$54,_Inf_Day,0))</f>
        <v>#N/A</v>
      </c>
      <c r="DC55" t="e">
        <f>INDEX(_Inf_Data,MATCH($B$5,_Inf_Country,0),MATCH(DC$54,_Inf_Day,0))</f>
        <v>#N/A</v>
      </c>
      <c r="DD55" t="e">
        <f>INDEX(_Inf_Data,MATCH($B$5,_Inf_Country,0),MATCH(DD$54,_Inf_Day,0))</f>
        <v>#N/A</v>
      </c>
      <c r="DE55" t="e">
        <f>INDEX(_Inf_Data,MATCH($B$5,_Inf_Country,0),MATCH(DE$54,_Inf_Day,0))</f>
        <v>#N/A</v>
      </c>
      <c r="DF55" t="e">
        <f>INDEX(_Inf_Data,MATCH($B$5,_Inf_Country,0),MATCH(DF$54,_Inf_Day,0))</f>
        <v>#N/A</v>
      </c>
      <c r="DG55" t="e">
        <f>INDEX(_Inf_Data,MATCH($B$5,_Inf_Country,0),MATCH(DG$54,_Inf_Day,0))</f>
        <v>#N/A</v>
      </c>
      <c r="DH55" t="e">
        <f>INDEX(_Inf_Data,MATCH($B$5,_Inf_Country,0),MATCH(DH$54,_Inf_Day,0))</f>
        <v>#N/A</v>
      </c>
      <c r="DI55" t="e">
        <f>INDEX(_Inf_Data,MATCH($B$5,_Inf_Country,0),MATCH(DI$54,_Inf_Day,0))</f>
        <v>#N/A</v>
      </c>
      <c r="DJ55" t="e">
        <f>INDEX(_Inf_Data,MATCH($B$5,_Inf_Country,0),MATCH(DJ$54,_Inf_Day,0))</f>
        <v>#N/A</v>
      </c>
      <c r="DK55" t="e">
        <f>INDEX(_Inf_Data,MATCH($B$5,_Inf_Country,0),MATCH(DK$54,_Inf_Day,0))</f>
        <v>#N/A</v>
      </c>
      <c r="DL55" t="e">
        <f>INDEX(_Inf_Data,MATCH($B$5,_Inf_Country,0),MATCH(DL$54,_Inf_Day,0))</f>
        <v>#N/A</v>
      </c>
      <c r="DM55" t="e">
        <f>INDEX(_Inf_Data,MATCH($B$5,_Inf_Country,0),MATCH(DM$54,_Inf_Day,0))</f>
        <v>#N/A</v>
      </c>
      <c r="DN55" t="e">
        <f>INDEX(_Inf_Data,MATCH($B$5,_Inf_Country,0),MATCH(DN$54,_Inf_Day,0))</f>
        <v>#N/A</v>
      </c>
      <c r="DO55" t="e">
        <f>INDEX(_Inf_Data,MATCH($B$5,_Inf_Country,0),MATCH(DO$54,_Inf_Day,0))</f>
        <v>#N/A</v>
      </c>
      <c r="DP55" t="e">
        <f>INDEX(_Inf_Data,MATCH($B$5,_Inf_Country,0),MATCH(DP$54,_Inf_Day,0))</f>
        <v>#N/A</v>
      </c>
      <c r="DQ55" t="e">
        <f>INDEX(_Inf_Data,MATCH($B$5,_Inf_Country,0),MATCH(DQ$54,_Inf_Day,0))</f>
        <v>#N/A</v>
      </c>
      <c r="DR55" t="e">
        <f>INDEX(_Inf_Data,MATCH($B$5,_Inf_Country,0),MATCH(DR$54,_Inf_Day,0))</f>
        <v>#N/A</v>
      </c>
      <c r="DS55" t="e">
        <f>INDEX(_Inf_Data,MATCH($B$5,_Inf_Country,0),MATCH(DS$54,_Inf_Day,0))</f>
        <v>#N/A</v>
      </c>
      <c r="DT55" t="e">
        <f>INDEX(_Inf_Data,MATCH($B$5,_Inf_Country,0),MATCH(DT$54,_Inf_Day,0))</f>
        <v>#N/A</v>
      </c>
      <c r="DU55" t="e">
        <f>INDEX(_Inf_Data,MATCH($B$5,_Inf_Country,0),MATCH(DU$54,_Inf_Day,0))</f>
        <v>#N/A</v>
      </c>
      <c r="DV55" t="e">
        <f>INDEX(_Inf_Data,MATCH($B$5,_Inf_Country,0),MATCH(DV$54,_Inf_Day,0))</f>
        <v>#N/A</v>
      </c>
      <c r="DW55" t="e">
        <f>INDEX(_Inf_Data,MATCH($B$5,_Inf_Country,0),MATCH(DW$54,_Inf_Day,0))</f>
        <v>#N/A</v>
      </c>
      <c r="DX55" t="e">
        <f>INDEX(_Inf_Data,MATCH($B$5,_Inf_Country,0),MATCH(DX$54,_Inf_Day,0))</f>
        <v>#N/A</v>
      </c>
      <c r="DY55" t="e">
        <f>INDEX(_Inf_Data,MATCH($B$5,_Inf_Country,0),MATCH(DY$54,_Inf_Day,0))</f>
        <v>#N/A</v>
      </c>
      <c r="DZ55" t="e">
        <f>INDEX(_Inf_Data,MATCH($B$5,_Inf_Country,0),MATCH(DZ$54,_Inf_Day,0))</f>
        <v>#N/A</v>
      </c>
      <c r="EA55" t="e">
        <f>INDEX(_Inf_Data,MATCH($B$5,_Inf_Country,0),MATCH(EA$54,_Inf_Day,0))</f>
        <v>#N/A</v>
      </c>
      <c r="EB55" t="e">
        <f>INDEX(_Inf_Data,MATCH($B$5,_Inf_Country,0),MATCH(EB$54,_Inf_Day,0))</f>
        <v>#N/A</v>
      </c>
      <c r="EC55" t="e">
        <f>INDEX(_Inf_Data,MATCH($B$5,_Inf_Country,0),MATCH(EC$54,_Inf_Day,0))</f>
        <v>#N/A</v>
      </c>
      <c r="ED55" t="e">
        <f>INDEX(_Inf_Data,MATCH($B$5,_Inf_Country,0),MATCH(ED$54,_Inf_Day,0))</f>
        <v>#N/A</v>
      </c>
      <c r="EE55">
        <v>1</v>
      </c>
    </row>
    <row r="56" spans="1:135" x14ac:dyDescent="0.35">
      <c r="B56" t="str">
        <f>$B$5&amp;" Infections per Day"</f>
        <v>Spain Infections per Day</v>
      </c>
      <c r="D56">
        <f>IF(D55&gt;C55,D55-C55,0)</f>
        <v>36</v>
      </c>
      <c r="E56">
        <f t="shared" ref="E56:BP56" si="3">IF(E55&gt;D55,E55-D55,0)</f>
        <v>45</v>
      </c>
      <c r="F56">
        <f t="shared" si="3"/>
        <v>57</v>
      </c>
      <c r="G56">
        <f t="shared" si="3"/>
        <v>37</v>
      </c>
      <c r="H56">
        <f t="shared" si="3"/>
        <v>141</v>
      </c>
      <c r="I56">
        <f t="shared" si="3"/>
        <v>100</v>
      </c>
      <c r="J56">
        <f t="shared" si="3"/>
        <v>173</v>
      </c>
      <c r="K56">
        <f t="shared" si="3"/>
        <v>400</v>
      </c>
      <c r="L56">
        <f t="shared" si="3"/>
        <v>622</v>
      </c>
      <c r="M56">
        <f t="shared" si="3"/>
        <v>582</v>
      </c>
      <c r="N56">
        <f t="shared" si="3"/>
        <v>0</v>
      </c>
      <c r="O56">
        <f t="shared" si="3"/>
        <v>2955</v>
      </c>
      <c r="P56">
        <f t="shared" si="3"/>
        <v>1159</v>
      </c>
      <c r="Q56">
        <f t="shared" si="3"/>
        <v>1407</v>
      </c>
      <c r="R56">
        <f t="shared" si="3"/>
        <v>2144</v>
      </c>
      <c r="S56">
        <f t="shared" si="3"/>
        <v>1806</v>
      </c>
      <c r="T56">
        <f t="shared" si="3"/>
        <v>2162</v>
      </c>
      <c r="U56">
        <f t="shared" si="3"/>
        <v>4053</v>
      </c>
      <c r="V56">
        <f t="shared" si="3"/>
        <v>2447</v>
      </c>
      <c r="W56">
        <f t="shared" si="3"/>
        <v>4964</v>
      </c>
      <c r="X56">
        <f t="shared" si="3"/>
        <v>3394</v>
      </c>
      <c r="Y56">
        <f t="shared" si="3"/>
        <v>6368</v>
      </c>
      <c r="Z56">
        <f t="shared" si="3"/>
        <v>4749</v>
      </c>
      <c r="AA56">
        <f t="shared" si="3"/>
        <v>9630</v>
      </c>
      <c r="AB56">
        <f t="shared" si="3"/>
        <v>8271</v>
      </c>
      <c r="AC56">
        <f t="shared" si="3"/>
        <v>7933</v>
      </c>
      <c r="AD56">
        <f t="shared" si="3"/>
        <v>7516</v>
      </c>
      <c r="AE56">
        <f t="shared" si="3"/>
        <v>6875</v>
      </c>
      <c r="AF56">
        <f t="shared" si="3"/>
        <v>7846</v>
      </c>
      <c r="AG56">
        <f t="shared" si="3"/>
        <v>7967</v>
      </c>
      <c r="AH56">
        <f t="shared" si="3"/>
        <v>8195</v>
      </c>
      <c r="AI56">
        <f t="shared" si="3"/>
        <v>7947</v>
      </c>
      <c r="AJ56">
        <f t="shared" si="3"/>
        <v>7134</v>
      </c>
      <c r="AK56">
        <f t="shared" si="3"/>
        <v>6969</v>
      </c>
      <c r="AL56">
        <f t="shared" si="3"/>
        <v>5478</v>
      </c>
      <c r="AM56">
        <f t="shared" si="3"/>
        <v>5029</v>
      </c>
      <c r="AN56">
        <f t="shared" si="3"/>
        <v>5267</v>
      </c>
      <c r="AO56">
        <f t="shared" si="3"/>
        <v>6278</v>
      </c>
      <c r="AP56">
        <f t="shared" si="3"/>
        <v>5002</v>
      </c>
      <c r="AQ56">
        <f t="shared" si="3"/>
        <v>5051</v>
      </c>
      <c r="AR56">
        <f t="shared" si="3"/>
        <v>4754</v>
      </c>
      <c r="AS56">
        <f t="shared" si="3"/>
        <v>3804</v>
      </c>
      <c r="AT56">
        <f t="shared" si="3"/>
        <v>3268</v>
      </c>
      <c r="AU56">
        <f t="shared" si="3"/>
        <v>2442</v>
      </c>
      <c r="AV56">
        <f t="shared" si="3"/>
        <v>5103</v>
      </c>
      <c r="AW56">
        <f t="shared" si="3"/>
        <v>7304</v>
      </c>
      <c r="AX56">
        <f t="shared" si="3"/>
        <v>5891</v>
      </c>
      <c r="AY56">
        <f t="shared" si="3"/>
        <v>887</v>
      </c>
      <c r="AZ56">
        <f t="shared" si="3"/>
        <v>6948</v>
      </c>
      <c r="BA56">
        <f t="shared" si="3"/>
        <v>1536</v>
      </c>
      <c r="BB56" t="e">
        <f t="shared" si="3"/>
        <v>#N/A</v>
      </c>
      <c r="BC56" t="e">
        <f t="shared" si="3"/>
        <v>#N/A</v>
      </c>
      <c r="BD56" t="e">
        <f t="shared" si="3"/>
        <v>#N/A</v>
      </c>
      <c r="BE56" t="e">
        <f t="shared" si="3"/>
        <v>#N/A</v>
      </c>
      <c r="BF56" t="e">
        <f t="shared" si="3"/>
        <v>#N/A</v>
      </c>
      <c r="BG56" t="e">
        <f t="shared" si="3"/>
        <v>#N/A</v>
      </c>
      <c r="BH56" t="e">
        <f t="shared" si="3"/>
        <v>#N/A</v>
      </c>
      <c r="BI56" t="e">
        <f t="shared" si="3"/>
        <v>#N/A</v>
      </c>
      <c r="BJ56" t="e">
        <f t="shared" si="3"/>
        <v>#N/A</v>
      </c>
      <c r="BK56" t="e">
        <f t="shared" si="3"/>
        <v>#N/A</v>
      </c>
      <c r="BL56" t="e">
        <f t="shared" si="3"/>
        <v>#N/A</v>
      </c>
      <c r="BM56" t="e">
        <f t="shared" si="3"/>
        <v>#N/A</v>
      </c>
      <c r="BN56" t="e">
        <f t="shared" si="3"/>
        <v>#N/A</v>
      </c>
      <c r="BO56" t="e">
        <f t="shared" si="3"/>
        <v>#N/A</v>
      </c>
      <c r="BP56" t="e">
        <f t="shared" si="3"/>
        <v>#N/A</v>
      </c>
      <c r="BQ56" t="e">
        <f t="shared" ref="BQ56:EB56" si="4">IF(BQ55&gt;BP55,BQ55-BP55,0)</f>
        <v>#N/A</v>
      </c>
      <c r="BR56" t="e">
        <f t="shared" si="4"/>
        <v>#N/A</v>
      </c>
      <c r="BS56" t="e">
        <f t="shared" si="4"/>
        <v>#N/A</v>
      </c>
      <c r="BT56" t="e">
        <f t="shared" si="4"/>
        <v>#N/A</v>
      </c>
      <c r="BU56" t="e">
        <f t="shared" si="4"/>
        <v>#N/A</v>
      </c>
      <c r="BV56" t="e">
        <f t="shared" si="4"/>
        <v>#N/A</v>
      </c>
      <c r="BW56" t="e">
        <f t="shared" si="4"/>
        <v>#N/A</v>
      </c>
      <c r="BX56" t="e">
        <f t="shared" si="4"/>
        <v>#N/A</v>
      </c>
      <c r="BY56" t="e">
        <f t="shared" si="4"/>
        <v>#N/A</v>
      </c>
      <c r="BZ56" t="e">
        <f t="shared" si="4"/>
        <v>#N/A</v>
      </c>
      <c r="CA56" t="e">
        <f t="shared" si="4"/>
        <v>#N/A</v>
      </c>
      <c r="CB56" t="e">
        <f t="shared" si="4"/>
        <v>#N/A</v>
      </c>
      <c r="CC56" t="e">
        <f t="shared" si="4"/>
        <v>#N/A</v>
      </c>
      <c r="CD56" t="e">
        <f t="shared" si="4"/>
        <v>#N/A</v>
      </c>
      <c r="CE56" t="e">
        <f t="shared" si="4"/>
        <v>#N/A</v>
      </c>
      <c r="CF56" t="e">
        <f t="shared" si="4"/>
        <v>#N/A</v>
      </c>
      <c r="CG56" t="e">
        <f t="shared" si="4"/>
        <v>#N/A</v>
      </c>
      <c r="CH56" t="e">
        <f t="shared" si="4"/>
        <v>#N/A</v>
      </c>
      <c r="CI56" t="e">
        <f t="shared" si="4"/>
        <v>#N/A</v>
      </c>
      <c r="CJ56" t="e">
        <f t="shared" si="4"/>
        <v>#N/A</v>
      </c>
      <c r="CK56" t="e">
        <f t="shared" si="4"/>
        <v>#N/A</v>
      </c>
      <c r="CL56" t="e">
        <f t="shared" si="4"/>
        <v>#N/A</v>
      </c>
      <c r="CM56" t="e">
        <f t="shared" si="4"/>
        <v>#N/A</v>
      </c>
      <c r="CN56" t="e">
        <f t="shared" si="4"/>
        <v>#N/A</v>
      </c>
      <c r="CO56" t="e">
        <f t="shared" si="4"/>
        <v>#N/A</v>
      </c>
      <c r="CP56" t="e">
        <f t="shared" si="4"/>
        <v>#N/A</v>
      </c>
      <c r="CQ56" t="e">
        <f t="shared" si="4"/>
        <v>#N/A</v>
      </c>
      <c r="CR56" t="e">
        <f t="shared" si="4"/>
        <v>#N/A</v>
      </c>
      <c r="CS56" t="e">
        <f t="shared" si="4"/>
        <v>#N/A</v>
      </c>
      <c r="CT56" t="e">
        <f t="shared" si="4"/>
        <v>#N/A</v>
      </c>
      <c r="CU56" t="e">
        <f t="shared" si="4"/>
        <v>#N/A</v>
      </c>
      <c r="CV56" t="e">
        <f t="shared" si="4"/>
        <v>#N/A</v>
      </c>
      <c r="CW56" t="e">
        <f t="shared" si="4"/>
        <v>#N/A</v>
      </c>
      <c r="CX56" t="e">
        <f t="shared" si="4"/>
        <v>#N/A</v>
      </c>
      <c r="CY56" t="e">
        <f t="shared" si="4"/>
        <v>#N/A</v>
      </c>
      <c r="CZ56" t="e">
        <f t="shared" si="4"/>
        <v>#N/A</v>
      </c>
      <c r="DA56" t="e">
        <f t="shared" si="4"/>
        <v>#N/A</v>
      </c>
      <c r="DB56" t="e">
        <f t="shared" si="4"/>
        <v>#N/A</v>
      </c>
      <c r="DC56" t="e">
        <f t="shared" si="4"/>
        <v>#N/A</v>
      </c>
      <c r="DD56" t="e">
        <f t="shared" si="4"/>
        <v>#N/A</v>
      </c>
      <c r="DE56" t="e">
        <f t="shared" si="4"/>
        <v>#N/A</v>
      </c>
      <c r="DF56" t="e">
        <f t="shared" si="4"/>
        <v>#N/A</v>
      </c>
      <c r="DG56" t="e">
        <f t="shared" si="4"/>
        <v>#N/A</v>
      </c>
      <c r="DH56" t="e">
        <f t="shared" si="4"/>
        <v>#N/A</v>
      </c>
      <c r="DI56" t="e">
        <f t="shared" si="4"/>
        <v>#N/A</v>
      </c>
      <c r="DJ56" t="e">
        <f t="shared" si="4"/>
        <v>#N/A</v>
      </c>
      <c r="DK56" t="e">
        <f t="shared" si="4"/>
        <v>#N/A</v>
      </c>
      <c r="DL56" t="e">
        <f t="shared" si="4"/>
        <v>#N/A</v>
      </c>
      <c r="DM56" t="e">
        <f t="shared" si="4"/>
        <v>#N/A</v>
      </c>
      <c r="DN56" t="e">
        <f t="shared" si="4"/>
        <v>#N/A</v>
      </c>
      <c r="DO56" t="e">
        <f t="shared" si="4"/>
        <v>#N/A</v>
      </c>
      <c r="DP56" t="e">
        <f t="shared" si="4"/>
        <v>#N/A</v>
      </c>
      <c r="DQ56" t="e">
        <f t="shared" si="4"/>
        <v>#N/A</v>
      </c>
      <c r="DR56" t="e">
        <f t="shared" si="4"/>
        <v>#N/A</v>
      </c>
      <c r="DS56" t="e">
        <f t="shared" si="4"/>
        <v>#N/A</v>
      </c>
      <c r="DT56" t="e">
        <f t="shared" si="4"/>
        <v>#N/A</v>
      </c>
      <c r="DU56" t="e">
        <f t="shared" si="4"/>
        <v>#N/A</v>
      </c>
      <c r="DV56" t="e">
        <f t="shared" si="4"/>
        <v>#N/A</v>
      </c>
      <c r="DW56" t="e">
        <f t="shared" si="4"/>
        <v>#N/A</v>
      </c>
      <c r="DX56" t="e">
        <f t="shared" si="4"/>
        <v>#N/A</v>
      </c>
      <c r="DY56" t="e">
        <f t="shared" si="4"/>
        <v>#N/A</v>
      </c>
      <c r="DZ56" t="e">
        <f t="shared" si="4"/>
        <v>#N/A</v>
      </c>
      <c r="EA56" t="e">
        <f t="shared" si="4"/>
        <v>#N/A</v>
      </c>
      <c r="EB56" t="e">
        <f t="shared" si="4"/>
        <v>#N/A</v>
      </c>
      <c r="EC56" t="e">
        <f t="shared" ref="EC56:ED56" si="5">IF(EC55&gt;EB55,EC55-EB55,0)</f>
        <v>#N/A</v>
      </c>
      <c r="ED56" t="e">
        <f t="shared" si="5"/>
        <v>#N/A</v>
      </c>
      <c r="EE56">
        <v>1</v>
      </c>
    </row>
    <row r="57" spans="1:135" x14ac:dyDescent="0.35">
      <c r="B57" t="s">
        <v>281</v>
      </c>
      <c r="I57" s="13">
        <f>IF(I56&lt;&gt;0,SUM(C56:I56)/7,"")</f>
        <v>59.428571428571431</v>
      </c>
      <c r="J57" s="13">
        <f t="shared" ref="J57:BU57" si="6">IF(J56&lt;&gt;0,SUM(D56:J56)/7,"")</f>
        <v>84.142857142857139</v>
      </c>
      <c r="K57" s="13">
        <f t="shared" si="6"/>
        <v>136.14285714285714</v>
      </c>
      <c r="L57" s="13">
        <f t="shared" si="6"/>
        <v>218.57142857142858</v>
      </c>
      <c r="M57" s="13">
        <f t="shared" si="6"/>
        <v>293.57142857142856</v>
      </c>
      <c r="N57" s="13" t="str">
        <f t="shared" si="6"/>
        <v/>
      </c>
      <c r="O57" s="13">
        <f t="shared" si="6"/>
        <v>690.28571428571433</v>
      </c>
      <c r="P57" s="13">
        <f t="shared" si="6"/>
        <v>841.57142857142856</v>
      </c>
      <c r="Q57" s="13">
        <f t="shared" si="6"/>
        <v>1017.8571428571429</v>
      </c>
      <c r="R57" s="13">
        <f t="shared" si="6"/>
        <v>1267</v>
      </c>
      <c r="S57" s="13">
        <f t="shared" si="6"/>
        <v>1436.1428571428571</v>
      </c>
      <c r="T57" s="13">
        <f t="shared" si="6"/>
        <v>1661.8571428571429</v>
      </c>
      <c r="U57" s="13">
        <f t="shared" si="6"/>
        <v>2240.8571428571427</v>
      </c>
      <c r="V57" s="13">
        <f t="shared" si="6"/>
        <v>2168.2857142857142</v>
      </c>
      <c r="W57" s="13">
        <f t="shared" si="6"/>
        <v>2711.8571428571427</v>
      </c>
      <c r="X57" s="13">
        <f t="shared" si="6"/>
        <v>2995.7142857142858</v>
      </c>
      <c r="Y57" s="13">
        <f t="shared" si="6"/>
        <v>3599.1428571428573</v>
      </c>
      <c r="Z57" s="13">
        <f t="shared" si="6"/>
        <v>4019.5714285714284</v>
      </c>
      <c r="AA57" s="13">
        <f t="shared" si="6"/>
        <v>5086.4285714285716</v>
      </c>
      <c r="AB57" s="13">
        <f t="shared" si="6"/>
        <v>5689</v>
      </c>
      <c r="AC57" s="13">
        <f t="shared" si="6"/>
        <v>6472.7142857142853</v>
      </c>
      <c r="AD57" s="13">
        <f t="shared" si="6"/>
        <v>6837.2857142857147</v>
      </c>
      <c r="AE57" s="13">
        <f t="shared" si="6"/>
        <v>7334.5714285714284</v>
      </c>
      <c r="AF57" s="13">
        <f t="shared" si="6"/>
        <v>7545.7142857142853</v>
      </c>
      <c r="AG57" s="13">
        <f t="shared" si="6"/>
        <v>8005.4285714285716</v>
      </c>
      <c r="AH57" s="13">
        <f t="shared" si="6"/>
        <v>7800.4285714285716</v>
      </c>
      <c r="AI57" s="13">
        <f t="shared" si="6"/>
        <v>7754.1428571428569</v>
      </c>
      <c r="AJ57" s="13">
        <f t="shared" si="6"/>
        <v>7640</v>
      </c>
      <c r="AK57" s="13">
        <f t="shared" si="6"/>
        <v>7561.8571428571431</v>
      </c>
      <c r="AL57" s="13">
        <f t="shared" si="6"/>
        <v>7362.2857142857147</v>
      </c>
      <c r="AM57" s="13">
        <f t="shared" si="6"/>
        <v>6959.8571428571431</v>
      </c>
      <c r="AN57" s="13">
        <f t="shared" si="6"/>
        <v>6574.1428571428569</v>
      </c>
      <c r="AO57" s="13">
        <f t="shared" si="6"/>
        <v>6300.2857142857147</v>
      </c>
      <c r="AP57" s="13">
        <f t="shared" si="6"/>
        <v>5879.5714285714284</v>
      </c>
      <c r="AQ57" s="13">
        <f t="shared" si="6"/>
        <v>5582</v>
      </c>
      <c r="AR57" s="13">
        <f t="shared" si="6"/>
        <v>5265.5714285714284</v>
      </c>
      <c r="AS57" s="13">
        <f t="shared" si="6"/>
        <v>5026.4285714285716</v>
      </c>
      <c r="AT57" s="13">
        <f t="shared" si="6"/>
        <v>4774.8571428571431</v>
      </c>
      <c r="AU57" s="13">
        <f t="shared" si="6"/>
        <v>4371.2857142857147</v>
      </c>
      <c r="AV57" s="13">
        <f t="shared" si="6"/>
        <v>4203.4285714285716</v>
      </c>
      <c r="AW57" s="13">
        <f t="shared" si="6"/>
        <v>4532.2857142857147</v>
      </c>
      <c r="AX57" s="13">
        <f t="shared" si="6"/>
        <v>4652.2857142857147</v>
      </c>
      <c r="AY57" s="13">
        <f t="shared" si="6"/>
        <v>4099.8571428571431</v>
      </c>
      <c r="AZ57" s="13">
        <f t="shared" si="6"/>
        <v>4549</v>
      </c>
      <c r="BA57" s="13">
        <f t="shared" si="6"/>
        <v>4301.5714285714284</v>
      </c>
      <c r="BB57" s="13" t="e">
        <f t="shared" si="6"/>
        <v>#N/A</v>
      </c>
      <c r="BC57" s="13" t="e">
        <f t="shared" si="6"/>
        <v>#N/A</v>
      </c>
      <c r="BD57" s="13" t="e">
        <f t="shared" si="6"/>
        <v>#N/A</v>
      </c>
      <c r="BE57" s="13" t="e">
        <f t="shared" si="6"/>
        <v>#N/A</v>
      </c>
      <c r="BF57" s="13" t="e">
        <f t="shared" si="6"/>
        <v>#N/A</v>
      </c>
      <c r="BG57" s="13" t="e">
        <f t="shared" si="6"/>
        <v>#N/A</v>
      </c>
      <c r="BH57" s="13" t="e">
        <f t="shared" si="6"/>
        <v>#N/A</v>
      </c>
      <c r="BI57" s="13" t="e">
        <f t="shared" si="6"/>
        <v>#N/A</v>
      </c>
      <c r="BJ57" s="13" t="e">
        <f t="shared" si="6"/>
        <v>#N/A</v>
      </c>
      <c r="BK57" s="13" t="e">
        <f t="shared" si="6"/>
        <v>#N/A</v>
      </c>
      <c r="BL57" s="13" t="e">
        <f t="shared" si="6"/>
        <v>#N/A</v>
      </c>
      <c r="BM57" s="13" t="e">
        <f t="shared" si="6"/>
        <v>#N/A</v>
      </c>
      <c r="BN57" s="13" t="e">
        <f t="shared" si="6"/>
        <v>#N/A</v>
      </c>
      <c r="BO57" s="13" t="e">
        <f t="shared" si="6"/>
        <v>#N/A</v>
      </c>
      <c r="BP57" s="13" t="e">
        <f t="shared" si="6"/>
        <v>#N/A</v>
      </c>
      <c r="BQ57" s="13" t="e">
        <f t="shared" si="6"/>
        <v>#N/A</v>
      </c>
      <c r="BR57" s="13" t="e">
        <f t="shared" si="6"/>
        <v>#N/A</v>
      </c>
      <c r="BS57" s="13" t="e">
        <f t="shared" si="6"/>
        <v>#N/A</v>
      </c>
      <c r="BT57" s="13" t="e">
        <f t="shared" si="6"/>
        <v>#N/A</v>
      </c>
      <c r="BU57" s="13" t="e">
        <f t="shared" si="6"/>
        <v>#N/A</v>
      </c>
      <c r="BV57" s="13" t="e">
        <f t="shared" ref="BV57:ED57" si="7">IF(BV56&lt;&gt;0,SUM(BP56:BV56)/7,"")</f>
        <v>#N/A</v>
      </c>
      <c r="BW57" s="13" t="e">
        <f t="shared" si="7"/>
        <v>#N/A</v>
      </c>
      <c r="BX57" s="13" t="e">
        <f t="shared" si="7"/>
        <v>#N/A</v>
      </c>
      <c r="BY57" s="13" t="e">
        <f t="shared" si="7"/>
        <v>#N/A</v>
      </c>
      <c r="BZ57" s="13" t="e">
        <f t="shared" si="7"/>
        <v>#N/A</v>
      </c>
      <c r="CA57" s="13" t="e">
        <f t="shared" si="7"/>
        <v>#N/A</v>
      </c>
      <c r="CB57" s="13" t="e">
        <f t="shared" si="7"/>
        <v>#N/A</v>
      </c>
      <c r="CC57" s="13" t="e">
        <f t="shared" si="7"/>
        <v>#N/A</v>
      </c>
      <c r="CD57" s="13" t="e">
        <f t="shared" si="7"/>
        <v>#N/A</v>
      </c>
      <c r="CE57" s="13" t="e">
        <f t="shared" si="7"/>
        <v>#N/A</v>
      </c>
      <c r="CF57" s="13" t="e">
        <f t="shared" si="7"/>
        <v>#N/A</v>
      </c>
      <c r="CG57" s="13" t="e">
        <f t="shared" si="7"/>
        <v>#N/A</v>
      </c>
      <c r="CH57" s="13" t="e">
        <f t="shared" si="7"/>
        <v>#N/A</v>
      </c>
      <c r="CI57" s="13" t="e">
        <f t="shared" si="7"/>
        <v>#N/A</v>
      </c>
      <c r="CJ57" s="13" t="e">
        <f t="shared" si="7"/>
        <v>#N/A</v>
      </c>
      <c r="CK57" s="13" t="e">
        <f t="shared" si="7"/>
        <v>#N/A</v>
      </c>
      <c r="CL57" s="13" t="e">
        <f t="shared" si="7"/>
        <v>#N/A</v>
      </c>
      <c r="CM57" s="13" t="e">
        <f t="shared" si="7"/>
        <v>#N/A</v>
      </c>
      <c r="CN57" s="13" t="e">
        <f t="shared" si="7"/>
        <v>#N/A</v>
      </c>
      <c r="CO57" s="13" t="e">
        <f t="shared" si="7"/>
        <v>#N/A</v>
      </c>
      <c r="CP57" s="13" t="e">
        <f t="shared" si="7"/>
        <v>#N/A</v>
      </c>
      <c r="CQ57" s="13" t="e">
        <f t="shared" si="7"/>
        <v>#N/A</v>
      </c>
      <c r="CR57" s="13" t="e">
        <f t="shared" si="7"/>
        <v>#N/A</v>
      </c>
      <c r="CS57" s="13" t="e">
        <f t="shared" si="7"/>
        <v>#N/A</v>
      </c>
      <c r="CT57" s="13" t="e">
        <f t="shared" si="7"/>
        <v>#N/A</v>
      </c>
      <c r="CU57" s="13" t="e">
        <f t="shared" si="7"/>
        <v>#N/A</v>
      </c>
      <c r="CV57" s="13" t="e">
        <f t="shared" si="7"/>
        <v>#N/A</v>
      </c>
      <c r="CW57" s="13" t="e">
        <f t="shared" si="7"/>
        <v>#N/A</v>
      </c>
      <c r="CX57" s="13" t="e">
        <f t="shared" si="7"/>
        <v>#N/A</v>
      </c>
      <c r="CY57" s="13" t="e">
        <f t="shared" si="7"/>
        <v>#N/A</v>
      </c>
      <c r="CZ57" s="13" t="e">
        <f t="shared" si="7"/>
        <v>#N/A</v>
      </c>
      <c r="DA57" s="13" t="e">
        <f t="shared" si="7"/>
        <v>#N/A</v>
      </c>
      <c r="DB57" s="13" t="e">
        <f t="shared" si="7"/>
        <v>#N/A</v>
      </c>
      <c r="DC57" s="13" t="e">
        <f t="shared" si="7"/>
        <v>#N/A</v>
      </c>
      <c r="DD57" s="13" t="e">
        <f t="shared" si="7"/>
        <v>#N/A</v>
      </c>
      <c r="DE57" s="13" t="e">
        <f t="shared" si="7"/>
        <v>#N/A</v>
      </c>
      <c r="DF57" s="13" t="e">
        <f t="shared" si="7"/>
        <v>#N/A</v>
      </c>
      <c r="DG57" s="13" t="e">
        <f t="shared" si="7"/>
        <v>#N/A</v>
      </c>
      <c r="DH57" s="13" t="e">
        <f t="shared" si="7"/>
        <v>#N/A</v>
      </c>
      <c r="DI57" s="13" t="e">
        <f t="shared" si="7"/>
        <v>#N/A</v>
      </c>
      <c r="DJ57" s="13" t="e">
        <f t="shared" si="7"/>
        <v>#N/A</v>
      </c>
      <c r="DK57" s="13" t="e">
        <f t="shared" si="7"/>
        <v>#N/A</v>
      </c>
      <c r="DL57" s="13" t="e">
        <f t="shared" si="7"/>
        <v>#N/A</v>
      </c>
      <c r="DM57" s="13" t="e">
        <f t="shared" si="7"/>
        <v>#N/A</v>
      </c>
      <c r="DN57" s="13" t="e">
        <f t="shared" si="7"/>
        <v>#N/A</v>
      </c>
      <c r="DO57" s="13" t="e">
        <f t="shared" si="7"/>
        <v>#N/A</v>
      </c>
      <c r="DP57" s="13" t="e">
        <f t="shared" si="7"/>
        <v>#N/A</v>
      </c>
      <c r="DQ57" s="13" t="e">
        <f t="shared" si="7"/>
        <v>#N/A</v>
      </c>
      <c r="DR57" s="13" t="e">
        <f t="shared" si="7"/>
        <v>#N/A</v>
      </c>
      <c r="DS57" s="13" t="e">
        <f t="shared" si="7"/>
        <v>#N/A</v>
      </c>
      <c r="DT57" s="13" t="e">
        <f t="shared" si="7"/>
        <v>#N/A</v>
      </c>
      <c r="DU57" s="13" t="e">
        <f t="shared" si="7"/>
        <v>#N/A</v>
      </c>
      <c r="DV57" s="13" t="e">
        <f t="shared" si="7"/>
        <v>#N/A</v>
      </c>
      <c r="DW57" s="13" t="e">
        <f t="shared" si="7"/>
        <v>#N/A</v>
      </c>
      <c r="DX57" s="13" t="e">
        <f t="shared" si="7"/>
        <v>#N/A</v>
      </c>
      <c r="DY57" s="13" t="e">
        <f t="shared" si="7"/>
        <v>#N/A</v>
      </c>
      <c r="DZ57" s="13" t="e">
        <f t="shared" si="7"/>
        <v>#N/A</v>
      </c>
      <c r="EA57" s="13" t="e">
        <f t="shared" si="7"/>
        <v>#N/A</v>
      </c>
      <c r="EB57" s="13" t="e">
        <f t="shared" si="7"/>
        <v>#N/A</v>
      </c>
      <c r="EC57" s="13" t="e">
        <f t="shared" si="7"/>
        <v>#N/A</v>
      </c>
      <c r="ED57" s="13" t="e">
        <f t="shared" si="7"/>
        <v>#N/A</v>
      </c>
      <c r="EE57">
        <v>1</v>
      </c>
    </row>
    <row r="58" spans="1:135" x14ac:dyDescent="0.35">
      <c r="B58" t="str">
        <f>$B$5&amp;" Infection Growth against cum last 7 days"</f>
        <v>Spain Infection Growth against cum last 7 days</v>
      </c>
      <c r="J58" s="14">
        <f>IF(AND(C55&lt;&gt;0,J55&lt;&gt;0),(J55/C55)^(1/7)-1,#N/A)</f>
        <v>0.34618612856513598</v>
      </c>
      <c r="K58" s="14">
        <f t="shared" ref="K58:BV58" si="8">IF(AND(D55&lt;&gt;0,K55&lt;&gt;0),(K55/D55)^(1/7)-1,#N/A)</f>
        <v>0.36746722193566539</v>
      </c>
      <c r="L58" s="14">
        <f t="shared" si="8"/>
        <v>0.39484688503297027</v>
      </c>
      <c r="M58" s="14">
        <f t="shared" si="8"/>
        <v>0.39453689250218527</v>
      </c>
      <c r="N58" s="14">
        <f t="shared" si="8"/>
        <v>0.36416273264931509</v>
      </c>
      <c r="O58" s="14">
        <f t="shared" si="8"/>
        <v>0.44382777464127043</v>
      </c>
      <c r="P58" s="14">
        <f t="shared" si="8"/>
        <v>0.43908201215806764</v>
      </c>
      <c r="Q58" s="14">
        <f t="shared" si="8"/>
        <v>0.41904266240043553</v>
      </c>
      <c r="R58" s="14">
        <f t="shared" si="8"/>
        <v>0.37443707754930533</v>
      </c>
      <c r="S58" s="14">
        <f t="shared" si="8"/>
        <v>0.31860118648143354</v>
      </c>
      <c r="T58" s="14">
        <f t="shared" si="8"/>
        <v>0.29503225566845281</v>
      </c>
      <c r="U58" s="14">
        <f t="shared" si="8"/>
        <v>0.34321372224671998</v>
      </c>
      <c r="V58" s="14">
        <f t="shared" si="8"/>
        <v>0.21465686739321033</v>
      </c>
      <c r="W58" s="14">
        <f t="shared" si="8"/>
        <v>0.21771521131368021</v>
      </c>
      <c r="X58" s="14">
        <f t="shared" si="8"/>
        <v>0.20500678229797598</v>
      </c>
      <c r="Y58" s="14">
        <f t="shared" si="8"/>
        <v>0.19763783780336608</v>
      </c>
      <c r="Z58" s="14">
        <f t="shared" si="8"/>
        <v>0.19078976748430976</v>
      </c>
      <c r="AA58" s="14">
        <f t="shared" si="8"/>
        <v>0.19887197345691066</v>
      </c>
      <c r="AB58" s="14">
        <f t="shared" si="8"/>
        <v>0.18165845340426379</v>
      </c>
      <c r="AC58" s="14">
        <f t="shared" si="8"/>
        <v>0.18181556620777517</v>
      </c>
      <c r="AD58" s="14">
        <f t="shared" si="8"/>
        <v>0.16348661895106309</v>
      </c>
      <c r="AE58" s="14">
        <f t="shared" si="8"/>
        <v>0.15754952272747014</v>
      </c>
      <c r="AF58" s="14">
        <f t="shared" si="8"/>
        <v>0.14006719792947142</v>
      </c>
      <c r="AG58" s="14">
        <f t="shared" si="8"/>
        <v>0.13356058495496548</v>
      </c>
      <c r="AH58" s="14">
        <f t="shared" si="8"/>
        <v>0.11202030952541198</v>
      </c>
      <c r="AI58" s="14">
        <f t="shared" si="8"/>
        <v>9.923989083117335E-2</v>
      </c>
      <c r="AJ58" s="14">
        <f t="shared" si="8"/>
        <v>8.8780258969366033E-2</v>
      </c>
      <c r="AK58" s="14">
        <f t="shared" si="8"/>
        <v>8.0804686014340987E-2</v>
      </c>
      <c r="AL58" s="14">
        <f t="shared" si="8"/>
        <v>7.3537641143735399E-2</v>
      </c>
      <c r="AM58" s="14">
        <f t="shared" si="8"/>
        <v>6.4991717559889528E-2</v>
      </c>
      <c r="AN58" s="14">
        <f t="shared" si="8"/>
        <v>5.7578456357139762E-2</v>
      </c>
      <c r="AO58" s="14">
        <f t="shared" si="8"/>
        <v>5.1747698287811117E-2</v>
      </c>
      <c r="AP58" s="14">
        <f t="shared" si="8"/>
        <v>4.5700473056411228E-2</v>
      </c>
      <c r="AQ58" s="14">
        <f t="shared" si="8"/>
        <v>4.1335329960457301E-2</v>
      </c>
      <c r="AR58" s="14">
        <f t="shared" si="8"/>
        <v>3.729306417398015E-2</v>
      </c>
      <c r="AS58" s="14">
        <f t="shared" si="8"/>
        <v>3.4416843532253161E-2</v>
      </c>
      <c r="AT58" s="14">
        <f t="shared" si="8"/>
        <v>3.174705924472554E-2</v>
      </c>
      <c r="AU58" s="14">
        <f t="shared" si="8"/>
        <v>2.8280564308846401E-2</v>
      </c>
      <c r="AV58" s="14">
        <f t="shared" si="8"/>
        <v>2.6206637251158682E-2</v>
      </c>
      <c r="AW58" s="14">
        <f t="shared" si="8"/>
        <v>2.7248466887336287E-2</v>
      </c>
      <c r="AX58" s="14">
        <f t="shared" si="8"/>
        <v>2.7090267569205073E-2</v>
      </c>
      <c r="AY58" s="14">
        <f t="shared" si="8"/>
        <v>2.3434871700285687E-2</v>
      </c>
      <c r="AZ58" s="14">
        <f t="shared" si="8"/>
        <v>2.5268831007360548E-2</v>
      </c>
      <c r="BA58" s="14">
        <f t="shared" si="8"/>
        <v>2.355692461149439E-2</v>
      </c>
      <c r="BB58" s="14" t="e">
        <f t="shared" si="8"/>
        <v>#N/A</v>
      </c>
      <c r="BC58" s="14" t="e">
        <f t="shared" si="8"/>
        <v>#N/A</v>
      </c>
      <c r="BD58" s="14" t="e">
        <f t="shared" si="8"/>
        <v>#N/A</v>
      </c>
      <c r="BE58" s="14" t="e">
        <f t="shared" si="8"/>
        <v>#N/A</v>
      </c>
      <c r="BF58" s="14" t="e">
        <f t="shared" si="8"/>
        <v>#N/A</v>
      </c>
      <c r="BG58" s="14" t="e">
        <f t="shared" si="8"/>
        <v>#N/A</v>
      </c>
      <c r="BH58" s="14" t="e">
        <f t="shared" si="8"/>
        <v>#N/A</v>
      </c>
      <c r="BI58" s="14" t="e">
        <f t="shared" si="8"/>
        <v>#N/A</v>
      </c>
      <c r="BJ58" s="14" t="e">
        <f t="shared" si="8"/>
        <v>#N/A</v>
      </c>
      <c r="BK58" s="14" t="e">
        <f t="shared" si="8"/>
        <v>#N/A</v>
      </c>
      <c r="BL58" s="14" t="e">
        <f t="shared" si="8"/>
        <v>#N/A</v>
      </c>
      <c r="BM58" s="14" t="e">
        <f t="shared" si="8"/>
        <v>#N/A</v>
      </c>
      <c r="BN58" s="14" t="e">
        <f t="shared" si="8"/>
        <v>#N/A</v>
      </c>
      <c r="BO58" s="14" t="e">
        <f t="shared" si="8"/>
        <v>#N/A</v>
      </c>
      <c r="BP58" s="14" t="e">
        <f t="shared" si="8"/>
        <v>#N/A</v>
      </c>
      <c r="BQ58" s="14" t="e">
        <f t="shared" si="8"/>
        <v>#N/A</v>
      </c>
      <c r="BR58" s="14" t="e">
        <f t="shared" si="8"/>
        <v>#N/A</v>
      </c>
      <c r="BS58" s="14" t="e">
        <f t="shared" si="8"/>
        <v>#N/A</v>
      </c>
      <c r="BT58" s="14" t="e">
        <f t="shared" si="8"/>
        <v>#N/A</v>
      </c>
      <c r="BU58" s="14" t="e">
        <f t="shared" si="8"/>
        <v>#N/A</v>
      </c>
      <c r="BV58" s="14" t="e">
        <f t="shared" si="8"/>
        <v>#N/A</v>
      </c>
      <c r="BW58" s="14" t="e">
        <f t="shared" ref="BW58:ED58" si="9">IF(AND(BP55&lt;&gt;0,BW55&lt;&gt;0),(BW55/BP55)^(1/7)-1,#N/A)</f>
        <v>#N/A</v>
      </c>
      <c r="BX58" s="14" t="e">
        <f t="shared" si="9"/>
        <v>#N/A</v>
      </c>
      <c r="BY58" s="14" t="e">
        <f t="shared" si="9"/>
        <v>#N/A</v>
      </c>
      <c r="BZ58" s="14" t="e">
        <f t="shared" si="9"/>
        <v>#N/A</v>
      </c>
      <c r="CA58" s="14" t="e">
        <f t="shared" si="9"/>
        <v>#N/A</v>
      </c>
      <c r="CB58" s="14" t="e">
        <f t="shared" si="9"/>
        <v>#N/A</v>
      </c>
      <c r="CC58" s="14" t="e">
        <f t="shared" si="9"/>
        <v>#N/A</v>
      </c>
      <c r="CD58" s="14" t="e">
        <f t="shared" si="9"/>
        <v>#N/A</v>
      </c>
      <c r="CE58" s="14" t="e">
        <f t="shared" si="9"/>
        <v>#N/A</v>
      </c>
      <c r="CF58" s="14" t="e">
        <f t="shared" si="9"/>
        <v>#N/A</v>
      </c>
      <c r="CG58" s="14" t="e">
        <f t="shared" si="9"/>
        <v>#N/A</v>
      </c>
      <c r="CH58" s="14" t="e">
        <f t="shared" si="9"/>
        <v>#N/A</v>
      </c>
      <c r="CI58" s="14" t="e">
        <f t="shared" si="9"/>
        <v>#N/A</v>
      </c>
      <c r="CJ58" s="14" t="e">
        <f t="shared" si="9"/>
        <v>#N/A</v>
      </c>
      <c r="CK58" s="14" t="e">
        <f t="shared" si="9"/>
        <v>#N/A</v>
      </c>
      <c r="CL58" s="14" t="e">
        <f t="shared" si="9"/>
        <v>#N/A</v>
      </c>
      <c r="CM58" s="14" t="e">
        <f t="shared" si="9"/>
        <v>#N/A</v>
      </c>
      <c r="CN58" s="14" t="e">
        <f t="shared" si="9"/>
        <v>#N/A</v>
      </c>
      <c r="CO58" s="14" t="e">
        <f t="shared" si="9"/>
        <v>#N/A</v>
      </c>
      <c r="CP58" s="14" t="e">
        <f t="shared" si="9"/>
        <v>#N/A</v>
      </c>
      <c r="CQ58" s="14" t="e">
        <f t="shared" si="9"/>
        <v>#N/A</v>
      </c>
      <c r="CR58" s="14" t="e">
        <f t="shared" si="9"/>
        <v>#N/A</v>
      </c>
      <c r="CS58" s="14" t="e">
        <f t="shared" si="9"/>
        <v>#N/A</v>
      </c>
      <c r="CT58" s="14" t="e">
        <f t="shared" si="9"/>
        <v>#N/A</v>
      </c>
      <c r="CU58" s="14" t="e">
        <f t="shared" si="9"/>
        <v>#N/A</v>
      </c>
      <c r="CV58" s="14" t="e">
        <f t="shared" si="9"/>
        <v>#N/A</v>
      </c>
      <c r="CW58" s="14" t="e">
        <f t="shared" si="9"/>
        <v>#N/A</v>
      </c>
      <c r="CX58" s="14" t="e">
        <f t="shared" si="9"/>
        <v>#N/A</v>
      </c>
      <c r="CY58" s="14" t="e">
        <f t="shared" si="9"/>
        <v>#N/A</v>
      </c>
      <c r="CZ58" s="14" t="e">
        <f t="shared" si="9"/>
        <v>#N/A</v>
      </c>
      <c r="DA58" s="14" t="e">
        <f t="shared" si="9"/>
        <v>#N/A</v>
      </c>
      <c r="DB58" s="14" t="e">
        <f t="shared" si="9"/>
        <v>#N/A</v>
      </c>
      <c r="DC58" s="14" t="e">
        <f t="shared" si="9"/>
        <v>#N/A</v>
      </c>
      <c r="DD58" s="14" t="e">
        <f t="shared" si="9"/>
        <v>#N/A</v>
      </c>
      <c r="DE58" s="14" t="e">
        <f t="shared" si="9"/>
        <v>#N/A</v>
      </c>
      <c r="DF58" s="14" t="e">
        <f t="shared" si="9"/>
        <v>#N/A</v>
      </c>
      <c r="DG58" s="14" t="e">
        <f t="shared" si="9"/>
        <v>#N/A</v>
      </c>
      <c r="DH58" s="14" t="e">
        <f t="shared" si="9"/>
        <v>#N/A</v>
      </c>
      <c r="DI58" s="14" t="e">
        <f t="shared" si="9"/>
        <v>#N/A</v>
      </c>
      <c r="DJ58" s="14" t="e">
        <f t="shared" si="9"/>
        <v>#N/A</v>
      </c>
      <c r="DK58" s="14" t="e">
        <f t="shared" si="9"/>
        <v>#N/A</v>
      </c>
      <c r="DL58" s="14" t="e">
        <f t="shared" si="9"/>
        <v>#N/A</v>
      </c>
      <c r="DM58" s="14" t="e">
        <f t="shared" si="9"/>
        <v>#N/A</v>
      </c>
      <c r="DN58" s="14" t="e">
        <f t="shared" si="9"/>
        <v>#N/A</v>
      </c>
      <c r="DO58" s="14" t="e">
        <f t="shared" si="9"/>
        <v>#N/A</v>
      </c>
      <c r="DP58" s="14" t="e">
        <f t="shared" si="9"/>
        <v>#N/A</v>
      </c>
      <c r="DQ58" s="14" t="e">
        <f t="shared" si="9"/>
        <v>#N/A</v>
      </c>
      <c r="DR58" s="14" t="e">
        <f t="shared" si="9"/>
        <v>#N/A</v>
      </c>
      <c r="DS58" s="14" t="e">
        <f t="shared" si="9"/>
        <v>#N/A</v>
      </c>
      <c r="DT58" s="14" t="e">
        <f t="shared" si="9"/>
        <v>#N/A</v>
      </c>
      <c r="DU58" s="14" t="e">
        <f t="shared" si="9"/>
        <v>#N/A</v>
      </c>
      <c r="DV58" s="14" t="e">
        <f t="shared" si="9"/>
        <v>#N/A</v>
      </c>
      <c r="DW58" s="14" t="e">
        <f t="shared" si="9"/>
        <v>#N/A</v>
      </c>
      <c r="DX58" s="14" t="e">
        <f t="shared" si="9"/>
        <v>#N/A</v>
      </c>
      <c r="DY58" s="14" t="e">
        <f t="shared" si="9"/>
        <v>#N/A</v>
      </c>
      <c r="DZ58" s="14" t="e">
        <f t="shared" si="9"/>
        <v>#N/A</v>
      </c>
      <c r="EA58" s="14" t="e">
        <f t="shared" si="9"/>
        <v>#N/A</v>
      </c>
      <c r="EB58" s="14" t="e">
        <f t="shared" si="9"/>
        <v>#N/A</v>
      </c>
      <c r="EC58" s="14" t="e">
        <f t="shared" si="9"/>
        <v>#N/A</v>
      </c>
      <c r="ED58" s="14" t="e">
        <f t="shared" si="9"/>
        <v>#N/A</v>
      </c>
      <c r="EE58">
        <v>1</v>
      </c>
    </row>
    <row r="59" spans="1:135" x14ac:dyDescent="0.35">
      <c r="B59" t="s">
        <v>284</v>
      </c>
      <c r="J59" s="14"/>
      <c r="K59" s="14"/>
      <c r="L59" s="14"/>
      <c r="M59" s="14"/>
      <c r="N59" s="14"/>
      <c r="O59" s="14"/>
      <c r="P59" s="14"/>
      <c r="Q59" s="3">
        <f>IF(Q55&lt;&gt;0,(SUM(K56:Q56)-SUM(D56:J56))/7,"")</f>
        <v>933.71428571428567</v>
      </c>
      <c r="R59" s="3">
        <f t="shared" ref="R59:CC59" si="10">IF(R55&lt;&gt;0,(SUM(L56:R56)-SUM(E56:K56))/7,"")</f>
        <v>1130.8571428571429</v>
      </c>
      <c r="S59" s="3">
        <f t="shared" si="10"/>
        <v>1217.5714285714287</v>
      </c>
      <c r="T59" s="3">
        <f t="shared" si="10"/>
        <v>1368.2857142857142</v>
      </c>
      <c r="U59" s="3">
        <f t="shared" si="10"/>
        <v>1952.5714285714287</v>
      </c>
      <c r="V59" s="3">
        <f t="shared" si="10"/>
        <v>1478</v>
      </c>
      <c r="W59" s="3">
        <f t="shared" si="10"/>
        <v>1870.2857142857142</v>
      </c>
      <c r="X59" s="3">
        <f t="shared" si="10"/>
        <v>1977.8571428571429</v>
      </c>
      <c r="Y59" s="3">
        <f t="shared" si="10"/>
        <v>2332.1428571428573</v>
      </c>
      <c r="Z59" s="3">
        <f t="shared" si="10"/>
        <v>2583.4285714285716</v>
      </c>
      <c r="AA59" s="3">
        <f t="shared" si="10"/>
        <v>3424.5714285714284</v>
      </c>
      <c r="AB59" s="3">
        <f t="shared" si="10"/>
        <v>3448.1428571428573</v>
      </c>
      <c r="AC59" s="3">
        <f t="shared" si="10"/>
        <v>4304.4285714285716</v>
      </c>
      <c r="AD59" s="3">
        <f t="shared" si="10"/>
        <v>4125.4285714285716</v>
      </c>
      <c r="AE59" s="3">
        <f t="shared" si="10"/>
        <v>4338.8571428571431</v>
      </c>
      <c r="AF59" s="3">
        <f t="shared" si="10"/>
        <v>3946.5714285714284</v>
      </c>
      <c r="AG59" s="3">
        <f t="shared" si="10"/>
        <v>3985.8571428571427</v>
      </c>
      <c r="AH59" s="3">
        <f t="shared" si="10"/>
        <v>2714</v>
      </c>
      <c r="AI59" s="3">
        <f t="shared" si="10"/>
        <v>2065.1428571428573</v>
      </c>
      <c r="AJ59" s="3">
        <f t="shared" si="10"/>
        <v>1167.2857142857142</v>
      </c>
      <c r="AK59" s="3">
        <f t="shared" si="10"/>
        <v>724.57142857142856</v>
      </c>
      <c r="AL59" s="3">
        <f t="shared" si="10"/>
        <v>27.714285714285715</v>
      </c>
      <c r="AM59" s="3">
        <f t="shared" si="10"/>
        <v>-585.85714285714289</v>
      </c>
      <c r="AN59" s="3">
        <f t="shared" si="10"/>
        <v>-1431.2857142857142</v>
      </c>
      <c r="AO59" s="3">
        <f t="shared" si="10"/>
        <v>-1500.1428571428571</v>
      </c>
      <c r="AP59" s="3">
        <f t="shared" si="10"/>
        <v>-1874.5714285714287</v>
      </c>
      <c r="AQ59" s="3">
        <f t="shared" si="10"/>
        <v>-2058</v>
      </c>
      <c r="AR59" s="3">
        <f t="shared" si="10"/>
        <v>-2296.2857142857142</v>
      </c>
      <c r="AS59" s="3">
        <f t="shared" si="10"/>
        <v>-2335.8571428571427</v>
      </c>
      <c r="AT59" s="3">
        <f t="shared" si="10"/>
        <v>-2185</v>
      </c>
      <c r="AU59" s="3">
        <f t="shared" si="10"/>
        <v>-2202.8571428571427</v>
      </c>
      <c r="AV59" s="3">
        <f t="shared" si="10"/>
        <v>-2096.8571428571427</v>
      </c>
      <c r="AW59" s="3">
        <f t="shared" si="10"/>
        <v>-1347.2857142857142</v>
      </c>
      <c r="AX59" s="3">
        <f t="shared" si="10"/>
        <v>-929.71428571428567</v>
      </c>
      <c r="AY59" s="3">
        <f t="shared" si="10"/>
        <v>-1165.7142857142858</v>
      </c>
      <c r="AZ59" s="3">
        <f t="shared" si="10"/>
        <v>-477.42857142857144</v>
      </c>
      <c r="BA59" s="3">
        <f t="shared" si="10"/>
        <v>-473.28571428571428</v>
      </c>
      <c r="BB59" s="3" t="e">
        <f t="shared" si="10"/>
        <v>#N/A</v>
      </c>
      <c r="BC59" s="3" t="e">
        <f t="shared" si="10"/>
        <v>#N/A</v>
      </c>
      <c r="BD59" s="3" t="e">
        <f t="shared" si="10"/>
        <v>#N/A</v>
      </c>
      <c r="BE59" s="3" t="e">
        <f t="shared" si="10"/>
        <v>#N/A</v>
      </c>
      <c r="BF59" s="3" t="e">
        <f t="shared" si="10"/>
        <v>#N/A</v>
      </c>
      <c r="BG59" s="3" t="e">
        <f t="shared" si="10"/>
        <v>#N/A</v>
      </c>
      <c r="BH59" s="3" t="e">
        <f t="shared" si="10"/>
        <v>#N/A</v>
      </c>
      <c r="BI59" s="3" t="e">
        <f t="shared" si="10"/>
        <v>#N/A</v>
      </c>
      <c r="BJ59" s="3" t="e">
        <f t="shared" si="10"/>
        <v>#N/A</v>
      </c>
      <c r="BK59" s="3" t="e">
        <f t="shared" si="10"/>
        <v>#N/A</v>
      </c>
      <c r="BL59" s="3" t="e">
        <f t="shared" si="10"/>
        <v>#N/A</v>
      </c>
      <c r="BM59" s="3" t="e">
        <f t="shared" si="10"/>
        <v>#N/A</v>
      </c>
      <c r="BN59" s="3" t="e">
        <f t="shared" si="10"/>
        <v>#N/A</v>
      </c>
      <c r="BO59" s="3" t="e">
        <f t="shared" si="10"/>
        <v>#N/A</v>
      </c>
      <c r="BP59" s="3" t="e">
        <f t="shared" si="10"/>
        <v>#N/A</v>
      </c>
      <c r="BQ59" s="3" t="e">
        <f t="shared" si="10"/>
        <v>#N/A</v>
      </c>
      <c r="BR59" s="3" t="e">
        <f t="shared" si="10"/>
        <v>#N/A</v>
      </c>
      <c r="BS59" s="3" t="e">
        <f t="shared" si="10"/>
        <v>#N/A</v>
      </c>
      <c r="BT59" s="3" t="e">
        <f t="shared" si="10"/>
        <v>#N/A</v>
      </c>
      <c r="BU59" s="3" t="e">
        <f t="shared" si="10"/>
        <v>#N/A</v>
      </c>
      <c r="BV59" s="3" t="e">
        <f t="shared" si="10"/>
        <v>#N/A</v>
      </c>
      <c r="BW59" s="3" t="e">
        <f t="shared" si="10"/>
        <v>#N/A</v>
      </c>
      <c r="BX59" s="3" t="e">
        <f t="shared" si="10"/>
        <v>#N/A</v>
      </c>
      <c r="BY59" s="3" t="e">
        <f t="shared" si="10"/>
        <v>#N/A</v>
      </c>
      <c r="BZ59" s="3" t="e">
        <f t="shared" si="10"/>
        <v>#N/A</v>
      </c>
      <c r="CA59" s="3" t="e">
        <f t="shared" si="10"/>
        <v>#N/A</v>
      </c>
      <c r="CB59" s="3" t="e">
        <f t="shared" si="10"/>
        <v>#N/A</v>
      </c>
      <c r="CC59" s="3" t="e">
        <f t="shared" si="10"/>
        <v>#N/A</v>
      </c>
      <c r="CD59" s="3" t="e">
        <f t="shared" ref="CD59:ED59" si="11">IF(CD55&lt;&gt;0,(SUM(BX56:CD56)-SUM(BQ56:BW56))/7,"")</f>
        <v>#N/A</v>
      </c>
      <c r="CE59" s="3" t="e">
        <f t="shared" si="11"/>
        <v>#N/A</v>
      </c>
      <c r="CF59" s="3" t="e">
        <f t="shared" si="11"/>
        <v>#N/A</v>
      </c>
      <c r="CG59" s="3" t="e">
        <f t="shared" si="11"/>
        <v>#N/A</v>
      </c>
      <c r="CH59" s="3" t="e">
        <f t="shared" si="11"/>
        <v>#N/A</v>
      </c>
      <c r="CI59" s="3" t="e">
        <f t="shared" si="11"/>
        <v>#N/A</v>
      </c>
      <c r="CJ59" s="3" t="e">
        <f t="shared" si="11"/>
        <v>#N/A</v>
      </c>
      <c r="CK59" s="3" t="e">
        <f t="shared" si="11"/>
        <v>#N/A</v>
      </c>
      <c r="CL59" s="3" t="e">
        <f t="shared" si="11"/>
        <v>#N/A</v>
      </c>
      <c r="CM59" s="3" t="e">
        <f t="shared" si="11"/>
        <v>#N/A</v>
      </c>
      <c r="CN59" s="3" t="e">
        <f t="shared" si="11"/>
        <v>#N/A</v>
      </c>
      <c r="CO59" s="3" t="e">
        <f t="shared" si="11"/>
        <v>#N/A</v>
      </c>
      <c r="CP59" s="3" t="e">
        <f t="shared" si="11"/>
        <v>#N/A</v>
      </c>
      <c r="CQ59" s="3" t="e">
        <f t="shared" si="11"/>
        <v>#N/A</v>
      </c>
      <c r="CR59" s="3" t="e">
        <f t="shared" si="11"/>
        <v>#N/A</v>
      </c>
      <c r="CS59" s="3" t="e">
        <f t="shared" si="11"/>
        <v>#N/A</v>
      </c>
      <c r="CT59" s="3" t="e">
        <f t="shared" si="11"/>
        <v>#N/A</v>
      </c>
      <c r="CU59" s="3" t="e">
        <f t="shared" si="11"/>
        <v>#N/A</v>
      </c>
      <c r="CV59" s="3" t="e">
        <f t="shared" si="11"/>
        <v>#N/A</v>
      </c>
      <c r="CW59" s="3" t="e">
        <f t="shared" si="11"/>
        <v>#N/A</v>
      </c>
      <c r="CX59" s="3" t="e">
        <f t="shared" si="11"/>
        <v>#N/A</v>
      </c>
      <c r="CY59" s="3" t="e">
        <f t="shared" si="11"/>
        <v>#N/A</v>
      </c>
      <c r="CZ59" s="3" t="e">
        <f t="shared" si="11"/>
        <v>#N/A</v>
      </c>
      <c r="DA59" s="3" t="e">
        <f t="shared" si="11"/>
        <v>#N/A</v>
      </c>
      <c r="DB59" s="3" t="e">
        <f t="shared" si="11"/>
        <v>#N/A</v>
      </c>
      <c r="DC59" s="3" t="e">
        <f t="shared" si="11"/>
        <v>#N/A</v>
      </c>
      <c r="DD59" s="3" t="e">
        <f t="shared" si="11"/>
        <v>#N/A</v>
      </c>
      <c r="DE59" s="3" t="e">
        <f t="shared" si="11"/>
        <v>#N/A</v>
      </c>
      <c r="DF59" s="3" t="e">
        <f t="shared" si="11"/>
        <v>#N/A</v>
      </c>
      <c r="DG59" s="3" t="e">
        <f t="shared" si="11"/>
        <v>#N/A</v>
      </c>
      <c r="DH59" s="3" t="e">
        <f t="shared" si="11"/>
        <v>#N/A</v>
      </c>
      <c r="DI59" s="3" t="e">
        <f t="shared" si="11"/>
        <v>#N/A</v>
      </c>
      <c r="DJ59" s="3" t="e">
        <f t="shared" si="11"/>
        <v>#N/A</v>
      </c>
      <c r="DK59" s="3" t="e">
        <f t="shared" si="11"/>
        <v>#N/A</v>
      </c>
      <c r="DL59" s="3" t="e">
        <f t="shared" si="11"/>
        <v>#N/A</v>
      </c>
      <c r="DM59" s="3" t="e">
        <f t="shared" si="11"/>
        <v>#N/A</v>
      </c>
      <c r="DN59" s="3" t="e">
        <f t="shared" si="11"/>
        <v>#N/A</v>
      </c>
      <c r="DO59" s="3" t="e">
        <f t="shared" si="11"/>
        <v>#N/A</v>
      </c>
      <c r="DP59" s="3" t="e">
        <f t="shared" si="11"/>
        <v>#N/A</v>
      </c>
      <c r="DQ59" s="3" t="e">
        <f t="shared" si="11"/>
        <v>#N/A</v>
      </c>
      <c r="DR59" s="3" t="e">
        <f t="shared" si="11"/>
        <v>#N/A</v>
      </c>
      <c r="DS59" s="3" t="e">
        <f t="shared" si="11"/>
        <v>#N/A</v>
      </c>
      <c r="DT59" s="3" t="e">
        <f t="shared" si="11"/>
        <v>#N/A</v>
      </c>
      <c r="DU59" s="3" t="e">
        <f t="shared" si="11"/>
        <v>#N/A</v>
      </c>
      <c r="DV59" s="3" t="e">
        <f t="shared" si="11"/>
        <v>#N/A</v>
      </c>
      <c r="DW59" s="3" t="e">
        <f t="shared" si="11"/>
        <v>#N/A</v>
      </c>
      <c r="DX59" s="3" t="e">
        <f t="shared" si="11"/>
        <v>#N/A</v>
      </c>
      <c r="DY59" s="3" t="e">
        <f t="shared" si="11"/>
        <v>#N/A</v>
      </c>
      <c r="DZ59" s="3" t="e">
        <f t="shared" si="11"/>
        <v>#N/A</v>
      </c>
      <c r="EA59" s="3" t="e">
        <f t="shared" si="11"/>
        <v>#N/A</v>
      </c>
      <c r="EB59" s="3" t="e">
        <f t="shared" si="11"/>
        <v>#N/A</v>
      </c>
      <c r="EC59" s="3" t="e">
        <f t="shared" si="11"/>
        <v>#N/A</v>
      </c>
      <c r="ED59" s="3" t="e">
        <f t="shared" si="11"/>
        <v>#N/A</v>
      </c>
      <c r="EE59">
        <v>1</v>
      </c>
    </row>
    <row r="60" spans="1:135" x14ac:dyDescent="0.35">
      <c r="B60" t="s">
        <v>285</v>
      </c>
      <c r="J60" s="14"/>
      <c r="K60" s="14"/>
      <c r="L60" s="14"/>
      <c r="M60" s="14"/>
      <c r="N60" s="14"/>
      <c r="O60" s="14"/>
      <c r="P60" s="14"/>
      <c r="Q60" s="14">
        <f>IF(Q56&lt;&gt;0,SUM(K56:Q56)/SUM(D56:J56)-1,"")</f>
        <v>11.096774193548388</v>
      </c>
      <c r="R60" s="14">
        <f t="shared" ref="R60:CC60" si="12">IF(R56&lt;&gt;0,SUM(L56:R56)/SUM(E56:K56)-1,"")</f>
        <v>8.3064008394543549</v>
      </c>
      <c r="S60" s="14">
        <f t="shared" si="12"/>
        <v>5.5705882352941174</v>
      </c>
      <c r="T60" s="14">
        <f t="shared" si="12"/>
        <v>4.6608272506082722</v>
      </c>
      <c r="U60" s="14">
        <f t="shared" si="12"/>
        <v>6.7730426164519324</v>
      </c>
      <c r="V60" s="14">
        <f t="shared" si="12"/>
        <v>2.1411423841059603</v>
      </c>
      <c r="W60" s="14">
        <f t="shared" si="12"/>
        <v>2.2223731115260565</v>
      </c>
      <c r="X60" s="14">
        <f t="shared" si="12"/>
        <v>1.9431578947368422</v>
      </c>
      <c r="Y60" s="14">
        <f t="shared" si="12"/>
        <v>1.8406810237907316</v>
      </c>
      <c r="Z60" s="14">
        <f t="shared" si="12"/>
        <v>1.798866010146225</v>
      </c>
      <c r="AA60" s="14">
        <f t="shared" si="12"/>
        <v>2.0606894180349009</v>
      </c>
      <c r="AB60" s="14">
        <f t="shared" si="12"/>
        <v>1.5387606783118706</v>
      </c>
      <c r="AC60" s="14">
        <f t="shared" si="12"/>
        <v>1.9851759125049413</v>
      </c>
      <c r="AD60" s="14">
        <f t="shared" si="12"/>
        <v>1.5212558605067694</v>
      </c>
      <c r="AE60" s="14">
        <f t="shared" si="12"/>
        <v>1.4483547925608011</v>
      </c>
      <c r="AF60" s="14">
        <f t="shared" si="12"/>
        <v>1.0965309200603319</v>
      </c>
      <c r="AG60" s="14">
        <f t="shared" si="12"/>
        <v>0.9916124675693927</v>
      </c>
      <c r="AH60" s="14">
        <f t="shared" si="12"/>
        <v>0.53357674483920792</v>
      </c>
      <c r="AI60" s="14">
        <f t="shared" si="12"/>
        <v>0.36300630289028946</v>
      </c>
      <c r="AJ60" s="14">
        <f t="shared" si="12"/>
        <v>0.18033944690900272</v>
      </c>
      <c r="AK60" s="14">
        <f t="shared" si="12"/>
        <v>0.1059735484005766</v>
      </c>
      <c r="AL60" s="14">
        <f t="shared" si="12"/>
        <v>3.7785828366638796E-3</v>
      </c>
      <c r="AM60" s="14">
        <f t="shared" si="12"/>
        <v>-7.764104505868985E-2</v>
      </c>
      <c r="AN60" s="14">
        <f t="shared" si="12"/>
        <v>-0.17878939291195262</v>
      </c>
      <c r="AO60" s="14">
        <f t="shared" si="12"/>
        <v>-0.19231544054355987</v>
      </c>
      <c r="AP60" s="14">
        <f t="shared" si="12"/>
        <v>-0.24175095340739516</v>
      </c>
      <c r="AQ60" s="14">
        <f t="shared" si="12"/>
        <v>-0.26937172774869111</v>
      </c>
      <c r="AR60" s="14">
        <f t="shared" si="12"/>
        <v>-0.303666899665615</v>
      </c>
      <c r="AS60" s="14">
        <f t="shared" si="12"/>
        <v>-0.31727336230984171</v>
      </c>
      <c r="AT60" s="14">
        <f t="shared" si="12"/>
        <v>-0.31394322543566167</v>
      </c>
      <c r="AU60" s="14">
        <f t="shared" si="12"/>
        <v>-0.33507898911319234</v>
      </c>
      <c r="AV60" s="14">
        <f t="shared" si="12"/>
        <v>-0.33281937327105349</v>
      </c>
      <c r="AW60" s="14">
        <f t="shared" si="12"/>
        <v>-0.22914692518891078</v>
      </c>
      <c r="AX60" s="14">
        <f t="shared" si="12"/>
        <v>-0.16655576598249477</v>
      </c>
      <c r="AY60" s="14">
        <f t="shared" si="12"/>
        <v>-0.22138419381969121</v>
      </c>
      <c r="AZ60" s="14">
        <f t="shared" si="12"/>
        <v>-9.4983657808725308E-2</v>
      </c>
      <c r="BA60" s="14">
        <f t="shared" si="12"/>
        <v>-9.9120392532312085E-2</v>
      </c>
      <c r="BB60" s="14" t="e">
        <f t="shared" si="12"/>
        <v>#N/A</v>
      </c>
      <c r="BC60" s="14" t="e">
        <f t="shared" si="12"/>
        <v>#N/A</v>
      </c>
      <c r="BD60" s="14" t="e">
        <f t="shared" si="12"/>
        <v>#N/A</v>
      </c>
      <c r="BE60" s="14" t="e">
        <f t="shared" si="12"/>
        <v>#N/A</v>
      </c>
      <c r="BF60" s="14" t="e">
        <f t="shared" si="12"/>
        <v>#N/A</v>
      </c>
      <c r="BG60" s="14" t="e">
        <f t="shared" si="12"/>
        <v>#N/A</v>
      </c>
      <c r="BH60" s="14" t="e">
        <f t="shared" si="12"/>
        <v>#N/A</v>
      </c>
      <c r="BI60" s="14" t="e">
        <f t="shared" si="12"/>
        <v>#N/A</v>
      </c>
      <c r="BJ60" s="14" t="e">
        <f t="shared" si="12"/>
        <v>#N/A</v>
      </c>
      <c r="BK60" s="14" t="e">
        <f t="shared" si="12"/>
        <v>#N/A</v>
      </c>
      <c r="BL60" s="14" t="e">
        <f t="shared" si="12"/>
        <v>#N/A</v>
      </c>
      <c r="BM60" s="14" t="e">
        <f t="shared" si="12"/>
        <v>#N/A</v>
      </c>
      <c r="BN60" s="14" t="e">
        <f t="shared" si="12"/>
        <v>#N/A</v>
      </c>
      <c r="BO60" s="14" t="e">
        <f t="shared" si="12"/>
        <v>#N/A</v>
      </c>
      <c r="BP60" s="14" t="e">
        <f t="shared" si="12"/>
        <v>#N/A</v>
      </c>
      <c r="BQ60" s="14" t="e">
        <f t="shared" si="12"/>
        <v>#N/A</v>
      </c>
      <c r="BR60" s="14" t="e">
        <f t="shared" si="12"/>
        <v>#N/A</v>
      </c>
      <c r="BS60" s="14" t="e">
        <f t="shared" si="12"/>
        <v>#N/A</v>
      </c>
      <c r="BT60" s="14" t="e">
        <f t="shared" si="12"/>
        <v>#N/A</v>
      </c>
      <c r="BU60" s="14" t="e">
        <f t="shared" si="12"/>
        <v>#N/A</v>
      </c>
      <c r="BV60" s="14" t="e">
        <f t="shared" si="12"/>
        <v>#N/A</v>
      </c>
      <c r="BW60" s="14" t="e">
        <f t="shared" si="12"/>
        <v>#N/A</v>
      </c>
      <c r="BX60" s="14" t="e">
        <f t="shared" si="12"/>
        <v>#N/A</v>
      </c>
      <c r="BY60" s="14" t="e">
        <f t="shared" si="12"/>
        <v>#N/A</v>
      </c>
      <c r="BZ60" s="14" t="e">
        <f t="shared" si="12"/>
        <v>#N/A</v>
      </c>
      <c r="CA60" s="14" t="e">
        <f t="shared" si="12"/>
        <v>#N/A</v>
      </c>
      <c r="CB60" s="14" t="e">
        <f t="shared" si="12"/>
        <v>#N/A</v>
      </c>
      <c r="CC60" s="14" t="e">
        <f t="shared" si="12"/>
        <v>#N/A</v>
      </c>
      <c r="CD60" s="14" t="e">
        <f t="shared" ref="CD60:ED60" si="13">IF(CD56&lt;&gt;0,SUM(BX56:CD56)/SUM(BQ56:BW56)-1,"")</f>
        <v>#N/A</v>
      </c>
      <c r="CE60" s="14" t="e">
        <f t="shared" si="13"/>
        <v>#N/A</v>
      </c>
      <c r="CF60" s="14" t="e">
        <f t="shared" si="13"/>
        <v>#N/A</v>
      </c>
      <c r="CG60" s="14" t="e">
        <f t="shared" si="13"/>
        <v>#N/A</v>
      </c>
      <c r="CH60" s="14" t="e">
        <f t="shared" si="13"/>
        <v>#N/A</v>
      </c>
      <c r="CI60" s="14" t="e">
        <f t="shared" si="13"/>
        <v>#N/A</v>
      </c>
      <c r="CJ60" s="14" t="e">
        <f t="shared" si="13"/>
        <v>#N/A</v>
      </c>
      <c r="CK60" s="14" t="e">
        <f t="shared" si="13"/>
        <v>#N/A</v>
      </c>
      <c r="CL60" s="14" t="e">
        <f t="shared" si="13"/>
        <v>#N/A</v>
      </c>
      <c r="CM60" s="14" t="e">
        <f t="shared" si="13"/>
        <v>#N/A</v>
      </c>
      <c r="CN60" s="14" t="e">
        <f t="shared" si="13"/>
        <v>#N/A</v>
      </c>
      <c r="CO60" s="14" t="e">
        <f t="shared" si="13"/>
        <v>#N/A</v>
      </c>
      <c r="CP60" s="14" t="e">
        <f t="shared" si="13"/>
        <v>#N/A</v>
      </c>
      <c r="CQ60" s="14" t="e">
        <f t="shared" si="13"/>
        <v>#N/A</v>
      </c>
      <c r="CR60" s="14" t="e">
        <f t="shared" si="13"/>
        <v>#N/A</v>
      </c>
      <c r="CS60" s="14" t="e">
        <f t="shared" si="13"/>
        <v>#N/A</v>
      </c>
      <c r="CT60" s="14" t="e">
        <f t="shared" si="13"/>
        <v>#N/A</v>
      </c>
      <c r="CU60" s="14" t="e">
        <f t="shared" si="13"/>
        <v>#N/A</v>
      </c>
      <c r="CV60" s="14" t="e">
        <f t="shared" si="13"/>
        <v>#N/A</v>
      </c>
      <c r="CW60" s="14" t="e">
        <f t="shared" si="13"/>
        <v>#N/A</v>
      </c>
      <c r="CX60" s="14" t="e">
        <f t="shared" si="13"/>
        <v>#N/A</v>
      </c>
      <c r="CY60" s="14" t="e">
        <f t="shared" si="13"/>
        <v>#N/A</v>
      </c>
      <c r="CZ60" s="14" t="e">
        <f t="shared" si="13"/>
        <v>#N/A</v>
      </c>
      <c r="DA60" s="14" t="e">
        <f t="shared" si="13"/>
        <v>#N/A</v>
      </c>
      <c r="DB60" s="14" t="e">
        <f t="shared" si="13"/>
        <v>#N/A</v>
      </c>
      <c r="DC60" s="14" t="e">
        <f t="shared" si="13"/>
        <v>#N/A</v>
      </c>
      <c r="DD60" s="14" t="e">
        <f t="shared" si="13"/>
        <v>#N/A</v>
      </c>
      <c r="DE60" s="14" t="e">
        <f t="shared" si="13"/>
        <v>#N/A</v>
      </c>
      <c r="DF60" s="14" t="e">
        <f t="shared" si="13"/>
        <v>#N/A</v>
      </c>
      <c r="DG60" s="14" t="e">
        <f t="shared" si="13"/>
        <v>#N/A</v>
      </c>
      <c r="DH60" s="14" t="e">
        <f t="shared" si="13"/>
        <v>#N/A</v>
      </c>
      <c r="DI60" s="14" t="e">
        <f t="shared" si="13"/>
        <v>#N/A</v>
      </c>
      <c r="DJ60" s="14" t="e">
        <f t="shared" si="13"/>
        <v>#N/A</v>
      </c>
      <c r="DK60" s="14" t="e">
        <f t="shared" si="13"/>
        <v>#N/A</v>
      </c>
      <c r="DL60" s="14" t="e">
        <f t="shared" si="13"/>
        <v>#N/A</v>
      </c>
      <c r="DM60" s="14" t="e">
        <f t="shared" si="13"/>
        <v>#N/A</v>
      </c>
      <c r="DN60" s="14" t="e">
        <f t="shared" si="13"/>
        <v>#N/A</v>
      </c>
      <c r="DO60" s="14" t="e">
        <f t="shared" si="13"/>
        <v>#N/A</v>
      </c>
      <c r="DP60" s="14" t="e">
        <f t="shared" si="13"/>
        <v>#N/A</v>
      </c>
      <c r="DQ60" s="14" t="e">
        <f t="shared" si="13"/>
        <v>#N/A</v>
      </c>
      <c r="DR60" s="14" t="e">
        <f t="shared" si="13"/>
        <v>#N/A</v>
      </c>
      <c r="DS60" s="14" t="e">
        <f t="shared" si="13"/>
        <v>#N/A</v>
      </c>
      <c r="DT60" s="14" t="e">
        <f t="shared" si="13"/>
        <v>#N/A</v>
      </c>
      <c r="DU60" s="14" t="e">
        <f t="shared" si="13"/>
        <v>#N/A</v>
      </c>
      <c r="DV60" s="14" t="e">
        <f t="shared" si="13"/>
        <v>#N/A</v>
      </c>
      <c r="DW60" s="14" t="e">
        <f t="shared" si="13"/>
        <v>#N/A</v>
      </c>
      <c r="DX60" s="14" t="e">
        <f t="shared" si="13"/>
        <v>#N/A</v>
      </c>
      <c r="DY60" s="14" t="e">
        <f t="shared" si="13"/>
        <v>#N/A</v>
      </c>
      <c r="DZ60" s="14" t="e">
        <f t="shared" si="13"/>
        <v>#N/A</v>
      </c>
      <c r="EA60" s="14" t="e">
        <f t="shared" si="13"/>
        <v>#N/A</v>
      </c>
      <c r="EB60" s="14" t="e">
        <f t="shared" si="13"/>
        <v>#N/A</v>
      </c>
      <c r="EC60" s="14" t="e">
        <f t="shared" si="13"/>
        <v>#N/A</v>
      </c>
      <c r="ED60" s="14" t="e">
        <f t="shared" si="13"/>
        <v>#N/A</v>
      </c>
      <c r="EE60">
        <v>1</v>
      </c>
    </row>
    <row r="61" spans="1:135" x14ac:dyDescent="0.35">
      <c r="B61" t="s">
        <v>289</v>
      </c>
      <c r="C61" s="10">
        <f t="shared" ref="C61:BN61" si="14">$P$1/(1+EXP(-((LN(81))/$P$2)*(C$54-$P$3)))-$P$4</f>
        <v>545.42705649275354</v>
      </c>
      <c r="D61" s="10">
        <f t="shared" si="14"/>
        <v>668.85414637419058</v>
      </c>
      <c r="E61" s="10">
        <f t="shared" si="14"/>
        <v>820.17900330653515</v>
      </c>
      <c r="F61" s="10">
        <f t="shared" si="14"/>
        <v>1005.6905942198651</v>
      </c>
      <c r="G61" s="10">
        <f t="shared" si="14"/>
        <v>1233.0872177441456</v>
      </c>
      <c r="H61" s="10">
        <f t="shared" si="14"/>
        <v>1511.7881122730196</v>
      </c>
      <c r="I61" s="10">
        <f t="shared" si="14"/>
        <v>1853.3118381811544</v>
      </c>
      <c r="J61" s="10">
        <f t="shared" si="14"/>
        <v>2271.7346684478107</v>
      </c>
      <c r="K61" s="10">
        <f t="shared" si="14"/>
        <v>2784.2442911688045</v>
      </c>
      <c r="L61" s="10">
        <f t="shared" si="14"/>
        <v>3411.8062180333995</v>
      </c>
      <c r="M61" s="10">
        <f t="shared" si="14"/>
        <v>4179.9622012927075</v>
      </c>
      <c r="N61" s="10">
        <f t="shared" si="14"/>
        <v>5119.7813474224813</v>
      </c>
      <c r="O61" s="10">
        <f t="shared" si="14"/>
        <v>6268.9849350991344</v>
      </c>
      <c r="P61" s="10">
        <f t="shared" si="14"/>
        <v>7673.2643624901575</v>
      </c>
      <c r="Q61" s="10">
        <f t="shared" si="14"/>
        <v>9387.806919635641</v>
      </c>
      <c r="R61" s="10">
        <f t="shared" si="14"/>
        <v>11479.034410001503</v>
      </c>
      <c r="S61" s="10">
        <f t="shared" si="14"/>
        <v>14026.542527237663</v>
      </c>
      <c r="T61" s="10">
        <f t="shared" si="14"/>
        <v>17125.200978969664</v>
      </c>
      <c r="U61" s="10">
        <f t="shared" si="14"/>
        <v>20887.331396051522</v>
      </c>
      <c r="V61" s="10">
        <f t="shared" si="14"/>
        <v>25444.817115958416</v>
      </c>
      <c r="W61" s="10">
        <f t="shared" si="14"/>
        <v>30950.910948672325</v>
      </c>
      <c r="X61" s="10">
        <f t="shared" si="14"/>
        <v>37581.390360387049</v>
      </c>
      <c r="Y61" s="10">
        <f t="shared" si="14"/>
        <v>45534.564586846172</v>
      </c>
      <c r="Z61" s="10">
        <f t="shared" si="14"/>
        <v>55029.474062696034</v>
      </c>
      <c r="AA61" s="10">
        <f t="shared" si="14"/>
        <v>66301.463355641419</v>
      </c>
      <c r="AB61" s="10">
        <f t="shared" si="14"/>
        <v>79594.201472348825</v>
      </c>
      <c r="AC61" s="10">
        <f t="shared" si="14"/>
        <v>95147.244070250483</v>
      </c>
      <c r="AD61" s="10">
        <f t="shared" si="14"/>
        <v>113178.48522019634</v>
      </c>
      <c r="AE61" s="10">
        <f t="shared" si="14"/>
        <v>133861.44740682581</v>
      </c>
      <c r="AF61" s="10">
        <f t="shared" si="14"/>
        <v>157298.38970555327</v>
      </c>
      <c r="AG61" s="10">
        <f t="shared" si="14"/>
        <v>183491.64962143448</v>
      </c>
      <c r="AH61" s="10">
        <f t="shared" si="14"/>
        <v>212317.25060545799</v>
      </c>
      <c r="AI61" s="10">
        <f t="shared" si="14"/>
        <v>243506.13052447824</v>
      </c>
      <c r="AJ61" s="10">
        <f t="shared" si="14"/>
        <v>276638.71105658513</v>
      </c>
      <c r="AK61" s="10">
        <f t="shared" si="14"/>
        <v>311157.3121599211</v>
      </c>
      <c r="AL61" s="10">
        <f t="shared" si="14"/>
        <v>346397.91394130432</v>
      </c>
      <c r="AM61" s="10">
        <f t="shared" si="14"/>
        <v>381638.51572268753</v>
      </c>
      <c r="AN61" s="10">
        <f t="shared" si="14"/>
        <v>416157.1168260235</v>
      </c>
      <c r="AO61" s="10">
        <f t="shared" si="14"/>
        <v>449289.69735813042</v>
      </c>
      <c r="AP61" s="10">
        <f t="shared" si="14"/>
        <v>480478.57727715065</v>
      </c>
      <c r="AQ61" s="10">
        <f t="shared" si="14"/>
        <v>509304.17826117418</v>
      </c>
      <c r="AR61" s="10">
        <f t="shared" si="14"/>
        <v>535497.43817705533</v>
      </c>
      <c r="AS61" s="10">
        <f t="shared" si="14"/>
        <v>558934.38047578291</v>
      </c>
      <c r="AT61" s="10">
        <f t="shared" si="14"/>
        <v>579617.34266241221</v>
      </c>
      <c r="AU61" s="10">
        <f t="shared" si="14"/>
        <v>597648.58381235821</v>
      </c>
      <c r="AV61" s="10">
        <f t="shared" si="14"/>
        <v>613201.62641025987</v>
      </c>
      <c r="AW61" s="10">
        <f t="shared" si="14"/>
        <v>626494.36452696729</v>
      </c>
      <c r="AX61" s="10">
        <f t="shared" si="14"/>
        <v>637766.35381991253</v>
      </c>
      <c r="AY61" s="10">
        <f t="shared" si="14"/>
        <v>647261.26329576247</v>
      </c>
      <c r="AZ61" s="10">
        <f t="shared" si="14"/>
        <v>655214.43752222159</v>
      </c>
      <c r="BA61" s="10">
        <f t="shared" si="14"/>
        <v>661844.9169339363</v>
      </c>
      <c r="BB61" s="10">
        <f t="shared" si="14"/>
        <v>667351.0107666502</v>
      </c>
      <c r="BC61" s="10">
        <f t="shared" si="14"/>
        <v>671908.49648655707</v>
      </c>
      <c r="BD61" s="10">
        <f t="shared" si="14"/>
        <v>675670.62690363894</v>
      </c>
      <c r="BE61" s="10">
        <f t="shared" si="14"/>
        <v>678769.28535537096</v>
      </c>
      <c r="BF61" s="10">
        <f t="shared" si="14"/>
        <v>681316.79347260715</v>
      </c>
      <c r="BG61" s="10">
        <f t="shared" si="14"/>
        <v>683408.02096297289</v>
      </c>
      <c r="BH61" s="10">
        <f t="shared" si="14"/>
        <v>685122.56352011848</v>
      </c>
      <c r="BI61" s="10">
        <f t="shared" si="14"/>
        <v>686526.84294750961</v>
      </c>
      <c r="BJ61" s="10">
        <f t="shared" si="14"/>
        <v>687676.04653518612</v>
      </c>
      <c r="BK61" s="10">
        <f t="shared" si="14"/>
        <v>688615.86568131589</v>
      </c>
      <c r="BL61" s="10">
        <f t="shared" si="14"/>
        <v>689384.02166457521</v>
      </c>
      <c r="BM61" s="10">
        <f t="shared" si="14"/>
        <v>690011.58359143988</v>
      </c>
      <c r="BN61" s="10">
        <f t="shared" si="14"/>
        <v>690524.09321416088</v>
      </c>
      <c r="BO61" s="10">
        <f t="shared" ref="BO61:DZ61" si="15">$P$1/(1+EXP(-((LN(81))/$P$2)*(BO$54-$P$3)))-$P$4</f>
        <v>690942.51604442741</v>
      </c>
      <c r="BP61" s="10">
        <f t="shared" si="15"/>
        <v>691284.03977033566</v>
      </c>
      <c r="BQ61" s="10">
        <f t="shared" si="15"/>
        <v>691562.74066486442</v>
      </c>
      <c r="BR61" s="10">
        <f t="shared" si="15"/>
        <v>691790.1372883888</v>
      </c>
      <c r="BS61" s="10">
        <f t="shared" si="15"/>
        <v>691975.64887930208</v>
      </c>
      <c r="BT61" s="10">
        <f t="shared" si="15"/>
        <v>692126.97373623447</v>
      </c>
      <c r="BU61" s="10">
        <f t="shared" si="15"/>
        <v>692250.40082611586</v>
      </c>
      <c r="BV61" s="10">
        <f t="shared" si="15"/>
        <v>692351.06591766537</v>
      </c>
      <c r="BW61" s="10">
        <f t="shared" si="15"/>
        <v>692433.1617951045</v>
      </c>
      <c r="BX61" s="10">
        <f t="shared" si="15"/>
        <v>692500.11057151982</v>
      </c>
      <c r="BY61" s="10">
        <f t="shared" si="15"/>
        <v>692554.70479364519</v>
      </c>
      <c r="BZ61" s="10">
        <f t="shared" si="15"/>
        <v>692599.22289649223</v>
      </c>
      <c r="CA61" s="10">
        <f t="shared" si="15"/>
        <v>692635.52360816346</v>
      </c>
      <c r="CB61" s="10">
        <f t="shared" si="15"/>
        <v>692665.12310124165</v>
      </c>
      <c r="CC61" s="10">
        <f t="shared" si="15"/>
        <v>692689.25801646663</v>
      </c>
      <c r="CD61" s="10">
        <f t="shared" si="15"/>
        <v>692708.93692743371</v>
      </c>
      <c r="CE61" s="10">
        <f t="shared" si="15"/>
        <v>692724.98235415726</v>
      </c>
      <c r="CF61" s="10">
        <f t="shared" si="15"/>
        <v>692738.06505305937</v>
      </c>
      <c r="CG61" s="10">
        <f t="shared" si="15"/>
        <v>692748.73199788434</v>
      </c>
      <c r="CH61" s="10">
        <f t="shared" si="15"/>
        <v>692757.42920878658</v>
      </c>
      <c r="CI61" s="10">
        <f t="shared" si="15"/>
        <v>692764.52037577552</v>
      </c>
      <c r="CJ61" s="10">
        <f t="shared" si="15"/>
        <v>692770.302049716</v>
      </c>
      <c r="CK61" s="10">
        <f t="shared" si="15"/>
        <v>692775.01603246341</v>
      </c>
      <c r="CL61" s="10">
        <f t="shared" si="15"/>
        <v>692778.85948185145</v>
      </c>
      <c r="CM61" s="10">
        <f t="shared" si="15"/>
        <v>692781.99315252702</v>
      </c>
      <c r="CN61" s="10">
        <f t="shared" si="15"/>
        <v>692784.54811621923</v>
      </c>
      <c r="CO61" s="10">
        <f t="shared" si="15"/>
        <v>692786.63124180736</v>
      </c>
      <c r="CP61" s="10">
        <f t="shared" si="15"/>
        <v>692788.32966392732</v>
      </c>
      <c r="CQ61" s="10">
        <f t="shared" si="15"/>
        <v>692789.7144267119</v>
      </c>
      <c r="CR61" s="10">
        <f t="shared" si="15"/>
        <v>692790.84345486737</v>
      </c>
      <c r="CS61" s="10">
        <f t="shared" si="15"/>
        <v>692791.76397622738</v>
      </c>
      <c r="CT61" s="10">
        <f t="shared" si="15"/>
        <v>692792.51449702447</v>
      </c>
      <c r="CU61" s="10">
        <f t="shared" si="15"/>
        <v>692793.12641244603</v>
      </c>
      <c r="CV61" s="10">
        <f t="shared" si="15"/>
        <v>692793.62531980278</v>
      </c>
      <c r="CW61" s="10">
        <f t="shared" si="15"/>
        <v>692794.03208921594</v>
      </c>
      <c r="CX61" s="10">
        <f t="shared" si="15"/>
        <v>692794.36373659153</v>
      </c>
      <c r="CY61" s="10">
        <f t="shared" si="15"/>
        <v>692794.63413538889</v>
      </c>
      <c r="CZ61" s="10">
        <f t="shared" si="15"/>
        <v>692794.85459694907</v>
      </c>
      <c r="DA61" s="10">
        <f t="shared" si="15"/>
        <v>692795.0343436551</v>
      </c>
      <c r="DB61" s="10">
        <f t="shared" si="15"/>
        <v>692795.18089471327</v>
      </c>
      <c r="DC61" s="10">
        <f t="shared" si="15"/>
        <v>692795.30038069002</v>
      </c>
      <c r="DD61" s="10">
        <f t="shared" si="15"/>
        <v>692795.39779996383</v>
      </c>
      <c r="DE61" s="10">
        <f t="shared" si="15"/>
        <v>692795.47722781461</v>
      </c>
      <c r="DF61" s="10">
        <f t="shared" si="15"/>
        <v>692795.54198690131</v>
      </c>
      <c r="DG61" s="10">
        <f t="shared" si="15"/>
        <v>692795.59478625446</v>
      </c>
      <c r="DH61" s="10">
        <f t="shared" si="15"/>
        <v>692795.63783460099</v>
      </c>
      <c r="DI61" s="10">
        <f t="shared" si="15"/>
        <v>692795.67293275998</v>
      </c>
      <c r="DJ61" s="10">
        <f t="shared" si="15"/>
        <v>692795.70154897496</v>
      </c>
      <c r="DK61" s="10">
        <f t="shared" si="15"/>
        <v>692795.72488033411</v>
      </c>
      <c r="DL61" s="10">
        <f t="shared" si="15"/>
        <v>692795.74390284647</v>
      </c>
      <c r="DM61" s="10">
        <f t="shared" si="15"/>
        <v>692795.75941227202</v>
      </c>
      <c r="DN61" s="10">
        <f t="shared" si="15"/>
        <v>692795.77205740893</v>
      </c>
      <c r="DO61" s="10">
        <f t="shared" si="15"/>
        <v>692795.78236723586</v>
      </c>
      <c r="DP61" s="10">
        <f t="shared" si="15"/>
        <v>692795.79077303852</v>
      </c>
      <c r="DQ61" s="10">
        <f t="shared" si="15"/>
        <v>692795.79762645334</v>
      </c>
      <c r="DR61" s="10">
        <f t="shared" si="15"/>
        <v>692795.80321417598</v>
      </c>
      <c r="DS61" s="10">
        <f t="shared" si="15"/>
        <v>692795.80776995502</v>
      </c>
      <c r="DT61" s="10">
        <f t="shared" si="15"/>
        <v>692795.8114843705</v>
      </c>
      <c r="DU61" s="10">
        <f t="shared" si="15"/>
        <v>692795.81451280578</v>
      </c>
      <c r="DV61" s="10">
        <f t="shared" si="15"/>
        <v>692795.81698194798</v>
      </c>
      <c r="DW61" s="10">
        <f t="shared" si="15"/>
        <v>692795.81899508776</v>
      </c>
      <c r="DX61" s="10">
        <f t="shared" si="15"/>
        <v>692795.82063643984</v>
      </c>
      <c r="DY61" s="10">
        <f t="shared" si="15"/>
        <v>692795.82197466609</v>
      </c>
      <c r="DZ61" s="10">
        <f t="shared" si="15"/>
        <v>692795.82306574809</v>
      </c>
      <c r="EA61" s="10">
        <f t="shared" ref="EA61:ED61" si="16">$P$1/(1+EXP(-((LN(81))/$P$2)*(EA$54-$P$3)))-$P$4</f>
        <v>692795.82395532832</v>
      </c>
      <c r="EB61" s="10">
        <f t="shared" si="16"/>
        <v>692795.82468062057</v>
      </c>
      <c r="EC61" s="10">
        <f t="shared" si="16"/>
        <v>692795.82527196547</v>
      </c>
      <c r="ED61" s="10">
        <f t="shared" si="16"/>
        <v>692795.82575410034</v>
      </c>
      <c r="EE61">
        <v>1</v>
      </c>
    </row>
    <row r="62" spans="1:135" x14ac:dyDescent="0.35">
      <c r="B62" t="s">
        <v>290</v>
      </c>
      <c r="D62" s="15">
        <f>D61-C61</f>
        <v>123.42708988143704</v>
      </c>
      <c r="E62" s="15">
        <f t="shared" ref="E62:BP62" si="17">E61-D61</f>
        <v>151.32485693234457</v>
      </c>
      <c r="F62" s="15">
        <f t="shared" si="17"/>
        <v>185.51159091333</v>
      </c>
      <c r="G62" s="15">
        <f t="shared" si="17"/>
        <v>227.39662352428047</v>
      </c>
      <c r="H62" s="15">
        <f t="shared" si="17"/>
        <v>278.70089452887396</v>
      </c>
      <c r="I62" s="15">
        <f t="shared" si="17"/>
        <v>341.52372590813479</v>
      </c>
      <c r="J62" s="15">
        <f t="shared" si="17"/>
        <v>418.42283026665632</v>
      </c>
      <c r="K62" s="15">
        <f t="shared" si="17"/>
        <v>512.50962272099378</v>
      </c>
      <c r="L62" s="15">
        <f t="shared" si="17"/>
        <v>627.56192686459508</v>
      </c>
      <c r="M62" s="15">
        <f t="shared" si="17"/>
        <v>768.15598325930796</v>
      </c>
      <c r="N62" s="15">
        <f t="shared" si="17"/>
        <v>939.8191461297738</v>
      </c>
      <c r="O62" s="15">
        <f t="shared" si="17"/>
        <v>1149.2035876766531</v>
      </c>
      <c r="P62" s="15">
        <f t="shared" si="17"/>
        <v>1404.2794273910231</v>
      </c>
      <c r="Q62" s="15">
        <f t="shared" si="17"/>
        <v>1714.5425571454834</v>
      </c>
      <c r="R62" s="15">
        <f t="shared" si="17"/>
        <v>2091.2274903658617</v>
      </c>
      <c r="S62" s="15">
        <f t="shared" si="17"/>
        <v>2547.5081172361606</v>
      </c>
      <c r="T62" s="15">
        <f t="shared" si="17"/>
        <v>3098.6584517320007</v>
      </c>
      <c r="U62" s="15">
        <f t="shared" si="17"/>
        <v>3762.1304170818585</v>
      </c>
      <c r="V62" s="15">
        <f t="shared" si="17"/>
        <v>4557.4857199068938</v>
      </c>
      <c r="W62" s="15">
        <f t="shared" si="17"/>
        <v>5506.0938327139083</v>
      </c>
      <c r="X62" s="15">
        <f t="shared" si="17"/>
        <v>6630.4794117147248</v>
      </c>
      <c r="Y62" s="15">
        <f t="shared" si="17"/>
        <v>7953.174226459123</v>
      </c>
      <c r="Z62" s="15">
        <f t="shared" si="17"/>
        <v>9494.9094758498613</v>
      </c>
      <c r="AA62" s="15">
        <f t="shared" si="17"/>
        <v>11271.989292945385</v>
      </c>
      <c r="AB62" s="15">
        <f t="shared" si="17"/>
        <v>13292.738116707405</v>
      </c>
      <c r="AC62" s="15">
        <f t="shared" si="17"/>
        <v>15553.042597901658</v>
      </c>
      <c r="AD62" s="15">
        <f t="shared" si="17"/>
        <v>18031.241149945854</v>
      </c>
      <c r="AE62" s="15">
        <f t="shared" si="17"/>
        <v>20682.962186629476</v>
      </c>
      <c r="AF62" s="15">
        <f t="shared" si="17"/>
        <v>23436.942298727459</v>
      </c>
      <c r="AG62" s="15">
        <f t="shared" si="17"/>
        <v>26193.259915881208</v>
      </c>
      <c r="AH62" s="15">
        <f t="shared" si="17"/>
        <v>28825.600984023506</v>
      </c>
      <c r="AI62" s="15">
        <f t="shared" si="17"/>
        <v>31188.879919020255</v>
      </c>
      <c r="AJ62" s="15">
        <f t="shared" si="17"/>
        <v>33132.580532106891</v>
      </c>
      <c r="AK62" s="15">
        <f t="shared" si="17"/>
        <v>34518.601103335968</v>
      </c>
      <c r="AL62" s="15">
        <f t="shared" si="17"/>
        <v>35240.601781383215</v>
      </c>
      <c r="AM62" s="15">
        <f t="shared" si="17"/>
        <v>35240.601781383215</v>
      </c>
      <c r="AN62" s="15">
        <f t="shared" si="17"/>
        <v>34518.601103335968</v>
      </c>
      <c r="AO62" s="15">
        <f t="shared" si="17"/>
        <v>33132.58053210692</v>
      </c>
      <c r="AP62" s="15">
        <f t="shared" si="17"/>
        <v>31188.879919020226</v>
      </c>
      <c r="AQ62" s="15">
        <f t="shared" si="17"/>
        <v>28825.600984023535</v>
      </c>
      <c r="AR62" s="15">
        <f t="shared" si="17"/>
        <v>26193.25991588115</v>
      </c>
      <c r="AS62" s="15">
        <f t="shared" si="17"/>
        <v>23436.942298727576</v>
      </c>
      <c r="AT62" s="15">
        <f t="shared" si="17"/>
        <v>20682.962186629302</v>
      </c>
      <c r="AU62" s="15">
        <f t="shared" si="17"/>
        <v>18031.241149945999</v>
      </c>
      <c r="AV62" s="15">
        <f t="shared" si="17"/>
        <v>15553.042597901658</v>
      </c>
      <c r="AW62" s="15">
        <f t="shared" si="17"/>
        <v>13292.73811670742</v>
      </c>
      <c r="AX62" s="15">
        <f t="shared" si="17"/>
        <v>11271.989292945247</v>
      </c>
      <c r="AY62" s="15">
        <f t="shared" si="17"/>
        <v>9494.9094758499414</v>
      </c>
      <c r="AZ62" s="15">
        <f t="shared" si="17"/>
        <v>7953.1742264591157</v>
      </c>
      <c r="BA62" s="15">
        <f t="shared" si="17"/>
        <v>6630.4794117147103</v>
      </c>
      <c r="BB62" s="15">
        <f t="shared" si="17"/>
        <v>5506.0938327139011</v>
      </c>
      <c r="BC62" s="15">
        <f t="shared" si="17"/>
        <v>4557.4857199068647</v>
      </c>
      <c r="BD62" s="15">
        <f t="shared" si="17"/>
        <v>3762.1304170818767</v>
      </c>
      <c r="BE62" s="15">
        <f t="shared" si="17"/>
        <v>3098.6584517320152</v>
      </c>
      <c r="BF62" s="15">
        <f t="shared" si="17"/>
        <v>2547.508117236197</v>
      </c>
      <c r="BG62" s="15">
        <f t="shared" si="17"/>
        <v>2091.227490365738</v>
      </c>
      <c r="BH62" s="15">
        <f t="shared" si="17"/>
        <v>1714.5425571455853</v>
      </c>
      <c r="BI62" s="15">
        <f t="shared" si="17"/>
        <v>1404.2794273911277</v>
      </c>
      <c r="BJ62" s="15">
        <f t="shared" si="17"/>
        <v>1149.2035876765149</v>
      </c>
      <c r="BK62" s="15">
        <f t="shared" si="17"/>
        <v>939.81914612976834</v>
      </c>
      <c r="BL62" s="15">
        <f t="shared" si="17"/>
        <v>768.15598325931933</v>
      </c>
      <c r="BM62" s="15">
        <f t="shared" si="17"/>
        <v>627.56192686466966</v>
      </c>
      <c r="BN62" s="15">
        <f t="shared" si="17"/>
        <v>512.50962272100151</v>
      </c>
      <c r="BO62" s="15">
        <f t="shared" si="17"/>
        <v>418.42283026652876</v>
      </c>
      <c r="BP62" s="15">
        <f t="shared" si="17"/>
        <v>341.52372590824962</v>
      </c>
      <c r="BQ62" s="15">
        <f t="shared" ref="BQ62:EB62" si="18">BQ61-BP61</f>
        <v>278.70089452876709</v>
      </c>
      <c r="BR62" s="15">
        <f t="shared" si="18"/>
        <v>227.39662352437153</v>
      </c>
      <c r="BS62" s="15">
        <f t="shared" si="18"/>
        <v>185.51159091328736</v>
      </c>
      <c r="BT62" s="15">
        <f t="shared" si="18"/>
        <v>151.32485693239141</v>
      </c>
      <c r="BU62" s="15">
        <f t="shared" si="18"/>
        <v>123.42708988138475</v>
      </c>
      <c r="BV62" s="15">
        <f t="shared" si="18"/>
        <v>100.665091549512</v>
      </c>
      <c r="BW62" s="15">
        <f t="shared" si="18"/>
        <v>82.095877439132892</v>
      </c>
      <c r="BX62" s="15">
        <f t="shared" si="18"/>
        <v>66.948776415316388</v>
      </c>
      <c r="BY62" s="15">
        <f t="shared" si="18"/>
        <v>54.594222125364468</v>
      </c>
      <c r="BZ62" s="15">
        <f t="shared" si="18"/>
        <v>44.5181028470397</v>
      </c>
      <c r="CA62" s="15">
        <f t="shared" si="18"/>
        <v>36.300711671239696</v>
      </c>
      <c r="CB62" s="15">
        <f t="shared" si="18"/>
        <v>29.599493078188971</v>
      </c>
      <c r="CC62" s="15">
        <f t="shared" si="18"/>
        <v>24.134915224974975</v>
      </c>
      <c r="CD62" s="15">
        <f t="shared" si="18"/>
        <v>19.678910967078991</v>
      </c>
      <c r="CE62" s="15">
        <f t="shared" si="18"/>
        <v>16.04542672354728</v>
      </c>
      <c r="CF62" s="15">
        <f t="shared" si="18"/>
        <v>13.082698902115226</v>
      </c>
      <c r="CG62" s="15">
        <f t="shared" si="18"/>
        <v>10.666944824974053</v>
      </c>
      <c r="CH62" s="15">
        <f t="shared" si="18"/>
        <v>8.6972109022317454</v>
      </c>
      <c r="CI62" s="15">
        <f t="shared" si="18"/>
        <v>7.0911669889464974</v>
      </c>
      <c r="CJ62" s="15">
        <f t="shared" si="18"/>
        <v>5.7816739404806867</v>
      </c>
      <c r="CK62" s="15">
        <f t="shared" si="18"/>
        <v>4.7139827474020422</v>
      </c>
      <c r="CL62" s="15">
        <f t="shared" si="18"/>
        <v>3.8434493880486116</v>
      </c>
      <c r="CM62" s="15">
        <f t="shared" si="18"/>
        <v>3.1336706755682826</v>
      </c>
      <c r="CN62" s="15">
        <f t="shared" si="18"/>
        <v>2.5549636922078207</v>
      </c>
      <c r="CO62" s="15">
        <f t="shared" si="18"/>
        <v>2.0831255881348625</v>
      </c>
      <c r="CP62" s="15">
        <f t="shared" si="18"/>
        <v>1.6984221199527383</v>
      </c>
      <c r="CQ62" s="15">
        <f t="shared" si="18"/>
        <v>1.3847627845825627</v>
      </c>
      <c r="CR62" s="15">
        <f t="shared" si="18"/>
        <v>1.1290281554684043</v>
      </c>
      <c r="CS62" s="15">
        <f t="shared" si="18"/>
        <v>0.92052136000711471</v>
      </c>
      <c r="CT62" s="15">
        <f t="shared" si="18"/>
        <v>0.75052079709712416</v>
      </c>
      <c r="CU62" s="15">
        <f t="shared" si="18"/>
        <v>0.61191542155575007</v>
      </c>
      <c r="CV62" s="15">
        <f t="shared" si="18"/>
        <v>0.498907356755808</v>
      </c>
      <c r="CW62" s="15">
        <f t="shared" si="18"/>
        <v>0.40676941315177828</v>
      </c>
      <c r="CX62" s="15">
        <f t="shared" si="18"/>
        <v>0.33164737559854984</v>
      </c>
      <c r="CY62" s="15">
        <f t="shared" si="18"/>
        <v>0.27039879735093564</v>
      </c>
      <c r="CZ62" s="15">
        <f t="shared" si="18"/>
        <v>0.22046156018041074</v>
      </c>
      <c r="DA62" s="15">
        <f t="shared" si="18"/>
        <v>0.17974670603871346</v>
      </c>
      <c r="DB62" s="15">
        <f t="shared" si="18"/>
        <v>0.14655105816200376</v>
      </c>
      <c r="DC62" s="15">
        <f t="shared" si="18"/>
        <v>0.11948597675655037</v>
      </c>
      <c r="DD62" s="15">
        <f t="shared" si="18"/>
        <v>9.7419273806735873E-2</v>
      </c>
      <c r="DE62" s="15">
        <f t="shared" si="18"/>
        <v>7.9427850781939924E-2</v>
      </c>
      <c r="DF62" s="15">
        <f t="shared" si="18"/>
        <v>6.4759086701087654E-2</v>
      </c>
      <c r="DG62" s="15">
        <f t="shared" si="18"/>
        <v>5.2799353143200278E-2</v>
      </c>
      <c r="DH62" s="15">
        <f t="shared" si="18"/>
        <v>4.3048346531577408E-2</v>
      </c>
      <c r="DI62" s="15">
        <f t="shared" si="18"/>
        <v>3.5098158987239003E-2</v>
      </c>
      <c r="DJ62" s="15">
        <f t="shared" si="18"/>
        <v>2.8616214985959232E-2</v>
      </c>
      <c r="DK62" s="15">
        <f t="shared" si="18"/>
        <v>2.3331359145231545E-2</v>
      </c>
      <c r="DL62" s="15">
        <f t="shared" si="18"/>
        <v>1.9022512366063893E-2</v>
      </c>
      <c r="DM62" s="15">
        <f t="shared" si="18"/>
        <v>1.5509425546042621E-2</v>
      </c>
      <c r="DN62" s="15">
        <f t="shared" si="18"/>
        <v>1.2645136914215982E-2</v>
      </c>
      <c r="DO62" s="15">
        <f t="shared" si="18"/>
        <v>1.0309826931916177E-2</v>
      </c>
      <c r="DP62" s="15">
        <f t="shared" si="18"/>
        <v>8.4058026550337672E-3</v>
      </c>
      <c r="DQ62" s="15">
        <f t="shared" si="18"/>
        <v>6.8534148158505559E-3</v>
      </c>
      <c r="DR62" s="15">
        <f t="shared" si="18"/>
        <v>5.5877226404845715E-3</v>
      </c>
      <c r="DS62" s="15">
        <f t="shared" si="18"/>
        <v>4.555779043585062E-3</v>
      </c>
      <c r="DT62" s="15">
        <f t="shared" si="18"/>
        <v>3.7144154775887728E-3</v>
      </c>
      <c r="DU62" s="15">
        <f t="shared" si="18"/>
        <v>3.0284352833405137E-3</v>
      </c>
      <c r="DV62" s="15">
        <f t="shared" si="18"/>
        <v>2.4691422004252672E-3</v>
      </c>
      <c r="DW62" s="15">
        <f t="shared" si="18"/>
        <v>2.0131397759541869E-3</v>
      </c>
      <c r="DX62" s="15">
        <f t="shared" si="18"/>
        <v>1.6413520788773894E-3</v>
      </c>
      <c r="DY62" s="15">
        <f t="shared" si="18"/>
        <v>1.3382262550294399E-3</v>
      </c>
      <c r="DZ62" s="15">
        <f t="shared" si="18"/>
        <v>1.0910819983109832E-3</v>
      </c>
      <c r="EA62" s="15">
        <f t="shared" si="18"/>
        <v>8.8958023115992546E-4</v>
      </c>
      <c r="EB62" s="15">
        <f t="shared" si="18"/>
        <v>7.2529225144535303E-4</v>
      </c>
      <c r="EC62" s="15">
        <f t="shared" ref="EC62:ED62" si="19">EC61-EB61</f>
        <v>5.9134489856660366E-4</v>
      </c>
      <c r="ED62" s="15">
        <f t="shared" si="19"/>
        <v>4.8213487025350332E-4</v>
      </c>
      <c r="EE62">
        <v>1</v>
      </c>
    </row>
    <row r="63" spans="1:135" x14ac:dyDescent="0.35">
      <c r="B63" t="s">
        <v>291</v>
      </c>
      <c r="C63" s="9">
        <f>IF(C55=0,0,ABS(+C61-C55)^2)</f>
        <v>212914.92846356676</v>
      </c>
      <c r="D63" s="9">
        <f t="shared" ref="D63:BO63" si="20">IF(D55=0,0,ABS(+D61-D55)^2)</f>
        <v>301240.87399214139</v>
      </c>
      <c r="E63" s="9">
        <f t="shared" si="20"/>
        <v>429259.52637374483</v>
      </c>
      <c r="F63" s="9">
        <f t="shared" si="20"/>
        <v>614170.94746868534</v>
      </c>
      <c r="G63" s="9">
        <f t="shared" si="20"/>
        <v>948845.90777253057</v>
      </c>
      <c r="H63" s="9">
        <f t="shared" si="20"/>
        <v>1236072.8065916044</v>
      </c>
      <c r="I63" s="9">
        <f t="shared" si="20"/>
        <v>1831452.931361255</v>
      </c>
      <c r="J63" s="9">
        <f t="shared" si="20"/>
        <v>2555952.5400969312</v>
      </c>
      <c r="K63" s="9">
        <f t="shared" si="20"/>
        <v>2928357.0240578242</v>
      </c>
      <c r="L63" s="9">
        <f t="shared" si="20"/>
        <v>2947423.5902781445</v>
      </c>
      <c r="M63" s="9">
        <f t="shared" si="20"/>
        <v>3621265.1395487869</v>
      </c>
      <c r="N63" s="9">
        <f t="shared" si="20"/>
        <v>8081405.7892531781</v>
      </c>
      <c r="O63" s="9">
        <f t="shared" si="20"/>
        <v>1075337.755622556</v>
      </c>
      <c r="P63" s="9">
        <f t="shared" si="20"/>
        <v>1644201.8953122899</v>
      </c>
      <c r="Q63" s="9">
        <f t="shared" si="20"/>
        <v>2527486.0417213654</v>
      </c>
      <c r="R63" s="9">
        <f t="shared" si="20"/>
        <v>2362474.7775286674</v>
      </c>
      <c r="S63" s="9">
        <f t="shared" si="20"/>
        <v>5191756.0484305974</v>
      </c>
      <c r="T63" s="9">
        <f t="shared" si="20"/>
        <v>10337517.335167486</v>
      </c>
      <c r="U63" s="9">
        <f t="shared" si="20"/>
        <v>8551714.1139326468</v>
      </c>
      <c r="V63" s="9">
        <f t="shared" si="20"/>
        <v>25349383.391147826</v>
      </c>
      <c r="W63" s="9">
        <f t="shared" si="20"/>
        <v>31101935.729421247</v>
      </c>
      <c r="X63" s="9">
        <f t="shared" si="20"/>
        <v>77675849.644563362</v>
      </c>
      <c r="Y63" s="9">
        <f t="shared" si="20"/>
        <v>108130145.46681131</v>
      </c>
      <c r="Z63" s="9">
        <f t="shared" si="20"/>
        <v>229355094.6356729</v>
      </c>
      <c r="AA63" s="9">
        <f t="shared" si="20"/>
        <v>281785351.99029219</v>
      </c>
      <c r="AB63" s="9">
        <f t="shared" si="20"/>
        <v>475597651.45855743</v>
      </c>
      <c r="AC63" s="9">
        <f t="shared" si="20"/>
        <v>866021549.05823267</v>
      </c>
      <c r="AD63" s="9">
        <f t="shared" si="20"/>
        <v>1595482011.5360432</v>
      </c>
      <c r="AE63" s="9">
        <f t="shared" si="20"/>
        <v>2889218098.3287616</v>
      </c>
      <c r="AF63" s="9">
        <f t="shared" si="20"/>
        <v>4808367010.0768204</v>
      </c>
      <c r="AG63" s="9">
        <f t="shared" si="20"/>
        <v>7668268396.5215569</v>
      </c>
      <c r="AH63" s="9">
        <f t="shared" si="20"/>
        <v>11707077831.582701</v>
      </c>
      <c r="AI63" s="9">
        <f t="shared" si="20"/>
        <v>17276770793.552925</v>
      </c>
      <c r="AJ63" s="9">
        <f t="shared" si="20"/>
        <v>24787262617.581017</v>
      </c>
      <c r="AK63" s="9">
        <f t="shared" si="20"/>
        <v>34221045613.400734</v>
      </c>
      <c r="AL63" s="9">
        <f t="shared" si="20"/>
        <v>46118384541.453377</v>
      </c>
      <c r="AM63" s="9">
        <f t="shared" si="20"/>
        <v>60007124035.219383</v>
      </c>
      <c r="AN63" s="9">
        <f t="shared" si="20"/>
        <v>75193930295.909714</v>
      </c>
      <c r="AO63" s="9">
        <f t="shared" si="20"/>
        <v>90642962667.316238</v>
      </c>
      <c r="AP63" s="9">
        <f t="shared" si="20"/>
        <v>107096867371.15567</v>
      </c>
      <c r="AQ63" s="9">
        <f t="shared" si="20"/>
        <v>123222888111.42824</v>
      </c>
      <c r="AR63" s="9">
        <f t="shared" si="20"/>
        <v>138734227315.80759</v>
      </c>
      <c r="AS63" s="9">
        <f t="shared" si="20"/>
        <v>153745060980.53656</v>
      </c>
      <c r="AT63" s="9">
        <f t="shared" si="20"/>
        <v>167705272976.96887</v>
      </c>
      <c r="AU63" s="9">
        <f t="shared" si="20"/>
        <v>180716457814.78116</v>
      </c>
      <c r="AV63" s="9">
        <f t="shared" si="20"/>
        <v>189710445924.1395</v>
      </c>
      <c r="AW63" s="9">
        <f t="shared" si="20"/>
        <v>194963192026.98148</v>
      </c>
      <c r="AX63" s="9">
        <f t="shared" si="20"/>
        <v>199744059592.4693</v>
      </c>
      <c r="AY63" s="9">
        <f t="shared" si="20"/>
        <v>207512376105.93964</v>
      </c>
      <c r="AZ63" s="9">
        <f t="shared" si="20"/>
        <v>208429171092.98151</v>
      </c>
      <c r="BA63" s="9">
        <f t="shared" si="20"/>
        <v>213106796532.60226</v>
      </c>
      <c r="BB63" s="9" t="e">
        <f t="shared" si="20"/>
        <v>#N/A</v>
      </c>
      <c r="BC63" s="9" t="e">
        <f t="shared" si="20"/>
        <v>#N/A</v>
      </c>
      <c r="BD63" s="9" t="e">
        <f t="shared" si="20"/>
        <v>#N/A</v>
      </c>
      <c r="BE63" s="9" t="e">
        <f t="shared" si="20"/>
        <v>#N/A</v>
      </c>
      <c r="BF63" s="9" t="e">
        <f t="shared" si="20"/>
        <v>#N/A</v>
      </c>
      <c r="BG63" s="9" t="e">
        <f t="shared" si="20"/>
        <v>#N/A</v>
      </c>
      <c r="BH63" s="9" t="e">
        <f t="shared" si="20"/>
        <v>#N/A</v>
      </c>
      <c r="BI63" s="9" t="e">
        <f t="shared" si="20"/>
        <v>#N/A</v>
      </c>
      <c r="BJ63" s="9" t="e">
        <f t="shared" si="20"/>
        <v>#N/A</v>
      </c>
      <c r="BK63" s="9" t="e">
        <f t="shared" si="20"/>
        <v>#N/A</v>
      </c>
      <c r="BL63" s="9" t="e">
        <f t="shared" si="20"/>
        <v>#N/A</v>
      </c>
      <c r="BM63" s="9" t="e">
        <f t="shared" si="20"/>
        <v>#N/A</v>
      </c>
      <c r="BN63" s="9" t="e">
        <f t="shared" si="20"/>
        <v>#N/A</v>
      </c>
      <c r="BO63" s="9" t="e">
        <f t="shared" si="20"/>
        <v>#N/A</v>
      </c>
      <c r="BP63" s="9" t="e">
        <f t="shared" ref="BP63:EA63" si="21">IF(BP55=0,0,ABS(+BP61-BP55)^2)</f>
        <v>#N/A</v>
      </c>
      <c r="BQ63" s="9" t="e">
        <f t="shared" si="21"/>
        <v>#N/A</v>
      </c>
      <c r="BR63" s="9" t="e">
        <f t="shared" si="21"/>
        <v>#N/A</v>
      </c>
      <c r="BS63" s="9" t="e">
        <f t="shared" si="21"/>
        <v>#N/A</v>
      </c>
      <c r="BT63" s="9" t="e">
        <f t="shared" si="21"/>
        <v>#N/A</v>
      </c>
      <c r="BU63" s="9" t="e">
        <f t="shared" si="21"/>
        <v>#N/A</v>
      </c>
      <c r="BV63" s="9" t="e">
        <f t="shared" si="21"/>
        <v>#N/A</v>
      </c>
      <c r="BW63" s="9" t="e">
        <f t="shared" si="21"/>
        <v>#N/A</v>
      </c>
      <c r="BX63" s="9" t="e">
        <f t="shared" si="21"/>
        <v>#N/A</v>
      </c>
      <c r="BY63" s="9" t="e">
        <f t="shared" si="21"/>
        <v>#N/A</v>
      </c>
      <c r="BZ63" s="9" t="e">
        <f t="shared" si="21"/>
        <v>#N/A</v>
      </c>
      <c r="CA63" s="9" t="e">
        <f t="shared" si="21"/>
        <v>#N/A</v>
      </c>
      <c r="CB63" s="9" t="e">
        <f t="shared" si="21"/>
        <v>#N/A</v>
      </c>
      <c r="CC63" s="9" t="e">
        <f t="shared" si="21"/>
        <v>#N/A</v>
      </c>
      <c r="CD63" s="9" t="e">
        <f t="shared" si="21"/>
        <v>#N/A</v>
      </c>
      <c r="CE63" s="9" t="e">
        <f t="shared" si="21"/>
        <v>#N/A</v>
      </c>
      <c r="CF63" s="9" t="e">
        <f t="shared" si="21"/>
        <v>#N/A</v>
      </c>
      <c r="CG63" s="9" t="e">
        <f t="shared" si="21"/>
        <v>#N/A</v>
      </c>
      <c r="CH63" s="9" t="e">
        <f t="shared" si="21"/>
        <v>#N/A</v>
      </c>
      <c r="CI63" s="9" t="e">
        <f t="shared" si="21"/>
        <v>#N/A</v>
      </c>
      <c r="CJ63" s="9" t="e">
        <f t="shared" si="21"/>
        <v>#N/A</v>
      </c>
      <c r="CK63" s="9" t="e">
        <f t="shared" si="21"/>
        <v>#N/A</v>
      </c>
      <c r="CL63" s="9" t="e">
        <f t="shared" si="21"/>
        <v>#N/A</v>
      </c>
      <c r="CM63" s="9" t="e">
        <f t="shared" si="21"/>
        <v>#N/A</v>
      </c>
      <c r="CN63" s="9" t="e">
        <f t="shared" si="21"/>
        <v>#N/A</v>
      </c>
      <c r="CO63" s="9" t="e">
        <f t="shared" si="21"/>
        <v>#N/A</v>
      </c>
      <c r="CP63" s="9" t="e">
        <f t="shared" si="21"/>
        <v>#N/A</v>
      </c>
      <c r="CQ63" s="9" t="e">
        <f t="shared" si="21"/>
        <v>#N/A</v>
      </c>
      <c r="CR63" s="9" t="e">
        <f t="shared" si="21"/>
        <v>#N/A</v>
      </c>
      <c r="CS63" s="9" t="e">
        <f t="shared" si="21"/>
        <v>#N/A</v>
      </c>
      <c r="CT63" s="9" t="e">
        <f t="shared" si="21"/>
        <v>#N/A</v>
      </c>
      <c r="CU63" s="9" t="e">
        <f t="shared" si="21"/>
        <v>#N/A</v>
      </c>
      <c r="CV63" s="9" t="e">
        <f t="shared" si="21"/>
        <v>#N/A</v>
      </c>
      <c r="CW63" s="9" t="e">
        <f t="shared" si="21"/>
        <v>#N/A</v>
      </c>
      <c r="CX63" s="9" t="e">
        <f t="shared" si="21"/>
        <v>#N/A</v>
      </c>
      <c r="CY63" s="9" t="e">
        <f t="shared" si="21"/>
        <v>#N/A</v>
      </c>
      <c r="CZ63" s="9" t="e">
        <f t="shared" si="21"/>
        <v>#N/A</v>
      </c>
      <c r="DA63" s="9" t="e">
        <f t="shared" si="21"/>
        <v>#N/A</v>
      </c>
      <c r="DB63" s="9" t="e">
        <f t="shared" si="21"/>
        <v>#N/A</v>
      </c>
      <c r="DC63" s="9" t="e">
        <f t="shared" si="21"/>
        <v>#N/A</v>
      </c>
      <c r="DD63" s="9" t="e">
        <f t="shared" si="21"/>
        <v>#N/A</v>
      </c>
      <c r="DE63" s="9" t="e">
        <f t="shared" si="21"/>
        <v>#N/A</v>
      </c>
      <c r="DF63" s="9" t="e">
        <f t="shared" si="21"/>
        <v>#N/A</v>
      </c>
      <c r="DG63" s="9" t="e">
        <f t="shared" si="21"/>
        <v>#N/A</v>
      </c>
      <c r="DH63" s="9" t="e">
        <f t="shared" si="21"/>
        <v>#N/A</v>
      </c>
      <c r="DI63" s="9" t="e">
        <f t="shared" si="21"/>
        <v>#N/A</v>
      </c>
      <c r="DJ63" s="9" t="e">
        <f t="shared" si="21"/>
        <v>#N/A</v>
      </c>
      <c r="DK63" s="9" t="e">
        <f t="shared" si="21"/>
        <v>#N/A</v>
      </c>
      <c r="DL63" s="9" t="e">
        <f t="shared" si="21"/>
        <v>#N/A</v>
      </c>
      <c r="DM63" s="9" t="e">
        <f t="shared" si="21"/>
        <v>#N/A</v>
      </c>
      <c r="DN63" s="9" t="e">
        <f t="shared" si="21"/>
        <v>#N/A</v>
      </c>
      <c r="DO63" s="9" t="e">
        <f t="shared" si="21"/>
        <v>#N/A</v>
      </c>
      <c r="DP63" s="9" t="e">
        <f t="shared" si="21"/>
        <v>#N/A</v>
      </c>
      <c r="DQ63" s="9" t="e">
        <f t="shared" si="21"/>
        <v>#N/A</v>
      </c>
      <c r="DR63" s="9" t="e">
        <f t="shared" si="21"/>
        <v>#N/A</v>
      </c>
      <c r="DS63" s="9" t="e">
        <f t="shared" si="21"/>
        <v>#N/A</v>
      </c>
      <c r="DT63" s="9" t="e">
        <f t="shared" si="21"/>
        <v>#N/A</v>
      </c>
      <c r="DU63" s="9" t="e">
        <f t="shared" si="21"/>
        <v>#N/A</v>
      </c>
      <c r="DV63" s="9" t="e">
        <f t="shared" si="21"/>
        <v>#N/A</v>
      </c>
      <c r="DW63" s="9" t="e">
        <f t="shared" si="21"/>
        <v>#N/A</v>
      </c>
      <c r="DX63" s="9" t="e">
        <f t="shared" si="21"/>
        <v>#N/A</v>
      </c>
      <c r="DY63" s="9" t="e">
        <f t="shared" si="21"/>
        <v>#N/A</v>
      </c>
      <c r="DZ63" s="9" t="e">
        <f t="shared" si="21"/>
        <v>#N/A</v>
      </c>
      <c r="EA63" s="9" t="e">
        <f t="shared" si="21"/>
        <v>#N/A</v>
      </c>
      <c r="EB63" s="9" t="e">
        <f t="shared" ref="EB63:ED63" si="22">IF(EB55=0,0,ABS(+EB61-EB55)^2)</f>
        <v>#N/A</v>
      </c>
      <c r="EC63" s="9" t="e">
        <f t="shared" si="22"/>
        <v>#N/A</v>
      </c>
      <c r="ED63" s="9" t="e">
        <f t="shared" si="22"/>
        <v>#N/A</v>
      </c>
      <c r="EE63">
        <v>1</v>
      </c>
    </row>
    <row r="64" spans="1:135" x14ac:dyDescent="0.3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</row>
    <row r="65" spans="1:135" x14ac:dyDescent="0.3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</row>
    <row r="66" spans="1:135" x14ac:dyDescent="0.35">
      <c r="B66" t="s">
        <v>295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</row>
    <row r="67" spans="1:135" x14ac:dyDescent="0.35">
      <c r="B67" t="s">
        <v>288</v>
      </c>
      <c r="C67" s="12">
        <f>C54</f>
        <v>43891</v>
      </c>
      <c r="D67" s="12">
        <f>C67+1</f>
        <v>43892</v>
      </c>
      <c r="E67" s="12">
        <f t="shared" ref="E67:BP67" si="23">D67+1</f>
        <v>43893</v>
      </c>
      <c r="F67" s="12">
        <f t="shared" si="23"/>
        <v>43894</v>
      </c>
      <c r="G67" s="12">
        <f t="shared" si="23"/>
        <v>43895</v>
      </c>
      <c r="H67" s="12">
        <f t="shared" si="23"/>
        <v>43896</v>
      </c>
      <c r="I67" s="12">
        <f t="shared" si="23"/>
        <v>43897</v>
      </c>
      <c r="J67" s="12">
        <f t="shared" si="23"/>
        <v>43898</v>
      </c>
      <c r="K67" s="12">
        <f t="shared" si="23"/>
        <v>43899</v>
      </c>
      <c r="L67" s="12">
        <f t="shared" si="23"/>
        <v>43900</v>
      </c>
      <c r="M67" s="12">
        <f t="shared" si="23"/>
        <v>43901</v>
      </c>
      <c r="N67" s="12">
        <f t="shared" si="23"/>
        <v>43902</v>
      </c>
      <c r="O67" s="12">
        <f t="shared" si="23"/>
        <v>43903</v>
      </c>
      <c r="P67" s="12">
        <f t="shared" si="23"/>
        <v>43904</v>
      </c>
      <c r="Q67" s="12">
        <f t="shared" si="23"/>
        <v>43905</v>
      </c>
      <c r="R67" s="12">
        <f t="shared" si="23"/>
        <v>43906</v>
      </c>
      <c r="S67" s="12">
        <f t="shared" si="23"/>
        <v>43907</v>
      </c>
      <c r="T67" s="12">
        <f t="shared" si="23"/>
        <v>43908</v>
      </c>
      <c r="U67" s="12">
        <f t="shared" si="23"/>
        <v>43909</v>
      </c>
      <c r="V67" s="12">
        <f t="shared" si="23"/>
        <v>43910</v>
      </c>
      <c r="W67" s="12">
        <f t="shared" si="23"/>
        <v>43911</v>
      </c>
      <c r="X67" s="12">
        <f t="shared" si="23"/>
        <v>43912</v>
      </c>
      <c r="Y67" s="12">
        <f t="shared" si="23"/>
        <v>43913</v>
      </c>
      <c r="Z67" s="12">
        <f t="shared" si="23"/>
        <v>43914</v>
      </c>
      <c r="AA67" s="12">
        <f t="shared" si="23"/>
        <v>43915</v>
      </c>
      <c r="AB67" s="12">
        <f t="shared" si="23"/>
        <v>43916</v>
      </c>
      <c r="AC67" s="12">
        <f t="shared" si="23"/>
        <v>43917</v>
      </c>
      <c r="AD67" s="12">
        <f t="shared" si="23"/>
        <v>43918</v>
      </c>
      <c r="AE67" s="12">
        <f t="shared" si="23"/>
        <v>43919</v>
      </c>
      <c r="AF67" s="12">
        <f t="shared" si="23"/>
        <v>43920</v>
      </c>
      <c r="AG67" s="12">
        <f t="shared" si="23"/>
        <v>43921</v>
      </c>
      <c r="AH67" s="12">
        <f t="shared" si="23"/>
        <v>43922</v>
      </c>
      <c r="AI67" s="12">
        <f t="shared" si="23"/>
        <v>43923</v>
      </c>
      <c r="AJ67" s="12">
        <f t="shared" si="23"/>
        <v>43924</v>
      </c>
      <c r="AK67" s="12">
        <f t="shared" si="23"/>
        <v>43925</v>
      </c>
      <c r="AL67" s="12">
        <f t="shared" si="23"/>
        <v>43926</v>
      </c>
      <c r="AM67" s="12">
        <f t="shared" si="23"/>
        <v>43927</v>
      </c>
      <c r="AN67" s="12">
        <f t="shared" si="23"/>
        <v>43928</v>
      </c>
      <c r="AO67" s="12">
        <f t="shared" si="23"/>
        <v>43929</v>
      </c>
      <c r="AP67" s="12">
        <f t="shared" si="23"/>
        <v>43930</v>
      </c>
      <c r="AQ67" s="12">
        <f t="shared" si="23"/>
        <v>43931</v>
      </c>
      <c r="AR67" s="12">
        <f t="shared" si="23"/>
        <v>43932</v>
      </c>
      <c r="AS67" s="12">
        <f t="shared" si="23"/>
        <v>43933</v>
      </c>
      <c r="AT67" s="12">
        <f t="shared" si="23"/>
        <v>43934</v>
      </c>
      <c r="AU67" s="12">
        <f t="shared" si="23"/>
        <v>43935</v>
      </c>
      <c r="AV67" s="12">
        <f t="shared" si="23"/>
        <v>43936</v>
      </c>
      <c r="AW67" s="12">
        <f t="shared" si="23"/>
        <v>43937</v>
      </c>
      <c r="AX67" s="12">
        <f t="shared" si="23"/>
        <v>43938</v>
      </c>
      <c r="AY67" s="12">
        <f t="shared" si="23"/>
        <v>43939</v>
      </c>
      <c r="AZ67" s="12">
        <f t="shared" si="23"/>
        <v>43940</v>
      </c>
      <c r="BA67" s="12">
        <f t="shared" si="23"/>
        <v>43941</v>
      </c>
      <c r="BB67" s="12">
        <f t="shared" si="23"/>
        <v>43942</v>
      </c>
      <c r="BC67" s="12">
        <f t="shared" si="23"/>
        <v>43943</v>
      </c>
      <c r="BD67" s="12">
        <f t="shared" si="23"/>
        <v>43944</v>
      </c>
      <c r="BE67" s="12">
        <f t="shared" si="23"/>
        <v>43945</v>
      </c>
      <c r="BF67" s="12">
        <f t="shared" si="23"/>
        <v>43946</v>
      </c>
      <c r="BG67" s="12">
        <f t="shared" si="23"/>
        <v>43947</v>
      </c>
      <c r="BH67" s="12">
        <f t="shared" si="23"/>
        <v>43948</v>
      </c>
      <c r="BI67" s="12">
        <f t="shared" si="23"/>
        <v>43949</v>
      </c>
      <c r="BJ67" s="12">
        <f t="shared" si="23"/>
        <v>43950</v>
      </c>
      <c r="BK67" s="12">
        <f t="shared" si="23"/>
        <v>43951</v>
      </c>
      <c r="BL67" s="12">
        <f t="shared" si="23"/>
        <v>43952</v>
      </c>
      <c r="BM67" s="12">
        <f t="shared" si="23"/>
        <v>43953</v>
      </c>
      <c r="BN67" s="12">
        <f t="shared" si="23"/>
        <v>43954</v>
      </c>
      <c r="BO67" s="12">
        <f t="shared" si="23"/>
        <v>43955</v>
      </c>
      <c r="BP67" s="12">
        <f t="shared" si="23"/>
        <v>43956</v>
      </c>
      <c r="BQ67" s="12">
        <f t="shared" ref="BQ67:EB67" si="24">BP67+1</f>
        <v>43957</v>
      </c>
      <c r="BR67" s="12">
        <f t="shared" si="24"/>
        <v>43958</v>
      </c>
      <c r="BS67" s="12">
        <f t="shared" si="24"/>
        <v>43959</v>
      </c>
      <c r="BT67" s="12">
        <f t="shared" si="24"/>
        <v>43960</v>
      </c>
      <c r="BU67" s="12">
        <f t="shared" si="24"/>
        <v>43961</v>
      </c>
      <c r="BV67" s="12">
        <f t="shared" si="24"/>
        <v>43962</v>
      </c>
      <c r="BW67" s="12">
        <f t="shared" si="24"/>
        <v>43963</v>
      </c>
      <c r="BX67" s="12">
        <f t="shared" si="24"/>
        <v>43964</v>
      </c>
      <c r="BY67" s="12">
        <f t="shared" si="24"/>
        <v>43965</v>
      </c>
      <c r="BZ67" s="12">
        <f t="shared" si="24"/>
        <v>43966</v>
      </c>
      <c r="CA67" s="12">
        <f t="shared" si="24"/>
        <v>43967</v>
      </c>
      <c r="CB67" s="12">
        <f t="shared" si="24"/>
        <v>43968</v>
      </c>
      <c r="CC67" s="12">
        <f t="shared" si="24"/>
        <v>43969</v>
      </c>
      <c r="CD67" s="12">
        <f t="shared" si="24"/>
        <v>43970</v>
      </c>
      <c r="CE67" s="12">
        <f t="shared" si="24"/>
        <v>43971</v>
      </c>
      <c r="CF67" s="12">
        <f t="shared" si="24"/>
        <v>43972</v>
      </c>
      <c r="CG67" s="12">
        <f t="shared" si="24"/>
        <v>43973</v>
      </c>
      <c r="CH67" s="12">
        <f t="shared" si="24"/>
        <v>43974</v>
      </c>
      <c r="CI67" s="12">
        <f t="shared" si="24"/>
        <v>43975</v>
      </c>
      <c r="CJ67" s="12">
        <f t="shared" si="24"/>
        <v>43976</v>
      </c>
      <c r="CK67" s="12">
        <f t="shared" si="24"/>
        <v>43977</v>
      </c>
      <c r="CL67" s="12">
        <f t="shared" si="24"/>
        <v>43978</v>
      </c>
      <c r="CM67" s="12">
        <f t="shared" si="24"/>
        <v>43979</v>
      </c>
      <c r="CN67" s="12">
        <f t="shared" si="24"/>
        <v>43980</v>
      </c>
      <c r="CO67" s="12">
        <f t="shared" si="24"/>
        <v>43981</v>
      </c>
      <c r="CP67" s="12">
        <f t="shared" si="24"/>
        <v>43982</v>
      </c>
      <c r="CQ67" s="12">
        <f t="shared" si="24"/>
        <v>43983</v>
      </c>
      <c r="CR67" s="12">
        <f t="shared" si="24"/>
        <v>43984</v>
      </c>
      <c r="CS67" s="12">
        <f t="shared" si="24"/>
        <v>43985</v>
      </c>
      <c r="CT67" s="12">
        <f t="shared" si="24"/>
        <v>43986</v>
      </c>
      <c r="CU67" s="12">
        <f t="shared" si="24"/>
        <v>43987</v>
      </c>
      <c r="CV67" s="12">
        <f t="shared" si="24"/>
        <v>43988</v>
      </c>
      <c r="CW67" s="12">
        <f t="shared" si="24"/>
        <v>43989</v>
      </c>
      <c r="CX67" s="12">
        <f t="shared" si="24"/>
        <v>43990</v>
      </c>
      <c r="CY67" s="12">
        <f t="shared" si="24"/>
        <v>43991</v>
      </c>
      <c r="CZ67" s="12">
        <f t="shared" si="24"/>
        <v>43992</v>
      </c>
      <c r="DA67" s="12">
        <f t="shared" si="24"/>
        <v>43993</v>
      </c>
      <c r="DB67" s="12">
        <f t="shared" si="24"/>
        <v>43994</v>
      </c>
      <c r="DC67" s="12">
        <f t="shared" si="24"/>
        <v>43995</v>
      </c>
      <c r="DD67" s="12">
        <f t="shared" si="24"/>
        <v>43996</v>
      </c>
      <c r="DE67" s="12">
        <f t="shared" si="24"/>
        <v>43997</v>
      </c>
      <c r="DF67" s="12">
        <f t="shared" si="24"/>
        <v>43998</v>
      </c>
      <c r="DG67" s="12">
        <f t="shared" si="24"/>
        <v>43999</v>
      </c>
      <c r="DH67" s="12">
        <f t="shared" si="24"/>
        <v>44000</v>
      </c>
      <c r="DI67" s="12">
        <f t="shared" si="24"/>
        <v>44001</v>
      </c>
      <c r="DJ67" s="12">
        <f t="shared" si="24"/>
        <v>44002</v>
      </c>
      <c r="DK67" s="12">
        <f t="shared" si="24"/>
        <v>44003</v>
      </c>
      <c r="DL67" s="12">
        <f t="shared" si="24"/>
        <v>44004</v>
      </c>
      <c r="DM67" s="12">
        <f t="shared" si="24"/>
        <v>44005</v>
      </c>
      <c r="DN67" s="12">
        <f t="shared" si="24"/>
        <v>44006</v>
      </c>
      <c r="DO67" s="12">
        <f t="shared" si="24"/>
        <v>44007</v>
      </c>
      <c r="DP67" s="12">
        <f t="shared" si="24"/>
        <v>44008</v>
      </c>
      <c r="DQ67" s="12">
        <f t="shared" si="24"/>
        <v>44009</v>
      </c>
      <c r="DR67" s="12">
        <f t="shared" si="24"/>
        <v>44010</v>
      </c>
      <c r="DS67" s="12">
        <f t="shared" si="24"/>
        <v>44011</v>
      </c>
      <c r="DT67" s="12">
        <f t="shared" si="24"/>
        <v>44012</v>
      </c>
      <c r="DU67" s="12">
        <f t="shared" si="24"/>
        <v>44013</v>
      </c>
      <c r="DV67" s="12">
        <f t="shared" si="24"/>
        <v>44014</v>
      </c>
      <c r="DW67" s="12">
        <f t="shared" si="24"/>
        <v>44015</v>
      </c>
      <c r="DX67" s="12">
        <f t="shared" si="24"/>
        <v>44016</v>
      </c>
      <c r="DY67" s="12">
        <f t="shared" si="24"/>
        <v>44017</v>
      </c>
      <c r="DZ67" s="12">
        <f t="shared" si="24"/>
        <v>44018</v>
      </c>
      <c r="EA67" s="12">
        <f t="shared" si="24"/>
        <v>44019</v>
      </c>
      <c r="EB67" s="12">
        <f t="shared" si="24"/>
        <v>44020</v>
      </c>
      <c r="EC67" s="12">
        <f t="shared" ref="EC67:ED67" si="25">EB67+1</f>
        <v>44021</v>
      </c>
      <c r="ED67" s="12">
        <f t="shared" si="25"/>
        <v>44022</v>
      </c>
      <c r="EE67">
        <v>1</v>
      </c>
    </row>
    <row r="68" spans="1:135" x14ac:dyDescent="0.35">
      <c r="B68" t="str">
        <f>$B$5&amp;" Deaths Cum"</f>
        <v>Spain Deaths Cum</v>
      </c>
      <c r="C68">
        <f>INDEX(_Death_Data,MATCH($B$5,_Death_Country,0),MATCH(C$54,_Death_Day,0))</f>
        <v>0</v>
      </c>
      <c r="D68">
        <f>INDEX(_Death_Data,MATCH($B$5,_Death_Country,0),MATCH(D$54,_Death_Day,0))</f>
        <v>0</v>
      </c>
      <c r="E68">
        <f>INDEX(_Death_Data,MATCH($B$5,_Death_Country,0),MATCH(E$54,_Death_Day,0))</f>
        <v>1</v>
      </c>
      <c r="F68">
        <f>INDEX(_Death_Data,MATCH($B$5,_Death_Country,0),MATCH(F$54,_Death_Day,0))</f>
        <v>2</v>
      </c>
      <c r="G68">
        <f>INDEX(_Death_Data,MATCH($B$5,_Death_Country,0),MATCH(G$54,_Death_Day,0))</f>
        <v>3</v>
      </c>
      <c r="H68">
        <f>INDEX(_Death_Data,MATCH($B$5,_Death_Country,0),MATCH(H$54,_Death_Day,0))</f>
        <v>5</v>
      </c>
      <c r="I68">
        <f>INDEX(_Death_Data,MATCH($B$5,_Death_Country,0),MATCH(I$54,_Death_Day,0))</f>
        <v>10</v>
      </c>
      <c r="J68">
        <f>INDEX(_Death_Data,MATCH($B$5,_Death_Country,0),MATCH(J$54,_Death_Day,0))</f>
        <v>17</v>
      </c>
      <c r="K68">
        <f>INDEX(_Death_Data,MATCH($B$5,_Death_Country,0),MATCH(K$54,_Death_Day,0))</f>
        <v>28</v>
      </c>
      <c r="L68">
        <f>INDEX(_Death_Data,MATCH($B$5,_Death_Country,0),MATCH(L$54,_Death_Day,0))</f>
        <v>35</v>
      </c>
      <c r="M68">
        <f>INDEX(_Death_Data,MATCH($B$5,_Death_Country,0),MATCH(M$54,_Death_Day,0))</f>
        <v>54</v>
      </c>
      <c r="N68">
        <f>INDEX(_Death_Data,MATCH($B$5,_Death_Country,0),MATCH(N$54,_Death_Day,0))</f>
        <v>55</v>
      </c>
      <c r="O68">
        <f>INDEX(_Death_Data,MATCH($B$5,_Death_Country,0),MATCH(O$54,_Death_Day,0))</f>
        <v>133</v>
      </c>
      <c r="P68">
        <f>INDEX(_Death_Data,MATCH($B$5,_Death_Country,0),MATCH(P$54,_Death_Day,0))</f>
        <v>195</v>
      </c>
      <c r="Q68">
        <f>INDEX(_Death_Data,MATCH($B$5,_Death_Country,0),MATCH(Q$54,_Death_Day,0))</f>
        <v>289</v>
      </c>
      <c r="R68">
        <f>INDEX(_Death_Data,MATCH($B$5,_Death_Country,0),MATCH(R$54,_Death_Day,0))</f>
        <v>342</v>
      </c>
      <c r="S68">
        <f>INDEX(_Death_Data,MATCH($B$5,_Death_Country,0),MATCH(S$54,_Death_Day,0))</f>
        <v>533</v>
      </c>
      <c r="T68">
        <f>INDEX(_Death_Data,MATCH($B$5,_Death_Country,0),MATCH(T$54,_Death_Day,0))</f>
        <v>623</v>
      </c>
      <c r="U68">
        <f>INDEX(_Death_Data,MATCH($B$5,_Death_Country,0),MATCH(U$54,_Death_Day,0))</f>
        <v>830</v>
      </c>
      <c r="V68">
        <f>INDEX(_Death_Data,MATCH($B$5,_Death_Country,0),MATCH(V$54,_Death_Day,0))</f>
        <v>1043</v>
      </c>
      <c r="W68">
        <f>INDEX(_Death_Data,MATCH($B$5,_Death_Country,0),MATCH(W$54,_Death_Day,0))</f>
        <v>1375</v>
      </c>
      <c r="X68">
        <f>INDEX(_Death_Data,MATCH($B$5,_Death_Country,0),MATCH(X$54,_Death_Day,0))</f>
        <v>1772</v>
      </c>
      <c r="Y68">
        <f>INDEX(_Death_Data,MATCH($B$5,_Death_Country,0),MATCH(Y$54,_Death_Day,0))</f>
        <v>2311</v>
      </c>
      <c r="Z68">
        <f>INDEX(_Death_Data,MATCH($B$5,_Death_Country,0),MATCH(Z$54,_Death_Day,0))</f>
        <v>2808</v>
      </c>
      <c r="AA68">
        <f>INDEX(_Death_Data,MATCH($B$5,_Death_Country,0),MATCH(AA$54,_Death_Day,0))</f>
        <v>3647</v>
      </c>
      <c r="AB68">
        <f>INDEX(_Death_Data,MATCH($B$5,_Death_Country,0),MATCH(AB$54,_Death_Day,0))</f>
        <v>4365</v>
      </c>
      <c r="AC68">
        <f>INDEX(_Death_Data,MATCH($B$5,_Death_Country,0),MATCH(AC$54,_Death_Day,0))</f>
        <v>5138</v>
      </c>
      <c r="AD68">
        <f>INDEX(_Death_Data,MATCH($B$5,_Death_Country,0),MATCH(AD$54,_Death_Day,0))</f>
        <v>5982</v>
      </c>
      <c r="AE68">
        <f>INDEX(_Death_Data,MATCH($B$5,_Death_Country,0),MATCH(AE$54,_Death_Day,0))</f>
        <v>6803</v>
      </c>
      <c r="AF68">
        <f>INDEX(_Death_Data,MATCH($B$5,_Death_Country,0),MATCH(AF$54,_Death_Day,0))</f>
        <v>7716</v>
      </c>
      <c r="AG68">
        <f>INDEX(_Death_Data,MATCH($B$5,_Death_Country,0),MATCH(AG$54,_Death_Day,0))</f>
        <v>8464</v>
      </c>
      <c r="AH68">
        <f>INDEX(_Death_Data,MATCH($B$5,_Death_Country,0),MATCH(AH$54,_Death_Day,0))</f>
        <v>9387</v>
      </c>
      <c r="AI68">
        <f>INDEX(_Death_Data,MATCH($B$5,_Death_Country,0),MATCH(AI$54,_Death_Day,0))</f>
        <v>10348</v>
      </c>
      <c r="AJ68">
        <f>INDEX(_Death_Data,MATCH($B$5,_Death_Country,0),MATCH(AJ$54,_Death_Day,0))</f>
        <v>11198</v>
      </c>
      <c r="AK68">
        <f>INDEX(_Death_Data,MATCH($B$5,_Death_Country,0),MATCH(AK$54,_Death_Day,0))</f>
        <v>11947</v>
      </c>
      <c r="AL68">
        <f>INDEX(_Death_Data,MATCH($B$5,_Death_Country,0),MATCH(AL$54,_Death_Day,0))</f>
        <v>12641</v>
      </c>
      <c r="AM68">
        <f>INDEX(_Death_Data,MATCH($B$5,_Death_Country,0),MATCH(AM$54,_Death_Day,0))</f>
        <v>13341</v>
      </c>
      <c r="AN68">
        <f>INDEX(_Death_Data,MATCH($B$5,_Death_Country,0),MATCH(AN$54,_Death_Day,0))</f>
        <v>14045</v>
      </c>
      <c r="AO68">
        <f>INDEX(_Death_Data,MATCH($B$5,_Death_Country,0),MATCH(AO$54,_Death_Day,0))</f>
        <v>14792</v>
      </c>
      <c r="AP68">
        <f>INDEX(_Death_Data,MATCH($B$5,_Death_Country,0),MATCH(AP$54,_Death_Day,0))</f>
        <v>15447</v>
      </c>
      <c r="AQ68">
        <f>INDEX(_Death_Data,MATCH($B$5,_Death_Country,0),MATCH(AQ$54,_Death_Day,0))</f>
        <v>16081</v>
      </c>
      <c r="AR68">
        <f>INDEX(_Death_Data,MATCH($B$5,_Death_Country,0),MATCH(AR$54,_Death_Day,0))</f>
        <v>16606</v>
      </c>
      <c r="AS68">
        <f>INDEX(_Death_Data,MATCH($B$5,_Death_Country,0),MATCH(AS$54,_Death_Day,0))</f>
        <v>17209</v>
      </c>
      <c r="AT68">
        <f>INDEX(_Death_Data,MATCH($B$5,_Death_Country,0),MATCH(AT$54,_Death_Day,0))</f>
        <v>17756</v>
      </c>
      <c r="AU68">
        <f>INDEX(_Death_Data,MATCH($B$5,_Death_Country,0),MATCH(AU$54,_Death_Day,0))</f>
        <v>18056</v>
      </c>
      <c r="AV68">
        <f>INDEX(_Death_Data,MATCH($B$5,_Death_Country,0),MATCH(AV$54,_Death_Day,0))</f>
        <v>18708</v>
      </c>
      <c r="AW68">
        <f>INDEX(_Death_Data,MATCH($B$5,_Death_Country,0),MATCH(AW$54,_Death_Day,0))</f>
        <v>19315</v>
      </c>
      <c r="AX68">
        <f>INDEX(_Death_Data,MATCH($B$5,_Death_Country,0),MATCH(AX$54,_Death_Day,0))</f>
        <v>20002</v>
      </c>
      <c r="AY68">
        <f>INDEX(_Death_Data,MATCH($B$5,_Death_Country,0),MATCH(AY$54,_Death_Day,0))</f>
        <v>20043</v>
      </c>
      <c r="AZ68">
        <f>INDEX(_Death_Data,MATCH($B$5,_Death_Country,0),MATCH(AZ$54,_Death_Day,0))</f>
        <v>20453</v>
      </c>
      <c r="BA68">
        <f>INDEX(_Death_Data,MATCH($B$5,_Death_Country,0),MATCH(BA$54,_Death_Day,0))</f>
        <v>20852</v>
      </c>
      <c r="BB68" t="e">
        <f>INDEX(_Death_Data,MATCH($B$5,_Death_Country,0),MATCH(BB$54,_Death_Day,0))</f>
        <v>#N/A</v>
      </c>
      <c r="BC68" t="e">
        <f>INDEX(_Death_Data,MATCH($B$5,_Death_Country,0),MATCH(BC$54,_Death_Day,0))</f>
        <v>#N/A</v>
      </c>
      <c r="BD68" t="e">
        <f>INDEX(_Death_Data,MATCH($B$5,_Death_Country,0),MATCH(BD$54,_Death_Day,0))</f>
        <v>#N/A</v>
      </c>
      <c r="BE68" t="e">
        <f>INDEX(_Death_Data,MATCH($B$5,_Death_Country,0),MATCH(BE$54,_Death_Day,0))</f>
        <v>#N/A</v>
      </c>
      <c r="BF68" t="e">
        <f>INDEX(_Death_Data,MATCH($B$5,_Death_Country,0),MATCH(BF$54,_Death_Day,0))</f>
        <v>#N/A</v>
      </c>
      <c r="BG68" t="e">
        <f>INDEX(_Death_Data,MATCH($B$5,_Death_Country,0),MATCH(BG$54,_Death_Day,0))</f>
        <v>#N/A</v>
      </c>
      <c r="BH68" t="e">
        <f>INDEX(_Death_Data,MATCH($B$5,_Death_Country,0),MATCH(BH$54,_Death_Day,0))</f>
        <v>#N/A</v>
      </c>
      <c r="BI68" t="e">
        <f>INDEX(_Death_Data,MATCH($B$5,_Death_Country,0),MATCH(BI$54,_Death_Day,0))</f>
        <v>#N/A</v>
      </c>
      <c r="BJ68" t="e">
        <f>INDEX(_Death_Data,MATCH($B$5,_Death_Country,0),MATCH(BJ$54,_Death_Day,0))</f>
        <v>#N/A</v>
      </c>
      <c r="BK68" t="e">
        <f>INDEX(_Death_Data,MATCH($B$5,_Death_Country,0),MATCH(BK$54,_Death_Day,0))</f>
        <v>#N/A</v>
      </c>
      <c r="BL68" t="e">
        <f>INDEX(_Death_Data,MATCH($B$5,_Death_Country,0),MATCH(BL$54,_Death_Day,0))</f>
        <v>#N/A</v>
      </c>
      <c r="BM68" t="e">
        <f>INDEX(_Death_Data,MATCH($B$5,_Death_Country,0),MATCH(BM$54,_Death_Day,0))</f>
        <v>#N/A</v>
      </c>
      <c r="BN68" t="e">
        <f>INDEX(_Death_Data,MATCH($B$5,_Death_Country,0),MATCH(BN$54,_Death_Day,0))</f>
        <v>#N/A</v>
      </c>
      <c r="BO68" t="e">
        <f>INDEX(_Death_Data,MATCH($B$5,_Death_Country,0),MATCH(BO$54,_Death_Day,0))</f>
        <v>#N/A</v>
      </c>
      <c r="BP68" t="e">
        <f>INDEX(_Death_Data,MATCH($B$5,_Death_Country,0),MATCH(BP$54,_Death_Day,0))</f>
        <v>#N/A</v>
      </c>
      <c r="BQ68" t="e">
        <f>INDEX(_Death_Data,MATCH($B$5,_Death_Country,0),MATCH(BQ$54,_Death_Day,0))</f>
        <v>#N/A</v>
      </c>
      <c r="BR68" t="e">
        <f>INDEX(_Death_Data,MATCH($B$5,_Death_Country,0),MATCH(BR$54,_Death_Day,0))</f>
        <v>#N/A</v>
      </c>
      <c r="BS68" t="e">
        <f>INDEX(_Death_Data,MATCH($B$5,_Death_Country,0),MATCH(BS$54,_Death_Day,0))</f>
        <v>#N/A</v>
      </c>
      <c r="BT68" t="e">
        <f>INDEX(_Death_Data,MATCH($B$5,_Death_Country,0),MATCH(BT$54,_Death_Day,0))</f>
        <v>#N/A</v>
      </c>
      <c r="BU68" t="e">
        <f>INDEX(_Death_Data,MATCH($B$5,_Death_Country,0),MATCH(BU$54,_Death_Day,0))</f>
        <v>#N/A</v>
      </c>
      <c r="BV68" t="e">
        <f>INDEX(_Death_Data,MATCH($B$5,_Death_Country,0),MATCH(BV$54,_Death_Day,0))</f>
        <v>#N/A</v>
      </c>
      <c r="BW68" t="e">
        <f>INDEX(_Death_Data,MATCH($B$5,_Death_Country,0),MATCH(BW$54,_Death_Day,0))</f>
        <v>#N/A</v>
      </c>
      <c r="BX68" t="e">
        <f>INDEX(_Death_Data,MATCH($B$5,_Death_Country,0),MATCH(BX$54,_Death_Day,0))</f>
        <v>#N/A</v>
      </c>
      <c r="BY68" t="e">
        <f>INDEX(_Death_Data,MATCH($B$5,_Death_Country,0),MATCH(BY$54,_Death_Day,0))</f>
        <v>#N/A</v>
      </c>
      <c r="BZ68" t="e">
        <f>INDEX(_Death_Data,MATCH($B$5,_Death_Country,0),MATCH(BZ$54,_Death_Day,0))</f>
        <v>#N/A</v>
      </c>
      <c r="CA68" t="e">
        <f>INDEX(_Death_Data,MATCH($B$5,_Death_Country,0),MATCH(CA$54,_Death_Day,0))</f>
        <v>#N/A</v>
      </c>
      <c r="CB68" t="e">
        <f>INDEX(_Death_Data,MATCH($B$5,_Death_Country,0),MATCH(CB$54,_Death_Day,0))</f>
        <v>#N/A</v>
      </c>
      <c r="CC68" t="e">
        <f>INDEX(_Death_Data,MATCH($B$5,_Death_Country,0),MATCH(CC$54,_Death_Day,0))</f>
        <v>#N/A</v>
      </c>
      <c r="CD68" t="e">
        <f>INDEX(_Death_Data,MATCH($B$5,_Death_Country,0),MATCH(CD$54,_Death_Day,0))</f>
        <v>#N/A</v>
      </c>
      <c r="CE68" t="e">
        <f>INDEX(_Death_Data,MATCH($B$5,_Death_Country,0),MATCH(CE$54,_Death_Day,0))</f>
        <v>#N/A</v>
      </c>
      <c r="CF68" t="e">
        <f>INDEX(_Death_Data,MATCH($B$5,_Death_Country,0),MATCH(CF$54,_Death_Day,0))</f>
        <v>#N/A</v>
      </c>
      <c r="CG68" t="e">
        <f>INDEX(_Death_Data,MATCH($B$5,_Death_Country,0),MATCH(CG$54,_Death_Day,0))</f>
        <v>#N/A</v>
      </c>
      <c r="CH68" t="e">
        <f>INDEX(_Death_Data,MATCH($B$5,_Death_Country,0),MATCH(CH$54,_Death_Day,0))</f>
        <v>#N/A</v>
      </c>
      <c r="CI68" t="e">
        <f>INDEX(_Death_Data,MATCH($B$5,_Death_Country,0),MATCH(CI$54,_Death_Day,0))</f>
        <v>#N/A</v>
      </c>
      <c r="CJ68" t="e">
        <f>INDEX(_Death_Data,MATCH($B$5,_Death_Country,0),MATCH(CJ$54,_Death_Day,0))</f>
        <v>#N/A</v>
      </c>
      <c r="CK68" t="e">
        <f>INDEX(_Death_Data,MATCH($B$5,_Death_Country,0),MATCH(CK$54,_Death_Day,0))</f>
        <v>#N/A</v>
      </c>
      <c r="CL68" t="e">
        <f>INDEX(_Death_Data,MATCH($B$5,_Death_Country,0),MATCH(CL$54,_Death_Day,0))</f>
        <v>#N/A</v>
      </c>
      <c r="CM68" t="e">
        <f>INDEX(_Death_Data,MATCH($B$5,_Death_Country,0),MATCH(CM$54,_Death_Day,0))</f>
        <v>#N/A</v>
      </c>
      <c r="CN68" t="e">
        <f>INDEX(_Death_Data,MATCH($B$5,_Death_Country,0),MATCH(CN$54,_Death_Day,0))</f>
        <v>#N/A</v>
      </c>
      <c r="CO68" t="e">
        <f>INDEX(_Death_Data,MATCH($B$5,_Death_Country,0),MATCH(CO$54,_Death_Day,0))</f>
        <v>#N/A</v>
      </c>
      <c r="CP68" t="e">
        <f>INDEX(_Death_Data,MATCH($B$5,_Death_Country,0),MATCH(CP$54,_Death_Day,0))</f>
        <v>#N/A</v>
      </c>
      <c r="CQ68" t="e">
        <f>INDEX(_Death_Data,MATCH($B$5,_Death_Country,0),MATCH(CQ$54,_Death_Day,0))</f>
        <v>#N/A</v>
      </c>
      <c r="CR68" t="e">
        <f>INDEX(_Death_Data,MATCH($B$5,_Death_Country,0),MATCH(CR$54,_Death_Day,0))</f>
        <v>#N/A</v>
      </c>
      <c r="CS68" t="e">
        <f>INDEX(_Death_Data,MATCH($B$5,_Death_Country,0),MATCH(CS$54,_Death_Day,0))</f>
        <v>#N/A</v>
      </c>
      <c r="CT68" t="e">
        <f>INDEX(_Death_Data,MATCH($B$5,_Death_Country,0),MATCH(CT$54,_Death_Day,0))</f>
        <v>#N/A</v>
      </c>
      <c r="CU68" t="e">
        <f>INDEX(_Death_Data,MATCH($B$5,_Death_Country,0),MATCH(CU$54,_Death_Day,0))</f>
        <v>#N/A</v>
      </c>
      <c r="CV68" t="e">
        <f>INDEX(_Death_Data,MATCH($B$5,_Death_Country,0),MATCH(CV$54,_Death_Day,0))</f>
        <v>#N/A</v>
      </c>
      <c r="CW68" t="e">
        <f>INDEX(_Death_Data,MATCH($B$5,_Death_Country,0),MATCH(CW$54,_Death_Day,0))</f>
        <v>#N/A</v>
      </c>
      <c r="CX68" t="e">
        <f>INDEX(_Death_Data,MATCH($B$5,_Death_Country,0),MATCH(CX$54,_Death_Day,0))</f>
        <v>#N/A</v>
      </c>
      <c r="CY68" t="e">
        <f>INDEX(_Death_Data,MATCH($B$5,_Death_Country,0),MATCH(CY$54,_Death_Day,0))</f>
        <v>#N/A</v>
      </c>
      <c r="CZ68" t="e">
        <f>INDEX(_Death_Data,MATCH($B$5,_Death_Country,0),MATCH(CZ$54,_Death_Day,0))</f>
        <v>#N/A</v>
      </c>
      <c r="DA68" t="e">
        <f>INDEX(_Death_Data,MATCH($B$5,_Death_Country,0),MATCH(DA$54,_Death_Day,0))</f>
        <v>#N/A</v>
      </c>
      <c r="DB68" t="e">
        <f>INDEX(_Death_Data,MATCH($B$5,_Death_Country,0),MATCH(DB$54,_Death_Day,0))</f>
        <v>#N/A</v>
      </c>
      <c r="DC68" t="e">
        <f>INDEX(_Death_Data,MATCH($B$5,_Death_Country,0),MATCH(DC$54,_Death_Day,0))</f>
        <v>#N/A</v>
      </c>
      <c r="DD68" t="e">
        <f>INDEX(_Death_Data,MATCH($B$5,_Death_Country,0),MATCH(DD$54,_Death_Day,0))</f>
        <v>#N/A</v>
      </c>
      <c r="DE68" t="e">
        <f>INDEX(_Death_Data,MATCH($B$5,_Death_Country,0),MATCH(DE$54,_Death_Day,0))</f>
        <v>#N/A</v>
      </c>
      <c r="DF68" t="e">
        <f>INDEX(_Death_Data,MATCH($B$5,_Death_Country,0),MATCH(DF$54,_Death_Day,0))</f>
        <v>#N/A</v>
      </c>
      <c r="DG68" t="e">
        <f>INDEX(_Death_Data,MATCH($B$5,_Death_Country,0),MATCH(DG$54,_Death_Day,0))</f>
        <v>#N/A</v>
      </c>
      <c r="DH68" t="e">
        <f>INDEX(_Death_Data,MATCH($B$5,_Death_Country,0),MATCH(DH$54,_Death_Day,0))</f>
        <v>#N/A</v>
      </c>
      <c r="DI68" t="e">
        <f>INDEX(_Death_Data,MATCH($B$5,_Death_Country,0),MATCH(DI$54,_Death_Day,0))</f>
        <v>#N/A</v>
      </c>
      <c r="DJ68" t="e">
        <f>INDEX(_Death_Data,MATCH($B$5,_Death_Country,0),MATCH(DJ$54,_Death_Day,0))</f>
        <v>#N/A</v>
      </c>
      <c r="DK68" t="e">
        <f>INDEX(_Death_Data,MATCH($B$5,_Death_Country,0),MATCH(DK$54,_Death_Day,0))</f>
        <v>#N/A</v>
      </c>
      <c r="DL68" t="e">
        <f>INDEX(_Death_Data,MATCH($B$5,_Death_Country,0),MATCH(DL$54,_Death_Day,0))</f>
        <v>#N/A</v>
      </c>
      <c r="DM68" t="e">
        <f>INDEX(_Death_Data,MATCH($B$5,_Death_Country,0),MATCH(DM$54,_Death_Day,0))</f>
        <v>#N/A</v>
      </c>
      <c r="DN68" t="e">
        <f>INDEX(_Death_Data,MATCH($B$5,_Death_Country,0),MATCH(DN$54,_Death_Day,0))</f>
        <v>#N/A</v>
      </c>
      <c r="DO68" t="e">
        <f>INDEX(_Death_Data,MATCH($B$5,_Death_Country,0),MATCH(DO$54,_Death_Day,0))</f>
        <v>#N/A</v>
      </c>
      <c r="DP68" t="e">
        <f>INDEX(_Death_Data,MATCH($B$5,_Death_Country,0),MATCH(DP$54,_Death_Day,0))</f>
        <v>#N/A</v>
      </c>
      <c r="DQ68" t="e">
        <f>INDEX(_Death_Data,MATCH($B$5,_Death_Country,0),MATCH(DQ$54,_Death_Day,0))</f>
        <v>#N/A</v>
      </c>
      <c r="DR68" t="e">
        <f>INDEX(_Death_Data,MATCH($B$5,_Death_Country,0),MATCH(DR$54,_Death_Day,0))</f>
        <v>#N/A</v>
      </c>
      <c r="DS68" t="e">
        <f>INDEX(_Death_Data,MATCH($B$5,_Death_Country,0),MATCH(DS$54,_Death_Day,0))</f>
        <v>#N/A</v>
      </c>
      <c r="DT68" t="e">
        <f>INDEX(_Death_Data,MATCH($B$5,_Death_Country,0),MATCH(DT$54,_Death_Day,0))</f>
        <v>#N/A</v>
      </c>
      <c r="DU68" t="e">
        <f>INDEX(_Death_Data,MATCH($B$5,_Death_Country,0),MATCH(DU$54,_Death_Day,0))</f>
        <v>#N/A</v>
      </c>
      <c r="DV68" t="e">
        <f>INDEX(_Death_Data,MATCH($B$5,_Death_Country,0),MATCH(DV$54,_Death_Day,0))</f>
        <v>#N/A</v>
      </c>
      <c r="DW68" t="e">
        <f>INDEX(_Death_Data,MATCH($B$5,_Death_Country,0),MATCH(DW$54,_Death_Day,0))</f>
        <v>#N/A</v>
      </c>
      <c r="DX68" t="e">
        <f>INDEX(_Death_Data,MATCH($B$5,_Death_Country,0),MATCH(DX$54,_Death_Day,0))</f>
        <v>#N/A</v>
      </c>
      <c r="DY68" t="e">
        <f>INDEX(_Death_Data,MATCH($B$5,_Death_Country,0),MATCH(DY$54,_Death_Day,0))</f>
        <v>#N/A</v>
      </c>
      <c r="DZ68" t="e">
        <f>INDEX(_Death_Data,MATCH($B$5,_Death_Country,0),MATCH(DZ$54,_Death_Day,0))</f>
        <v>#N/A</v>
      </c>
      <c r="EA68" t="e">
        <f>INDEX(_Death_Data,MATCH($B$5,_Death_Country,0),MATCH(EA$54,_Death_Day,0))</f>
        <v>#N/A</v>
      </c>
      <c r="EB68" t="e">
        <f>INDEX(_Death_Data,MATCH($B$5,_Death_Country,0),MATCH(EB$54,_Death_Day,0))</f>
        <v>#N/A</v>
      </c>
      <c r="EC68" t="e">
        <f>INDEX(_Death_Data,MATCH($B$5,_Death_Country,0),MATCH(EC$54,_Death_Day,0))</f>
        <v>#N/A</v>
      </c>
      <c r="ED68" t="e">
        <f>INDEX(_Death_Data,MATCH($B$5,_Death_Country,0),MATCH(ED$54,_Death_Day,0))</f>
        <v>#N/A</v>
      </c>
      <c r="EE68">
        <v>1</v>
      </c>
    </row>
    <row r="69" spans="1:135" x14ac:dyDescent="0.35">
      <c r="B69" t="str">
        <f>$B$5&amp;" Deaths Day"</f>
        <v>Spain Deaths Day</v>
      </c>
      <c r="D69">
        <f>IF(D68&gt;C68,D68-C68,0)</f>
        <v>0</v>
      </c>
      <c r="E69">
        <f t="shared" ref="E69:BP69" si="26">IF(E68&gt;D68,E68-D68,0)</f>
        <v>1</v>
      </c>
      <c r="F69">
        <f t="shared" si="26"/>
        <v>1</v>
      </c>
      <c r="G69">
        <f t="shared" si="26"/>
        <v>1</v>
      </c>
      <c r="H69">
        <f t="shared" si="26"/>
        <v>2</v>
      </c>
      <c r="I69">
        <f t="shared" si="26"/>
        <v>5</v>
      </c>
      <c r="J69">
        <f t="shared" si="26"/>
        <v>7</v>
      </c>
      <c r="K69">
        <f t="shared" si="26"/>
        <v>11</v>
      </c>
      <c r="L69">
        <f t="shared" si="26"/>
        <v>7</v>
      </c>
      <c r="M69">
        <f t="shared" si="26"/>
        <v>19</v>
      </c>
      <c r="N69">
        <f t="shared" si="26"/>
        <v>1</v>
      </c>
      <c r="O69">
        <f t="shared" si="26"/>
        <v>78</v>
      </c>
      <c r="P69">
        <f t="shared" si="26"/>
        <v>62</v>
      </c>
      <c r="Q69">
        <f t="shared" si="26"/>
        <v>94</v>
      </c>
      <c r="R69">
        <f t="shared" si="26"/>
        <v>53</v>
      </c>
      <c r="S69">
        <f t="shared" si="26"/>
        <v>191</v>
      </c>
      <c r="T69">
        <f t="shared" si="26"/>
        <v>90</v>
      </c>
      <c r="U69">
        <f t="shared" si="26"/>
        <v>207</v>
      </c>
      <c r="V69">
        <f t="shared" si="26"/>
        <v>213</v>
      </c>
      <c r="W69">
        <f t="shared" si="26"/>
        <v>332</v>
      </c>
      <c r="X69">
        <f t="shared" si="26"/>
        <v>397</v>
      </c>
      <c r="Y69">
        <f t="shared" si="26"/>
        <v>539</v>
      </c>
      <c r="Z69">
        <f t="shared" si="26"/>
        <v>497</v>
      </c>
      <c r="AA69">
        <f t="shared" si="26"/>
        <v>839</v>
      </c>
      <c r="AB69">
        <f t="shared" si="26"/>
        <v>718</v>
      </c>
      <c r="AC69">
        <f t="shared" si="26"/>
        <v>773</v>
      </c>
      <c r="AD69">
        <f t="shared" si="26"/>
        <v>844</v>
      </c>
      <c r="AE69">
        <f t="shared" si="26"/>
        <v>821</v>
      </c>
      <c r="AF69">
        <f t="shared" si="26"/>
        <v>913</v>
      </c>
      <c r="AG69">
        <f t="shared" si="26"/>
        <v>748</v>
      </c>
      <c r="AH69">
        <f t="shared" si="26"/>
        <v>923</v>
      </c>
      <c r="AI69">
        <f t="shared" si="26"/>
        <v>961</v>
      </c>
      <c r="AJ69">
        <f t="shared" si="26"/>
        <v>850</v>
      </c>
      <c r="AK69">
        <f t="shared" si="26"/>
        <v>749</v>
      </c>
      <c r="AL69">
        <f t="shared" si="26"/>
        <v>694</v>
      </c>
      <c r="AM69">
        <f t="shared" si="26"/>
        <v>700</v>
      </c>
      <c r="AN69">
        <f t="shared" si="26"/>
        <v>704</v>
      </c>
      <c r="AO69">
        <f t="shared" si="26"/>
        <v>747</v>
      </c>
      <c r="AP69">
        <f t="shared" si="26"/>
        <v>655</v>
      </c>
      <c r="AQ69">
        <f t="shared" si="26"/>
        <v>634</v>
      </c>
      <c r="AR69">
        <f t="shared" si="26"/>
        <v>525</v>
      </c>
      <c r="AS69">
        <f t="shared" si="26"/>
        <v>603</v>
      </c>
      <c r="AT69">
        <f t="shared" si="26"/>
        <v>547</v>
      </c>
      <c r="AU69">
        <f t="shared" si="26"/>
        <v>300</v>
      </c>
      <c r="AV69">
        <f t="shared" si="26"/>
        <v>652</v>
      </c>
      <c r="AW69">
        <f t="shared" si="26"/>
        <v>607</v>
      </c>
      <c r="AX69">
        <f t="shared" si="26"/>
        <v>687</v>
      </c>
      <c r="AY69">
        <f t="shared" si="26"/>
        <v>41</v>
      </c>
      <c r="AZ69">
        <f t="shared" si="26"/>
        <v>410</v>
      </c>
      <c r="BA69">
        <f t="shared" si="26"/>
        <v>399</v>
      </c>
      <c r="BB69" t="e">
        <f t="shared" si="26"/>
        <v>#N/A</v>
      </c>
      <c r="BC69" t="e">
        <f t="shared" si="26"/>
        <v>#N/A</v>
      </c>
      <c r="BD69" t="e">
        <f t="shared" si="26"/>
        <v>#N/A</v>
      </c>
      <c r="BE69" t="e">
        <f t="shared" si="26"/>
        <v>#N/A</v>
      </c>
      <c r="BF69" t="e">
        <f t="shared" si="26"/>
        <v>#N/A</v>
      </c>
      <c r="BG69" t="e">
        <f t="shared" si="26"/>
        <v>#N/A</v>
      </c>
      <c r="BH69" t="e">
        <f t="shared" si="26"/>
        <v>#N/A</v>
      </c>
      <c r="BI69" t="e">
        <f t="shared" si="26"/>
        <v>#N/A</v>
      </c>
      <c r="BJ69" t="e">
        <f t="shared" si="26"/>
        <v>#N/A</v>
      </c>
      <c r="BK69" t="e">
        <f t="shared" si="26"/>
        <v>#N/A</v>
      </c>
      <c r="BL69" t="e">
        <f t="shared" si="26"/>
        <v>#N/A</v>
      </c>
      <c r="BM69" t="e">
        <f t="shared" si="26"/>
        <v>#N/A</v>
      </c>
      <c r="BN69" t="e">
        <f t="shared" si="26"/>
        <v>#N/A</v>
      </c>
      <c r="BO69" t="e">
        <f t="shared" si="26"/>
        <v>#N/A</v>
      </c>
      <c r="BP69" t="e">
        <f t="shared" si="26"/>
        <v>#N/A</v>
      </c>
      <c r="BQ69" t="e">
        <f t="shared" ref="BQ69:EB69" si="27">IF(BQ68&gt;BP68,BQ68-BP68,0)</f>
        <v>#N/A</v>
      </c>
      <c r="BR69" t="e">
        <f t="shared" si="27"/>
        <v>#N/A</v>
      </c>
      <c r="BS69" t="e">
        <f t="shared" si="27"/>
        <v>#N/A</v>
      </c>
      <c r="BT69" t="e">
        <f t="shared" si="27"/>
        <v>#N/A</v>
      </c>
      <c r="BU69" t="e">
        <f t="shared" si="27"/>
        <v>#N/A</v>
      </c>
      <c r="BV69" t="e">
        <f t="shared" si="27"/>
        <v>#N/A</v>
      </c>
      <c r="BW69" t="e">
        <f t="shared" si="27"/>
        <v>#N/A</v>
      </c>
      <c r="BX69" t="e">
        <f t="shared" si="27"/>
        <v>#N/A</v>
      </c>
      <c r="BY69" t="e">
        <f t="shared" si="27"/>
        <v>#N/A</v>
      </c>
      <c r="BZ69" t="e">
        <f t="shared" si="27"/>
        <v>#N/A</v>
      </c>
      <c r="CA69" t="e">
        <f t="shared" si="27"/>
        <v>#N/A</v>
      </c>
      <c r="CB69" t="e">
        <f t="shared" si="27"/>
        <v>#N/A</v>
      </c>
      <c r="CC69" t="e">
        <f t="shared" si="27"/>
        <v>#N/A</v>
      </c>
      <c r="CD69" t="e">
        <f t="shared" si="27"/>
        <v>#N/A</v>
      </c>
      <c r="CE69" t="e">
        <f t="shared" si="27"/>
        <v>#N/A</v>
      </c>
      <c r="CF69" t="e">
        <f t="shared" si="27"/>
        <v>#N/A</v>
      </c>
      <c r="CG69" t="e">
        <f t="shared" si="27"/>
        <v>#N/A</v>
      </c>
      <c r="CH69" t="e">
        <f t="shared" si="27"/>
        <v>#N/A</v>
      </c>
      <c r="CI69" t="e">
        <f t="shared" si="27"/>
        <v>#N/A</v>
      </c>
      <c r="CJ69" t="e">
        <f t="shared" si="27"/>
        <v>#N/A</v>
      </c>
      <c r="CK69" t="e">
        <f t="shared" si="27"/>
        <v>#N/A</v>
      </c>
      <c r="CL69" t="e">
        <f t="shared" si="27"/>
        <v>#N/A</v>
      </c>
      <c r="CM69" t="e">
        <f t="shared" si="27"/>
        <v>#N/A</v>
      </c>
      <c r="CN69" t="e">
        <f t="shared" si="27"/>
        <v>#N/A</v>
      </c>
      <c r="CO69" t="e">
        <f t="shared" si="27"/>
        <v>#N/A</v>
      </c>
      <c r="CP69" t="e">
        <f t="shared" si="27"/>
        <v>#N/A</v>
      </c>
      <c r="CQ69" t="e">
        <f t="shared" si="27"/>
        <v>#N/A</v>
      </c>
      <c r="CR69" t="e">
        <f t="shared" si="27"/>
        <v>#N/A</v>
      </c>
      <c r="CS69" t="e">
        <f t="shared" si="27"/>
        <v>#N/A</v>
      </c>
      <c r="CT69" t="e">
        <f t="shared" si="27"/>
        <v>#N/A</v>
      </c>
      <c r="CU69" t="e">
        <f t="shared" si="27"/>
        <v>#N/A</v>
      </c>
      <c r="CV69" t="e">
        <f t="shared" si="27"/>
        <v>#N/A</v>
      </c>
      <c r="CW69" t="e">
        <f t="shared" si="27"/>
        <v>#N/A</v>
      </c>
      <c r="CX69" t="e">
        <f t="shared" si="27"/>
        <v>#N/A</v>
      </c>
      <c r="CY69" t="e">
        <f t="shared" si="27"/>
        <v>#N/A</v>
      </c>
      <c r="CZ69" t="e">
        <f t="shared" si="27"/>
        <v>#N/A</v>
      </c>
      <c r="DA69" t="e">
        <f t="shared" si="27"/>
        <v>#N/A</v>
      </c>
      <c r="DB69" t="e">
        <f t="shared" si="27"/>
        <v>#N/A</v>
      </c>
      <c r="DC69" t="e">
        <f t="shared" si="27"/>
        <v>#N/A</v>
      </c>
      <c r="DD69" t="e">
        <f t="shared" si="27"/>
        <v>#N/A</v>
      </c>
      <c r="DE69" t="e">
        <f t="shared" si="27"/>
        <v>#N/A</v>
      </c>
      <c r="DF69" t="e">
        <f t="shared" si="27"/>
        <v>#N/A</v>
      </c>
      <c r="DG69" t="e">
        <f t="shared" si="27"/>
        <v>#N/A</v>
      </c>
      <c r="DH69" t="e">
        <f t="shared" si="27"/>
        <v>#N/A</v>
      </c>
      <c r="DI69" t="e">
        <f t="shared" si="27"/>
        <v>#N/A</v>
      </c>
      <c r="DJ69" t="e">
        <f t="shared" si="27"/>
        <v>#N/A</v>
      </c>
      <c r="DK69" t="e">
        <f t="shared" si="27"/>
        <v>#N/A</v>
      </c>
      <c r="DL69" t="e">
        <f t="shared" si="27"/>
        <v>#N/A</v>
      </c>
      <c r="DM69" t="e">
        <f t="shared" si="27"/>
        <v>#N/A</v>
      </c>
      <c r="DN69" t="e">
        <f t="shared" si="27"/>
        <v>#N/A</v>
      </c>
      <c r="DO69" t="e">
        <f t="shared" si="27"/>
        <v>#N/A</v>
      </c>
      <c r="DP69" t="e">
        <f t="shared" si="27"/>
        <v>#N/A</v>
      </c>
      <c r="DQ69" t="e">
        <f t="shared" si="27"/>
        <v>#N/A</v>
      </c>
      <c r="DR69" t="e">
        <f t="shared" si="27"/>
        <v>#N/A</v>
      </c>
      <c r="DS69" t="e">
        <f t="shared" si="27"/>
        <v>#N/A</v>
      </c>
      <c r="DT69" t="e">
        <f t="shared" si="27"/>
        <v>#N/A</v>
      </c>
      <c r="DU69" t="e">
        <f t="shared" si="27"/>
        <v>#N/A</v>
      </c>
      <c r="DV69" t="e">
        <f t="shared" si="27"/>
        <v>#N/A</v>
      </c>
      <c r="DW69" t="e">
        <f t="shared" si="27"/>
        <v>#N/A</v>
      </c>
      <c r="DX69" t="e">
        <f t="shared" si="27"/>
        <v>#N/A</v>
      </c>
      <c r="DY69" t="e">
        <f t="shared" si="27"/>
        <v>#N/A</v>
      </c>
      <c r="DZ69" t="e">
        <f t="shared" si="27"/>
        <v>#N/A</v>
      </c>
      <c r="EA69" t="e">
        <f t="shared" si="27"/>
        <v>#N/A</v>
      </c>
      <c r="EB69" t="e">
        <f t="shared" si="27"/>
        <v>#N/A</v>
      </c>
      <c r="EC69" t="e">
        <f t="shared" ref="EC69:ED69" si="28">IF(EC68&gt;EB68,EC68-EB68,0)</f>
        <v>#N/A</v>
      </c>
      <c r="ED69" t="e">
        <f t="shared" si="28"/>
        <v>#N/A</v>
      </c>
      <c r="EE69">
        <v>1</v>
      </c>
    </row>
    <row r="70" spans="1:135" x14ac:dyDescent="0.35">
      <c r="B70" t="s">
        <v>281</v>
      </c>
      <c r="I70" s="13">
        <f>IF(I69&lt;&gt;0,SUM(C69:I69)/7,0)</f>
        <v>1.4285714285714286</v>
      </c>
      <c r="J70" s="13">
        <f t="shared" ref="J70:BU70" si="29">IF(J69&lt;&gt;0,SUM(D69:J69)/7,0)</f>
        <v>2.4285714285714284</v>
      </c>
      <c r="K70" s="13">
        <f t="shared" si="29"/>
        <v>4</v>
      </c>
      <c r="L70" s="13">
        <f t="shared" si="29"/>
        <v>4.8571428571428568</v>
      </c>
      <c r="M70" s="13">
        <f t="shared" si="29"/>
        <v>7.4285714285714288</v>
      </c>
      <c r="N70" s="13">
        <f t="shared" si="29"/>
        <v>7.4285714285714288</v>
      </c>
      <c r="O70" s="13">
        <f t="shared" si="29"/>
        <v>18.285714285714285</v>
      </c>
      <c r="P70" s="13">
        <f t="shared" si="29"/>
        <v>26.428571428571427</v>
      </c>
      <c r="Q70" s="13">
        <f t="shared" si="29"/>
        <v>38.857142857142854</v>
      </c>
      <c r="R70" s="13">
        <f t="shared" si="29"/>
        <v>44.857142857142854</v>
      </c>
      <c r="S70" s="13">
        <f t="shared" si="29"/>
        <v>71.142857142857139</v>
      </c>
      <c r="T70" s="13">
        <f t="shared" si="29"/>
        <v>81.285714285714292</v>
      </c>
      <c r="U70" s="13">
        <f t="shared" si="29"/>
        <v>110.71428571428571</v>
      </c>
      <c r="V70" s="13">
        <f t="shared" si="29"/>
        <v>130</v>
      </c>
      <c r="W70" s="13">
        <f t="shared" si="29"/>
        <v>168.57142857142858</v>
      </c>
      <c r="X70" s="13">
        <f t="shared" si="29"/>
        <v>211.85714285714286</v>
      </c>
      <c r="Y70" s="13">
        <f t="shared" si="29"/>
        <v>281.28571428571428</v>
      </c>
      <c r="Z70" s="13">
        <f t="shared" si="29"/>
        <v>325</v>
      </c>
      <c r="AA70" s="13">
        <f t="shared" si="29"/>
        <v>432</v>
      </c>
      <c r="AB70" s="13">
        <f t="shared" si="29"/>
        <v>505</v>
      </c>
      <c r="AC70" s="13">
        <f t="shared" si="29"/>
        <v>585</v>
      </c>
      <c r="AD70" s="13">
        <f t="shared" si="29"/>
        <v>658.14285714285711</v>
      </c>
      <c r="AE70" s="13">
        <f t="shared" si="29"/>
        <v>718.71428571428567</v>
      </c>
      <c r="AF70" s="13">
        <f t="shared" si="29"/>
        <v>772.14285714285711</v>
      </c>
      <c r="AG70" s="13">
        <f t="shared" si="29"/>
        <v>808</v>
      </c>
      <c r="AH70" s="13">
        <f t="shared" si="29"/>
        <v>820</v>
      </c>
      <c r="AI70" s="13">
        <f t="shared" si="29"/>
        <v>854.71428571428567</v>
      </c>
      <c r="AJ70" s="13">
        <f t="shared" si="29"/>
        <v>865.71428571428567</v>
      </c>
      <c r="AK70" s="13">
        <f t="shared" si="29"/>
        <v>852.14285714285711</v>
      </c>
      <c r="AL70" s="13">
        <f t="shared" si="29"/>
        <v>834</v>
      </c>
      <c r="AM70" s="13">
        <f t="shared" si="29"/>
        <v>803.57142857142856</v>
      </c>
      <c r="AN70" s="13">
        <f t="shared" si="29"/>
        <v>797.28571428571433</v>
      </c>
      <c r="AO70" s="13">
        <f t="shared" si="29"/>
        <v>772.14285714285711</v>
      </c>
      <c r="AP70" s="13">
        <f t="shared" si="29"/>
        <v>728.42857142857144</v>
      </c>
      <c r="AQ70" s="13">
        <f t="shared" si="29"/>
        <v>697.57142857142856</v>
      </c>
      <c r="AR70" s="13">
        <f t="shared" si="29"/>
        <v>665.57142857142856</v>
      </c>
      <c r="AS70" s="13">
        <f t="shared" si="29"/>
        <v>652.57142857142856</v>
      </c>
      <c r="AT70" s="13">
        <f t="shared" si="29"/>
        <v>630.71428571428567</v>
      </c>
      <c r="AU70" s="13">
        <f t="shared" si="29"/>
        <v>573</v>
      </c>
      <c r="AV70" s="13">
        <f t="shared" si="29"/>
        <v>559.42857142857144</v>
      </c>
      <c r="AW70" s="13">
        <f t="shared" si="29"/>
        <v>552.57142857142856</v>
      </c>
      <c r="AX70" s="13">
        <f t="shared" si="29"/>
        <v>560.14285714285711</v>
      </c>
      <c r="AY70" s="13">
        <f t="shared" si="29"/>
        <v>491</v>
      </c>
      <c r="AZ70" s="13">
        <f t="shared" si="29"/>
        <v>463.42857142857144</v>
      </c>
      <c r="BA70" s="13">
        <f t="shared" si="29"/>
        <v>442.28571428571428</v>
      </c>
      <c r="BB70" s="13" t="e">
        <f t="shared" si="29"/>
        <v>#N/A</v>
      </c>
      <c r="BC70" s="13" t="e">
        <f t="shared" si="29"/>
        <v>#N/A</v>
      </c>
      <c r="BD70" s="13" t="e">
        <f t="shared" si="29"/>
        <v>#N/A</v>
      </c>
      <c r="BE70" s="13" t="e">
        <f t="shared" si="29"/>
        <v>#N/A</v>
      </c>
      <c r="BF70" s="13" t="e">
        <f t="shared" si="29"/>
        <v>#N/A</v>
      </c>
      <c r="BG70" s="13" t="e">
        <f t="shared" si="29"/>
        <v>#N/A</v>
      </c>
      <c r="BH70" s="13" t="e">
        <f t="shared" si="29"/>
        <v>#N/A</v>
      </c>
      <c r="BI70" s="13" t="e">
        <f t="shared" si="29"/>
        <v>#N/A</v>
      </c>
      <c r="BJ70" s="13" t="e">
        <f t="shared" si="29"/>
        <v>#N/A</v>
      </c>
      <c r="BK70" s="13" t="e">
        <f t="shared" si="29"/>
        <v>#N/A</v>
      </c>
      <c r="BL70" s="13" t="e">
        <f t="shared" si="29"/>
        <v>#N/A</v>
      </c>
      <c r="BM70" s="13" t="e">
        <f t="shared" si="29"/>
        <v>#N/A</v>
      </c>
      <c r="BN70" s="13" t="e">
        <f t="shared" si="29"/>
        <v>#N/A</v>
      </c>
      <c r="BO70" s="13" t="e">
        <f t="shared" si="29"/>
        <v>#N/A</v>
      </c>
      <c r="BP70" s="13" t="e">
        <f t="shared" si="29"/>
        <v>#N/A</v>
      </c>
      <c r="BQ70" s="13" t="e">
        <f t="shared" si="29"/>
        <v>#N/A</v>
      </c>
      <c r="BR70" s="13" t="e">
        <f t="shared" si="29"/>
        <v>#N/A</v>
      </c>
      <c r="BS70" s="13" t="e">
        <f t="shared" si="29"/>
        <v>#N/A</v>
      </c>
      <c r="BT70" s="13" t="e">
        <f t="shared" si="29"/>
        <v>#N/A</v>
      </c>
      <c r="BU70" s="13" t="e">
        <f t="shared" si="29"/>
        <v>#N/A</v>
      </c>
      <c r="BV70" s="13" t="e">
        <f t="shared" ref="BV70:ED70" si="30">IF(BV69&lt;&gt;0,SUM(BP69:BV69)/7,0)</f>
        <v>#N/A</v>
      </c>
      <c r="BW70" s="13" t="e">
        <f t="shared" si="30"/>
        <v>#N/A</v>
      </c>
      <c r="BX70" s="13" t="e">
        <f t="shared" si="30"/>
        <v>#N/A</v>
      </c>
      <c r="BY70" s="13" t="e">
        <f t="shared" si="30"/>
        <v>#N/A</v>
      </c>
      <c r="BZ70" s="13" t="e">
        <f t="shared" si="30"/>
        <v>#N/A</v>
      </c>
      <c r="CA70" s="13" t="e">
        <f t="shared" si="30"/>
        <v>#N/A</v>
      </c>
      <c r="CB70" s="13" t="e">
        <f t="shared" si="30"/>
        <v>#N/A</v>
      </c>
      <c r="CC70" s="13" t="e">
        <f t="shared" si="30"/>
        <v>#N/A</v>
      </c>
      <c r="CD70" s="13" t="e">
        <f t="shared" si="30"/>
        <v>#N/A</v>
      </c>
      <c r="CE70" s="13" t="e">
        <f t="shared" si="30"/>
        <v>#N/A</v>
      </c>
      <c r="CF70" s="13" t="e">
        <f t="shared" si="30"/>
        <v>#N/A</v>
      </c>
      <c r="CG70" s="13" t="e">
        <f t="shared" si="30"/>
        <v>#N/A</v>
      </c>
      <c r="CH70" s="13" t="e">
        <f t="shared" si="30"/>
        <v>#N/A</v>
      </c>
      <c r="CI70" s="13" t="e">
        <f t="shared" si="30"/>
        <v>#N/A</v>
      </c>
      <c r="CJ70" s="13" t="e">
        <f t="shared" si="30"/>
        <v>#N/A</v>
      </c>
      <c r="CK70" s="13" t="e">
        <f t="shared" si="30"/>
        <v>#N/A</v>
      </c>
      <c r="CL70" s="13" t="e">
        <f t="shared" si="30"/>
        <v>#N/A</v>
      </c>
      <c r="CM70" s="13" t="e">
        <f t="shared" si="30"/>
        <v>#N/A</v>
      </c>
      <c r="CN70" s="13" t="e">
        <f t="shared" si="30"/>
        <v>#N/A</v>
      </c>
      <c r="CO70" s="13" t="e">
        <f t="shared" si="30"/>
        <v>#N/A</v>
      </c>
      <c r="CP70" s="13" t="e">
        <f t="shared" si="30"/>
        <v>#N/A</v>
      </c>
      <c r="CQ70" s="13" t="e">
        <f t="shared" si="30"/>
        <v>#N/A</v>
      </c>
      <c r="CR70" s="13" t="e">
        <f t="shared" si="30"/>
        <v>#N/A</v>
      </c>
      <c r="CS70" s="13" t="e">
        <f t="shared" si="30"/>
        <v>#N/A</v>
      </c>
      <c r="CT70" s="13" t="e">
        <f t="shared" si="30"/>
        <v>#N/A</v>
      </c>
      <c r="CU70" s="13" t="e">
        <f t="shared" si="30"/>
        <v>#N/A</v>
      </c>
      <c r="CV70" s="13" t="e">
        <f t="shared" si="30"/>
        <v>#N/A</v>
      </c>
      <c r="CW70" s="13" t="e">
        <f t="shared" si="30"/>
        <v>#N/A</v>
      </c>
      <c r="CX70" s="13" t="e">
        <f t="shared" si="30"/>
        <v>#N/A</v>
      </c>
      <c r="CY70" s="13" t="e">
        <f t="shared" si="30"/>
        <v>#N/A</v>
      </c>
      <c r="CZ70" s="13" t="e">
        <f t="shared" si="30"/>
        <v>#N/A</v>
      </c>
      <c r="DA70" s="13" t="e">
        <f t="shared" si="30"/>
        <v>#N/A</v>
      </c>
      <c r="DB70" s="13" t="e">
        <f t="shared" si="30"/>
        <v>#N/A</v>
      </c>
      <c r="DC70" s="13" t="e">
        <f t="shared" si="30"/>
        <v>#N/A</v>
      </c>
      <c r="DD70" s="13" t="e">
        <f t="shared" si="30"/>
        <v>#N/A</v>
      </c>
      <c r="DE70" s="13" t="e">
        <f t="shared" si="30"/>
        <v>#N/A</v>
      </c>
      <c r="DF70" s="13" t="e">
        <f t="shared" si="30"/>
        <v>#N/A</v>
      </c>
      <c r="DG70" s="13" t="e">
        <f t="shared" si="30"/>
        <v>#N/A</v>
      </c>
      <c r="DH70" s="13" t="e">
        <f t="shared" si="30"/>
        <v>#N/A</v>
      </c>
      <c r="DI70" s="13" t="e">
        <f t="shared" si="30"/>
        <v>#N/A</v>
      </c>
      <c r="DJ70" s="13" t="e">
        <f t="shared" si="30"/>
        <v>#N/A</v>
      </c>
      <c r="DK70" s="13" t="e">
        <f t="shared" si="30"/>
        <v>#N/A</v>
      </c>
      <c r="DL70" s="13" t="e">
        <f t="shared" si="30"/>
        <v>#N/A</v>
      </c>
      <c r="DM70" s="13" t="e">
        <f t="shared" si="30"/>
        <v>#N/A</v>
      </c>
      <c r="DN70" s="13" t="e">
        <f t="shared" si="30"/>
        <v>#N/A</v>
      </c>
      <c r="DO70" s="13" t="e">
        <f t="shared" si="30"/>
        <v>#N/A</v>
      </c>
      <c r="DP70" s="13" t="e">
        <f t="shared" si="30"/>
        <v>#N/A</v>
      </c>
      <c r="DQ70" s="13" t="e">
        <f t="shared" si="30"/>
        <v>#N/A</v>
      </c>
      <c r="DR70" s="13" t="e">
        <f t="shared" si="30"/>
        <v>#N/A</v>
      </c>
      <c r="DS70" s="13" t="e">
        <f t="shared" si="30"/>
        <v>#N/A</v>
      </c>
      <c r="DT70" s="13" t="e">
        <f t="shared" si="30"/>
        <v>#N/A</v>
      </c>
      <c r="DU70" s="13" t="e">
        <f t="shared" si="30"/>
        <v>#N/A</v>
      </c>
      <c r="DV70" s="13" t="e">
        <f t="shared" si="30"/>
        <v>#N/A</v>
      </c>
      <c r="DW70" s="13" t="e">
        <f t="shared" si="30"/>
        <v>#N/A</v>
      </c>
      <c r="DX70" s="13" t="e">
        <f t="shared" si="30"/>
        <v>#N/A</v>
      </c>
      <c r="DY70" s="13" t="e">
        <f t="shared" si="30"/>
        <v>#N/A</v>
      </c>
      <c r="DZ70" s="13" t="e">
        <f t="shared" si="30"/>
        <v>#N/A</v>
      </c>
      <c r="EA70" s="13" t="e">
        <f t="shared" si="30"/>
        <v>#N/A</v>
      </c>
      <c r="EB70" s="13" t="e">
        <f t="shared" si="30"/>
        <v>#N/A</v>
      </c>
      <c r="EC70" s="13" t="e">
        <f t="shared" si="30"/>
        <v>#N/A</v>
      </c>
      <c r="ED70" s="13" t="e">
        <f t="shared" si="30"/>
        <v>#N/A</v>
      </c>
      <c r="EE70">
        <v>1</v>
      </c>
    </row>
    <row r="71" spans="1:135" x14ac:dyDescent="0.35">
      <c r="B71" t="str">
        <f>$B$5&amp;" Deaths Growth against cum last 7 days"</f>
        <v>Spain Deaths Growth against cum last 7 days</v>
      </c>
      <c r="J71" s="14" t="e">
        <f>IF(AND(C68&lt;&gt;0,J68&lt;&gt;0),(J68/C68)^(1/7)-1,#N/A)</f>
        <v>#N/A</v>
      </c>
      <c r="K71" s="14" t="e">
        <f t="shared" ref="K71:BV71" si="31">IF(AND(D68&lt;&gt;0,K68&lt;&gt;0),(K68/D68)^(1/7)-1,#N/A)</f>
        <v>#N/A</v>
      </c>
      <c r="L71" s="14">
        <f t="shared" si="31"/>
        <v>0.66180916265588396</v>
      </c>
      <c r="M71" s="14">
        <f t="shared" si="31"/>
        <v>0.60132888555769726</v>
      </c>
      <c r="N71" s="14">
        <f t="shared" si="31"/>
        <v>0.51517592851544824</v>
      </c>
      <c r="O71" s="14">
        <f t="shared" si="31"/>
        <v>0.59791811244643656</v>
      </c>
      <c r="P71" s="14">
        <f t="shared" si="31"/>
        <v>0.52858874927968369</v>
      </c>
      <c r="Q71" s="14">
        <f t="shared" si="31"/>
        <v>0.49891987207156197</v>
      </c>
      <c r="R71" s="14">
        <f t="shared" si="31"/>
        <v>0.42977226346303921</v>
      </c>
      <c r="S71" s="14">
        <f t="shared" si="31"/>
        <v>0.4755410942738667</v>
      </c>
      <c r="T71" s="14">
        <f t="shared" si="31"/>
        <v>0.41816824057881408</v>
      </c>
      <c r="U71" s="14">
        <f t="shared" si="31"/>
        <v>0.47362816917019446</v>
      </c>
      <c r="V71" s="14">
        <f t="shared" si="31"/>
        <v>0.34207286432138617</v>
      </c>
      <c r="W71" s="14">
        <f t="shared" si="31"/>
        <v>0.32184689511549713</v>
      </c>
      <c r="X71" s="14">
        <f t="shared" si="31"/>
        <v>0.2957147739303525</v>
      </c>
      <c r="Y71" s="14">
        <f t="shared" si="31"/>
        <v>0.31382983540009057</v>
      </c>
      <c r="Z71" s="14">
        <f t="shared" si="31"/>
        <v>0.26793123077532721</v>
      </c>
      <c r="AA71" s="14">
        <f t="shared" si="31"/>
        <v>0.28716845573905658</v>
      </c>
      <c r="AB71" s="14">
        <f t="shared" si="31"/>
        <v>0.26761273503284255</v>
      </c>
      <c r="AC71" s="14">
        <f t="shared" si="31"/>
        <v>0.25582744577015326</v>
      </c>
      <c r="AD71" s="14">
        <f t="shared" si="31"/>
        <v>0.23373114963023078</v>
      </c>
      <c r="AE71" s="14">
        <f t="shared" si="31"/>
        <v>0.21188774381151299</v>
      </c>
      <c r="AF71" s="14">
        <f t="shared" si="31"/>
        <v>0.18795200868303841</v>
      </c>
      <c r="AG71" s="14">
        <f t="shared" si="31"/>
        <v>0.17072280636592807</v>
      </c>
      <c r="AH71" s="14">
        <f t="shared" si="31"/>
        <v>0.14460559622114832</v>
      </c>
      <c r="AI71" s="14">
        <f t="shared" si="31"/>
        <v>0.13123586961350964</v>
      </c>
      <c r="AJ71" s="14">
        <f t="shared" si="31"/>
        <v>0.11772559169075181</v>
      </c>
      <c r="AK71" s="14">
        <f t="shared" si="31"/>
        <v>0.10386525802749125</v>
      </c>
      <c r="AL71" s="14">
        <f t="shared" si="31"/>
        <v>9.2547021000313423E-2</v>
      </c>
      <c r="AM71" s="14">
        <f t="shared" si="31"/>
        <v>8.1361444048975384E-2</v>
      </c>
      <c r="AN71" s="14">
        <f t="shared" si="31"/>
        <v>7.503070771880771E-2</v>
      </c>
      <c r="AO71" s="14">
        <f t="shared" si="31"/>
        <v>6.7122549623379157E-2</v>
      </c>
      <c r="AP71" s="14">
        <f t="shared" si="31"/>
        <v>5.8901075726229823E-2</v>
      </c>
      <c r="AQ71" s="14">
        <f t="shared" si="31"/>
        <v>5.3060267604629452E-2</v>
      </c>
      <c r="AR71" s="14">
        <f t="shared" si="31"/>
        <v>4.8164515033006561E-2</v>
      </c>
      <c r="AS71" s="14">
        <f t="shared" si="31"/>
        <v>4.5055058820810734E-2</v>
      </c>
      <c r="AT71" s="14">
        <f t="shared" si="31"/>
        <v>4.1685643793892835E-2</v>
      </c>
      <c r="AU71" s="14">
        <f t="shared" si="31"/>
        <v>3.6539092883030033E-2</v>
      </c>
      <c r="AV71" s="14">
        <f t="shared" si="31"/>
        <v>3.4121326806541008E-2</v>
      </c>
      <c r="AW71" s="14">
        <f t="shared" si="31"/>
        <v>3.2438916955597197E-2</v>
      </c>
      <c r="AX71" s="14">
        <f t="shared" si="31"/>
        <v>3.1661433978659836E-2</v>
      </c>
      <c r="AY71" s="14">
        <f t="shared" si="31"/>
        <v>2.7238052902783139E-2</v>
      </c>
      <c r="AZ71" s="14">
        <f t="shared" si="31"/>
        <v>2.4977857322411978E-2</v>
      </c>
      <c r="BA71" s="14">
        <f t="shared" si="31"/>
        <v>2.3226542292081431E-2</v>
      </c>
      <c r="BB71" s="14" t="e">
        <f t="shared" si="31"/>
        <v>#N/A</v>
      </c>
      <c r="BC71" s="14" t="e">
        <f t="shared" si="31"/>
        <v>#N/A</v>
      </c>
      <c r="BD71" s="14" t="e">
        <f t="shared" si="31"/>
        <v>#N/A</v>
      </c>
      <c r="BE71" s="14" t="e">
        <f t="shared" si="31"/>
        <v>#N/A</v>
      </c>
      <c r="BF71" s="14" t="e">
        <f t="shared" si="31"/>
        <v>#N/A</v>
      </c>
      <c r="BG71" s="14" t="e">
        <f t="shared" si="31"/>
        <v>#N/A</v>
      </c>
      <c r="BH71" s="14" t="e">
        <f t="shared" si="31"/>
        <v>#N/A</v>
      </c>
      <c r="BI71" s="14" t="e">
        <f t="shared" si="31"/>
        <v>#N/A</v>
      </c>
      <c r="BJ71" s="14" t="e">
        <f t="shared" si="31"/>
        <v>#N/A</v>
      </c>
      <c r="BK71" s="14" t="e">
        <f t="shared" si="31"/>
        <v>#N/A</v>
      </c>
      <c r="BL71" s="14" t="e">
        <f t="shared" si="31"/>
        <v>#N/A</v>
      </c>
      <c r="BM71" s="14" t="e">
        <f t="shared" si="31"/>
        <v>#N/A</v>
      </c>
      <c r="BN71" s="14" t="e">
        <f t="shared" si="31"/>
        <v>#N/A</v>
      </c>
      <c r="BO71" s="14" t="e">
        <f t="shared" si="31"/>
        <v>#N/A</v>
      </c>
      <c r="BP71" s="14" t="e">
        <f t="shared" si="31"/>
        <v>#N/A</v>
      </c>
      <c r="BQ71" s="14" t="e">
        <f t="shared" si="31"/>
        <v>#N/A</v>
      </c>
      <c r="BR71" s="14" t="e">
        <f t="shared" si="31"/>
        <v>#N/A</v>
      </c>
      <c r="BS71" s="14" t="e">
        <f t="shared" si="31"/>
        <v>#N/A</v>
      </c>
      <c r="BT71" s="14" t="e">
        <f t="shared" si="31"/>
        <v>#N/A</v>
      </c>
      <c r="BU71" s="14" t="e">
        <f t="shared" si="31"/>
        <v>#N/A</v>
      </c>
      <c r="BV71" s="14" t="e">
        <f t="shared" si="31"/>
        <v>#N/A</v>
      </c>
      <c r="BW71" s="14" t="e">
        <f t="shared" ref="BW71:ED71" si="32">IF(AND(BP68&lt;&gt;0,BW68&lt;&gt;0),(BW68/BP68)^(1/7)-1,#N/A)</f>
        <v>#N/A</v>
      </c>
      <c r="BX71" s="14" t="e">
        <f t="shared" si="32"/>
        <v>#N/A</v>
      </c>
      <c r="BY71" s="14" t="e">
        <f t="shared" si="32"/>
        <v>#N/A</v>
      </c>
      <c r="BZ71" s="14" t="e">
        <f t="shared" si="32"/>
        <v>#N/A</v>
      </c>
      <c r="CA71" s="14" t="e">
        <f t="shared" si="32"/>
        <v>#N/A</v>
      </c>
      <c r="CB71" s="14" t="e">
        <f t="shared" si="32"/>
        <v>#N/A</v>
      </c>
      <c r="CC71" s="14" t="e">
        <f t="shared" si="32"/>
        <v>#N/A</v>
      </c>
      <c r="CD71" s="14" t="e">
        <f t="shared" si="32"/>
        <v>#N/A</v>
      </c>
      <c r="CE71" s="14" t="e">
        <f t="shared" si="32"/>
        <v>#N/A</v>
      </c>
      <c r="CF71" s="14" t="e">
        <f t="shared" si="32"/>
        <v>#N/A</v>
      </c>
      <c r="CG71" s="14" t="e">
        <f t="shared" si="32"/>
        <v>#N/A</v>
      </c>
      <c r="CH71" s="14" t="e">
        <f t="shared" si="32"/>
        <v>#N/A</v>
      </c>
      <c r="CI71" s="14" t="e">
        <f t="shared" si="32"/>
        <v>#N/A</v>
      </c>
      <c r="CJ71" s="14" t="e">
        <f t="shared" si="32"/>
        <v>#N/A</v>
      </c>
      <c r="CK71" s="14" t="e">
        <f t="shared" si="32"/>
        <v>#N/A</v>
      </c>
      <c r="CL71" s="14" t="e">
        <f t="shared" si="32"/>
        <v>#N/A</v>
      </c>
      <c r="CM71" s="14" t="e">
        <f t="shared" si="32"/>
        <v>#N/A</v>
      </c>
      <c r="CN71" s="14" t="e">
        <f t="shared" si="32"/>
        <v>#N/A</v>
      </c>
      <c r="CO71" s="14" t="e">
        <f t="shared" si="32"/>
        <v>#N/A</v>
      </c>
      <c r="CP71" s="14" t="e">
        <f t="shared" si="32"/>
        <v>#N/A</v>
      </c>
      <c r="CQ71" s="14" t="e">
        <f t="shared" si="32"/>
        <v>#N/A</v>
      </c>
      <c r="CR71" s="14" t="e">
        <f t="shared" si="32"/>
        <v>#N/A</v>
      </c>
      <c r="CS71" s="14" t="e">
        <f t="shared" si="32"/>
        <v>#N/A</v>
      </c>
      <c r="CT71" s="14" t="e">
        <f t="shared" si="32"/>
        <v>#N/A</v>
      </c>
      <c r="CU71" s="14" t="e">
        <f t="shared" si="32"/>
        <v>#N/A</v>
      </c>
      <c r="CV71" s="14" t="e">
        <f t="shared" si="32"/>
        <v>#N/A</v>
      </c>
      <c r="CW71" s="14" t="e">
        <f t="shared" si="32"/>
        <v>#N/A</v>
      </c>
      <c r="CX71" s="14" t="e">
        <f t="shared" si="32"/>
        <v>#N/A</v>
      </c>
      <c r="CY71" s="14" t="e">
        <f t="shared" si="32"/>
        <v>#N/A</v>
      </c>
      <c r="CZ71" s="14" t="e">
        <f t="shared" si="32"/>
        <v>#N/A</v>
      </c>
      <c r="DA71" s="14" t="e">
        <f t="shared" si="32"/>
        <v>#N/A</v>
      </c>
      <c r="DB71" s="14" t="e">
        <f t="shared" si="32"/>
        <v>#N/A</v>
      </c>
      <c r="DC71" s="14" t="e">
        <f t="shared" si="32"/>
        <v>#N/A</v>
      </c>
      <c r="DD71" s="14" t="e">
        <f t="shared" si="32"/>
        <v>#N/A</v>
      </c>
      <c r="DE71" s="14" t="e">
        <f t="shared" si="32"/>
        <v>#N/A</v>
      </c>
      <c r="DF71" s="14" t="e">
        <f t="shared" si="32"/>
        <v>#N/A</v>
      </c>
      <c r="DG71" s="14" t="e">
        <f t="shared" si="32"/>
        <v>#N/A</v>
      </c>
      <c r="DH71" s="14" t="e">
        <f t="shared" si="32"/>
        <v>#N/A</v>
      </c>
      <c r="DI71" s="14" t="e">
        <f t="shared" si="32"/>
        <v>#N/A</v>
      </c>
      <c r="DJ71" s="14" t="e">
        <f t="shared" si="32"/>
        <v>#N/A</v>
      </c>
      <c r="DK71" s="14" t="e">
        <f t="shared" si="32"/>
        <v>#N/A</v>
      </c>
      <c r="DL71" s="14" t="e">
        <f t="shared" si="32"/>
        <v>#N/A</v>
      </c>
      <c r="DM71" s="14" t="e">
        <f t="shared" si="32"/>
        <v>#N/A</v>
      </c>
      <c r="DN71" s="14" t="e">
        <f t="shared" si="32"/>
        <v>#N/A</v>
      </c>
      <c r="DO71" s="14" t="e">
        <f t="shared" si="32"/>
        <v>#N/A</v>
      </c>
      <c r="DP71" s="14" t="e">
        <f t="shared" si="32"/>
        <v>#N/A</v>
      </c>
      <c r="DQ71" s="14" t="e">
        <f t="shared" si="32"/>
        <v>#N/A</v>
      </c>
      <c r="DR71" s="14" t="e">
        <f t="shared" si="32"/>
        <v>#N/A</v>
      </c>
      <c r="DS71" s="14" t="e">
        <f t="shared" si="32"/>
        <v>#N/A</v>
      </c>
      <c r="DT71" s="14" t="e">
        <f t="shared" si="32"/>
        <v>#N/A</v>
      </c>
      <c r="DU71" s="14" t="e">
        <f t="shared" si="32"/>
        <v>#N/A</v>
      </c>
      <c r="DV71" s="14" t="e">
        <f t="shared" si="32"/>
        <v>#N/A</v>
      </c>
      <c r="DW71" s="14" t="e">
        <f t="shared" si="32"/>
        <v>#N/A</v>
      </c>
      <c r="DX71" s="14" t="e">
        <f t="shared" si="32"/>
        <v>#N/A</v>
      </c>
      <c r="DY71" s="14" t="e">
        <f t="shared" si="32"/>
        <v>#N/A</v>
      </c>
      <c r="DZ71" s="14" t="e">
        <f t="shared" si="32"/>
        <v>#N/A</v>
      </c>
      <c r="EA71" s="14" t="e">
        <f t="shared" si="32"/>
        <v>#N/A</v>
      </c>
      <c r="EB71" s="14" t="e">
        <f t="shared" si="32"/>
        <v>#N/A</v>
      </c>
      <c r="EC71" s="14" t="e">
        <f t="shared" si="32"/>
        <v>#N/A</v>
      </c>
      <c r="ED71" s="14" t="e">
        <f t="shared" si="32"/>
        <v>#N/A</v>
      </c>
      <c r="EE71">
        <v>1</v>
      </c>
    </row>
    <row r="72" spans="1:135" x14ac:dyDescent="0.35">
      <c r="B72" t="s">
        <v>284</v>
      </c>
      <c r="J72" s="14"/>
      <c r="K72" s="14"/>
      <c r="L72" s="14"/>
      <c r="M72" s="14"/>
      <c r="N72" s="14"/>
      <c r="O72" s="14"/>
      <c r="P72" s="14"/>
      <c r="Q72" s="3">
        <f>IF(Q68&lt;&gt;0,(SUM(K69:Q69)-SUM(D69:J69))/7,0)</f>
        <v>36.428571428571431</v>
      </c>
      <c r="R72" s="3">
        <f t="shared" ref="R72:CC72" si="33">IF(R68&lt;&gt;0,(SUM(L69:R69)-SUM(E69:K69))/7,0)</f>
        <v>40.857142857142854</v>
      </c>
      <c r="S72" s="3">
        <f t="shared" si="33"/>
        <v>66.285714285714292</v>
      </c>
      <c r="T72" s="3">
        <f t="shared" si="33"/>
        <v>73.857142857142861</v>
      </c>
      <c r="U72" s="3">
        <f t="shared" si="33"/>
        <v>103.28571428571429</v>
      </c>
      <c r="V72" s="3">
        <f t="shared" si="33"/>
        <v>111.71428571428571</v>
      </c>
      <c r="W72" s="3">
        <f t="shared" si="33"/>
        <v>142.14285714285714</v>
      </c>
      <c r="X72" s="3">
        <f t="shared" si="33"/>
        <v>173</v>
      </c>
      <c r="Y72" s="3">
        <f t="shared" si="33"/>
        <v>236.42857142857142</v>
      </c>
      <c r="Z72" s="3">
        <f t="shared" si="33"/>
        <v>253.85714285714286</v>
      </c>
      <c r="AA72" s="3">
        <f t="shared" si="33"/>
        <v>350.71428571428572</v>
      </c>
      <c r="AB72" s="3">
        <f t="shared" si="33"/>
        <v>394.28571428571428</v>
      </c>
      <c r="AC72" s="3">
        <f t="shared" si="33"/>
        <v>455</v>
      </c>
      <c r="AD72" s="3">
        <f t="shared" si="33"/>
        <v>489.57142857142856</v>
      </c>
      <c r="AE72" s="3">
        <f t="shared" si="33"/>
        <v>506.85714285714283</v>
      </c>
      <c r="AF72" s="3">
        <f t="shared" si="33"/>
        <v>490.85714285714283</v>
      </c>
      <c r="AG72" s="3">
        <f t="shared" si="33"/>
        <v>483</v>
      </c>
      <c r="AH72" s="3">
        <f t="shared" si="33"/>
        <v>388</v>
      </c>
      <c r="AI72" s="3">
        <f t="shared" si="33"/>
        <v>349.71428571428572</v>
      </c>
      <c r="AJ72" s="3">
        <f t="shared" si="33"/>
        <v>280.71428571428572</v>
      </c>
      <c r="AK72" s="3">
        <f t="shared" si="33"/>
        <v>194</v>
      </c>
      <c r="AL72" s="3">
        <f t="shared" si="33"/>
        <v>115.28571428571429</v>
      </c>
      <c r="AM72" s="3">
        <f t="shared" si="33"/>
        <v>31.428571428571427</v>
      </c>
      <c r="AN72" s="3">
        <f t="shared" si="33"/>
        <v>-10.714285714285714</v>
      </c>
      <c r="AO72" s="3">
        <f t="shared" si="33"/>
        <v>-47.857142857142854</v>
      </c>
      <c r="AP72" s="3">
        <f t="shared" si="33"/>
        <v>-126.28571428571429</v>
      </c>
      <c r="AQ72" s="3">
        <f t="shared" si="33"/>
        <v>-168.14285714285714</v>
      </c>
      <c r="AR72" s="3">
        <f t="shared" si="33"/>
        <v>-186.57142857142858</v>
      </c>
      <c r="AS72" s="3">
        <f t="shared" si="33"/>
        <v>-181.42857142857142</v>
      </c>
      <c r="AT72" s="3">
        <f t="shared" si="33"/>
        <v>-172.85714285714286</v>
      </c>
      <c r="AU72" s="3">
        <f t="shared" si="33"/>
        <v>-224.28571428571428</v>
      </c>
      <c r="AV72" s="3">
        <f t="shared" si="33"/>
        <v>-212.71428571428572</v>
      </c>
      <c r="AW72" s="3">
        <f t="shared" si="33"/>
        <v>-175.85714285714286</v>
      </c>
      <c r="AX72" s="3">
        <f t="shared" si="33"/>
        <v>-137.42857142857142</v>
      </c>
      <c r="AY72" s="3">
        <f t="shared" si="33"/>
        <v>-174.57142857142858</v>
      </c>
      <c r="AZ72" s="3">
        <f t="shared" si="33"/>
        <v>-189.14285714285714</v>
      </c>
      <c r="BA72" s="3">
        <f t="shared" si="33"/>
        <v>-188.42857142857142</v>
      </c>
      <c r="BB72" s="3" t="e">
        <f t="shared" si="33"/>
        <v>#N/A</v>
      </c>
      <c r="BC72" s="3" t="e">
        <f t="shared" si="33"/>
        <v>#N/A</v>
      </c>
      <c r="BD72" s="3" t="e">
        <f t="shared" si="33"/>
        <v>#N/A</v>
      </c>
      <c r="BE72" s="3" t="e">
        <f t="shared" si="33"/>
        <v>#N/A</v>
      </c>
      <c r="BF72" s="3" t="e">
        <f t="shared" si="33"/>
        <v>#N/A</v>
      </c>
      <c r="BG72" s="3" t="e">
        <f t="shared" si="33"/>
        <v>#N/A</v>
      </c>
      <c r="BH72" s="3" t="e">
        <f t="shared" si="33"/>
        <v>#N/A</v>
      </c>
      <c r="BI72" s="3" t="e">
        <f t="shared" si="33"/>
        <v>#N/A</v>
      </c>
      <c r="BJ72" s="3" t="e">
        <f t="shared" si="33"/>
        <v>#N/A</v>
      </c>
      <c r="BK72" s="3" t="e">
        <f t="shared" si="33"/>
        <v>#N/A</v>
      </c>
      <c r="BL72" s="3" t="e">
        <f t="shared" si="33"/>
        <v>#N/A</v>
      </c>
      <c r="BM72" s="3" t="e">
        <f t="shared" si="33"/>
        <v>#N/A</v>
      </c>
      <c r="BN72" s="3" t="e">
        <f t="shared" si="33"/>
        <v>#N/A</v>
      </c>
      <c r="BO72" s="3" t="e">
        <f t="shared" si="33"/>
        <v>#N/A</v>
      </c>
      <c r="BP72" s="3" t="e">
        <f t="shared" si="33"/>
        <v>#N/A</v>
      </c>
      <c r="BQ72" s="3" t="e">
        <f t="shared" si="33"/>
        <v>#N/A</v>
      </c>
      <c r="BR72" s="3" t="e">
        <f t="shared" si="33"/>
        <v>#N/A</v>
      </c>
      <c r="BS72" s="3" t="e">
        <f t="shared" si="33"/>
        <v>#N/A</v>
      </c>
      <c r="BT72" s="3" t="e">
        <f t="shared" si="33"/>
        <v>#N/A</v>
      </c>
      <c r="BU72" s="3" t="e">
        <f t="shared" si="33"/>
        <v>#N/A</v>
      </c>
      <c r="BV72" s="3" t="e">
        <f t="shared" si="33"/>
        <v>#N/A</v>
      </c>
      <c r="BW72" s="3" t="e">
        <f t="shared" si="33"/>
        <v>#N/A</v>
      </c>
      <c r="BX72" s="3" t="e">
        <f t="shared" si="33"/>
        <v>#N/A</v>
      </c>
      <c r="BY72" s="3" t="e">
        <f t="shared" si="33"/>
        <v>#N/A</v>
      </c>
      <c r="BZ72" s="3" t="e">
        <f t="shared" si="33"/>
        <v>#N/A</v>
      </c>
      <c r="CA72" s="3" t="e">
        <f t="shared" si="33"/>
        <v>#N/A</v>
      </c>
      <c r="CB72" s="3" t="e">
        <f t="shared" si="33"/>
        <v>#N/A</v>
      </c>
      <c r="CC72" s="3" t="e">
        <f t="shared" si="33"/>
        <v>#N/A</v>
      </c>
      <c r="CD72" s="3" t="e">
        <f t="shared" ref="CD72:ED72" si="34">IF(CD68&lt;&gt;0,(SUM(BX69:CD69)-SUM(BQ69:BW69))/7,0)</f>
        <v>#N/A</v>
      </c>
      <c r="CE72" s="3" t="e">
        <f t="shared" si="34"/>
        <v>#N/A</v>
      </c>
      <c r="CF72" s="3" t="e">
        <f t="shared" si="34"/>
        <v>#N/A</v>
      </c>
      <c r="CG72" s="3" t="e">
        <f t="shared" si="34"/>
        <v>#N/A</v>
      </c>
      <c r="CH72" s="3" t="e">
        <f t="shared" si="34"/>
        <v>#N/A</v>
      </c>
      <c r="CI72" s="3" t="e">
        <f t="shared" si="34"/>
        <v>#N/A</v>
      </c>
      <c r="CJ72" s="3" t="e">
        <f t="shared" si="34"/>
        <v>#N/A</v>
      </c>
      <c r="CK72" s="3" t="e">
        <f t="shared" si="34"/>
        <v>#N/A</v>
      </c>
      <c r="CL72" s="3" t="e">
        <f t="shared" si="34"/>
        <v>#N/A</v>
      </c>
      <c r="CM72" s="3" t="e">
        <f t="shared" si="34"/>
        <v>#N/A</v>
      </c>
      <c r="CN72" s="3" t="e">
        <f t="shared" si="34"/>
        <v>#N/A</v>
      </c>
      <c r="CO72" s="3" t="e">
        <f t="shared" si="34"/>
        <v>#N/A</v>
      </c>
      <c r="CP72" s="3" t="e">
        <f t="shared" si="34"/>
        <v>#N/A</v>
      </c>
      <c r="CQ72" s="3" t="e">
        <f t="shared" si="34"/>
        <v>#N/A</v>
      </c>
      <c r="CR72" s="3" t="e">
        <f t="shared" si="34"/>
        <v>#N/A</v>
      </c>
      <c r="CS72" s="3" t="e">
        <f t="shared" si="34"/>
        <v>#N/A</v>
      </c>
      <c r="CT72" s="3" t="e">
        <f t="shared" si="34"/>
        <v>#N/A</v>
      </c>
      <c r="CU72" s="3" t="e">
        <f t="shared" si="34"/>
        <v>#N/A</v>
      </c>
      <c r="CV72" s="3" t="e">
        <f t="shared" si="34"/>
        <v>#N/A</v>
      </c>
      <c r="CW72" s="3" t="e">
        <f t="shared" si="34"/>
        <v>#N/A</v>
      </c>
      <c r="CX72" s="3" t="e">
        <f t="shared" si="34"/>
        <v>#N/A</v>
      </c>
      <c r="CY72" s="3" t="e">
        <f t="shared" si="34"/>
        <v>#N/A</v>
      </c>
      <c r="CZ72" s="3" t="e">
        <f t="shared" si="34"/>
        <v>#N/A</v>
      </c>
      <c r="DA72" s="3" t="e">
        <f t="shared" si="34"/>
        <v>#N/A</v>
      </c>
      <c r="DB72" s="3" t="e">
        <f t="shared" si="34"/>
        <v>#N/A</v>
      </c>
      <c r="DC72" s="3" t="e">
        <f t="shared" si="34"/>
        <v>#N/A</v>
      </c>
      <c r="DD72" s="3" t="e">
        <f t="shared" si="34"/>
        <v>#N/A</v>
      </c>
      <c r="DE72" s="3" t="e">
        <f t="shared" si="34"/>
        <v>#N/A</v>
      </c>
      <c r="DF72" s="3" t="e">
        <f t="shared" si="34"/>
        <v>#N/A</v>
      </c>
      <c r="DG72" s="3" t="e">
        <f t="shared" si="34"/>
        <v>#N/A</v>
      </c>
      <c r="DH72" s="3" t="e">
        <f t="shared" si="34"/>
        <v>#N/A</v>
      </c>
      <c r="DI72" s="3" t="e">
        <f t="shared" si="34"/>
        <v>#N/A</v>
      </c>
      <c r="DJ72" s="3" t="e">
        <f t="shared" si="34"/>
        <v>#N/A</v>
      </c>
      <c r="DK72" s="3" t="e">
        <f t="shared" si="34"/>
        <v>#N/A</v>
      </c>
      <c r="DL72" s="3" t="e">
        <f t="shared" si="34"/>
        <v>#N/A</v>
      </c>
      <c r="DM72" s="3" t="e">
        <f t="shared" si="34"/>
        <v>#N/A</v>
      </c>
      <c r="DN72" s="3" t="e">
        <f t="shared" si="34"/>
        <v>#N/A</v>
      </c>
      <c r="DO72" s="3" t="e">
        <f t="shared" si="34"/>
        <v>#N/A</v>
      </c>
      <c r="DP72" s="3" t="e">
        <f t="shared" si="34"/>
        <v>#N/A</v>
      </c>
      <c r="DQ72" s="3" t="e">
        <f t="shared" si="34"/>
        <v>#N/A</v>
      </c>
      <c r="DR72" s="3" t="e">
        <f t="shared" si="34"/>
        <v>#N/A</v>
      </c>
      <c r="DS72" s="3" t="e">
        <f t="shared" si="34"/>
        <v>#N/A</v>
      </c>
      <c r="DT72" s="3" t="e">
        <f t="shared" si="34"/>
        <v>#N/A</v>
      </c>
      <c r="DU72" s="3" t="e">
        <f t="shared" si="34"/>
        <v>#N/A</v>
      </c>
      <c r="DV72" s="3" t="e">
        <f t="shared" si="34"/>
        <v>#N/A</v>
      </c>
      <c r="DW72" s="3" t="e">
        <f t="shared" si="34"/>
        <v>#N/A</v>
      </c>
      <c r="DX72" s="3" t="e">
        <f t="shared" si="34"/>
        <v>#N/A</v>
      </c>
      <c r="DY72" s="3" t="e">
        <f t="shared" si="34"/>
        <v>#N/A</v>
      </c>
      <c r="DZ72" s="3" t="e">
        <f t="shared" si="34"/>
        <v>#N/A</v>
      </c>
      <c r="EA72" s="3" t="e">
        <f t="shared" si="34"/>
        <v>#N/A</v>
      </c>
      <c r="EB72" s="3" t="e">
        <f t="shared" si="34"/>
        <v>#N/A</v>
      </c>
      <c r="EC72" s="3" t="e">
        <f t="shared" si="34"/>
        <v>#N/A</v>
      </c>
      <c r="ED72" s="3" t="e">
        <f t="shared" si="34"/>
        <v>#N/A</v>
      </c>
      <c r="EE72">
        <v>1</v>
      </c>
    </row>
    <row r="73" spans="1:135" x14ac:dyDescent="0.35">
      <c r="B73" t="s">
        <v>285</v>
      </c>
      <c r="J73" s="14"/>
      <c r="K73" s="14"/>
      <c r="L73" s="14"/>
      <c r="M73" s="14"/>
      <c r="N73" s="14"/>
      <c r="O73" s="14"/>
      <c r="P73" s="14"/>
      <c r="Q73" s="14">
        <f>IF(J69&lt;&gt;0,SUM(K69:Q69)/SUM(D69:J69)-1,0)</f>
        <v>15</v>
      </c>
      <c r="R73" s="14">
        <f t="shared" ref="R73:CC73" si="35">IF(K69&lt;&gt;0,SUM(L69:R69)/SUM(E69:K69)-1,0)</f>
        <v>10.214285714285714</v>
      </c>
      <c r="S73" s="14">
        <f t="shared" si="35"/>
        <v>13.647058823529411</v>
      </c>
      <c r="T73" s="14">
        <f t="shared" si="35"/>
        <v>9.9423076923076916</v>
      </c>
      <c r="U73" s="14">
        <f t="shared" si="35"/>
        <v>13.903846153846153</v>
      </c>
      <c r="V73" s="14">
        <f t="shared" si="35"/>
        <v>6.109375</v>
      </c>
      <c r="W73" s="14">
        <f t="shared" si="35"/>
        <v>5.3783783783783781</v>
      </c>
      <c r="X73" s="14">
        <f t="shared" si="35"/>
        <v>4.4522058823529411</v>
      </c>
      <c r="Y73" s="14">
        <f t="shared" si="35"/>
        <v>5.2707006369426752</v>
      </c>
      <c r="Z73" s="14">
        <f t="shared" si="35"/>
        <v>3.5682730923694779</v>
      </c>
      <c r="AA73" s="14">
        <f t="shared" si="35"/>
        <v>4.3145869947275921</v>
      </c>
      <c r="AB73" s="14">
        <f t="shared" si="35"/>
        <v>3.5612903225806454</v>
      </c>
      <c r="AC73" s="14">
        <f t="shared" si="35"/>
        <v>3.5</v>
      </c>
      <c r="AD73" s="14">
        <f t="shared" si="35"/>
        <v>2.9042372881355933</v>
      </c>
      <c r="AE73" s="14">
        <f t="shared" si="35"/>
        <v>2.3924477410654079</v>
      </c>
      <c r="AF73" s="14">
        <f t="shared" si="35"/>
        <v>1.7450482478415439</v>
      </c>
      <c r="AG73" s="14">
        <f t="shared" si="35"/>
        <v>1.4861538461538459</v>
      </c>
      <c r="AH73" s="14">
        <f t="shared" si="35"/>
        <v>0.89814814814814814</v>
      </c>
      <c r="AI73" s="14">
        <f t="shared" si="35"/>
        <v>0.69250353606789261</v>
      </c>
      <c r="AJ73" s="14">
        <f t="shared" si="35"/>
        <v>0.47985347985347993</v>
      </c>
      <c r="AK73" s="14">
        <f t="shared" si="35"/>
        <v>0.29476883004124166</v>
      </c>
      <c r="AL73" s="14">
        <f t="shared" si="35"/>
        <v>0.16040548598688131</v>
      </c>
      <c r="AM73" s="14">
        <f t="shared" si="35"/>
        <v>4.0703052728954692E-2</v>
      </c>
      <c r="AN73" s="14">
        <f t="shared" si="35"/>
        <v>-1.3260254596888288E-2</v>
      </c>
      <c r="AO73" s="14">
        <f t="shared" si="35"/>
        <v>-5.8362369337979114E-2</v>
      </c>
      <c r="AP73" s="14">
        <f t="shared" si="35"/>
        <v>-0.14775196389771017</v>
      </c>
      <c r="AQ73" s="14">
        <f t="shared" si="35"/>
        <v>-0.19422442244224425</v>
      </c>
      <c r="AR73" s="14">
        <f t="shared" si="35"/>
        <v>-0.2189438390611903</v>
      </c>
      <c r="AS73" s="14">
        <f t="shared" si="35"/>
        <v>-0.21754025351147654</v>
      </c>
      <c r="AT73" s="14">
        <f t="shared" si="35"/>
        <v>-0.21511111111111114</v>
      </c>
      <c r="AU73" s="14">
        <f t="shared" si="35"/>
        <v>-0.28131159290449737</v>
      </c>
      <c r="AV73" s="14">
        <f t="shared" si="35"/>
        <v>-0.27548566142460684</v>
      </c>
      <c r="AW73" s="14">
        <f t="shared" si="35"/>
        <v>-0.24141988625220634</v>
      </c>
      <c r="AX73" s="14">
        <f t="shared" si="35"/>
        <v>-0.19701003481466317</v>
      </c>
      <c r="AY73" s="14">
        <f t="shared" si="35"/>
        <v>-0.26228804464477351</v>
      </c>
      <c r="AZ73" s="14">
        <f t="shared" si="35"/>
        <v>-0.28984238178633981</v>
      </c>
      <c r="BA73" s="14">
        <f t="shared" si="35"/>
        <v>-0.29875424688561725</v>
      </c>
      <c r="BB73" s="14" t="e">
        <f t="shared" si="35"/>
        <v>#N/A</v>
      </c>
      <c r="BC73" s="14" t="e">
        <f t="shared" si="35"/>
        <v>#N/A</v>
      </c>
      <c r="BD73" s="14" t="e">
        <f t="shared" si="35"/>
        <v>#N/A</v>
      </c>
      <c r="BE73" s="14" t="e">
        <f t="shared" si="35"/>
        <v>#N/A</v>
      </c>
      <c r="BF73" s="14" t="e">
        <f t="shared" si="35"/>
        <v>#N/A</v>
      </c>
      <c r="BG73" s="14" t="e">
        <f t="shared" si="35"/>
        <v>#N/A</v>
      </c>
      <c r="BH73" s="14" t="e">
        <f t="shared" si="35"/>
        <v>#N/A</v>
      </c>
      <c r="BI73" s="14" t="e">
        <f t="shared" si="35"/>
        <v>#N/A</v>
      </c>
      <c r="BJ73" s="14" t="e">
        <f t="shared" si="35"/>
        <v>#N/A</v>
      </c>
      <c r="BK73" s="14" t="e">
        <f t="shared" si="35"/>
        <v>#N/A</v>
      </c>
      <c r="BL73" s="14" t="e">
        <f t="shared" si="35"/>
        <v>#N/A</v>
      </c>
      <c r="BM73" s="14" t="e">
        <f t="shared" si="35"/>
        <v>#N/A</v>
      </c>
      <c r="BN73" s="14" t="e">
        <f t="shared" si="35"/>
        <v>#N/A</v>
      </c>
      <c r="BO73" s="14" t="e">
        <f t="shared" si="35"/>
        <v>#N/A</v>
      </c>
      <c r="BP73" s="14" t="e">
        <f t="shared" si="35"/>
        <v>#N/A</v>
      </c>
      <c r="BQ73" s="14" t="e">
        <f t="shared" si="35"/>
        <v>#N/A</v>
      </c>
      <c r="BR73" s="14" t="e">
        <f t="shared" si="35"/>
        <v>#N/A</v>
      </c>
      <c r="BS73" s="14" t="e">
        <f t="shared" si="35"/>
        <v>#N/A</v>
      </c>
      <c r="BT73" s="14" t="e">
        <f t="shared" si="35"/>
        <v>#N/A</v>
      </c>
      <c r="BU73" s="14" t="e">
        <f t="shared" si="35"/>
        <v>#N/A</v>
      </c>
      <c r="BV73" s="14" t="e">
        <f t="shared" si="35"/>
        <v>#N/A</v>
      </c>
      <c r="BW73" s="14" t="e">
        <f t="shared" si="35"/>
        <v>#N/A</v>
      </c>
      <c r="BX73" s="14" t="e">
        <f t="shared" si="35"/>
        <v>#N/A</v>
      </c>
      <c r="BY73" s="14" t="e">
        <f t="shared" si="35"/>
        <v>#N/A</v>
      </c>
      <c r="BZ73" s="14" t="e">
        <f t="shared" si="35"/>
        <v>#N/A</v>
      </c>
      <c r="CA73" s="14" t="e">
        <f t="shared" si="35"/>
        <v>#N/A</v>
      </c>
      <c r="CB73" s="14" t="e">
        <f t="shared" si="35"/>
        <v>#N/A</v>
      </c>
      <c r="CC73" s="14" t="e">
        <f t="shared" si="35"/>
        <v>#N/A</v>
      </c>
      <c r="CD73" s="14" t="e">
        <f t="shared" ref="CD73:ED73" si="36">IF(BW69&lt;&gt;0,SUM(BX69:CD69)/SUM(BQ69:BW69)-1,0)</f>
        <v>#N/A</v>
      </c>
      <c r="CE73" s="14" t="e">
        <f t="shared" si="36"/>
        <v>#N/A</v>
      </c>
      <c r="CF73" s="14" t="e">
        <f t="shared" si="36"/>
        <v>#N/A</v>
      </c>
      <c r="CG73" s="14" t="e">
        <f t="shared" si="36"/>
        <v>#N/A</v>
      </c>
      <c r="CH73" s="14" t="e">
        <f t="shared" si="36"/>
        <v>#N/A</v>
      </c>
      <c r="CI73" s="14" t="e">
        <f t="shared" si="36"/>
        <v>#N/A</v>
      </c>
      <c r="CJ73" s="14" t="e">
        <f t="shared" si="36"/>
        <v>#N/A</v>
      </c>
      <c r="CK73" s="14" t="e">
        <f t="shared" si="36"/>
        <v>#N/A</v>
      </c>
      <c r="CL73" s="14" t="e">
        <f t="shared" si="36"/>
        <v>#N/A</v>
      </c>
      <c r="CM73" s="14" t="e">
        <f t="shared" si="36"/>
        <v>#N/A</v>
      </c>
      <c r="CN73" s="14" t="e">
        <f t="shared" si="36"/>
        <v>#N/A</v>
      </c>
      <c r="CO73" s="14" t="e">
        <f t="shared" si="36"/>
        <v>#N/A</v>
      </c>
      <c r="CP73" s="14" t="e">
        <f t="shared" si="36"/>
        <v>#N/A</v>
      </c>
      <c r="CQ73" s="14" t="e">
        <f t="shared" si="36"/>
        <v>#N/A</v>
      </c>
      <c r="CR73" s="14" t="e">
        <f t="shared" si="36"/>
        <v>#N/A</v>
      </c>
      <c r="CS73" s="14" t="e">
        <f t="shared" si="36"/>
        <v>#N/A</v>
      </c>
      <c r="CT73" s="14" t="e">
        <f t="shared" si="36"/>
        <v>#N/A</v>
      </c>
      <c r="CU73" s="14" t="e">
        <f t="shared" si="36"/>
        <v>#N/A</v>
      </c>
      <c r="CV73" s="14" t="e">
        <f t="shared" si="36"/>
        <v>#N/A</v>
      </c>
      <c r="CW73" s="14" t="e">
        <f t="shared" si="36"/>
        <v>#N/A</v>
      </c>
      <c r="CX73" s="14" t="e">
        <f t="shared" si="36"/>
        <v>#N/A</v>
      </c>
      <c r="CY73" s="14" t="e">
        <f t="shared" si="36"/>
        <v>#N/A</v>
      </c>
      <c r="CZ73" s="14" t="e">
        <f t="shared" si="36"/>
        <v>#N/A</v>
      </c>
      <c r="DA73" s="14" t="e">
        <f t="shared" si="36"/>
        <v>#N/A</v>
      </c>
      <c r="DB73" s="14" t="e">
        <f t="shared" si="36"/>
        <v>#N/A</v>
      </c>
      <c r="DC73" s="14" t="e">
        <f t="shared" si="36"/>
        <v>#N/A</v>
      </c>
      <c r="DD73" s="14" t="e">
        <f t="shared" si="36"/>
        <v>#N/A</v>
      </c>
      <c r="DE73" s="14" t="e">
        <f t="shared" si="36"/>
        <v>#N/A</v>
      </c>
      <c r="DF73" s="14" t="e">
        <f t="shared" si="36"/>
        <v>#N/A</v>
      </c>
      <c r="DG73" s="14" t="e">
        <f t="shared" si="36"/>
        <v>#N/A</v>
      </c>
      <c r="DH73" s="14" t="e">
        <f t="shared" si="36"/>
        <v>#N/A</v>
      </c>
      <c r="DI73" s="14" t="e">
        <f t="shared" si="36"/>
        <v>#N/A</v>
      </c>
      <c r="DJ73" s="14" t="e">
        <f t="shared" si="36"/>
        <v>#N/A</v>
      </c>
      <c r="DK73" s="14" t="e">
        <f t="shared" si="36"/>
        <v>#N/A</v>
      </c>
      <c r="DL73" s="14" t="e">
        <f t="shared" si="36"/>
        <v>#N/A</v>
      </c>
      <c r="DM73" s="14" t="e">
        <f t="shared" si="36"/>
        <v>#N/A</v>
      </c>
      <c r="DN73" s="14" t="e">
        <f t="shared" si="36"/>
        <v>#N/A</v>
      </c>
      <c r="DO73" s="14" t="e">
        <f t="shared" si="36"/>
        <v>#N/A</v>
      </c>
      <c r="DP73" s="14" t="e">
        <f t="shared" si="36"/>
        <v>#N/A</v>
      </c>
      <c r="DQ73" s="14" t="e">
        <f t="shared" si="36"/>
        <v>#N/A</v>
      </c>
      <c r="DR73" s="14" t="e">
        <f t="shared" si="36"/>
        <v>#N/A</v>
      </c>
      <c r="DS73" s="14" t="e">
        <f t="shared" si="36"/>
        <v>#N/A</v>
      </c>
      <c r="DT73" s="14" t="e">
        <f t="shared" si="36"/>
        <v>#N/A</v>
      </c>
      <c r="DU73" s="14" t="e">
        <f t="shared" si="36"/>
        <v>#N/A</v>
      </c>
      <c r="DV73" s="14" t="e">
        <f t="shared" si="36"/>
        <v>#N/A</v>
      </c>
      <c r="DW73" s="14" t="e">
        <f t="shared" si="36"/>
        <v>#N/A</v>
      </c>
      <c r="DX73" s="14" t="e">
        <f t="shared" si="36"/>
        <v>#N/A</v>
      </c>
      <c r="DY73" s="14" t="e">
        <f t="shared" si="36"/>
        <v>#N/A</v>
      </c>
      <c r="DZ73" s="14" t="e">
        <f t="shared" si="36"/>
        <v>#N/A</v>
      </c>
      <c r="EA73" s="14" t="e">
        <f t="shared" si="36"/>
        <v>#N/A</v>
      </c>
      <c r="EB73" s="14" t="e">
        <f t="shared" si="36"/>
        <v>#N/A</v>
      </c>
      <c r="EC73" s="14" t="e">
        <f t="shared" si="36"/>
        <v>#N/A</v>
      </c>
      <c r="ED73" s="14" t="e">
        <f t="shared" si="36"/>
        <v>#N/A</v>
      </c>
      <c r="EE73">
        <v>1</v>
      </c>
    </row>
    <row r="74" spans="1:135" x14ac:dyDescent="0.35">
      <c r="B74" t="s">
        <v>289</v>
      </c>
      <c r="EE74">
        <v>1</v>
      </c>
    </row>
    <row r="75" spans="1:135" x14ac:dyDescent="0.35">
      <c r="B75" t="s">
        <v>290</v>
      </c>
      <c r="EE75">
        <v>1</v>
      </c>
    </row>
    <row r="76" spans="1:135" x14ac:dyDescent="0.35">
      <c r="B76" t="s">
        <v>292</v>
      </c>
    </row>
    <row r="79" spans="1:135" x14ac:dyDescent="0.35">
      <c r="A79" t="s">
        <v>273</v>
      </c>
      <c r="B79" t="s">
        <v>287</v>
      </c>
      <c r="C79">
        <v>1</v>
      </c>
      <c r="D79">
        <f>C79+1</f>
        <v>2</v>
      </c>
      <c r="E79">
        <f t="shared" ref="E79:T80" si="37">D79+1</f>
        <v>3</v>
      </c>
      <c r="F79">
        <f t="shared" si="37"/>
        <v>4</v>
      </c>
      <c r="G79">
        <f t="shared" si="37"/>
        <v>5</v>
      </c>
      <c r="H79">
        <f t="shared" si="37"/>
        <v>6</v>
      </c>
      <c r="I79">
        <f t="shared" si="37"/>
        <v>7</v>
      </c>
      <c r="J79">
        <f t="shared" si="37"/>
        <v>8</v>
      </c>
      <c r="K79">
        <f t="shared" si="37"/>
        <v>9</v>
      </c>
      <c r="L79">
        <f t="shared" si="37"/>
        <v>10</v>
      </c>
      <c r="M79">
        <f t="shared" si="37"/>
        <v>11</v>
      </c>
      <c r="N79">
        <f t="shared" si="37"/>
        <v>12</v>
      </c>
      <c r="O79">
        <f t="shared" si="37"/>
        <v>13</v>
      </c>
      <c r="P79">
        <f t="shared" si="37"/>
        <v>14</v>
      </c>
      <c r="Q79">
        <f t="shared" si="37"/>
        <v>15</v>
      </c>
      <c r="R79">
        <f t="shared" si="37"/>
        <v>16</v>
      </c>
      <c r="S79">
        <f t="shared" si="37"/>
        <v>17</v>
      </c>
      <c r="T79">
        <f t="shared" si="37"/>
        <v>18</v>
      </c>
      <c r="U79">
        <f t="shared" ref="U79:AJ80" si="38">T79+1</f>
        <v>19</v>
      </c>
      <c r="V79">
        <f t="shared" si="38"/>
        <v>20</v>
      </c>
      <c r="W79">
        <f t="shared" si="38"/>
        <v>21</v>
      </c>
      <c r="X79">
        <f t="shared" si="38"/>
        <v>22</v>
      </c>
      <c r="Y79">
        <f t="shared" si="38"/>
        <v>23</v>
      </c>
      <c r="Z79">
        <f t="shared" si="38"/>
        <v>24</v>
      </c>
      <c r="AA79">
        <f t="shared" si="38"/>
        <v>25</v>
      </c>
      <c r="AB79">
        <f t="shared" si="38"/>
        <v>26</v>
      </c>
      <c r="AC79">
        <f t="shared" si="38"/>
        <v>27</v>
      </c>
      <c r="AD79">
        <f t="shared" si="38"/>
        <v>28</v>
      </c>
      <c r="AE79">
        <f t="shared" si="38"/>
        <v>29</v>
      </c>
      <c r="AF79">
        <f t="shared" si="38"/>
        <v>30</v>
      </c>
      <c r="AG79">
        <f t="shared" si="38"/>
        <v>31</v>
      </c>
      <c r="AH79">
        <f t="shared" si="38"/>
        <v>32</v>
      </c>
      <c r="AI79">
        <f t="shared" si="38"/>
        <v>33</v>
      </c>
      <c r="AJ79">
        <f t="shared" si="38"/>
        <v>34</v>
      </c>
      <c r="AK79">
        <f t="shared" ref="AK79:AZ80" si="39">AJ79+1</f>
        <v>35</v>
      </c>
      <c r="AL79">
        <f t="shared" si="39"/>
        <v>36</v>
      </c>
      <c r="AM79">
        <f t="shared" si="39"/>
        <v>37</v>
      </c>
      <c r="AN79">
        <f t="shared" si="39"/>
        <v>38</v>
      </c>
      <c r="AO79">
        <f t="shared" si="39"/>
        <v>39</v>
      </c>
      <c r="AP79">
        <f t="shared" si="39"/>
        <v>40</v>
      </c>
      <c r="AQ79">
        <f t="shared" si="39"/>
        <v>41</v>
      </c>
      <c r="AR79">
        <f t="shared" si="39"/>
        <v>42</v>
      </c>
      <c r="AS79">
        <f t="shared" si="39"/>
        <v>43</v>
      </c>
      <c r="AT79">
        <f t="shared" si="39"/>
        <v>44</v>
      </c>
      <c r="AU79">
        <f t="shared" si="39"/>
        <v>45</v>
      </c>
      <c r="AV79">
        <f t="shared" si="39"/>
        <v>46</v>
      </c>
      <c r="AW79">
        <f t="shared" si="39"/>
        <v>47</v>
      </c>
      <c r="AX79">
        <f t="shared" si="39"/>
        <v>48</v>
      </c>
      <c r="AY79">
        <f t="shared" si="39"/>
        <v>49</v>
      </c>
      <c r="AZ79">
        <f t="shared" si="39"/>
        <v>50</v>
      </c>
      <c r="BA79">
        <f t="shared" ref="BA79:BP80" si="40">AZ79+1</f>
        <v>51</v>
      </c>
      <c r="BB79">
        <f t="shared" si="40"/>
        <v>52</v>
      </c>
      <c r="BC79">
        <f t="shared" si="40"/>
        <v>53</v>
      </c>
      <c r="BD79">
        <f t="shared" si="40"/>
        <v>54</v>
      </c>
      <c r="BE79">
        <f t="shared" si="40"/>
        <v>55</v>
      </c>
      <c r="BF79">
        <f t="shared" si="40"/>
        <v>56</v>
      </c>
      <c r="BG79">
        <f t="shared" si="40"/>
        <v>57</v>
      </c>
      <c r="BH79">
        <f t="shared" si="40"/>
        <v>58</v>
      </c>
      <c r="BI79">
        <f t="shared" si="40"/>
        <v>59</v>
      </c>
      <c r="BJ79">
        <f t="shared" si="40"/>
        <v>60</v>
      </c>
      <c r="BK79">
        <f t="shared" si="40"/>
        <v>61</v>
      </c>
      <c r="BL79">
        <f t="shared" si="40"/>
        <v>62</v>
      </c>
      <c r="BM79">
        <f t="shared" si="40"/>
        <v>63</v>
      </c>
      <c r="BN79">
        <f t="shared" si="40"/>
        <v>64</v>
      </c>
      <c r="BO79">
        <f t="shared" si="40"/>
        <v>65</v>
      </c>
      <c r="BP79">
        <f t="shared" si="40"/>
        <v>66</v>
      </c>
      <c r="BQ79">
        <f t="shared" ref="BQ79:CF80" si="41">BP79+1</f>
        <v>67</v>
      </c>
      <c r="BR79">
        <f t="shared" si="41"/>
        <v>68</v>
      </c>
      <c r="BS79">
        <f t="shared" si="41"/>
        <v>69</v>
      </c>
      <c r="BT79">
        <f t="shared" si="41"/>
        <v>70</v>
      </c>
      <c r="BU79">
        <f t="shared" si="41"/>
        <v>71</v>
      </c>
      <c r="BV79">
        <f t="shared" si="41"/>
        <v>72</v>
      </c>
      <c r="BW79">
        <f t="shared" si="41"/>
        <v>73</v>
      </c>
      <c r="BX79">
        <f t="shared" si="41"/>
        <v>74</v>
      </c>
      <c r="BY79">
        <f t="shared" si="41"/>
        <v>75</v>
      </c>
      <c r="BZ79">
        <f t="shared" si="41"/>
        <v>76</v>
      </c>
      <c r="CA79">
        <f t="shared" si="41"/>
        <v>77</v>
      </c>
      <c r="CB79">
        <f t="shared" si="41"/>
        <v>78</v>
      </c>
      <c r="CC79">
        <f t="shared" si="41"/>
        <v>79</v>
      </c>
      <c r="CD79">
        <f t="shared" si="41"/>
        <v>80</v>
      </c>
      <c r="CE79">
        <f t="shared" si="41"/>
        <v>81</v>
      </c>
      <c r="CF79">
        <f t="shared" si="41"/>
        <v>82</v>
      </c>
      <c r="CG79">
        <f t="shared" ref="CG79:CV80" si="42">CF79+1</f>
        <v>83</v>
      </c>
      <c r="CH79">
        <f t="shared" si="42"/>
        <v>84</v>
      </c>
      <c r="CI79">
        <f t="shared" si="42"/>
        <v>85</v>
      </c>
      <c r="CJ79">
        <f t="shared" si="42"/>
        <v>86</v>
      </c>
      <c r="CK79">
        <f t="shared" si="42"/>
        <v>87</v>
      </c>
      <c r="CL79">
        <f t="shared" si="42"/>
        <v>88</v>
      </c>
      <c r="CM79">
        <f t="shared" si="42"/>
        <v>89</v>
      </c>
      <c r="CN79">
        <f t="shared" si="42"/>
        <v>90</v>
      </c>
      <c r="CO79">
        <f t="shared" si="42"/>
        <v>91</v>
      </c>
      <c r="CP79">
        <f t="shared" si="42"/>
        <v>92</v>
      </c>
      <c r="CQ79">
        <f t="shared" si="42"/>
        <v>93</v>
      </c>
      <c r="CR79">
        <f t="shared" si="42"/>
        <v>94</v>
      </c>
      <c r="CS79">
        <f t="shared" si="42"/>
        <v>95</v>
      </c>
      <c r="CT79">
        <f t="shared" si="42"/>
        <v>96</v>
      </c>
      <c r="CU79">
        <f t="shared" si="42"/>
        <v>97</v>
      </c>
      <c r="CV79">
        <f t="shared" si="42"/>
        <v>98</v>
      </c>
      <c r="CW79">
        <f t="shared" ref="CW79:DL80" si="43">CV79+1</f>
        <v>99</v>
      </c>
      <c r="CX79">
        <f t="shared" si="43"/>
        <v>100</v>
      </c>
      <c r="CY79">
        <f t="shared" si="43"/>
        <v>101</v>
      </c>
      <c r="CZ79">
        <f t="shared" si="43"/>
        <v>102</v>
      </c>
      <c r="DA79">
        <f t="shared" si="43"/>
        <v>103</v>
      </c>
      <c r="DB79">
        <f t="shared" si="43"/>
        <v>104</v>
      </c>
      <c r="DC79">
        <f t="shared" si="43"/>
        <v>105</v>
      </c>
      <c r="DD79">
        <f t="shared" si="43"/>
        <v>106</v>
      </c>
      <c r="DE79">
        <f t="shared" si="43"/>
        <v>107</v>
      </c>
      <c r="DF79">
        <f t="shared" si="43"/>
        <v>108</v>
      </c>
      <c r="DG79">
        <f t="shared" si="43"/>
        <v>109</v>
      </c>
      <c r="DH79">
        <f t="shared" si="43"/>
        <v>110</v>
      </c>
      <c r="DI79">
        <f t="shared" si="43"/>
        <v>111</v>
      </c>
      <c r="DJ79">
        <f t="shared" si="43"/>
        <v>112</v>
      </c>
      <c r="DK79">
        <f t="shared" si="43"/>
        <v>113</v>
      </c>
      <c r="DL79">
        <f t="shared" si="43"/>
        <v>114</v>
      </c>
      <c r="DM79">
        <f t="shared" ref="DM79:EB80" si="44">DL79+1</f>
        <v>115</v>
      </c>
      <c r="DN79">
        <f t="shared" si="44"/>
        <v>116</v>
      </c>
      <c r="DO79">
        <f t="shared" si="44"/>
        <v>117</v>
      </c>
      <c r="DP79">
        <f t="shared" si="44"/>
        <v>118</v>
      </c>
      <c r="DQ79">
        <f t="shared" si="44"/>
        <v>119</v>
      </c>
      <c r="DR79">
        <f t="shared" si="44"/>
        <v>120</v>
      </c>
      <c r="DS79">
        <f t="shared" si="44"/>
        <v>121</v>
      </c>
      <c r="DT79">
        <f t="shared" si="44"/>
        <v>122</v>
      </c>
      <c r="DU79">
        <f t="shared" si="44"/>
        <v>123</v>
      </c>
      <c r="DV79">
        <f t="shared" si="44"/>
        <v>124</v>
      </c>
      <c r="DW79">
        <f t="shared" si="44"/>
        <v>125</v>
      </c>
      <c r="DX79">
        <f t="shared" si="44"/>
        <v>126</v>
      </c>
      <c r="DY79">
        <f t="shared" si="44"/>
        <v>127</v>
      </c>
      <c r="DZ79">
        <f t="shared" si="44"/>
        <v>128</v>
      </c>
      <c r="EA79">
        <f t="shared" si="44"/>
        <v>129</v>
      </c>
      <c r="EB79">
        <f t="shared" si="44"/>
        <v>130</v>
      </c>
      <c r="EC79">
        <f t="shared" ref="EC79:ED80" si="45">EB79+1</f>
        <v>131</v>
      </c>
      <c r="ED79">
        <f t="shared" si="45"/>
        <v>132</v>
      </c>
      <c r="EE79">
        <v>1</v>
      </c>
    </row>
    <row r="80" spans="1:135" x14ac:dyDescent="0.35">
      <c r="B80" t="s">
        <v>288</v>
      </c>
      <c r="C80" s="12">
        <f>C67</f>
        <v>43891</v>
      </c>
      <c r="D80" s="12">
        <f>C80+1</f>
        <v>43892</v>
      </c>
      <c r="E80" s="12">
        <f t="shared" si="37"/>
        <v>43893</v>
      </c>
      <c r="F80" s="12">
        <f t="shared" si="37"/>
        <v>43894</v>
      </c>
      <c r="G80" s="12">
        <f t="shared" si="37"/>
        <v>43895</v>
      </c>
      <c r="H80" s="12">
        <f t="shared" si="37"/>
        <v>43896</v>
      </c>
      <c r="I80" s="12">
        <f t="shared" si="37"/>
        <v>43897</v>
      </c>
      <c r="J80" s="12">
        <f t="shared" si="37"/>
        <v>43898</v>
      </c>
      <c r="K80" s="12">
        <f t="shared" si="37"/>
        <v>43899</v>
      </c>
      <c r="L80" s="12">
        <f t="shared" si="37"/>
        <v>43900</v>
      </c>
      <c r="M80" s="12">
        <f t="shared" si="37"/>
        <v>43901</v>
      </c>
      <c r="N80" s="12">
        <f t="shared" si="37"/>
        <v>43902</v>
      </c>
      <c r="O80" s="12">
        <f t="shared" si="37"/>
        <v>43903</v>
      </c>
      <c r="P80" s="12">
        <f t="shared" si="37"/>
        <v>43904</v>
      </c>
      <c r="Q80" s="12">
        <f t="shared" si="37"/>
        <v>43905</v>
      </c>
      <c r="R80" s="12">
        <f t="shared" si="37"/>
        <v>43906</v>
      </c>
      <c r="S80" s="12">
        <f t="shared" si="37"/>
        <v>43907</v>
      </c>
      <c r="T80" s="12">
        <f t="shared" si="37"/>
        <v>43908</v>
      </c>
      <c r="U80" s="12">
        <f t="shared" si="38"/>
        <v>43909</v>
      </c>
      <c r="V80" s="12">
        <f t="shared" si="38"/>
        <v>43910</v>
      </c>
      <c r="W80" s="12">
        <f t="shared" si="38"/>
        <v>43911</v>
      </c>
      <c r="X80" s="12">
        <f t="shared" si="38"/>
        <v>43912</v>
      </c>
      <c r="Y80" s="12">
        <f t="shared" si="38"/>
        <v>43913</v>
      </c>
      <c r="Z80" s="12">
        <f t="shared" si="38"/>
        <v>43914</v>
      </c>
      <c r="AA80" s="12">
        <f t="shared" si="38"/>
        <v>43915</v>
      </c>
      <c r="AB80" s="12">
        <f t="shared" si="38"/>
        <v>43916</v>
      </c>
      <c r="AC80" s="12">
        <f t="shared" si="38"/>
        <v>43917</v>
      </c>
      <c r="AD80" s="12">
        <f t="shared" si="38"/>
        <v>43918</v>
      </c>
      <c r="AE80" s="12">
        <f t="shared" si="38"/>
        <v>43919</v>
      </c>
      <c r="AF80" s="12">
        <f t="shared" si="38"/>
        <v>43920</v>
      </c>
      <c r="AG80" s="12">
        <f t="shared" si="38"/>
        <v>43921</v>
      </c>
      <c r="AH80" s="12">
        <f t="shared" si="38"/>
        <v>43922</v>
      </c>
      <c r="AI80" s="12">
        <f t="shared" si="38"/>
        <v>43923</v>
      </c>
      <c r="AJ80" s="12">
        <f t="shared" si="38"/>
        <v>43924</v>
      </c>
      <c r="AK80" s="12">
        <f t="shared" si="39"/>
        <v>43925</v>
      </c>
      <c r="AL80" s="12">
        <f t="shared" si="39"/>
        <v>43926</v>
      </c>
      <c r="AM80" s="12">
        <f t="shared" si="39"/>
        <v>43927</v>
      </c>
      <c r="AN80" s="12">
        <f t="shared" si="39"/>
        <v>43928</v>
      </c>
      <c r="AO80" s="12">
        <f t="shared" si="39"/>
        <v>43929</v>
      </c>
      <c r="AP80" s="12">
        <f t="shared" si="39"/>
        <v>43930</v>
      </c>
      <c r="AQ80" s="12">
        <f t="shared" si="39"/>
        <v>43931</v>
      </c>
      <c r="AR80" s="12">
        <f t="shared" si="39"/>
        <v>43932</v>
      </c>
      <c r="AS80" s="12">
        <f t="shared" si="39"/>
        <v>43933</v>
      </c>
      <c r="AT80" s="12">
        <f t="shared" si="39"/>
        <v>43934</v>
      </c>
      <c r="AU80" s="12">
        <f t="shared" si="39"/>
        <v>43935</v>
      </c>
      <c r="AV80" s="12">
        <f t="shared" si="39"/>
        <v>43936</v>
      </c>
      <c r="AW80" s="12">
        <f t="shared" si="39"/>
        <v>43937</v>
      </c>
      <c r="AX80" s="12">
        <f t="shared" si="39"/>
        <v>43938</v>
      </c>
      <c r="AY80" s="12">
        <f t="shared" si="39"/>
        <v>43939</v>
      </c>
      <c r="AZ80" s="12">
        <f t="shared" si="39"/>
        <v>43940</v>
      </c>
      <c r="BA80" s="12">
        <f t="shared" si="40"/>
        <v>43941</v>
      </c>
      <c r="BB80" s="12">
        <f t="shared" si="40"/>
        <v>43942</v>
      </c>
      <c r="BC80" s="12">
        <f t="shared" si="40"/>
        <v>43943</v>
      </c>
      <c r="BD80" s="12">
        <f t="shared" si="40"/>
        <v>43944</v>
      </c>
      <c r="BE80" s="12">
        <f t="shared" si="40"/>
        <v>43945</v>
      </c>
      <c r="BF80" s="12">
        <f t="shared" si="40"/>
        <v>43946</v>
      </c>
      <c r="BG80" s="12">
        <f t="shared" si="40"/>
        <v>43947</v>
      </c>
      <c r="BH80" s="12">
        <f t="shared" si="40"/>
        <v>43948</v>
      </c>
      <c r="BI80" s="12">
        <f t="shared" si="40"/>
        <v>43949</v>
      </c>
      <c r="BJ80" s="12">
        <f t="shared" si="40"/>
        <v>43950</v>
      </c>
      <c r="BK80" s="12">
        <f t="shared" si="40"/>
        <v>43951</v>
      </c>
      <c r="BL80" s="12">
        <f t="shared" si="40"/>
        <v>43952</v>
      </c>
      <c r="BM80" s="12">
        <f t="shared" si="40"/>
        <v>43953</v>
      </c>
      <c r="BN80" s="12">
        <f t="shared" si="40"/>
        <v>43954</v>
      </c>
      <c r="BO80" s="12">
        <f t="shared" si="40"/>
        <v>43955</v>
      </c>
      <c r="BP80" s="12">
        <f t="shared" si="40"/>
        <v>43956</v>
      </c>
      <c r="BQ80" s="12">
        <f t="shared" si="41"/>
        <v>43957</v>
      </c>
      <c r="BR80" s="12">
        <f t="shared" si="41"/>
        <v>43958</v>
      </c>
      <c r="BS80" s="12">
        <f t="shared" si="41"/>
        <v>43959</v>
      </c>
      <c r="BT80" s="12">
        <f t="shared" si="41"/>
        <v>43960</v>
      </c>
      <c r="BU80" s="12">
        <f t="shared" si="41"/>
        <v>43961</v>
      </c>
      <c r="BV80" s="12">
        <f t="shared" si="41"/>
        <v>43962</v>
      </c>
      <c r="BW80" s="12">
        <f t="shared" si="41"/>
        <v>43963</v>
      </c>
      <c r="BX80" s="12">
        <f t="shared" si="41"/>
        <v>43964</v>
      </c>
      <c r="BY80" s="12">
        <f t="shared" si="41"/>
        <v>43965</v>
      </c>
      <c r="BZ80" s="12">
        <f t="shared" si="41"/>
        <v>43966</v>
      </c>
      <c r="CA80" s="12">
        <f t="shared" si="41"/>
        <v>43967</v>
      </c>
      <c r="CB80" s="12">
        <f t="shared" si="41"/>
        <v>43968</v>
      </c>
      <c r="CC80" s="12">
        <f t="shared" si="41"/>
        <v>43969</v>
      </c>
      <c r="CD80" s="12">
        <f t="shared" si="41"/>
        <v>43970</v>
      </c>
      <c r="CE80" s="12">
        <f t="shared" si="41"/>
        <v>43971</v>
      </c>
      <c r="CF80" s="12">
        <f t="shared" si="41"/>
        <v>43972</v>
      </c>
      <c r="CG80" s="12">
        <f t="shared" si="42"/>
        <v>43973</v>
      </c>
      <c r="CH80" s="12">
        <f t="shared" si="42"/>
        <v>43974</v>
      </c>
      <c r="CI80" s="12">
        <f t="shared" si="42"/>
        <v>43975</v>
      </c>
      <c r="CJ80" s="12">
        <f t="shared" si="42"/>
        <v>43976</v>
      </c>
      <c r="CK80" s="12">
        <f t="shared" si="42"/>
        <v>43977</v>
      </c>
      <c r="CL80" s="12">
        <f t="shared" si="42"/>
        <v>43978</v>
      </c>
      <c r="CM80" s="12">
        <f t="shared" si="42"/>
        <v>43979</v>
      </c>
      <c r="CN80" s="12">
        <f t="shared" si="42"/>
        <v>43980</v>
      </c>
      <c r="CO80" s="12">
        <f t="shared" si="42"/>
        <v>43981</v>
      </c>
      <c r="CP80" s="12">
        <f t="shared" si="42"/>
        <v>43982</v>
      </c>
      <c r="CQ80" s="12">
        <f t="shared" si="42"/>
        <v>43983</v>
      </c>
      <c r="CR80" s="12">
        <f t="shared" si="42"/>
        <v>43984</v>
      </c>
      <c r="CS80" s="12">
        <f t="shared" si="42"/>
        <v>43985</v>
      </c>
      <c r="CT80" s="12">
        <f t="shared" si="42"/>
        <v>43986</v>
      </c>
      <c r="CU80" s="12">
        <f t="shared" si="42"/>
        <v>43987</v>
      </c>
      <c r="CV80" s="12">
        <f t="shared" si="42"/>
        <v>43988</v>
      </c>
      <c r="CW80" s="12">
        <f t="shared" si="43"/>
        <v>43989</v>
      </c>
      <c r="CX80" s="12">
        <f t="shared" si="43"/>
        <v>43990</v>
      </c>
      <c r="CY80" s="12">
        <f t="shared" si="43"/>
        <v>43991</v>
      </c>
      <c r="CZ80" s="12">
        <f t="shared" si="43"/>
        <v>43992</v>
      </c>
      <c r="DA80" s="12">
        <f t="shared" si="43"/>
        <v>43993</v>
      </c>
      <c r="DB80" s="12">
        <f t="shared" si="43"/>
        <v>43994</v>
      </c>
      <c r="DC80" s="12">
        <f t="shared" si="43"/>
        <v>43995</v>
      </c>
      <c r="DD80" s="12">
        <f t="shared" si="43"/>
        <v>43996</v>
      </c>
      <c r="DE80" s="12">
        <f t="shared" si="43"/>
        <v>43997</v>
      </c>
      <c r="DF80" s="12">
        <f t="shared" si="43"/>
        <v>43998</v>
      </c>
      <c r="DG80" s="12">
        <f t="shared" si="43"/>
        <v>43999</v>
      </c>
      <c r="DH80" s="12">
        <f t="shared" si="43"/>
        <v>44000</v>
      </c>
      <c r="DI80" s="12">
        <f t="shared" si="43"/>
        <v>44001</v>
      </c>
      <c r="DJ80" s="12">
        <f t="shared" si="43"/>
        <v>44002</v>
      </c>
      <c r="DK80" s="12">
        <f t="shared" si="43"/>
        <v>44003</v>
      </c>
      <c r="DL80" s="12">
        <f t="shared" si="43"/>
        <v>44004</v>
      </c>
      <c r="DM80" s="12">
        <f t="shared" si="44"/>
        <v>44005</v>
      </c>
      <c r="DN80" s="12">
        <f t="shared" si="44"/>
        <v>44006</v>
      </c>
      <c r="DO80" s="12">
        <f t="shared" si="44"/>
        <v>44007</v>
      </c>
      <c r="DP80" s="12">
        <f t="shared" si="44"/>
        <v>44008</v>
      </c>
      <c r="DQ80" s="12">
        <f t="shared" si="44"/>
        <v>44009</v>
      </c>
      <c r="DR80" s="12">
        <f t="shared" si="44"/>
        <v>44010</v>
      </c>
      <c r="DS80" s="12">
        <f t="shared" si="44"/>
        <v>44011</v>
      </c>
      <c r="DT80" s="12">
        <f t="shared" si="44"/>
        <v>44012</v>
      </c>
      <c r="DU80" s="12">
        <f t="shared" si="44"/>
        <v>44013</v>
      </c>
      <c r="DV80" s="12">
        <f t="shared" si="44"/>
        <v>44014</v>
      </c>
      <c r="DW80" s="12">
        <f t="shared" si="44"/>
        <v>44015</v>
      </c>
      <c r="DX80" s="12">
        <f t="shared" si="44"/>
        <v>44016</v>
      </c>
      <c r="DY80" s="12">
        <f t="shared" si="44"/>
        <v>44017</v>
      </c>
      <c r="DZ80" s="12">
        <f t="shared" si="44"/>
        <v>44018</v>
      </c>
      <c r="EA80" s="12">
        <f t="shared" si="44"/>
        <v>44019</v>
      </c>
      <c r="EB80" s="12">
        <f t="shared" si="44"/>
        <v>44020</v>
      </c>
      <c r="EC80" s="12">
        <f t="shared" si="45"/>
        <v>44021</v>
      </c>
      <c r="ED80" s="12">
        <f t="shared" si="45"/>
        <v>44022</v>
      </c>
      <c r="EE80">
        <v>1</v>
      </c>
    </row>
    <row r="81" spans="2:135" x14ac:dyDescent="0.35">
      <c r="B81" t="str">
        <f>$C$5&amp;" Infections Cumulated"</f>
        <v>Italy Infections Cumulated</v>
      </c>
      <c r="C81">
        <f>INDEX(_Inf_Data,MATCH($C$5,_Inf_Country,0),MATCH(C$54,_Inf_Day,0))</f>
        <v>1694</v>
      </c>
      <c r="D81">
        <f>INDEX(_Inf_Data,MATCH($C$5,_Inf_Country,0),MATCH(D$54,_Inf_Day,0))</f>
        <v>2036</v>
      </c>
      <c r="E81">
        <f>INDEX(_Inf_Data,MATCH($C$5,_Inf_Country,0),MATCH(E$54,_Inf_Day,0))</f>
        <v>2502</v>
      </c>
      <c r="F81">
        <f>INDEX(_Inf_Data,MATCH($C$5,_Inf_Country,0),MATCH(F$54,_Inf_Day,0))</f>
        <v>3089</v>
      </c>
      <c r="G81">
        <f>INDEX(_Inf_Data,MATCH($C$5,_Inf_Country,0),MATCH(G$54,_Inf_Day,0))</f>
        <v>3858</v>
      </c>
      <c r="H81">
        <f>INDEX(_Inf_Data,MATCH($C$5,_Inf_Country,0),MATCH(H$54,_Inf_Day,0))</f>
        <v>4636</v>
      </c>
      <c r="I81">
        <f>INDEX(_Inf_Data,MATCH($C$5,_Inf_Country,0),MATCH(I$54,_Inf_Day,0))</f>
        <v>5883</v>
      </c>
      <c r="J81">
        <f>INDEX(_Inf_Data,MATCH($C$5,_Inf_Country,0),MATCH(J$54,_Inf_Day,0))</f>
        <v>7375</v>
      </c>
      <c r="K81">
        <f>INDEX(_Inf_Data,MATCH($C$5,_Inf_Country,0),MATCH(K$54,_Inf_Day,0))</f>
        <v>9172</v>
      </c>
      <c r="L81">
        <f>INDEX(_Inf_Data,MATCH($C$5,_Inf_Country,0),MATCH(L$54,_Inf_Day,0))</f>
        <v>10149</v>
      </c>
      <c r="M81">
        <f>INDEX(_Inf_Data,MATCH($C$5,_Inf_Country,0),MATCH(M$54,_Inf_Day,0))</f>
        <v>12462</v>
      </c>
      <c r="N81">
        <f>INDEX(_Inf_Data,MATCH($C$5,_Inf_Country,0),MATCH(N$54,_Inf_Day,0))</f>
        <v>12462</v>
      </c>
      <c r="O81">
        <f>INDEX(_Inf_Data,MATCH($C$5,_Inf_Country,0),MATCH(O$54,_Inf_Day,0))</f>
        <v>17660</v>
      </c>
      <c r="P81">
        <f>INDEX(_Inf_Data,MATCH($C$5,_Inf_Country,0),MATCH(P$54,_Inf_Day,0))</f>
        <v>21157</v>
      </c>
      <c r="Q81">
        <f>INDEX(_Inf_Data,MATCH($C$5,_Inf_Country,0),MATCH(Q$54,_Inf_Day,0))</f>
        <v>24747</v>
      </c>
      <c r="R81">
        <f>INDEX(_Inf_Data,MATCH($C$5,_Inf_Country,0),MATCH(R$54,_Inf_Day,0))</f>
        <v>27980</v>
      </c>
      <c r="S81">
        <f>INDEX(_Inf_Data,MATCH($C$5,_Inf_Country,0),MATCH(S$54,_Inf_Day,0))</f>
        <v>31506</v>
      </c>
      <c r="T81">
        <f>INDEX(_Inf_Data,MATCH($C$5,_Inf_Country,0),MATCH(T$54,_Inf_Day,0))</f>
        <v>35713</v>
      </c>
      <c r="U81">
        <f>INDEX(_Inf_Data,MATCH($C$5,_Inf_Country,0),MATCH(U$54,_Inf_Day,0))</f>
        <v>41035</v>
      </c>
      <c r="V81">
        <f>INDEX(_Inf_Data,MATCH($C$5,_Inf_Country,0),MATCH(V$54,_Inf_Day,0))</f>
        <v>47021</v>
      </c>
      <c r="W81">
        <f>INDEX(_Inf_Data,MATCH($C$5,_Inf_Country,0),MATCH(W$54,_Inf_Day,0))</f>
        <v>53578</v>
      </c>
      <c r="X81">
        <f>INDEX(_Inf_Data,MATCH($C$5,_Inf_Country,0),MATCH(X$54,_Inf_Day,0))</f>
        <v>59138</v>
      </c>
      <c r="Y81">
        <f>INDEX(_Inf_Data,MATCH($C$5,_Inf_Country,0),MATCH(Y$54,_Inf_Day,0))</f>
        <v>63927</v>
      </c>
      <c r="Z81">
        <f>INDEX(_Inf_Data,MATCH($C$5,_Inf_Country,0),MATCH(Z$54,_Inf_Day,0))</f>
        <v>69176</v>
      </c>
      <c r="AA81">
        <f>INDEX(_Inf_Data,MATCH($C$5,_Inf_Country,0),MATCH(AA$54,_Inf_Day,0))</f>
        <v>74386</v>
      </c>
      <c r="AB81">
        <f>INDEX(_Inf_Data,MATCH($C$5,_Inf_Country,0),MATCH(AB$54,_Inf_Day,0))</f>
        <v>80589</v>
      </c>
      <c r="AC81">
        <f>INDEX(_Inf_Data,MATCH($C$5,_Inf_Country,0),MATCH(AC$54,_Inf_Day,0))</f>
        <v>86498</v>
      </c>
      <c r="AD81">
        <f>INDEX(_Inf_Data,MATCH($C$5,_Inf_Country,0),MATCH(AD$54,_Inf_Day,0))</f>
        <v>92472</v>
      </c>
      <c r="AE81">
        <f>INDEX(_Inf_Data,MATCH($C$5,_Inf_Country,0),MATCH(AE$54,_Inf_Day,0))</f>
        <v>97689</v>
      </c>
      <c r="AF81">
        <f>INDEX(_Inf_Data,MATCH($C$5,_Inf_Country,0),MATCH(AF$54,_Inf_Day,0))</f>
        <v>101739</v>
      </c>
      <c r="AG81">
        <f>INDEX(_Inf_Data,MATCH($C$5,_Inf_Country,0),MATCH(AG$54,_Inf_Day,0))</f>
        <v>105792</v>
      </c>
      <c r="AH81">
        <f>INDEX(_Inf_Data,MATCH($C$5,_Inf_Country,0),MATCH(AH$54,_Inf_Day,0))</f>
        <v>110574</v>
      </c>
      <c r="AI81">
        <f>INDEX(_Inf_Data,MATCH($C$5,_Inf_Country,0),MATCH(AI$54,_Inf_Day,0))</f>
        <v>115242</v>
      </c>
      <c r="AJ81">
        <f>INDEX(_Inf_Data,MATCH($C$5,_Inf_Country,0),MATCH(AJ$54,_Inf_Day,0))</f>
        <v>119827</v>
      </c>
      <c r="AK81">
        <f>INDEX(_Inf_Data,MATCH($C$5,_Inf_Country,0),MATCH(AK$54,_Inf_Day,0))</f>
        <v>124632</v>
      </c>
      <c r="AL81">
        <f>INDEX(_Inf_Data,MATCH($C$5,_Inf_Country,0),MATCH(AL$54,_Inf_Day,0))</f>
        <v>128948</v>
      </c>
      <c r="AM81">
        <f>INDEX(_Inf_Data,MATCH($C$5,_Inf_Country,0),MATCH(AM$54,_Inf_Day,0))</f>
        <v>132547</v>
      </c>
      <c r="AN81">
        <f>INDEX(_Inf_Data,MATCH($C$5,_Inf_Country,0),MATCH(AN$54,_Inf_Day,0))</f>
        <v>135586</v>
      </c>
      <c r="AO81">
        <f>INDEX(_Inf_Data,MATCH($C$5,_Inf_Country,0),MATCH(AO$54,_Inf_Day,0))</f>
        <v>139422</v>
      </c>
      <c r="AP81">
        <f>INDEX(_Inf_Data,MATCH($C$5,_Inf_Country,0),MATCH(AP$54,_Inf_Day,0))</f>
        <v>143626</v>
      </c>
      <c r="AQ81">
        <f>INDEX(_Inf_Data,MATCH($C$5,_Inf_Country,0),MATCH(AQ$54,_Inf_Day,0))</f>
        <v>147577</v>
      </c>
      <c r="AR81">
        <f>INDEX(_Inf_Data,MATCH($C$5,_Inf_Country,0),MATCH(AR$54,_Inf_Day,0))</f>
        <v>152271</v>
      </c>
      <c r="AS81">
        <f>INDEX(_Inf_Data,MATCH($C$5,_Inf_Country,0),MATCH(AS$54,_Inf_Day,0))</f>
        <v>156363</v>
      </c>
      <c r="AT81">
        <f>INDEX(_Inf_Data,MATCH($C$5,_Inf_Country,0),MATCH(AT$54,_Inf_Day,0))</f>
        <v>159516</v>
      </c>
      <c r="AU81">
        <f>INDEX(_Inf_Data,MATCH($C$5,_Inf_Country,0),MATCH(AU$54,_Inf_Day,0))</f>
        <v>162488</v>
      </c>
      <c r="AV81">
        <f>INDEX(_Inf_Data,MATCH($C$5,_Inf_Country,0),MATCH(AV$54,_Inf_Day,0))</f>
        <v>165155</v>
      </c>
      <c r="AW81">
        <f>INDEX(_Inf_Data,MATCH($C$5,_Inf_Country,0),MATCH(AW$54,_Inf_Day,0))</f>
        <v>168941</v>
      </c>
      <c r="AX81">
        <f>INDEX(_Inf_Data,MATCH($C$5,_Inf_Country,0),MATCH(AX$54,_Inf_Day,0))</f>
        <v>172434</v>
      </c>
      <c r="AY81">
        <f>INDEX(_Inf_Data,MATCH($C$5,_Inf_Country,0),MATCH(AY$54,_Inf_Day,0))</f>
        <v>175925</v>
      </c>
      <c r="AZ81">
        <f>INDEX(_Inf_Data,MATCH($C$5,_Inf_Country,0),MATCH(AZ$54,_Inf_Day,0))</f>
        <v>178972</v>
      </c>
      <c r="BA81">
        <f>INDEX(_Inf_Data,MATCH($C$5,_Inf_Country,0),MATCH(BA$54,_Inf_Day,0))</f>
        <v>181228</v>
      </c>
      <c r="BB81" t="e">
        <f>INDEX(_Inf_Data,MATCH($C$5,_Inf_Country,0),MATCH(BB$54,_Inf_Day,0))</f>
        <v>#N/A</v>
      </c>
      <c r="BC81" t="e">
        <f>INDEX(_Inf_Data,MATCH($C$5,_Inf_Country,0),MATCH(BC$54,_Inf_Day,0))</f>
        <v>#N/A</v>
      </c>
      <c r="BD81" t="e">
        <f>INDEX(_Inf_Data,MATCH($C$5,_Inf_Country,0),MATCH(BD$54,_Inf_Day,0))</f>
        <v>#N/A</v>
      </c>
      <c r="BE81" t="e">
        <f>INDEX(_Inf_Data,MATCH($C$5,_Inf_Country,0),MATCH(BE$54,_Inf_Day,0))</f>
        <v>#N/A</v>
      </c>
      <c r="BF81" t="e">
        <f>INDEX(_Inf_Data,MATCH($C$5,_Inf_Country,0),MATCH(BF$54,_Inf_Day,0))</f>
        <v>#N/A</v>
      </c>
      <c r="BG81" t="e">
        <f>INDEX(_Inf_Data,MATCH($C$5,_Inf_Country,0),MATCH(BG$54,_Inf_Day,0))</f>
        <v>#N/A</v>
      </c>
      <c r="BH81" t="e">
        <f>INDEX(_Inf_Data,MATCH($C$5,_Inf_Country,0),MATCH(BH$54,_Inf_Day,0))</f>
        <v>#N/A</v>
      </c>
      <c r="BI81" t="e">
        <f>INDEX(_Inf_Data,MATCH($C$5,_Inf_Country,0),MATCH(BI$54,_Inf_Day,0))</f>
        <v>#N/A</v>
      </c>
      <c r="BJ81" t="e">
        <f>INDEX(_Inf_Data,MATCH($C$5,_Inf_Country,0),MATCH(BJ$54,_Inf_Day,0))</f>
        <v>#N/A</v>
      </c>
      <c r="BK81" t="e">
        <f>INDEX(_Inf_Data,MATCH($C$5,_Inf_Country,0),MATCH(BK$54,_Inf_Day,0))</f>
        <v>#N/A</v>
      </c>
      <c r="BL81" t="e">
        <f>INDEX(_Inf_Data,MATCH($C$5,_Inf_Country,0),MATCH(BL$54,_Inf_Day,0))</f>
        <v>#N/A</v>
      </c>
      <c r="BM81" t="e">
        <f>INDEX(_Inf_Data,MATCH($C$5,_Inf_Country,0),MATCH(BM$54,_Inf_Day,0))</f>
        <v>#N/A</v>
      </c>
      <c r="BN81" t="e">
        <f>INDEX(_Inf_Data,MATCH($C$5,_Inf_Country,0),MATCH(BN$54,_Inf_Day,0))</f>
        <v>#N/A</v>
      </c>
      <c r="BO81" t="e">
        <f>INDEX(_Inf_Data,MATCH($C$5,_Inf_Country,0),MATCH(BO$54,_Inf_Day,0))</f>
        <v>#N/A</v>
      </c>
      <c r="BP81" t="e">
        <f>INDEX(_Inf_Data,MATCH($C$5,_Inf_Country,0),MATCH(BP$54,_Inf_Day,0))</f>
        <v>#N/A</v>
      </c>
      <c r="BQ81" t="e">
        <f>INDEX(_Inf_Data,MATCH($C$5,_Inf_Country,0),MATCH(BQ$54,_Inf_Day,0))</f>
        <v>#N/A</v>
      </c>
      <c r="BR81" t="e">
        <f>INDEX(_Inf_Data,MATCH($C$5,_Inf_Country,0),MATCH(BR$54,_Inf_Day,0))</f>
        <v>#N/A</v>
      </c>
      <c r="BS81" t="e">
        <f>INDEX(_Inf_Data,MATCH($C$5,_Inf_Country,0),MATCH(BS$54,_Inf_Day,0))</f>
        <v>#N/A</v>
      </c>
      <c r="BT81" t="e">
        <f>INDEX(_Inf_Data,MATCH($C$5,_Inf_Country,0),MATCH(BT$54,_Inf_Day,0))</f>
        <v>#N/A</v>
      </c>
      <c r="BU81" t="e">
        <f>INDEX(_Inf_Data,MATCH($C$5,_Inf_Country,0),MATCH(BU$54,_Inf_Day,0))</f>
        <v>#N/A</v>
      </c>
      <c r="BV81" t="e">
        <f>INDEX(_Inf_Data,MATCH($C$5,_Inf_Country,0),MATCH(BV$54,_Inf_Day,0))</f>
        <v>#N/A</v>
      </c>
      <c r="BW81" t="e">
        <f>INDEX(_Inf_Data,MATCH($C$5,_Inf_Country,0),MATCH(BW$54,_Inf_Day,0))</f>
        <v>#N/A</v>
      </c>
      <c r="BX81" t="e">
        <f>INDEX(_Inf_Data,MATCH($C$5,_Inf_Country,0),MATCH(BX$54,_Inf_Day,0))</f>
        <v>#N/A</v>
      </c>
      <c r="BY81" t="e">
        <f>INDEX(_Inf_Data,MATCH($C$5,_Inf_Country,0),MATCH(BY$54,_Inf_Day,0))</f>
        <v>#N/A</v>
      </c>
      <c r="BZ81" t="e">
        <f>INDEX(_Inf_Data,MATCH($C$5,_Inf_Country,0),MATCH(BZ$54,_Inf_Day,0))</f>
        <v>#N/A</v>
      </c>
      <c r="CA81" t="e">
        <f>INDEX(_Inf_Data,MATCH($C$5,_Inf_Country,0),MATCH(CA$54,_Inf_Day,0))</f>
        <v>#N/A</v>
      </c>
      <c r="CB81" t="e">
        <f>INDEX(_Inf_Data,MATCH($C$5,_Inf_Country,0),MATCH(CB$54,_Inf_Day,0))</f>
        <v>#N/A</v>
      </c>
      <c r="CC81" t="e">
        <f>INDEX(_Inf_Data,MATCH($C$5,_Inf_Country,0),MATCH(CC$54,_Inf_Day,0))</f>
        <v>#N/A</v>
      </c>
      <c r="CD81" t="e">
        <f>INDEX(_Inf_Data,MATCH($C$5,_Inf_Country,0),MATCH(CD$54,_Inf_Day,0))</f>
        <v>#N/A</v>
      </c>
      <c r="CE81" t="e">
        <f>INDEX(_Inf_Data,MATCH($C$5,_Inf_Country,0),MATCH(CE$54,_Inf_Day,0))</f>
        <v>#N/A</v>
      </c>
      <c r="CF81" t="e">
        <f>INDEX(_Inf_Data,MATCH($C$5,_Inf_Country,0),MATCH(CF$54,_Inf_Day,0))</f>
        <v>#N/A</v>
      </c>
      <c r="CG81" t="e">
        <f>INDEX(_Inf_Data,MATCH($C$5,_Inf_Country,0),MATCH(CG$54,_Inf_Day,0))</f>
        <v>#N/A</v>
      </c>
      <c r="CH81" t="e">
        <f>INDEX(_Inf_Data,MATCH($C$5,_Inf_Country,0),MATCH(CH$54,_Inf_Day,0))</f>
        <v>#N/A</v>
      </c>
      <c r="CI81" t="e">
        <f>INDEX(_Inf_Data,MATCH($C$5,_Inf_Country,0),MATCH(CI$54,_Inf_Day,0))</f>
        <v>#N/A</v>
      </c>
      <c r="CJ81" t="e">
        <f>INDEX(_Inf_Data,MATCH($C$5,_Inf_Country,0),MATCH(CJ$54,_Inf_Day,0))</f>
        <v>#N/A</v>
      </c>
      <c r="CK81" t="e">
        <f>INDEX(_Inf_Data,MATCH($C$5,_Inf_Country,0),MATCH(CK$54,_Inf_Day,0))</f>
        <v>#N/A</v>
      </c>
      <c r="CL81" t="e">
        <f>INDEX(_Inf_Data,MATCH($C$5,_Inf_Country,0),MATCH(CL$54,_Inf_Day,0))</f>
        <v>#N/A</v>
      </c>
      <c r="CM81" t="e">
        <f>INDEX(_Inf_Data,MATCH($C$5,_Inf_Country,0),MATCH(CM$54,_Inf_Day,0))</f>
        <v>#N/A</v>
      </c>
      <c r="CN81" t="e">
        <f>INDEX(_Inf_Data,MATCH($C$5,_Inf_Country,0),MATCH(CN$54,_Inf_Day,0))</f>
        <v>#N/A</v>
      </c>
      <c r="CO81" t="e">
        <f>INDEX(_Inf_Data,MATCH($C$5,_Inf_Country,0),MATCH(CO$54,_Inf_Day,0))</f>
        <v>#N/A</v>
      </c>
      <c r="CP81" t="e">
        <f>INDEX(_Inf_Data,MATCH($C$5,_Inf_Country,0),MATCH(CP$54,_Inf_Day,0))</f>
        <v>#N/A</v>
      </c>
      <c r="CQ81" t="e">
        <f>INDEX(_Inf_Data,MATCH($C$5,_Inf_Country,0),MATCH(CQ$54,_Inf_Day,0))</f>
        <v>#N/A</v>
      </c>
      <c r="CR81" t="e">
        <f>INDEX(_Inf_Data,MATCH($C$5,_Inf_Country,0),MATCH(CR$54,_Inf_Day,0))</f>
        <v>#N/A</v>
      </c>
      <c r="CS81" t="e">
        <f>INDEX(_Inf_Data,MATCH($C$5,_Inf_Country,0),MATCH(CS$54,_Inf_Day,0))</f>
        <v>#N/A</v>
      </c>
      <c r="CT81" t="e">
        <f>INDEX(_Inf_Data,MATCH($C$5,_Inf_Country,0),MATCH(CT$54,_Inf_Day,0))</f>
        <v>#N/A</v>
      </c>
      <c r="CU81" t="e">
        <f>INDEX(_Inf_Data,MATCH($C$5,_Inf_Country,0),MATCH(CU$54,_Inf_Day,0))</f>
        <v>#N/A</v>
      </c>
      <c r="CV81" t="e">
        <f>INDEX(_Inf_Data,MATCH($C$5,_Inf_Country,0),MATCH(CV$54,_Inf_Day,0))</f>
        <v>#N/A</v>
      </c>
      <c r="CW81" t="e">
        <f>INDEX(_Inf_Data,MATCH($C$5,_Inf_Country,0),MATCH(CW$54,_Inf_Day,0))</f>
        <v>#N/A</v>
      </c>
      <c r="CX81" t="e">
        <f>INDEX(_Inf_Data,MATCH($C$5,_Inf_Country,0),MATCH(CX$54,_Inf_Day,0))</f>
        <v>#N/A</v>
      </c>
      <c r="CY81" t="e">
        <f>INDEX(_Inf_Data,MATCH($C$5,_Inf_Country,0),MATCH(CY$54,_Inf_Day,0))</f>
        <v>#N/A</v>
      </c>
      <c r="CZ81" t="e">
        <f>INDEX(_Inf_Data,MATCH($C$5,_Inf_Country,0),MATCH(CZ$54,_Inf_Day,0))</f>
        <v>#N/A</v>
      </c>
      <c r="DA81" t="e">
        <f>INDEX(_Inf_Data,MATCH($C$5,_Inf_Country,0),MATCH(DA$54,_Inf_Day,0))</f>
        <v>#N/A</v>
      </c>
      <c r="DB81" t="e">
        <f>INDEX(_Inf_Data,MATCH($C$5,_Inf_Country,0),MATCH(DB$54,_Inf_Day,0))</f>
        <v>#N/A</v>
      </c>
      <c r="DC81" t="e">
        <f>INDEX(_Inf_Data,MATCH($C$5,_Inf_Country,0),MATCH(DC$54,_Inf_Day,0))</f>
        <v>#N/A</v>
      </c>
      <c r="DD81" t="e">
        <f>INDEX(_Inf_Data,MATCH($C$5,_Inf_Country,0),MATCH(DD$54,_Inf_Day,0))</f>
        <v>#N/A</v>
      </c>
      <c r="DE81" t="e">
        <f>INDEX(_Inf_Data,MATCH($C$5,_Inf_Country,0),MATCH(DE$54,_Inf_Day,0))</f>
        <v>#N/A</v>
      </c>
      <c r="DF81" t="e">
        <f>INDEX(_Inf_Data,MATCH($C$5,_Inf_Country,0),MATCH(DF$54,_Inf_Day,0))</f>
        <v>#N/A</v>
      </c>
      <c r="DG81" t="e">
        <f>INDEX(_Inf_Data,MATCH($C$5,_Inf_Country,0),MATCH(DG$54,_Inf_Day,0))</f>
        <v>#N/A</v>
      </c>
      <c r="DH81" t="e">
        <f>INDEX(_Inf_Data,MATCH($C$5,_Inf_Country,0),MATCH(DH$54,_Inf_Day,0))</f>
        <v>#N/A</v>
      </c>
      <c r="DI81" t="e">
        <f>INDEX(_Inf_Data,MATCH($C$5,_Inf_Country,0),MATCH(DI$54,_Inf_Day,0))</f>
        <v>#N/A</v>
      </c>
      <c r="DJ81" t="e">
        <f>INDEX(_Inf_Data,MATCH($C$5,_Inf_Country,0),MATCH(DJ$54,_Inf_Day,0))</f>
        <v>#N/A</v>
      </c>
      <c r="DK81" t="e">
        <f>INDEX(_Inf_Data,MATCH($C$5,_Inf_Country,0),MATCH(DK$54,_Inf_Day,0))</f>
        <v>#N/A</v>
      </c>
      <c r="DL81" t="e">
        <f>INDEX(_Inf_Data,MATCH($C$5,_Inf_Country,0),MATCH(DL$54,_Inf_Day,0))</f>
        <v>#N/A</v>
      </c>
      <c r="DM81" t="e">
        <f>INDEX(_Inf_Data,MATCH($C$5,_Inf_Country,0),MATCH(DM$54,_Inf_Day,0))</f>
        <v>#N/A</v>
      </c>
      <c r="DN81" t="e">
        <f>INDEX(_Inf_Data,MATCH($C$5,_Inf_Country,0),MATCH(DN$54,_Inf_Day,0))</f>
        <v>#N/A</v>
      </c>
      <c r="DO81" t="e">
        <f>INDEX(_Inf_Data,MATCH($C$5,_Inf_Country,0),MATCH(DO$54,_Inf_Day,0))</f>
        <v>#N/A</v>
      </c>
      <c r="DP81" t="e">
        <f>INDEX(_Inf_Data,MATCH($C$5,_Inf_Country,0),MATCH(DP$54,_Inf_Day,0))</f>
        <v>#N/A</v>
      </c>
      <c r="DQ81" t="e">
        <f>INDEX(_Inf_Data,MATCH($C$5,_Inf_Country,0),MATCH(DQ$54,_Inf_Day,0))</f>
        <v>#N/A</v>
      </c>
      <c r="DR81" t="e">
        <f>INDEX(_Inf_Data,MATCH($C$5,_Inf_Country,0),MATCH(DR$54,_Inf_Day,0))</f>
        <v>#N/A</v>
      </c>
      <c r="DS81" t="e">
        <f>INDEX(_Inf_Data,MATCH($C$5,_Inf_Country,0),MATCH(DS$54,_Inf_Day,0))</f>
        <v>#N/A</v>
      </c>
      <c r="DT81" t="e">
        <f>INDEX(_Inf_Data,MATCH($C$5,_Inf_Country,0),MATCH(DT$54,_Inf_Day,0))</f>
        <v>#N/A</v>
      </c>
      <c r="DU81" t="e">
        <f>INDEX(_Inf_Data,MATCH($C$5,_Inf_Country,0),MATCH(DU$54,_Inf_Day,0))</f>
        <v>#N/A</v>
      </c>
      <c r="DV81" t="e">
        <f>INDEX(_Inf_Data,MATCH($C$5,_Inf_Country,0),MATCH(DV$54,_Inf_Day,0))</f>
        <v>#N/A</v>
      </c>
      <c r="DW81" t="e">
        <f>INDEX(_Inf_Data,MATCH($C$5,_Inf_Country,0),MATCH(DW$54,_Inf_Day,0))</f>
        <v>#N/A</v>
      </c>
      <c r="DX81" t="e">
        <f>INDEX(_Inf_Data,MATCH($C$5,_Inf_Country,0),MATCH(DX$54,_Inf_Day,0))</f>
        <v>#N/A</v>
      </c>
      <c r="DY81" t="e">
        <f>INDEX(_Inf_Data,MATCH($C$5,_Inf_Country,0),MATCH(DY$54,_Inf_Day,0))</f>
        <v>#N/A</v>
      </c>
      <c r="DZ81" t="e">
        <f>INDEX(_Inf_Data,MATCH($C$5,_Inf_Country,0),MATCH(DZ$54,_Inf_Day,0))</f>
        <v>#N/A</v>
      </c>
      <c r="EA81" t="e">
        <f>INDEX(_Inf_Data,MATCH($C$5,_Inf_Country,0),MATCH(EA$54,_Inf_Day,0))</f>
        <v>#N/A</v>
      </c>
      <c r="EB81" t="e">
        <f>INDEX(_Inf_Data,MATCH($C$5,_Inf_Country,0),MATCH(EB$54,_Inf_Day,0))</f>
        <v>#N/A</v>
      </c>
      <c r="EC81" t="e">
        <f>INDEX(_Inf_Data,MATCH($C$5,_Inf_Country,0),MATCH(EC$54,_Inf_Day,0))</f>
        <v>#N/A</v>
      </c>
      <c r="ED81" t="e">
        <f>INDEX(_Inf_Data,MATCH($C$5,_Inf_Country,0),MATCH(ED$54,_Inf_Day,0))</f>
        <v>#N/A</v>
      </c>
      <c r="EE81">
        <v>1</v>
      </c>
    </row>
    <row r="82" spans="2:135" x14ac:dyDescent="0.35">
      <c r="B82" t="str">
        <f>$C$5&amp;" Infections per Day"</f>
        <v>Italy Infections per Day</v>
      </c>
      <c r="D82">
        <f>IF(D81&gt;C81,D81-C81,0)</f>
        <v>342</v>
      </c>
      <c r="E82">
        <f t="shared" ref="E82:BP82" si="46">IF(E81&gt;D81,E81-D81,0)</f>
        <v>466</v>
      </c>
      <c r="F82">
        <f t="shared" si="46"/>
        <v>587</v>
      </c>
      <c r="G82">
        <f t="shared" si="46"/>
        <v>769</v>
      </c>
      <c r="H82">
        <f t="shared" si="46"/>
        <v>778</v>
      </c>
      <c r="I82">
        <f t="shared" si="46"/>
        <v>1247</v>
      </c>
      <c r="J82">
        <f t="shared" si="46"/>
        <v>1492</v>
      </c>
      <c r="K82">
        <f t="shared" si="46"/>
        <v>1797</v>
      </c>
      <c r="L82">
        <f t="shared" si="46"/>
        <v>977</v>
      </c>
      <c r="M82">
        <f t="shared" si="46"/>
        <v>2313</v>
      </c>
      <c r="N82">
        <f t="shared" si="46"/>
        <v>0</v>
      </c>
      <c r="O82">
        <f t="shared" si="46"/>
        <v>5198</v>
      </c>
      <c r="P82">
        <f t="shared" si="46"/>
        <v>3497</v>
      </c>
      <c r="Q82">
        <f t="shared" si="46"/>
        <v>3590</v>
      </c>
      <c r="R82">
        <f t="shared" si="46"/>
        <v>3233</v>
      </c>
      <c r="S82">
        <f t="shared" si="46"/>
        <v>3526</v>
      </c>
      <c r="T82">
        <f t="shared" si="46"/>
        <v>4207</v>
      </c>
      <c r="U82">
        <f t="shared" si="46"/>
        <v>5322</v>
      </c>
      <c r="V82">
        <f t="shared" si="46"/>
        <v>5986</v>
      </c>
      <c r="W82">
        <f t="shared" si="46"/>
        <v>6557</v>
      </c>
      <c r="X82">
        <f t="shared" si="46"/>
        <v>5560</v>
      </c>
      <c r="Y82">
        <f t="shared" si="46"/>
        <v>4789</v>
      </c>
      <c r="Z82">
        <f t="shared" si="46"/>
        <v>5249</v>
      </c>
      <c r="AA82">
        <f t="shared" si="46"/>
        <v>5210</v>
      </c>
      <c r="AB82">
        <f t="shared" si="46"/>
        <v>6203</v>
      </c>
      <c r="AC82">
        <f t="shared" si="46"/>
        <v>5909</v>
      </c>
      <c r="AD82">
        <f t="shared" si="46"/>
        <v>5974</v>
      </c>
      <c r="AE82">
        <f t="shared" si="46"/>
        <v>5217</v>
      </c>
      <c r="AF82">
        <f t="shared" si="46"/>
        <v>4050</v>
      </c>
      <c r="AG82">
        <f t="shared" si="46"/>
        <v>4053</v>
      </c>
      <c r="AH82">
        <f t="shared" si="46"/>
        <v>4782</v>
      </c>
      <c r="AI82">
        <f t="shared" si="46"/>
        <v>4668</v>
      </c>
      <c r="AJ82">
        <f t="shared" si="46"/>
        <v>4585</v>
      </c>
      <c r="AK82">
        <f t="shared" si="46"/>
        <v>4805</v>
      </c>
      <c r="AL82">
        <f t="shared" si="46"/>
        <v>4316</v>
      </c>
      <c r="AM82">
        <f t="shared" si="46"/>
        <v>3599</v>
      </c>
      <c r="AN82">
        <f t="shared" si="46"/>
        <v>3039</v>
      </c>
      <c r="AO82">
        <f t="shared" si="46"/>
        <v>3836</v>
      </c>
      <c r="AP82">
        <f t="shared" si="46"/>
        <v>4204</v>
      </c>
      <c r="AQ82">
        <f t="shared" si="46"/>
        <v>3951</v>
      </c>
      <c r="AR82">
        <f t="shared" si="46"/>
        <v>4694</v>
      </c>
      <c r="AS82">
        <f t="shared" si="46"/>
        <v>4092</v>
      </c>
      <c r="AT82">
        <f t="shared" si="46"/>
        <v>3153</v>
      </c>
      <c r="AU82">
        <f t="shared" si="46"/>
        <v>2972</v>
      </c>
      <c r="AV82">
        <f t="shared" si="46"/>
        <v>2667</v>
      </c>
      <c r="AW82">
        <f t="shared" si="46"/>
        <v>3786</v>
      </c>
      <c r="AX82">
        <f t="shared" si="46"/>
        <v>3493</v>
      </c>
      <c r="AY82">
        <f t="shared" si="46"/>
        <v>3491</v>
      </c>
      <c r="AZ82">
        <f t="shared" si="46"/>
        <v>3047</v>
      </c>
      <c r="BA82">
        <f t="shared" si="46"/>
        <v>2256</v>
      </c>
      <c r="BB82" t="e">
        <f t="shared" si="46"/>
        <v>#N/A</v>
      </c>
      <c r="BC82" t="e">
        <f t="shared" si="46"/>
        <v>#N/A</v>
      </c>
      <c r="BD82" t="e">
        <f t="shared" si="46"/>
        <v>#N/A</v>
      </c>
      <c r="BE82" t="e">
        <f t="shared" si="46"/>
        <v>#N/A</v>
      </c>
      <c r="BF82" t="e">
        <f t="shared" si="46"/>
        <v>#N/A</v>
      </c>
      <c r="BG82" t="e">
        <f t="shared" si="46"/>
        <v>#N/A</v>
      </c>
      <c r="BH82" t="e">
        <f t="shared" si="46"/>
        <v>#N/A</v>
      </c>
      <c r="BI82" t="e">
        <f t="shared" si="46"/>
        <v>#N/A</v>
      </c>
      <c r="BJ82" t="e">
        <f t="shared" si="46"/>
        <v>#N/A</v>
      </c>
      <c r="BK82" t="e">
        <f t="shared" si="46"/>
        <v>#N/A</v>
      </c>
      <c r="BL82" t="e">
        <f t="shared" si="46"/>
        <v>#N/A</v>
      </c>
      <c r="BM82" t="e">
        <f t="shared" si="46"/>
        <v>#N/A</v>
      </c>
      <c r="BN82" t="e">
        <f t="shared" si="46"/>
        <v>#N/A</v>
      </c>
      <c r="BO82" t="e">
        <f t="shared" si="46"/>
        <v>#N/A</v>
      </c>
      <c r="BP82" t="e">
        <f t="shared" si="46"/>
        <v>#N/A</v>
      </c>
      <c r="BQ82" t="e">
        <f t="shared" ref="BQ82:EB82" si="47">IF(BQ81&gt;BP81,BQ81-BP81,0)</f>
        <v>#N/A</v>
      </c>
      <c r="BR82" t="e">
        <f t="shared" si="47"/>
        <v>#N/A</v>
      </c>
      <c r="BS82" t="e">
        <f t="shared" si="47"/>
        <v>#N/A</v>
      </c>
      <c r="BT82" t="e">
        <f t="shared" si="47"/>
        <v>#N/A</v>
      </c>
      <c r="BU82" t="e">
        <f t="shared" si="47"/>
        <v>#N/A</v>
      </c>
      <c r="BV82" t="e">
        <f t="shared" si="47"/>
        <v>#N/A</v>
      </c>
      <c r="BW82" t="e">
        <f t="shared" si="47"/>
        <v>#N/A</v>
      </c>
      <c r="BX82" t="e">
        <f t="shared" si="47"/>
        <v>#N/A</v>
      </c>
      <c r="BY82" t="e">
        <f t="shared" si="47"/>
        <v>#N/A</v>
      </c>
      <c r="BZ82" t="e">
        <f t="shared" si="47"/>
        <v>#N/A</v>
      </c>
      <c r="CA82" t="e">
        <f t="shared" si="47"/>
        <v>#N/A</v>
      </c>
      <c r="CB82" t="e">
        <f t="shared" si="47"/>
        <v>#N/A</v>
      </c>
      <c r="CC82" t="e">
        <f t="shared" si="47"/>
        <v>#N/A</v>
      </c>
      <c r="CD82" t="e">
        <f t="shared" si="47"/>
        <v>#N/A</v>
      </c>
      <c r="CE82" t="e">
        <f t="shared" si="47"/>
        <v>#N/A</v>
      </c>
      <c r="CF82" t="e">
        <f t="shared" si="47"/>
        <v>#N/A</v>
      </c>
      <c r="CG82" t="e">
        <f t="shared" si="47"/>
        <v>#N/A</v>
      </c>
      <c r="CH82" t="e">
        <f t="shared" si="47"/>
        <v>#N/A</v>
      </c>
      <c r="CI82" t="e">
        <f t="shared" si="47"/>
        <v>#N/A</v>
      </c>
      <c r="CJ82" t="e">
        <f t="shared" si="47"/>
        <v>#N/A</v>
      </c>
      <c r="CK82" t="e">
        <f t="shared" si="47"/>
        <v>#N/A</v>
      </c>
      <c r="CL82" t="e">
        <f t="shared" si="47"/>
        <v>#N/A</v>
      </c>
      <c r="CM82" t="e">
        <f t="shared" si="47"/>
        <v>#N/A</v>
      </c>
      <c r="CN82" t="e">
        <f t="shared" si="47"/>
        <v>#N/A</v>
      </c>
      <c r="CO82" t="e">
        <f t="shared" si="47"/>
        <v>#N/A</v>
      </c>
      <c r="CP82" t="e">
        <f t="shared" si="47"/>
        <v>#N/A</v>
      </c>
      <c r="CQ82" t="e">
        <f t="shared" si="47"/>
        <v>#N/A</v>
      </c>
      <c r="CR82" t="e">
        <f t="shared" si="47"/>
        <v>#N/A</v>
      </c>
      <c r="CS82" t="e">
        <f t="shared" si="47"/>
        <v>#N/A</v>
      </c>
      <c r="CT82" t="e">
        <f t="shared" si="47"/>
        <v>#N/A</v>
      </c>
      <c r="CU82" t="e">
        <f t="shared" si="47"/>
        <v>#N/A</v>
      </c>
      <c r="CV82" t="e">
        <f t="shared" si="47"/>
        <v>#N/A</v>
      </c>
      <c r="CW82" t="e">
        <f t="shared" si="47"/>
        <v>#N/A</v>
      </c>
      <c r="CX82" t="e">
        <f t="shared" si="47"/>
        <v>#N/A</v>
      </c>
      <c r="CY82" t="e">
        <f t="shared" si="47"/>
        <v>#N/A</v>
      </c>
      <c r="CZ82" t="e">
        <f t="shared" si="47"/>
        <v>#N/A</v>
      </c>
      <c r="DA82" t="e">
        <f t="shared" si="47"/>
        <v>#N/A</v>
      </c>
      <c r="DB82" t="e">
        <f t="shared" si="47"/>
        <v>#N/A</v>
      </c>
      <c r="DC82" t="e">
        <f t="shared" si="47"/>
        <v>#N/A</v>
      </c>
      <c r="DD82" t="e">
        <f t="shared" si="47"/>
        <v>#N/A</v>
      </c>
      <c r="DE82" t="e">
        <f t="shared" si="47"/>
        <v>#N/A</v>
      </c>
      <c r="DF82" t="e">
        <f t="shared" si="47"/>
        <v>#N/A</v>
      </c>
      <c r="DG82" t="e">
        <f t="shared" si="47"/>
        <v>#N/A</v>
      </c>
      <c r="DH82" t="e">
        <f t="shared" si="47"/>
        <v>#N/A</v>
      </c>
      <c r="DI82" t="e">
        <f t="shared" si="47"/>
        <v>#N/A</v>
      </c>
      <c r="DJ82" t="e">
        <f t="shared" si="47"/>
        <v>#N/A</v>
      </c>
      <c r="DK82" t="e">
        <f t="shared" si="47"/>
        <v>#N/A</v>
      </c>
      <c r="DL82" t="e">
        <f t="shared" si="47"/>
        <v>#N/A</v>
      </c>
      <c r="DM82" t="e">
        <f t="shared" si="47"/>
        <v>#N/A</v>
      </c>
      <c r="DN82" t="e">
        <f t="shared" si="47"/>
        <v>#N/A</v>
      </c>
      <c r="DO82" t="e">
        <f t="shared" si="47"/>
        <v>#N/A</v>
      </c>
      <c r="DP82" t="e">
        <f t="shared" si="47"/>
        <v>#N/A</v>
      </c>
      <c r="DQ82" t="e">
        <f t="shared" si="47"/>
        <v>#N/A</v>
      </c>
      <c r="DR82" t="e">
        <f t="shared" si="47"/>
        <v>#N/A</v>
      </c>
      <c r="DS82" t="e">
        <f t="shared" si="47"/>
        <v>#N/A</v>
      </c>
      <c r="DT82" t="e">
        <f t="shared" si="47"/>
        <v>#N/A</v>
      </c>
      <c r="DU82" t="e">
        <f t="shared" si="47"/>
        <v>#N/A</v>
      </c>
      <c r="DV82" t="e">
        <f t="shared" si="47"/>
        <v>#N/A</v>
      </c>
      <c r="DW82" t="e">
        <f t="shared" si="47"/>
        <v>#N/A</v>
      </c>
      <c r="DX82" t="e">
        <f t="shared" si="47"/>
        <v>#N/A</v>
      </c>
      <c r="DY82" t="e">
        <f t="shared" si="47"/>
        <v>#N/A</v>
      </c>
      <c r="DZ82" t="e">
        <f t="shared" si="47"/>
        <v>#N/A</v>
      </c>
      <c r="EA82" t="e">
        <f t="shared" si="47"/>
        <v>#N/A</v>
      </c>
      <c r="EB82" t="e">
        <f t="shared" si="47"/>
        <v>#N/A</v>
      </c>
      <c r="EC82" t="e">
        <f t="shared" ref="EC82:ED82" si="48">IF(EC81&gt;EB81,EC81-EB81,0)</f>
        <v>#N/A</v>
      </c>
      <c r="ED82" t="e">
        <f t="shared" si="48"/>
        <v>#N/A</v>
      </c>
      <c r="EE82">
        <v>1</v>
      </c>
    </row>
    <row r="83" spans="2:135" x14ac:dyDescent="0.35">
      <c r="B83" t="s">
        <v>281</v>
      </c>
      <c r="I83" s="13">
        <f>IF(I82&lt;&gt;0,SUM(C82:I82)/7,"")</f>
        <v>598.42857142857144</v>
      </c>
      <c r="J83" s="13">
        <f t="shared" ref="J83:BU83" si="49">IF(J82&lt;&gt;0,SUM(D82:J82)/7,"")</f>
        <v>811.57142857142856</v>
      </c>
      <c r="K83" s="13">
        <f t="shared" si="49"/>
        <v>1019.4285714285714</v>
      </c>
      <c r="L83" s="13">
        <f t="shared" si="49"/>
        <v>1092.4285714285713</v>
      </c>
      <c r="M83" s="13">
        <f t="shared" si="49"/>
        <v>1339</v>
      </c>
      <c r="N83" s="13" t="str">
        <f t="shared" si="49"/>
        <v/>
      </c>
      <c r="O83" s="13">
        <f t="shared" si="49"/>
        <v>1860.5714285714287</v>
      </c>
      <c r="P83" s="13">
        <f t="shared" si="49"/>
        <v>2182</v>
      </c>
      <c r="Q83" s="13">
        <f t="shared" si="49"/>
        <v>2481.7142857142858</v>
      </c>
      <c r="R83" s="13">
        <f t="shared" si="49"/>
        <v>2686.8571428571427</v>
      </c>
      <c r="S83" s="13">
        <f t="shared" si="49"/>
        <v>3051</v>
      </c>
      <c r="T83" s="13">
        <f t="shared" si="49"/>
        <v>3321.5714285714284</v>
      </c>
      <c r="U83" s="13">
        <f t="shared" si="49"/>
        <v>4081.8571428571427</v>
      </c>
      <c r="V83" s="13">
        <f t="shared" si="49"/>
        <v>4194.4285714285716</v>
      </c>
      <c r="W83" s="13">
        <f t="shared" si="49"/>
        <v>4631.5714285714284</v>
      </c>
      <c r="X83" s="13">
        <f t="shared" si="49"/>
        <v>4913</v>
      </c>
      <c r="Y83" s="13">
        <f t="shared" si="49"/>
        <v>5135.2857142857147</v>
      </c>
      <c r="Z83" s="13">
        <f t="shared" si="49"/>
        <v>5381.4285714285716</v>
      </c>
      <c r="AA83" s="13">
        <f t="shared" si="49"/>
        <v>5524.7142857142853</v>
      </c>
      <c r="AB83" s="13">
        <f t="shared" si="49"/>
        <v>5650.5714285714284</v>
      </c>
      <c r="AC83" s="13">
        <f t="shared" si="49"/>
        <v>5639.5714285714284</v>
      </c>
      <c r="AD83" s="13">
        <f t="shared" si="49"/>
        <v>5556.2857142857147</v>
      </c>
      <c r="AE83" s="13">
        <f t="shared" si="49"/>
        <v>5507.2857142857147</v>
      </c>
      <c r="AF83" s="13">
        <f t="shared" si="49"/>
        <v>5401.7142857142853</v>
      </c>
      <c r="AG83" s="13">
        <f t="shared" si="49"/>
        <v>5230.8571428571431</v>
      </c>
      <c r="AH83" s="13">
        <f t="shared" si="49"/>
        <v>5169.7142857142853</v>
      </c>
      <c r="AI83" s="13">
        <f t="shared" si="49"/>
        <v>4950.4285714285716</v>
      </c>
      <c r="AJ83" s="13">
        <f t="shared" si="49"/>
        <v>4761.2857142857147</v>
      </c>
      <c r="AK83" s="13">
        <f t="shared" si="49"/>
        <v>4594.2857142857147</v>
      </c>
      <c r="AL83" s="13">
        <f t="shared" si="49"/>
        <v>4465.5714285714284</v>
      </c>
      <c r="AM83" s="13">
        <f t="shared" si="49"/>
        <v>4401.1428571428569</v>
      </c>
      <c r="AN83" s="13">
        <f t="shared" si="49"/>
        <v>4256.2857142857147</v>
      </c>
      <c r="AO83" s="13">
        <f t="shared" si="49"/>
        <v>4121.1428571428569</v>
      </c>
      <c r="AP83" s="13">
        <f t="shared" si="49"/>
        <v>4054.8571428571427</v>
      </c>
      <c r="AQ83" s="13">
        <f t="shared" si="49"/>
        <v>3964.2857142857142</v>
      </c>
      <c r="AR83" s="13">
        <f t="shared" si="49"/>
        <v>3948.4285714285716</v>
      </c>
      <c r="AS83" s="13">
        <f t="shared" si="49"/>
        <v>3916.4285714285716</v>
      </c>
      <c r="AT83" s="13">
        <f t="shared" si="49"/>
        <v>3852.7142857142858</v>
      </c>
      <c r="AU83" s="13">
        <f t="shared" si="49"/>
        <v>3843.1428571428573</v>
      </c>
      <c r="AV83" s="13">
        <f t="shared" si="49"/>
        <v>3676.1428571428573</v>
      </c>
      <c r="AW83" s="13">
        <f t="shared" si="49"/>
        <v>3616.4285714285716</v>
      </c>
      <c r="AX83" s="13">
        <f t="shared" si="49"/>
        <v>3551</v>
      </c>
      <c r="AY83" s="13">
        <f t="shared" si="49"/>
        <v>3379.1428571428573</v>
      </c>
      <c r="AZ83" s="13">
        <f t="shared" si="49"/>
        <v>3229.8571428571427</v>
      </c>
      <c r="BA83" s="13">
        <f t="shared" si="49"/>
        <v>3101.7142857142858</v>
      </c>
      <c r="BB83" s="13" t="e">
        <f t="shared" si="49"/>
        <v>#N/A</v>
      </c>
      <c r="BC83" s="13" t="e">
        <f t="shared" si="49"/>
        <v>#N/A</v>
      </c>
      <c r="BD83" s="13" t="e">
        <f t="shared" si="49"/>
        <v>#N/A</v>
      </c>
      <c r="BE83" s="13" t="e">
        <f t="shared" si="49"/>
        <v>#N/A</v>
      </c>
      <c r="BF83" s="13" t="e">
        <f t="shared" si="49"/>
        <v>#N/A</v>
      </c>
      <c r="BG83" s="13" t="e">
        <f t="shared" si="49"/>
        <v>#N/A</v>
      </c>
      <c r="BH83" s="13" t="e">
        <f t="shared" si="49"/>
        <v>#N/A</v>
      </c>
      <c r="BI83" s="13" t="e">
        <f t="shared" si="49"/>
        <v>#N/A</v>
      </c>
      <c r="BJ83" s="13" t="e">
        <f t="shared" si="49"/>
        <v>#N/A</v>
      </c>
      <c r="BK83" s="13" t="e">
        <f t="shared" si="49"/>
        <v>#N/A</v>
      </c>
      <c r="BL83" s="13" t="e">
        <f t="shared" si="49"/>
        <v>#N/A</v>
      </c>
      <c r="BM83" s="13" t="e">
        <f t="shared" si="49"/>
        <v>#N/A</v>
      </c>
      <c r="BN83" s="13" t="e">
        <f t="shared" si="49"/>
        <v>#N/A</v>
      </c>
      <c r="BO83" s="13" t="e">
        <f t="shared" si="49"/>
        <v>#N/A</v>
      </c>
      <c r="BP83" s="13" t="e">
        <f t="shared" si="49"/>
        <v>#N/A</v>
      </c>
      <c r="BQ83" s="13" t="e">
        <f t="shared" si="49"/>
        <v>#N/A</v>
      </c>
      <c r="BR83" s="13" t="e">
        <f t="shared" si="49"/>
        <v>#N/A</v>
      </c>
      <c r="BS83" s="13" t="e">
        <f t="shared" si="49"/>
        <v>#N/A</v>
      </c>
      <c r="BT83" s="13" t="e">
        <f t="shared" si="49"/>
        <v>#N/A</v>
      </c>
      <c r="BU83" s="13" t="e">
        <f t="shared" si="49"/>
        <v>#N/A</v>
      </c>
      <c r="BV83" s="13" t="e">
        <f t="shared" ref="BV83:ED83" si="50">IF(BV82&lt;&gt;0,SUM(BP82:BV82)/7,"")</f>
        <v>#N/A</v>
      </c>
      <c r="BW83" s="13" t="e">
        <f t="shared" si="50"/>
        <v>#N/A</v>
      </c>
      <c r="BX83" s="13" t="e">
        <f t="shared" si="50"/>
        <v>#N/A</v>
      </c>
      <c r="BY83" s="13" t="e">
        <f t="shared" si="50"/>
        <v>#N/A</v>
      </c>
      <c r="BZ83" s="13" t="e">
        <f t="shared" si="50"/>
        <v>#N/A</v>
      </c>
      <c r="CA83" s="13" t="e">
        <f t="shared" si="50"/>
        <v>#N/A</v>
      </c>
      <c r="CB83" s="13" t="e">
        <f t="shared" si="50"/>
        <v>#N/A</v>
      </c>
      <c r="CC83" s="13" t="e">
        <f t="shared" si="50"/>
        <v>#N/A</v>
      </c>
      <c r="CD83" s="13" t="e">
        <f t="shared" si="50"/>
        <v>#N/A</v>
      </c>
      <c r="CE83" s="13" t="e">
        <f t="shared" si="50"/>
        <v>#N/A</v>
      </c>
      <c r="CF83" s="13" t="e">
        <f t="shared" si="50"/>
        <v>#N/A</v>
      </c>
      <c r="CG83" s="13" t="e">
        <f t="shared" si="50"/>
        <v>#N/A</v>
      </c>
      <c r="CH83" s="13" t="e">
        <f t="shared" si="50"/>
        <v>#N/A</v>
      </c>
      <c r="CI83" s="13" t="e">
        <f t="shared" si="50"/>
        <v>#N/A</v>
      </c>
      <c r="CJ83" s="13" t="e">
        <f t="shared" si="50"/>
        <v>#N/A</v>
      </c>
      <c r="CK83" s="13" t="e">
        <f t="shared" si="50"/>
        <v>#N/A</v>
      </c>
      <c r="CL83" s="13" t="e">
        <f t="shared" si="50"/>
        <v>#N/A</v>
      </c>
      <c r="CM83" s="13" t="e">
        <f t="shared" si="50"/>
        <v>#N/A</v>
      </c>
      <c r="CN83" s="13" t="e">
        <f t="shared" si="50"/>
        <v>#N/A</v>
      </c>
      <c r="CO83" s="13" t="e">
        <f t="shared" si="50"/>
        <v>#N/A</v>
      </c>
      <c r="CP83" s="13" t="e">
        <f t="shared" si="50"/>
        <v>#N/A</v>
      </c>
      <c r="CQ83" s="13" t="e">
        <f t="shared" si="50"/>
        <v>#N/A</v>
      </c>
      <c r="CR83" s="13" t="e">
        <f t="shared" si="50"/>
        <v>#N/A</v>
      </c>
      <c r="CS83" s="13" t="e">
        <f t="shared" si="50"/>
        <v>#N/A</v>
      </c>
      <c r="CT83" s="13" t="e">
        <f t="shared" si="50"/>
        <v>#N/A</v>
      </c>
      <c r="CU83" s="13" t="e">
        <f t="shared" si="50"/>
        <v>#N/A</v>
      </c>
      <c r="CV83" s="13" t="e">
        <f t="shared" si="50"/>
        <v>#N/A</v>
      </c>
      <c r="CW83" s="13" t="e">
        <f t="shared" si="50"/>
        <v>#N/A</v>
      </c>
      <c r="CX83" s="13" t="e">
        <f t="shared" si="50"/>
        <v>#N/A</v>
      </c>
      <c r="CY83" s="13" t="e">
        <f t="shared" si="50"/>
        <v>#N/A</v>
      </c>
      <c r="CZ83" s="13" t="e">
        <f t="shared" si="50"/>
        <v>#N/A</v>
      </c>
      <c r="DA83" s="13" t="e">
        <f t="shared" si="50"/>
        <v>#N/A</v>
      </c>
      <c r="DB83" s="13" t="e">
        <f t="shared" si="50"/>
        <v>#N/A</v>
      </c>
      <c r="DC83" s="13" t="e">
        <f t="shared" si="50"/>
        <v>#N/A</v>
      </c>
      <c r="DD83" s="13" t="e">
        <f t="shared" si="50"/>
        <v>#N/A</v>
      </c>
      <c r="DE83" s="13" t="e">
        <f t="shared" si="50"/>
        <v>#N/A</v>
      </c>
      <c r="DF83" s="13" t="e">
        <f t="shared" si="50"/>
        <v>#N/A</v>
      </c>
      <c r="DG83" s="13" t="e">
        <f t="shared" si="50"/>
        <v>#N/A</v>
      </c>
      <c r="DH83" s="13" t="e">
        <f t="shared" si="50"/>
        <v>#N/A</v>
      </c>
      <c r="DI83" s="13" t="e">
        <f t="shared" si="50"/>
        <v>#N/A</v>
      </c>
      <c r="DJ83" s="13" t="e">
        <f t="shared" si="50"/>
        <v>#N/A</v>
      </c>
      <c r="DK83" s="13" t="e">
        <f t="shared" si="50"/>
        <v>#N/A</v>
      </c>
      <c r="DL83" s="13" t="e">
        <f t="shared" si="50"/>
        <v>#N/A</v>
      </c>
      <c r="DM83" s="13" t="e">
        <f t="shared" si="50"/>
        <v>#N/A</v>
      </c>
      <c r="DN83" s="13" t="e">
        <f t="shared" si="50"/>
        <v>#N/A</v>
      </c>
      <c r="DO83" s="13" t="e">
        <f t="shared" si="50"/>
        <v>#N/A</v>
      </c>
      <c r="DP83" s="13" t="e">
        <f t="shared" si="50"/>
        <v>#N/A</v>
      </c>
      <c r="DQ83" s="13" t="e">
        <f t="shared" si="50"/>
        <v>#N/A</v>
      </c>
      <c r="DR83" s="13" t="e">
        <f t="shared" si="50"/>
        <v>#N/A</v>
      </c>
      <c r="DS83" s="13" t="e">
        <f t="shared" si="50"/>
        <v>#N/A</v>
      </c>
      <c r="DT83" s="13" t="e">
        <f t="shared" si="50"/>
        <v>#N/A</v>
      </c>
      <c r="DU83" s="13" t="e">
        <f t="shared" si="50"/>
        <v>#N/A</v>
      </c>
      <c r="DV83" s="13" t="e">
        <f t="shared" si="50"/>
        <v>#N/A</v>
      </c>
      <c r="DW83" s="13" t="e">
        <f t="shared" si="50"/>
        <v>#N/A</v>
      </c>
      <c r="DX83" s="13" t="e">
        <f t="shared" si="50"/>
        <v>#N/A</v>
      </c>
      <c r="DY83" s="13" t="e">
        <f t="shared" si="50"/>
        <v>#N/A</v>
      </c>
      <c r="DZ83" s="13" t="e">
        <f t="shared" si="50"/>
        <v>#N/A</v>
      </c>
      <c r="EA83" s="13" t="e">
        <f t="shared" si="50"/>
        <v>#N/A</v>
      </c>
      <c r="EB83" s="13" t="e">
        <f t="shared" si="50"/>
        <v>#N/A</v>
      </c>
      <c r="EC83" s="13" t="e">
        <f t="shared" si="50"/>
        <v>#N/A</v>
      </c>
      <c r="ED83" s="13" t="e">
        <f t="shared" si="50"/>
        <v>#N/A</v>
      </c>
      <c r="EE83">
        <v>1</v>
      </c>
    </row>
    <row r="84" spans="2:135" x14ac:dyDescent="0.35">
      <c r="B84" t="str">
        <f>$C$5&amp;" Infection Growth against cum last 7 days"</f>
        <v>Italy Infection Growth against cum last 7 days</v>
      </c>
      <c r="J84" s="14">
        <f>IF(AND(C81&lt;&gt;0,J81&lt;&gt;0),(J81/C81)^(1/7)-1,#N/A)</f>
        <v>0.23385489499994683</v>
      </c>
      <c r="K84" s="14">
        <f t="shared" ref="K84:BV84" si="51">IF(AND(D81&lt;&gt;0,K81&lt;&gt;0),(K81/D81)^(1/7)-1,#N/A)</f>
        <v>0.2398917011790016</v>
      </c>
      <c r="L84" s="14">
        <f t="shared" si="51"/>
        <v>0.22145244695560096</v>
      </c>
      <c r="M84" s="14">
        <f t="shared" si="51"/>
        <v>0.22050214881932484</v>
      </c>
      <c r="N84" s="14">
        <f t="shared" si="51"/>
        <v>0.1823512187558225</v>
      </c>
      <c r="O84" s="14">
        <f t="shared" si="51"/>
        <v>0.21053731647302865</v>
      </c>
      <c r="P84" s="14">
        <f t="shared" si="51"/>
        <v>0.20062640684758803</v>
      </c>
      <c r="Q84" s="14">
        <f t="shared" si="51"/>
        <v>0.1887995928278019</v>
      </c>
      <c r="R84" s="14">
        <f t="shared" si="51"/>
        <v>0.172729004052107</v>
      </c>
      <c r="S84" s="14">
        <f t="shared" si="51"/>
        <v>0.17565915708899116</v>
      </c>
      <c r="T84" s="14">
        <f t="shared" si="51"/>
        <v>0.16230417587979029</v>
      </c>
      <c r="U84" s="14">
        <f t="shared" si="51"/>
        <v>0.18559974899865717</v>
      </c>
      <c r="V84" s="14">
        <f t="shared" si="51"/>
        <v>0.15015748169955101</v>
      </c>
      <c r="W84" s="14">
        <f t="shared" si="51"/>
        <v>0.1419510479827244</v>
      </c>
      <c r="X84" s="14">
        <f t="shared" si="51"/>
        <v>0.13252853573899381</v>
      </c>
      <c r="Y84" s="14">
        <f t="shared" si="51"/>
        <v>0.12528459486063315</v>
      </c>
      <c r="Z84" s="14">
        <f t="shared" si="51"/>
        <v>0.11890856104891778</v>
      </c>
      <c r="AA84" s="14">
        <f t="shared" si="51"/>
        <v>0.11051276026786905</v>
      </c>
      <c r="AB84" s="14">
        <f t="shared" si="51"/>
        <v>0.10122097690921983</v>
      </c>
      <c r="AC84" s="14">
        <f t="shared" si="51"/>
        <v>9.0978808917188125E-2</v>
      </c>
      <c r="AD84" s="14">
        <f t="shared" si="51"/>
        <v>8.1086728917480144E-2</v>
      </c>
      <c r="AE84" s="14">
        <f t="shared" si="51"/>
        <v>7.4335338992788103E-2</v>
      </c>
      <c r="AF84" s="14">
        <f t="shared" si="51"/>
        <v>6.8634079606118226E-2</v>
      </c>
      <c r="AG84" s="14">
        <f t="shared" si="51"/>
        <v>6.2568088369348018E-2</v>
      </c>
      <c r="AH84" s="14">
        <f t="shared" si="51"/>
        <v>5.8265272933889278E-2</v>
      </c>
      <c r="AI84" s="14">
        <f t="shared" si="51"/>
        <v>5.2423936372134383E-2</v>
      </c>
      <c r="AJ84" s="14">
        <f t="shared" si="51"/>
        <v>4.7662095796715542E-2</v>
      </c>
      <c r="AK84" s="14">
        <f t="shared" si="51"/>
        <v>4.3559088589162354E-2</v>
      </c>
      <c r="AL84" s="14">
        <f t="shared" si="51"/>
        <v>4.045699720328666E-2</v>
      </c>
      <c r="AM84" s="14">
        <f t="shared" si="51"/>
        <v>3.8512616190257143E-2</v>
      </c>
      <c r="AN84" s="14">
        <f t="shared" si="51"/>
        <v>3.6083063338971266E-2</v>
      </c>
      <c r="AO84" s="14">
        <f t="shared" si="51"/>
        <v>3.367166739125671E-2</v>
      </c>
      <c r="AP84" s="14">
        <f t="shared" si="51"/>
        <v>3.1953968541971411E-2</v>
      </c>
      <c r="AQ84" s="14">
        <f t="shared" si="51"/>
        <v>3.0204463793616743E-2</v>
      </c>
      <c r="AR84" s="14">
        <f t="shared" si="51"/>
        <v>2.90270828924859E-2</v>
      </c>
      <c r="AS84" s="14">
        <f t="shared" si="51"/>
        <v>2.7921410301666505E-2</v>
      </c>
      <c r="AT84" s="14">
        <f t="shared" si="51"/>
        <v>2.681125687880459E-2</v>
      </c>
      <c r="AU84" s="14">
        <f t="shared" si="51"/>
        <v>2.6194049650891893E-2</v>
      </c>
      <c r="AV84" s="14">
        <f t="shared" si="51"/>
        <v>2.4492140784519778E-2</v>
      </c>
      <c r="AW84" s="14">
        <f t="shared" si="51"/>
        <v>2.3461979141577105E-2</v>
      </c>
      <c r="AX84" s="14">
        <f t="shared" si="51"/>
        <v>2.2486885579844129E-2</v>
      </c>
      <c r="AY84" s="14">
        <f t="shared" si="51"/>
        <v>2.0842218897922704E-2</v>
      </c>
      <c r="AZ84" s="14">
        <f t="shared" si="51"/>
        <v>1.9480041962945505E-2</v>
      </c>
      <c r="BA84" s="14">
        <f t="shared" si="51"/>
        <v>1.8397424696103837E-2</v>
      </c>
      <c r="BB84" s="14" t="e">
        <f t="shared" si="51"/>
        <v>#N/A</v>
      </c>
      <c r="BC84" s="14" t="e">
        <f t="shared" si="51"/>
        <v>#N/A</v>
      </c>
      <c r="BD84" s="14" t="e">
        <f t="shared" si="51"/>
        <v>#N/A</v>
      </c>
      <c r="BE84" s="14" t="e">
        <f t="shared" si="51"/>
        <v>#N/A</v>
      </c>
      <c r="BF84" s="14" t="e">
        <f t="shared" si="51"/>
        <v>#N/A</v>
      </c>
      <c r="BG84" s="14" t="e">
        <f t="shared" si="51"/>
        <v>#N/A</v>
      </c>
      <c r="BH84" s="14" t="e">
        <f t="shared" si="51"/>
        <v>#N/A</v>
      </c>
      <c r="BI84" s="14" t="e">
        <f t="shared" si="51"/>
        <v>#N/A</v>
      </c>
      <c r="BJ84" s="14" t="e">
        <f t="shared" si="51"/>
        <v>#N/A</v>
      </c>
      <c r="BK84" s="14" t="e">
        <f t="shared" si="51"/>
        <v>#N/A</v>
      </c>
      <c r="BL84" s="14" t="e">
        <f t="shared" si="51"/>
        <v>#N/A</v>
      </c>
      <c r="BM84" s="14" t="e">
        <f t="shared" si="51"/>
        <v>#N/A</v>
      </c>
      <c r="BN84" s="14" t="e">
        <f t="shared" si="51"/>
        <v>#N/A</v>
      </c>
      <c r="BO84" s="14" t="e">
        <f t="shared" si="51"/>
        <v>#N/A</v>
      </c>
      <c r="BP84" s="14" t="e">
        <f t="shared" si="51"/>
        <v>#N/A</v>
      </c>
      <c r="BQ84" s="14" t="e">
        <f t="shared" si="51"/>
        <v>#N/A</v>
      </c>
      <c r="BR84" s="14" t="e">
        <f t="shared" si="51"/>
        <v>#N/A</v>
      </c>
      <c r="BS84" s="14" t="e">
        <f t="shared" si="51"/>
        <v>#N/A</v>
      </c>
      <c r="BT84" s="14" t="e">
        <f t="shared" si="51"/>
        <v>#N/A</v>
      </c>
      <c r="BU84" s="14" t="e">
        <f t="shared" si="51"/>
        <v>#N/A</v>
      </c>
      <c r="BV84" s="14" t="e">
        <f t="shared" si="51"/>
        <v>#N/A</v>
      </c>
      <c r="BW84" s="14" t="e">
        <f t="shared" ref="BW84:ED84" si="52">IF(AND(BP81&lt;&gt;0,BW81&lt;&gt;0),(BW81/BP81)^(1/7)-1,#N/A)</f>
        <v>#N/A</v>
      </c>
      <c r="BX84" s="14" t="e">
        <f t="shared" si="52"/>
        <v>#N/A</v>
      </c>
      <c r="BY84" s="14" t="e">
        <f t="shared" si="52"/>
        <v>#N/A</v>
      </c>
      <c r="BZ84" s="14" t="e">
        <f t="shared" si="52"/>
        <v>#N/A</v>
      </c>
      <c r="CA84" s="14" t="e">
        <f t="shared" si="52"/>
        <v>#N/A</v>
      </c>
      <c r="CB84" s="14" t="e">
        <f t="shared" si="52"/>
        <v>#N/A</v>
      </c>
      <c r="CC84" s="14" t="e">
        <f t="shared" si="52"/>
        <v>#N/A</v>
      </c>
      <c r="CD84" s="14" t="e">
        <f t="shared" si="52"/>
        <v>#N/A</v>
      </c>
      <c r="CE84" s="14" t="e">
        <f t="shared" si="52"/>
        <v>#N/A</v>
      </c>
      <c r="CF84" s="14" t="e">
        <f t="shared" si="52"/>
        <v>#N/A</v>
      </c>
      <c r="CG84" s="14" t="e">
        <f t="shared" si="52"/>
        <v>#N/A</v>
      </c>
      <c r="CH84" s="14" t="e">
        <f t="shared" si="52"/>
        <v>#N/A</v>
      </c>
      <c r="CI84" s="14" t="e">
        <f t="shared" si="52"/>
        <v>#N/A</v>
      </c>
      <c r="CJ84" s="14" t="e">
        <f t="shared" si="52"/>
        <v>#N/A</v>
      </c>
      <c r="CK84" s="14" t="e">
        <f t="shared" si="52"/>
        <v>#N/A</v>
      </c>
      <c r="CL84" s="14" t="e">
        <f t="shared" si="52"/>
        <v>#N/A</v>
      </c>
      <c r="CM84" s="14" t="e">
        <f t="shared" si="52"/>
        <v>#N/A</v>
      </c>
      <c r="CN84" s="14" t="e">
        <f t="shared" si="52"/>
        <v>#N/A</v>
      </c>
      <c r="CO84" s="14" t="e">
        <f t="shared" si="52"/>
        <v>#N/A</v>
      </c>
      <c r="CP84" s="14" t="e">
        <f t="shared" si="52"/>
        <v>#N/A</v>
      </c>
      <c r="CQ84" s="14" t="e">
        <f t="shared" si="52"/>
        <v>#N/A</v>
      </c>
      <c r="CR84" s="14" t="e">
        <f t="shared" si="52"/>
        <v>#N/A</v>
      </c>
      <c r="CS84" s="14" t="e">
        <f t="shared" si="52"/>
        <v>#N/A</v>
      </c>
      <c r="CT84" s="14" t="e">
        <f t="shared" si="52"/>
        <v>#N/A</v>
      </c>
      <c r="CU84" s="14" t="e">
        <f t="shared" si="52"/>
        <v>#N/A</v>
      </c>
      <c r="CV84" s="14" t="e">
        <f t="shared" si="52"/>
        <v>#N/A</v>
      </c>
      <c r="CW84" s="14" t="e">
        <f t="shared" si="52"/>
        <v>#N/A</v>
      </c>
      <c r="CX84" s="14" t="e">
        <f t="shared" si="52"/>
        <v>#N/A</v>
      </c>
      <c r="CY84" s="14" t="e">
        <f t="shared" si="52"/>
        <v>#N/A</v>
      </c>
      <c r="CZ84" s="14" t="e">
        <f t="shared" si="52"/>
        <v>#N/A</v>
      </c>
      <c r="DA84" s="14" t="e">
        <f t="shared" si="52"/>
        <v>#N/A</v>
      </c>
      <c r="DB84" s="14" t="e">
        <f t="shared" si="52"/>
        <v>#N/A</v>
      </c>
      <c r="DC84" s="14" t="e">
        <f t="shared" si="52"/>
        <v>#N/A</v>
      </c>
      <c r="DD84" s="14" t="e">
        <f t="shared" si="52"/>
        <v>#N/A</v>
      </c>
      <c r="DE84" s="14" t="e">
        <f t="shared" si="52"/>
        <v>#N/A</v>
      </c>
      <c r="DF84" s="14" t="e">
        <f t="shared" si="52"/>
        <v>#N/A</v>
      </c>
      <c r="DG84" s="14" t="e">
        <f t="shared" si="52"/>
        <v>#N/A</v>
      </c>
      <c r="DH84" s="14" t="e">
        <f t="shared" si="52"/>
        <v>#N/A</v>
      </c>
      <c r="DI84" s="14" t="e">
        <f t="shared" si="52"/>
        <v>#N/A</v>
      </c>
      <c r="DJ84" s="14" t="e">
        <f t="shared" si="52"/>
        <v>#N/A</v>
      </c>
      <c r="DK84" s="14" t="e">
        <f t="shared" si="52"/>
        <v>#N/A</v>
      </c>
      <c r="DL84" s="14" t="e">
        <f t="shared" si="52"/>
        <v>#N/A</v>
      </c>
      <c r="DM84" s="14" t="e">
        <f t="shared" si="52"/>
        <v>#N/A</v>
      </c>
      <c r="DN84" s="14" t="e">
        <f t="shared" si="52"/>
        <v>#N/A</v>
      </c>
      <c r="DO84" s="14" t="e">
        <f t="shared" si="52"/>
        <v>#N/A</v>
      </c>
      <c r="DP84" s="14" t="e">
        <f t="shared" si="52"/>
        <v>#N/A</v>
      </c>
      <c r="DQ84" s="14" t="e">
        <f t="shared" si="52"/>
        <v>#N/A</v>
      </c>
      <c r="DR84" s="14" t="e">
        <f t="shared" si="52"/>
        <v>#N/A</v>
      </c>
      <c r="DS84" s="14" t="e">
        <f t="shared" si="52"/>
        <v>#N/A</v>
      </c>
      <c r="DT84" s="14" t="e">
        <f t="shared" si="52"/>
        <v>#N/A</v>
      </c>
      <c r="DU84" s="14" t="e">
        <f t="shared" si="52"/>
        <v>#N/A</v>
      </c>
      <c r="DV84" s="14" t="e">
        <f t="shared" si="52"/>
        <v>#N/A</v>
      </c>
      <c r="DW84" s="14" t="e">
        <f t="shared" si="52"/>
        <v>#N/A</v>
      </c>
      <c r="DX84" s="14" t="e">
        <f t="shared" si="52"/>
        <v>#N/A</v>
      </c>
      <c r="DY84" s="14" t="e">
        <f t="shared" si="52"/>
        <v>#N/A</v>
      </c>
      <c r="DZ84" s="14" t="e">
        <f t="shared" si="52"/>
        <v>#N/A</v>
      </c>
      <c r="EA84" s="14" t="e">
        <f t="shared" si="52"/>
        <v>#N/A</v>
      </c>
      <c r="EB84" s="14" t="e">
        <f t="shared" si="52"/>
        <v>#N/A</v>
      </c>
      <c r="EC84" s="14" t="e">
        <f t="shared" si="52"/>
        <v>#N/A</v>
      </c>
      <c r="ED84" s="14" t="e">
        <f t="shared" si="52"/>
        <v>#N/A</v>
      </c>
      <c r="EE84">
        <v>1</v>
      </c>
    </row>
    <row r="85" spans="2:135" x14ac:dyDescent="0.35">
      <c r="B85" t="s">
        <v>284</v>
      </c>
      <c r="J85" s="14"/>
      <c r="K85" s="14"/>
      <c r="L85" s="14"/>
      <c r="M85" s="14"/>
      <c r="N85" s="14"/>
      <c r="O85" s="14"/>
      <c r="P85" s="14"/>
      <c r="Q85" s="3">
        <f>IF(Q81&lt;&gt;0,(SUM(K82:Q82)-SUM(D82:J82))/7,"")</f>
        <v>1670.1428571428571</v>
      </c>
      <c r="R85" s="3">
        <f t="shared" ref="R85:CC85" si="53">IF(R81&lt;&gt;0,(SUM(L82:R82)-SUM(E82:K82))/7,"")</f>
        <v>1667.4285714285713</v>
      </c>
      <c r="S85" s="3">
        <f t="shared" si="53"/>
        <v>1958.5714285714287</v>
      </c>
      <c r="T85" s="3">
        <f t="shared" si="53"/>
        <v>1982.5714285714287</v>
      </c>
      <c r="U85" s="3">
        <f t="shared" si="53"/>
        <v>2852.7142857142858</v>
      </c>
      <c r="V85" s="3">
        <f t="shared" si="53"/>
        <v>2333.8571428571427</v>
      </c>
      <c r="W85" s="3">
        <f t="shared" si="53"/>
        <v>2449.5714285714284</v>
      </c>
      <c r="X85" s="3">
        <f t="shared" si="53"/>
        <v>2431.2857142857142</v>
      </c>
      <c r="Y85" s="3">
        <f t="shared" si="53"/>
        <v>2448.4285714285716</v>
      </c>
      <c r="Z85" s="3">
        <f t="shared" si="53"/>
        <v>2330.4285714285716</v>
      </c>
      <c r="AA85" s="3">
        <f t="shared" si="53"/>
        <v>2203.1428571428573</v>
      </c>
      <c r="AB85" s="3">
        <f t="shared" si="53"/>
        <v>1568.7142857142858</v>
      </c>
      <c r="AC85" s="3">
        <f t="shared" si="53"/>
        <v>1445.1428571428571</v>
      </c>
      <c r="AD85" s="3">
        <f t="shared" si="53"/>
        <v>924.71428571428567</v>
      </c>
      <c r="AE85" s="3">
        <f t="shared" si="53"/>
        <v>594.28571428571433</v>
      </c>
      <c r="AF85" s="3">
        <f t="shared" si="53"/>
        <v>266.42857142857144</v>
      </c>
      <c r="AG85" s="3">
        <f t="shared" si="53"/>
        <v>-150.57142857142858</v>
      </c>
      <c r="AH85" s="3">
        <f t="shared" si="53"/>
        <v>-355</v>
      </c>
      <c r="AI85" s="3">
        <f t="shared" si="53"/>
        <v>-700.14285714285711</v>
      </c>
      <c r="AJ85" s="3">
        <f t="shared" si="53"/>
        <v>-878.28571428571433</v>
      </c>
      <c r="AK85" s="3">
        <f t="shared" si="53"/>
        <v>-962</v>
      </c>
      <c r="AL85" s="3">
        <f t="shared" si="53"/>
        <v>-1041.7142857142858</v>
      </c>
      <c r="AM85" s="3">
        <f t="shared" si="53"/>
        <v>-1000.5714285714286</v>
      </c>
      <c r="AN85" s="3">
        <f t="shared" si="53"/>
        <v>-974.57142857142856</v>
      </c>
      <c r="AO85" s="3">
        <f t="shared" si="53"/>
        <v>-1048.5714285714287</v>
      </c>
      <c r="AP85" s="3">
        <f t="shared" si="53"/>
        <v>-895.57142857142856</v>
      </c>
      <c r="AQ85" s="3">
        <f t="shared" si="53"/>
        <v>-797</v>
      </c>
      <c r="AR85" s="3">
        <f t="shared" si="53"/>
        <v>-645.85714285714289</v>
      </c>
      <c r="AS85" s="3">
        <f t="shared" si="53"/>
        <v>-549.14285714285711</v>
      </c>
      <c r="AT85" s="3">
        <f t="shared" si="53"/>
        <v>-548.42857142857144</v>
      </c>
      <c r="AU85" s="3">
        <f t="shared" si="53"/>
        <v>-413.14285714285717</v>
      </c>
      <c r="AV85" s="3">
        <f t="shared" si="53"/>
        <v>-445</v>
      </c>
      <c r="AW85" s="3">
        <f t="shared" si="53"/>
        <v>-438.42857142857144</v>
      </c>
      <c r="AX85" s="3">
        <f t="shared" si="53"/>
        <v>-413.28571428571428</v>
      </c>
      <c r="AY85" s="3">
        <f t="shared" si="53"/>
        <v>-569.28571428571433</v>
      </c>
      <c r="AZ85" s="3">
        <f t="shared" si="53"/>
        <v>-686.57142857142856</v>
      </c>
      <c r="BA85" s="3">
        <f t="shared" si="53"/>
        <v>-751</v>
      </c>
      <c r="BB85" s="3" t="e">
        <f t="shared" si="53"/>
        <v>#N/A</v>
      </c>
      <c r="BC85" s="3" t="e">
        <f t="shared" si="53"/>
        <v>#N/A</v>
      </c>
      <c r="BD85" s="3" t="e">
        <f t="shared" si="53"/>
        <v>#N/A</v>
      </c>
      <c r="BE85" s="3" t="e">
        <f t="shared" si="53"/>
        <v>#N/A</v>
      </c>
      <c r="BF85" s="3" t="e">
        <f t="shared" si="53"/>
        <v>#N/A</v>
      </c>
      <c r="BG85" s="3" t="e">
        <f t="shared" si="53"/>
        <v>#N/A</v>
      </c>
      <c r="BH85" s="3" t="e">
        <f t="shared" si="53"/>
        <v>#N/A</v>
      </c>
      <c r="BI85" s="3" t="e">
        <f t="shared" si="53"/>
        <v>#N/A</v>
      </c>
      <c r="BJ85" s="3" t="e">
        <f t="shared" si="53"/>
        <v>#N/A</v>
      </c>
      <c r="BK85" s="3" t="e">
        <f t="shared" si="53"/>
        <v>#N/A</v>
      </c>
      <c r="BL85" s="3" t="e">
        <f t="shared" si="53"/>
        <v>#N/A</v>
      </c>
      <c r="BM85" s="3" t="e">
        <f t="shared" si="53"/>
        <v>#N/A</v>
      </c>
      <c r="BN85" s="3" t="e">
        <f t="shared" si="53"/>
        <v>#N/A</v>
      </c>
      <c r="BO85" s="3" t="e">
        <f t="shared" si="53"/>
        <v>#N/A</v>
      </c>
      <c r="BP85" s="3" t="e">
        <f t="shared" si="53"/>
        <v>#N/A</v>
      </c>
      <c r="BQ85" s="3" t="e">
        <f t="shared" si="53"/>
        <v>#N/A</v>
      </c>
      <c r="BR85" s="3" t="e">
        <f t="shared" si="53"/>
        <v>#N/A</v>
      </c>
      <c r="BS85" s="3" t="e">
        <f t="shared" si="53"/>
        <v>#N/A</v>
      </c>
      <c r="BT85" s="3" t="e">
        <f t="shared" si="53"/>
        <v>#N/A</v>
      </c>
      <c r="BU85" s="3" t="e">
        <f t="shared" si="53"/>
        <v>#N/A</v>
      </c>
      <c r="BV85" s="3" t="e">
        <f t="shared" si="53"/>
        <v>#N/A</v>
      </c>
      <c r="BW85" s="3" t="e">
        <f t="shared" si="53"/>
        <v>#N/A</v>
      </c>
      <c r="BX85" s="3" t="e">
        <f t="shared" si="53"/>
        <v>#N/A</v>
      </c>
      <c r="BY85" s="3" t="e">
        <f t="shared" si="53"/>
        <v>#N/A</v>
      </c>
      <c r="BZ85" s="3" t="e">
        <f t="shared" si="53"/>
        <v>#N/A</v>
      </c>
      <c r="CA85" s="3" t="e">
        <f t="shared" si="53"/>
        <v>#N/A</v>
      </c>
      <c r="CB85" s="3" t="e">
        <f t="shared" si="53"/>
        <v>#N/A</v>
      </c>
      <c r="CC85" s="3" t="e">
        <f t="shared" si="53"/>
        <v>#N/A</v>
      </c>
      <c r="CD85" s="3" t="e">
        <f t="shared" ref="CD85:ED85" si="54">IF(CD81&lt;&gt;0,(SUM(BX82:CD82)-SUM(BQ82:BW82))/7,"")</f>
        <v>#N/A</v>
      </c>
      <c r="CE85" s="3" t="e">
        <f t="shared" si="54"/>
        <v>#N/A</v>
      </c>
      <c r="CF85" s="3" t="e">
        <f t="shared" si="54"/>
        <v>#N/A</v>
      </c>
      <c r="CG85" s="3" t="e">
        <f t="shared" si="54"/>
        <v>#N/A</v>
      </c>
      <c r="CH85" s="3" t="e">
        <f t="shared" si="54"/>
        <v>#N/A</v>
      </c>
      <c r="CI85" s="3" t="e">
        <f t="shared" si="54"/>
        <v>#N/A</v>
      </c>
      <c r="CJ85" s="3" t="e">
        <f t="shared" si="54"/>
        <v>#N/A</v>
      </c>
      <c r="CK85" s="3" t="e">
        <f t="shared" si="54"/>
        <v>#N/A</v>
      </c>
      <c r="CL85" s="3" t="e">
        <f t="shared" si="54"/>
        <v>#N/A</v>
      </c>
      <c r="CM85" s="3" t="e">
        <f t="shared" si="54"/>
        <v>#N/A</v>
      </c>
      <c r="CN85" s="3" t="e">
        <f t="shared" si="54"/>
        <v>#N/A</v>
      </c>
      <c r="CO85" s="3" t="e">
        <f t="shared" si="54"/>
        <v>#N/A</v>
      </c>
      <c r="CP85" s="3" t="e">
        <f t="shared" si="54"/>
        <v>#N/A</v>
      </c>
      <c r="CQ85" s="3" t="e">
        <f t="shared" si="54"/>
        <v>#N/A</v>
      </c>
      <c r="CR85" s="3" t="e">
        <f t="shared" si="54"/>
        <v>#N/A</v>
      </c>
      <c r="CS85" s="3" t="e">
        <f t="shared" si="54"/>
        <v>#N/A</v>
      </c>
      <c r="CT85" s="3" t="e">
        <f t="shared" si="54"/>
        <v>#N/A</v>
      </c>
      <c r="CU85" s="3" t="e">
        <f t="shared" si="54"/>
        <v>#N/A</v>
      </c>
      <c r="CV85" s="3" t="e">
        <f t="shared" si="54"/>
        <v>#N/A</v>
      </c>
      <c r="CW85" s="3" t="e">
        <f t="shared" si="54"/>
        <v>#N/A</v>
      </c>
      <c r="CX85" s="3" t="e">
        <f t="shared" si="54"/>
        <v>#N/A</v>
      </c>
      <c r="CY85" s="3" t="e">
        <f t="shared" si="54"/>
        <v>#N/A</v>
      </c>
      <c r="CZ85" s="3" t="e">
        <f t="shared" si="54"/>
        <v>#N/A</v>
      </c>
      <c r="DA85" s="3" t="e">
        <f t="shared" si="54"/>
        <v>#N/A</v>
      </c>
      <c r="DB85" s="3" t="e">
        <f t="shared" si="54"/>
        <v>#N/A</v>
      </c>
      <c r="DC85" s="3" t="e">
        <f t="shared" si="54"/>
        <v>#N/A</v>
      </c>
      <c r="DD85" s="3" t="e">
        <f t="shared" si="54"/>
        <v>#N/A</v>
      </c>
      <c r="DE85" s="3" t="e">
        <f t="shared" si="54"/>
        <v>#N/A</v>
      </c>
      <c r="DF85" s="3" t="e">
        <f t="shared" si="54"/>
        <v>#N/A</v>
      </c>
      <c r="DG85" s="3" t="e">
        <f t="shared" si="54"/>
        <v>#N/A</v>
      </c>
      <c r="DH85" s="3" t="e">
        <f t="shared" si="54"/>
        <v>#N/A</v>
      </c>
      <c r="DI85" s="3" t="e">
        <f t="shared" si="54"/>
        <v>#N/A</v>
      </c>
      <c r="DJ85" s="3" t="e">
        <f t="shared" si="54"/>
        <v>#N/A</v>
      </c>
      <c r="DK85" s="3" t="e">
        <f t="shared" si="54"/>
        <v>#N/A</v>
      </c>
      <c r="DL85" s="3" t="e">
        <f t="shared" si="54"/>
        <v>#N/A</v>
      </c>
      <c r="DM85" s="3" t="e">
        <f t="shared" si="54"/>
        <v>#N/A</v>
      </c>
      <c r="DN85" s="3" t="e">
        <f t="shared" si="54"/>
        <v>#N/A</v>
      </c>
      <c r="DO85" s="3" t="e">
        <f t="shared" si="54"/>
        <v>#N/A</v>
      </c>
      <c r="DP85" s="3" t="e">
        <f t="shared" si="54"/>
        <v>#N/A</v>
      </c>
      <c r="DQ85" s="3" t="e">
        <f t="shared" si="54"/>
        <v>#N/A</v>
      </c>
      <c r="DR85" s="3" t="e">
        <f t="shared" si="54"/>
        <v>#N/A</v>
      </c>
      <c r="DS85" s="3" t="e">
        <f t="shared" si="54"/>
        <v>#N/A</v>
      </c>
      <c r="DT85" s="3" t="e">
        <f t="shared" si="54"/>
        <v>#N/A</v>
      </c>
      <c r="DU85" s="3" t="e">
        <f t="shared" si="54"/>
        <v>#N/A</v>
      </c>
      <c r="DV85" s="3" t="e">
        <f t="shared" si="54"/>
        <v>#N/A</v>
      </c>
      <c r="DW85" s="3" t="e">
        <f t="shared" si="54"/>
        <v>#N/A</v>
      </c>
      <c r="DX85" s="3" t="e">
        <f t="shared" si="54"/>
        <v>#N/A</v>
      </c>
      <c r="DY85" s="3" t="e">
        <f t="shared" si="54"/>
        <v>#N/A</v>
      </c>
      <c r="DZ85" s="3" t="e">
        <f t="shared" si="54"/>
        <v>#N/A</v>
      </c>
      <c r="EA85" s="3" t="e">
        <f t="shared" si="54"/>
        <v>#N/A</v>
      </c>
      <c r="EB85" s="3" t="e">
        <f t="shared" si="54"/>
        <v>#N/A</v>
      </c>
      <c r="EC85" s="3" t="e">
        <f t="shared" si="54"/>
        <v>#N/A</v>
      </c>
      <c r="ED85" s="3" t="e">
        <f t="shared" si="54"/>
        <v>#N/A</v>
      </c>
      <c r="EE85">
        <v>1</v>
      </c>
    </row>
    <row r="86" spans="2:135" x14ac:dyDescent="0.35">
      <c r="B86" t="s">
        <v>285</v>
      </c>
      <c r="J86" s="14"/>
      <c r="K86" s="14"/>
      <c r="L86" s="14"/>
      <c r="M86" s="14"/>
      <c r="N86" s="14"/>
      <c r="O86" s="14"/>
      <c r="P86" s="14"/>
      <c r="Q86" s="14">
        <f>IF(Q82&lt;&gt;0,SUM(K82:Q82)/SUM(D82:J82)-1,"")</f>
        <v>2.0579123393768701</v>
      </c>
      <c r="R86" s="14">
        <f t="shared" ref="R86:CC86" si="55">IF(R82&lt;&gt;0,SUM(L82:R82)/SUM(E82:K82)-1,"")</f>
        <v>1.6356502242152464</v>
      </c>
      <c r="S86" s="14">
        <f t="shared" si="55"/>
        <v>1.7928599450765006</v>
      </c>
      <c r="T86" s="14">
        <f t="shared" si="55"/>
        <v>1.4806358689853836</v>
      </c>
      <c r="U86" s="14">
        <f t="shared" si="55"/>
        <v>2.3208972570897255</v>
      </c>
      <c r="V86" s="14">
        <f t="shared" si="55"/>
        <v>1.2543765356265357</v>
      </c>
      <c r="W86" s="14">
        <f t="shared" si="55"/>
        <v>1.1226266858714156</v>
      </c>
      <c r="X86" s="14">
        <f t="shared" si="55"/>
        <v>0.97967994473865994</v>
      </c>
      <c r="Y86" s="14">
        <f t="shared" si="55"/>
        <v>0.91126116546150571</v>
      </c>
      <c r="Z86" s="14">
        <f t="shared" si="55"/>
        <v>0.76382450718733907</v>
      </c>
      <c r="AA86" s="14">
        <f t="shared" si="55"/>
        <v>0.66328329964302601</v>
      </c>
      <c r="AB86" s="14">
        <f t="shared" si="55"/>
        <v>0.38431386273754953</v>
      </c>
      <c r="AC86" s="14">
        <f t="shared" si="55"/>
        <v>0.34453867375089398</v>
      </c>
      <c r="AD86" s="14">
        <f t="shared" si="55"/>
        <v>0.19965454489374168</v>
      </c>
      <c r="AE86" s="14">
        <f t="shared" si="55"/>
        <v>0.12096187956151327</v>
      </c>
      <c r="AF86" s="14">
        <f t="shared" si="55"/>
        <v>5.1881937296575531E-2</v>
      </c>
      <c r="AG86" s="14">
        <f t="shared" si="55"/>
        <v>-2.7979824794265973E-2</v>
      </c>
      <c r="AH86" s="14">
        <f t="shared" si="55"/>
        <v>-6.4256716572285599E-2</v>
      </c>
      <c r="AI86" s="14">
        <f t="shared" si="55"/>
        <v>-0.12390655812307227</v>
      </c>
      <c r="AJ86" s="14">
        <f t="shared" si="55"/>
        <v>-0.15573625148820835</v>
      </c>
      <c r="AK86" s="14">
        <f t="shared" si="55"/>
        <v>-0.1731372448192523</v>
      </c>
      <c r="AL86" s="14">
        <f t="shared" si="55"/>
        <v>-0.18915203237270106</v>
      </c>
      <c r="AM86" s="14">
        <f t="shared" si="55"/>
        <v>-0.18523220141753938</v>
      </c>
      <c r="AN86" s="14">
        <f t="shared" si="55"/>
        <v>-0.1863119947563906</v>
      </c>
      <c r="AO86" s="14">
        <f t="shared" si="55"/>
        <v>-0.20282966729302532</v>
      </c>
      <c r="AP86" s="14">
        <f t="shared" si="55"/>
        <v>-0.18090785790552044</v>
      </c>
      <c r="AQ86" s="14">
        <f t="shared" si="55"/>
        <v>-0.16739176092892072</v>
      </c>
      <c r="AR86" s="14">
        <f t="shared" si="55"/>
        <v>-0.14057835820895526</v>
      </c>
      <c r="AS86" s="14">
        <f t="shared" si="55"/>
        <v>-0.12297258389583798</v>
      </c>
      <c r="AT86" s="14">
        <f t="shared" si="55"/>
        <v>-0.12461049078161512</v>
      </c>
      <c r="AU86" s="14">
        <f t="shared" si="55"/>
        <v>-9.7066523461099563E-2</v>
      </c>
      <c r="AV86" s="14">
        <f t="shared" si="55"/>
        <v>-0.10797975596228504</v>
      </c>
      <c r="AW86" s="14">
        <f t="shared" si="55"/>
        <v>-0.10812429537767754</v>
      </c>
      <c r="AX86" s="14">
        <f t="shared" si="55"/>
        <v>-0.10425225225225221</v>
      </c>
      <c r="AY86" s="14">
        <f t="shared" si="55"/>
        <v>-0.14418032490321642</v>
      </c>
      <c r="AZ86" s="14">
        <f t="shared" si="55"/>
        <v>-0.17530548969542226</v>
      </c>
      <c r="BA86" s="14">
        <f t="shared" si="55"/>
        <v>-0.1949275093626015</v>
      </c>
      <c r="BB86" s="14" t="e">
        <f t="shared" si="55"/>
        <v>#N/A</v>
      </c>
      <c r="BC86" s="14" t="e">
        <f t="shared" si="55"/>
        <v>#N/A</v>
      </c>
      <c r="BD86" s="14" t="e">
        <f t="shared" si="55"/>
        <v>#N/A</v>
      </c>
      <c r="BE86" s="14" t="e">
        <f t="shared" si="55"/>
        <v>#N/A</v>
      </c>
      <c r="BF86" s="14" t="e">
        <f t="shared" si="55"/>
        <v>#N/A</v>
      </c>
      <c r="BG86" s="14" t="e">
        <f t="shared" si="55"/>
        <v>#N/A</v>
      </c>
      <c r="BH86" s="14" t="e">
        <f t="shared" si="55"/>
        <v>#N/A</v>
      </c>
      <c r="BI86" s="14" t="e">
        <f t="shared" si="55"/>
        <v>#N/A</v>
      </c>
      <c r="BJ86" s="14" t="e">
        <f t="shared" si="55"/>
        <v>#N/A</v>
      </c>
      <c r="BK86" s="14" t="e">
        <f t="shared" si="55"/>
        <v>#N/A</v>
      </c>
      <c r="BL86" s="14" t="e">
        <f t="shared" si="55"/>
        <v>#N/A</v>
      </c>
      <c r="BM86" s="14" t="e">
        <f t="shared" si="55"/>
        <v>#N/A</v>
      </c>
      <c r="BN86" s="14" t="e">
        <f t="shared" si="55"/>
        <v>#N/A</v>
      </c>
      <c r="BO86" s="14" t="e">
        <f t="shared" si="55"/>
        <v>#N/A</v>
      </c>
      <c r="BP86" s="14" t="e">
        <f t="shared" si="55"/>
        <v>#N/A</v>
      </c>
      <c r="BQ86" s="14" t="e">
        <f t="shared" si="55"/>
        <v>#N/A</v>
      </c>
      <c r="BR86" s="14" t="e">
        <f t="shared" si="55"/>
        <v>#N/A</v>
      </c>
      <c r="BS86" s="14" t="e">
        <f t="shared" si="55"/>
        <v>#N/A</v>
      </c>
      <c r="BT86" s="14" t="e">
        <f t="shared" si="55"/>
        <v>#N/A</v>
      </c>
      <c r="BU86" s="14" t="e">
        <f t="shared" si="55"/>
        <v>#N/A</v>
      </c>
      <c r="BV86" s="14" t="e">
        <f t="shared" si="55"/>
        <v>#N/A</v>
      </c>
      <c r="BW86" s="14" t="e">
        <f t="shared" si="55"/>
        <v>#N/A</v>
      </c>
      <c r="BX86" s="14" t="e">
        <f t="shared" si="55"/>
        <v>#N/A</v>
      </c>
      <c r="BY86" s="14" t="e">
        <f t="shared" si="55"/>
        <v>#N/A</v>
      </c>
      <c r="BZ86" s="14" t="e">
        <f t="shared" si="55"/>
        <v>#N/A</v>
      </c>
      <c r="CA86" s="14" t="e">
        <f t="shared" si="55"/>
        <v>#N/A</v>
      </c>
      <c r="CB86" s="14" t="e">
        <f t="shared" si="55"/>
        <v>#N/A</v>
      </c>
      <c r="CC86" s="14" t="e">
        <f t="shared" si="55"/>
        <v>#N/A</v>
      </c>
      <c r="CD86" s="14" t="e">
        <f t="shared" ref="CD86:ED86" si="56">IF(CD82&lt;&gt;0,SUM(BX82:CD82)/SUM(BQ82:BW82)-1,"")</f>
        <v>#N/A</v>
      </c>
      <c r="CE86" s="14" t="e">
        <f t="shared" si="56"/>
        <v>#N/A</v>
      </c>
      <c r="CF86" s="14" t="e">
        <f t="shared" si="56"/>
        <v>#N/A</v>
      </c>
      <c r="CG86" s="14" t="e">
        <f t="shared" si="56"/>
        <v>#N/A</v>
      </c>
      <c r="CH86" s="14" t="e">
        <f t="shared" si="56"/>
        <v>#N/A</v>
      </c>
      <c r="CI86" s="14" t="e">
        <f t="shared" si="56"/>
        <v>#N/A</v>
      </c>
      <c r="CJ86" s="14" t="e">
        <f t="shared" si="56"/>
        <v>#N/A</v>
      </c>
      <c r="CK86" s="14" t="e">
        <f t="shared" si="56"/>
        <v>#N/A</v>
      </c>
      <c r="CL86" s="14" t="e">
        <f t="shared" si="56"/>
        <v>#N/A</v>
      </c>
      <c r="CM86" s="14" t="e">
        <f t="shared" si="56"/>
        <v>#N/A</v>
      </c>
      <c r="CN86" s="14" t="e">
        <f t="shared" si="56"/>
        <v>#N/A</v>
      </c>
      <c r="CO86" s="14" t="e">
        <f t="shared" si="56"/>
        <v>#N/A</v>
      </c>
      <c r="CP86" s="14" t="e">
        <f t="shared" si="56"/>
        <v>#N/A</v>
      </c>
      <c r="CQ86" s="14" t="e">
        <f t="shared" si="56"/>
        <v>#N/A</v>
      </c>
      <c r="CR86" s="14" t="e">
        <f t="shared" si="56"/>
        <v>#N/A</v>
      </c>
      <c r="CS86" s="14" t="e">
        <f t="shared" si="56"/>
        <v>#N/A</v>
      </c>
      <c r="CT86" s="14" t="e">
        <f t="shared" si="56"/>
        <v>#N/A</v>
      </c>
      <c r="CU86" s="14" t="e">
        <f t="shared" si="56"/>
        <v>#N/A</v>
      </c>
      <c r="CV86" s="14" t="e">
        <f t="shared" si="56"/>
        <v>#N/A</v>
      </c>
      <c r="CW86" s="14" t="e">
        <f t="shared" si="56"/>
        <v>#N/A</v>
      </c>
      <c r="CX86" s="14" t="e">
        <f t="shared" si="56"/>
        <v>#N/A</v>
      </c>
      <c r="CY86" s="14" t="e">
        <f t="shared" si="56"/>
        <v>#N/A</v>
      </c>
      <c r="CZ86" s="14" t="e">
        <f t="shared" si="56"/>
        <v>#N/A</v>
      </c>
      <c r="DA86" s="14" t="e">
        <f t="shared" si="56"/>
        <v>#N/A</v>
      </c>
      <c r="DB86" s="14" t="e">
        <f t="shared" si="56"/>
        <v>#N/A</v>
      </c>
      <c r="DC86" s="14" t="e">
        <f t="shared" si="56"/>
        <v>#N/A</v>
      </c>
      <c r="DD86" s="14" t="e">
        <f t="shared" si="56"/>
        <v>#N/A</v>
      </c>
      <c r="DE86" s="14" t="e">
        <f t="shared" si="56"/>
        <v>#N/A</v>
      </c>
      <c r="DF86" s="14" t="e">
        <f t="shared" si="56"/>
        <v>#N/A</v>
      </c>
      <c r="DG86" s="14" t="e">
        <f t="shared" si="56"/>
        <v>#N/A</v>
      </c>
      <c r="DH86" s="14" t="e">
        <f t="shared" si="56"/>
        <v>#N/A</v>
      </c>
      <c r="DI86" s="14" t="e">
        <f t="shared" si="56"/>
        <v>#N/A</v>
      </c>
      <c r="DJ86" s="14" t="e">
        <f t="shared" si="56"/>
        <v>#N/A</v>
      </c>
      <c r="DK86" s="14" t="e">
        <f t="shared" si="56"/>
        <v>#N/A</v>
      </c>
      <c r="DL86" s="14" t="e">
        <f t="shared" si="56"/>
        <v>#N/A</v>
      </c>
      <c r="DM86" s="14" t="e">
        <f t="shared" si="56"/>
        <v>#N/A</v>
      </c>
      <c r="DN86" s="14" t="e">
        <f t="shared" si="56"/>
        <v>#N/A</v>
      </c>
      <c r="DO86" s="14" t="e">
        <f t="shared" si="56"/>
        <v>#N/A</v>
      </c>
      <c r="DP86" s="14" t="e">
        <f t="shared" si="56"/>
        <v>#N/A</v>
      </c>
      <c r="DQ86" s="14" t="e">
        <f t="shared" si="56"/>
        <v>#N/A</v>
      </c>
      <c r="DR86" s="14" t="e">
        <f t="shared" si="56"/>
        <v>#N/A</v>
      </c>
      <c r="DS86" s="14" t="e">
        <f t="shared" si="56"/>
        <v>#N/A</v>
      </c>
      <c r="DT86" s="14" t="e">
        <f t="shared" si="56"/>
        <v>#N/A</v>
      </c>
      <c r="DU86" s="14" t="e">
        <f t="shared" si="56"/>
        <v>#N/A</v>
      </c>
      <c r="DV86" s="14" t="e">
        <f t="shared" si="56"/>
        <v>#N/A</v>
      </c>
      <c r="DW86" s="14" t="e">
        <f t="shared" si="56"/>
        <v>#N/A</v>
      </c>
      <c r="DX86" s="14" t="e">
        <f t="shared" si="56"/>
        <v>#N/A</v>
      </c>
      <c r="DY86" s="14" t="e">
        <f t="shared" si="56"/>
        <v>#N/A</v>
      </c>
      <c r="DZ86" s="14" t="e">
        <f t="shared" si="56"/>
        <v>#N/A</v>
      </c>
      <c r="EA86" s="14" t="e">
        <f t="shared" si="56"/>
        <v>#N/A</v>
      </c>
      <c r="EB86" s="14" t="e">
        <f t="shared" si="56"/>
        <v>#N/A</v>
      </c>
      <c r="EC86" s="14" t="e">
        <f t="shared" si="56"/>
        <v>#N/A</v>
      </c>
      <c r="ED86" s="14" t="e">
        <f t="shared" si="56"/>
        <v>#N/A</v>
      </c>
      <c r="EE86">
        <v>1</v>
      </c>
    </row>
    <row r="87" spans="2:135" x14ac:dyDescent="0.35">
      <c r="B87" t="s">
        <v>289</v>
      </c>
      <c r="C87" s="10">
        <f t="shared" ref="C87:BN87" si="57">$P$1/(1+EXP(-((LN(81))/$P$2)*(C$54-$P$3)))-$P$4</f>
        <v>545.42705649275354</v>
      </c>
      <c r="D87" s="10">
        <f t="shared" si="57"/>
        <v>668.85414637419058</v>
      </c>
      <c r="E87" s="10">
        <f t="shared" si="57"/>
        <v>820.17900330653515</v>
      </c>
      <c r="F87" s="10">
        <f t="shared" si="57"/>
        <v>1005.6905942198651</v>
      </c>
      <c r="G87" s="10">
        <f t="shared" si="57"/>
        <v>1233.0872177441456</v>
      </c>
      <c r="H87" s="10">
        <f t="shared" si="57"/>
        <v>1511.7881122730196</v>
      </c>
      <c r="I87" s="10">
        <f t="shared" si="57"/>
        <v>1853.3118381811544</v>
      </c>
      <c r="J87" s="10">
        <f t="shared" si="57"/>
        <v>2271.7346684478107</v>
      </c>
      <c r="K87" s="10">
        <f t="shared" si="57"/>
        <v>2784.2442911688045</v>
      </c>
      <c r="L87" s="10">
        <f t="shared" si="57"/>
        <v>3411.8062180333995</v>
      </c>
      <c r="M87" s="10">
        <f t="shared" si="57"/>
        <v>4179.9622012927075</v>
      </c>
      <c r="N87" s="10">
        <f t="shared" si="57"/>
        <v>5119.7813474224813</v>
      </c>
      <c r="O87" s="10">
        <f t="shared" si="57"/>
        <v>6268.9849350991344</v>
      </c>
      <c r="P87" s="10">
        <f t="shared" si="57"/>
        <v>7673.2643624901575</v>
      </c>
      <c r="Q87" s="10">
        <f t="shared" si="57"/>
        <v>9387.806919635641</v>
      </c>
      <c r="R87" s="10">
        <f t="shared" si="57"/>
        <v>11479.034410001503</v>
      </c>
      <c r="S87" s="10">
        <f t="shared" si="57"/>
        <v>14026.542527237663</v>
      </c>
      <c r="T87" s="10">
        <f t="shared" si="57"/>
        <v>17125.200978969664</v>
      </c>
      <c r="U87" s="10">
        <f t="shared" si="57"/>
        <v>20887.331396051522</v>
      </c>
      <c r="V87" s="10">
        <f t="shared" si="57"/>
        <v>25444.817115958416</v>
      </c>
      <c r="W87" s="10">
        <f t="shared" si="57"/>
        <v>30950.910948672325</v>
      </c>
      <c r="X87" s="10">
        <f t="shared" si="57"/>
        <v>37581.390360387049</v>
      </c>
      <c r="Y87" s="10">
        <f t="shared" si="57"/>
        <v>45534.564586846172</v>
      </c>
      <c r="Z87" s="10">
        <f t="shared" si="57"/>
        <v>55029.474062696034</v>
      </c>
      <c r="AA87" s="10">
        <f t="shared" si="57"/>
        <v>66301.463355641419</v>
      </c>
      <c r="AB87" s="10">
        <f t="shared" si="57"/>
        <v>79594.201472348825</v>
      </c>
      <c r="AC87" s="10">
        <f t="shared" si="57"/>
        <v>95147.244070250483</v>
      </c>
      <c r="AD87" s="10">
        <f t="shared" si="57"/>
        <v>113178.48522019634</v>
      </c>
      <c r="AE87" s="10">
        <f t="shared" si="57"/>
        <v>133861.44740682581</v>
      </c>
      <c r="AF87" s="10">
        <f t="shared" si="57"/>
        <v>157298.38970555327</v>
      </c>
      <c r="AG87" s="10">
        <f t="shared" si="57"/>
        <v>183491.64962143448</v>
      </c>
      <c r="AH87" s="10">
        <f t="shared" si="57"/>
        <v>212317.25060545799</v>
      </c>
      <c r="AI87" s="10">
        <f t="shared" si="57"/>
        <v>243506.13052447824</v>
      </c>
      <c r="AJ87" s="10">
        <f t="shared" si="57"/>
        <v>276638.71105658513</v>
      </c>
      <c r="AK87" s="10">
        <f t="shared" si="57"/>
        <v>311157.3121599211</v>
      </c>
      <c r="AL87" s="10">
        <f t="shared" si="57"/>
        <v>346397.91394130432</v>
      </c>
      <c r="AM87" s="10">
        <f t="shared" si="57"/>
        <v>381638.51572268753</v>
      </c>
      <c r="AN87" s="10">
        <f t="shared" si="57"/>
        <v>416157.1168260235</v>
      </c>
      <c r="AO87" s="10">
        <f t="shared" si="57"/>
        <v>449289.69735813042</v>
      </c>
      <c r="AP87" s="10">
        <f t="shared" si="57"/>
        <v>480478.57727715065</v>
      </c>
      <c r="AQ87" s="10">
        <f t="shared" si="57"/>
        <v>509304.17826117418</v>
      </c>
      <c r="AR87" s="10">
        <f t="shared" si="57"/>
        <v>535497.43817705533</v>
      </c>
      <c r="AS87" s="10">
        <f t="shared" si="57"/>
        <v>558934.38047578291</v>
      </c>
      <c r="AT87" s="10">
        <f t="shared" si="57"/>
        <v>579617.34266241221</v>
      </c>
      <c r="AU87" s="10">
        <f t="shared" si="57"/>
        <v>597648.58381235821</v>
      </c>
      <c r="AV87" s="10">
        <f t="shared" si="57"/>
        <v>613201.62641025987</v>
      </c>
      <c r="AW87" s="10">
        <f t="shared" si="57"/>
        <v>626494.36452696729</v>
      </c>
      <c r="AX87" s="10">
        <f t="shared" si="57"/>
        <v>637766.35381991253</v>
      </c>
      <c r="AY87" s="10">
        <f t="shared" si="57"/>
        <v>647261.26329576247</v>
      </c>
      <c r="AZ87" s="10">
        <f t="shared" si="57"/>
        <v>655214.43752222159</v>
      </c>
      <c r="BA87" s="10">
        <f t="shared" si="57"/>
        <v>661844.9169339363</v>
      </c>
      <c r="BB87" s="10">
        <f t="shared" si="57"/>
        <v>667351.0107666502</v>
      </c>
      <c r="BC87" s="10">
        <f t="shared" si="57"/>
        <v>671908.49648655707</v>
      </c>
      <c r="BD87" s="10">
        <f t="shared" si="57"/>
        <v>675670.62690363894</v>
      </c>
      <c r="BE87" s="10">
        <f t="shared" si="57"/>
        <v>678769.28535537096</v>
      </c>
      <c r="BF87" s="10">
        <f t="shared" si="57"/>
        <v>681316.79347260715</v>
      </c>
      <c r="BG87" s="10">
        <f t="shared" si="57"/>
        <v>683408.02096297289</v>
      </c>
      <c r="BH87" s="10">
        <f t="shared" si="57"/>
        <v>685122.56352011848</v>
      </c>
      <c r="BI87" s="10">
        <f t="shared" si="57"/>
        <v>686526.84294750961</v>
      </c>
      <c r="BJ87" s="10">
        <f t="shared" si="57"/>
        <v>687676.04653518612</v>
      </c>
      <c r="BK87" s="10">
        <f t="shared" si="57"/>
        <v>688615.86568131589</v>
      </c>
      <c r="BL87" s="10">
        <f t="shared" si="57"/>
        <v>689384.02166457521</v>
      </c>
      <c r="BM87" s="10">
        <f t="shared" si="57"/>
        <v>690011.58359143988</v>
      </c>
      <c r="BN87" s="10">
        <f t="shared" si="57"/>
        <v>690524.09321416088</v>
      </c>
      <c r="BO87" s="10">
        <f t="shared" ref="BO87:DZ87" si="58">$P$1/(1+EXP(-((LN(81))/$P$2)*(BO$54-$P$3)))-$P$4</f>
        <v>690942.51604442741</v>
      </c>
      <c r="BP87" s="10">
        <f t="shared" si="58"/>
        <v>691284.03977033566</v>
      </c>
      <c r="BQ87" s="10">
        <f t="shared" si="58"/>
        <v>691562.74066486442</v>
      </c>
      <c r="BR87" s="10">
        <f t="shared" si="58"/>
        <v>691790.1372883888</v>
      </c>
      <c r="BS87" s="10">
        <f t="shared" si="58"/>
        <v>691975.64887930208</v>
      </c>
      <c r="BT87" s="10">
        <f t="shared" si="58"/>
        <v>692126.97373623447</v>
      </c>
      <c r="BU87" s="10">
        <f t="shared" si="58"/>
        <v>692250.40082611586</v>
      </c>
      <c r="BV87" s="10">
        <f t="shared" si="58"/>
        <v>692351.06591766537</v>
      </c>
      <c r="BW87" s="10">
        <f t="shared" si="58"/>
        <v>692433.1617951045</v>
      </c>
      <c r="BX87" s="10">
        <f t="shared" si="58"/>
        <v>692500.11057151982</v>
      </c>
      <c r="BY87" s="10">
        <f t="shared" si="58"/>
        <v>692554.70479364519</v>
      </c>
      <c r="BZ87" s="10">
        <f t="shared" si="58"/>
        <v>692599.22289649223</v>
      </c>
      <c r="CA87" s="10">
        <f t="shared" si="58"/>
        <v>692635.52360816346</v>
      </c>
      <c r="CB87" s="10">
        <f t="shared" si="58"/>
        <v>692665.12310124165</v>
      </c>
      <c r="CC87" s="10">
        <f t="shared" si="58"/>
        <v>692689.25801646663</v>
      </c>
      <c r="CD87" s="10">
        <f t="shared" si="58"/>
        <v>692708.93692743371</v>
      </c>
      <c r="CE87" s="10">
        <f t="shared" si="58"/>
        <v>692724.98235415726</v>
      </c>
      <c r="CF87" s="10">
        <f t="shared" si="58"/>
        <v>692738.06505305937</v>
      </c>
      <c r="CG87" s="10">
        <f t="shared" si="58"/>
        <v>692748.73199788434</v>
      </c>
      <c r="CH87" s="10">
        <f t="shared" si="58"/>
        <v>692757.42920878658</v>
      </c>
      <c r="CI87" s="10">
        <f t="shared" si="58"/>
        <v>692764.52037577552</v>
      </c>
      <c r="CJ87" s="10">
        <f t="shared" si="58"/>
        <v>692770.302049716</v>
      </c>
      <c r="CK87" s="10">
        <f t="shared" si="58"/>
        <v>692775.01603246341</v>
      </c>
      <c r="CL87" s="10">
        <f t="shared" si="58"/>
        <v>692778.85948185145</v>
      </c>
      <c r="CM87" s="10">
        <f t="shared" si="58"/>
        <v>692781.99315252702</v>
      </c>
      <c r="CN87" s="10">
        <f t="shared" si="58"/>
        <v>692784.54811621923</v>
      </c>
      <c r="CO87" s="10">
        <f t="shared" si="58"/>
        <v>692786.63124180736</v>
      </c>
      <c r="CP87" s="10">
        <f t="shared" si="58"/>
        <v>692788.32966392732</v>
      </c>
      <c r="CQ87" s="10">
        <f t="shared" si="58"/>
        <v>692789.7144267119</v>
      </c>
      <c r="CR87" s="10">
        <f t="shared" si="58"/>
        <v>692790.84345486737</v>
      </c>
      <c r="CS87" s="10">
        <f t="shared" si="58"/>
        <v>692791.76397622738</v>
      </c>
      <c r="CT87" s="10">
        <f t="shared" si="58"/>
        <v>692792.51449702447</v>
      </c>
      <c r="CU87" s="10">
        <f t="shared" si="58"/>
        <v>692793.12641244603</v>
      </c>
      <c r="CV87" s="10">
        <f t="shared" si="58"/>
        <v>692793.62531980278</v>
      </c>
      <c r="CW87" s="10">
        <f t="shared" si="58"/>
        <v>692794.03208921594</v>
      </c>
      <c r="CX87" s="10">
        <f t="shared" si="58"/>
        <v>692794.36373659153</v>
      </c>
      <c r="CY87" s="10">
        <f t="shared" si="58"/>
        <v>692794.63413538889</v>
      </c>
      <c r="CZ87" s="10">
        <f t="shared" si="58"/>
        <v>692794.85459694907</v>
      </c>
      <c r="DA87" s="10">
        <f t="shared" si="58"/>
        <v>692795.0343436551</v>
      </c>
      <c r="DB87" s="10">
        <f t="shared" si="58"/>
        <v>692795.18089471327</v>
      </c>
      <c r="DC87" s="10">
        <f t="shared" si="58"/>
        <v>692795.30038069002</v>
      </c>
      <c r="DD87" s="10">
        <f t="shared" si="58"/>
        <v>692795.39779996383</v>
      </c>
      <c r="DE87" s="10">
        <f t="shared" si="58"/>
        <v>692795.47722781461</v>
      </c>
      <c r="DF87" s="10">
        <f t="shared" si="58"/>
        <v>692795.54198690131</v>
      </c>
      <c r="DG87" s="10">
        <f t="shared" si="58"/>
        <v>692795.59478625446</v>
      </c>
      <c r="DH87" s="10">
        <f t="shared" si="58"/>
        <v>692795.63783460099</v>
      </c>
      <c r="DI87" s="10">
        <f t="shared" si="58"/>
        <v>692795.67293275998</v>
      </c>
      <c r="DJ87" s="10">
        <f t="shared" si="58"/>
        <v>692795.70154897496</v>
      </c>
      <c r="DK87" s="10">
        <f t="shared" si="58"/>
        <v>692795.72488033411</v>
      </c>
      <c r="DL87" s="10">
        <f t="shared" si="58"/>
        <v>692795.74390284647</v>
      </c>
      <c r="DM87" s="10">
        <f t="shared" si="58"/>
        <v>692795.75941227202</v>
      </c>
      <c r="DN87" s="10">
        <f t="shared" si="58"/>
        <v>692795.77205740893</v>
      </c>
      <c r="DO87" s="10">
        <f t="shared" si="58"/>
        <v>692795.78236723586</v>
      </c>
      <c r="DP87" s="10">
        <f t="shared" si="58"/>
        <v>692795.79077303852</v>
      </c>
      <c r="DQ87" s="10">
        <f t="shared" si="58"/>
        <v>692795.79762645334</v>
      </c>
      <c r="DR87" s="10">
        <f t="shared" si="58"/>
        <v>692795.80321417598</v>
      </c>
      <c r="DS87" s="10">
        <f t="shared" si="58"/>
        <v>692795.80776995502</v>
      </c>
      <c r="DT87" s="10">
        <f t="shared" si="58"/>
        <v>692795.8114843705</v>
      </c>
      <c r="DU87" s="10">
        <f t="shared" si="58"/>
        <v>692795.81451280578</v>
      </c>
      <c r="DV87" s="10">
        <f t="shared" si="58"/>
        <v>692795.81698194798</v>
      </c>
      <c r="DW87" s="10">
        <f t="shared" si="58"/>
        <v>692795.81899508776</v>
      </c>
      <c r="DX87" s="10">
        <f t="shared" si="58"/>
        <v>692795.82063643984</v>
      </c>
      <c r="DY87" s="10">
        <f t="shared" si="58"/>
        <v>692795.82197466609</v>
      </c>
      <c r="DZ87" s="10">
        <f t="shared" si="58"/>
        <v>692795.82306574809</v>
      </c>
      <c r="EA87" s="10">
        <f t="shared" ref="EA87:ED87" si="59">$P$1/(1+EXP(-((LN(81))/$P$2)*(EA$54-$P$3)))-$P$4</f>
        <v>692795.82395532832</v>
      </c>
      <c r="EB87" s="10">
        <f t="shared" si="59"/>
        <v>692795.82468062057</v>
      </c>
      <c r="EC87" s="10">
        <f t="shared" si="59"/>
        <v>692795.82527196547</v>
      </c>
      <c r="ED87" s="10">
        <f t="shared" si="59"/>
        <v>692795.82575410034</v>
      </c>
      <c r="EE87">
        <v>1</v>
      </c>
    </row>
    <row r="88" spans="2:135" x14ac:dyDescent="0.35">
      <c r="B88" t="s">
        <v>290</v>
      </c>
      <c r="D88" s="15">
        <f>D87-C87</f>
        <v>123.42708988143704</v>
      </c>
      <c r="E88" s="15">
        <f t="shared" ref="E88:BP88" si="60">E87-D87</f>
        <v>151.32485693234457</v>
      </c>
      <c r="F88" s="15">
        <f t="shared" si="60"/>
        <v>185.51159091333</v>
      </c>
      <c r="G88" s="15">
        <f t="shared" si="60"/>
        <v>227.39662352428047</v>
      </c>
      <c r="H88" s="15">
        <f t="shared" si="60"/>
        <v>278.70089452887396</v>
      </c>
      <c r="I88" s="15">
        <f t="shared" si="60"/>
        <v>341.52372590813479</v>
      </c>
      <c r="J88" s="15">
        <f t="shared" si="60"/>
        <v>418.42283026665632</v>
      </c>
      <c r="K88" s="15">
        <f t="shared" si="60"/>
        <v>512.50962272099378</v>
      </c>
      <c r="L88" s="15">
        <f t="shared" si="60"/>
        <v>627.56192686459508</v>
      </c>
      <c r="M88" s="15">
        <f t="shared" si="60"/>
        <v>768.15598325930796</v>
      </c>
      <c r="N88" s="15">
        <f t="shared" si="60"/>
        <v>939.8191461297738</v>
      </c>
      <c r="O88" s="15">
        <f t="shared" si="60"/>
        <v>1149.2035876766531</v>
      </c>
      <c r="P88" s="15">
        <f t="shared" si="60"/>
        <v>1404.2794273910231</v>
      </c>
      <c r="Q88" s="15">
        <f t="shared" si="60"/>
        <v>1714.5425571454834</v>
      </c>
      <c r="R88" s="15">
        <f t="shared" si="60"/>
        <v>2091.2274903658617</v>
      </c>
      <c r="S88" s="15">
        <f t="shared" si="60"/>
        <v>2547.5081172361606</v>
      </c>
      <c r="T88" s="15">
        <f t="shared" si="60"/>
        <v>3098.6584517320007</v>
      </c>
      <c r="U88" s="15">
        <f t="shared" si="60"/>
        <v>3762.1304170818585</v>
      </c>
      <c r="V88" s="15">
        <f t="shared" si="60"/>
        <v>4557.4857199068938</v>
      </c>
      <c r="W88" s="15">
        <f t="shared" si="60"/>
        <v>5506.0938327139083</v>
      </c>
      <c r="X88" s="15">
        <f t="shared" si="60"/>
        <v>6630.4794117147248</v>
      </c>
      <c r="Y88" s="15">
        <f t="shared" si="60"/>
        <v>7953.174226459123</v>
      </c>
      <c r="Z88" s="15">
        <f t="shared" si="60"/>
        <v>9494.9094758498613</v>
      </c>
      <c r="AA88" s="15">
        <f t="shared" si="60"/>
        <v>11271.989292945385</v>
      </c>
      <c r="AB88" s="15">
        <f t="shared" si="60"/>
        <v>13292.738116707405</v>
      </c>
      <c r="AC88" s="15">
        <f t="shared" si="60"/>
        <v>15553.042597901658</v>
      </c>
      <c r="AD88" s="15">
        <f t="shared" si="60"/>
        <v>18031.241149945854</v>
      </c>
      <c r="AE88" s="15">
        <f t="shared" si="60"/>
        <v>20682.962186629476</v>
      </c>
      <c r="AF88" s="15">
        <f t="shared" si="60"/>
        <v>23436.942298727459</v>
      </c>
      <c r="AG88" s="15">
        <f t="shared" si="60"/>
        <v>26193.259915881208</v>
      </c>
      <c r="AH88" s="15">
        <f t="shared" si="60"/>
        <v>28825.600984023506</v>
      </c>
      <c r="AI88" s="15">
        <f t="shared" si="60"/>
        <v>31188.879919020255</v>
      </c>
      <c r="AJ88" s="15">
        <f t="shared" si="60"/>
        <v>33132.580532106891</v>
      </c>
      <c r="AK88" s="15">
        <f t="shared" si="60"/>
        <v>34518.601103335968</v>
      </c>
      <c r="AL88" s="15">
        <f t="shared" si="60"/>
        <v>35240.601781383215</v>
      </c>
      <c r="AM88" s="15">
        <f t="shared" si="60"/>
        <v>35240.601781383215</v>
      </c>
      <c r="AN88" s="15">
        <f t="shared" si="60"/>
        <v>34518.601103335968</v>
      </c>
      <c r="AO88" s="15">
        <f t="shared" si="60"/>
        <v>33132.58053210692</v>
      </c>
      <c r="AP88" s="15">
        <f t="shared" si="60"/>
        <v>31188.879919020226</v>
      </c>
      <c r="AQ88" s="15">
        <f t="shared" si="60"/>
        <v>28825.600984023535</v>
      </c>
      <c r="AR88" s="15">
        <f t="shared" si="60"/>
        <v>26193.25991588115</v>
      </c>
      <c r="AS88" s="15">
        <f t="shared" si="60"/>
        <v>23436.942298727576</v>
      </c>
      <c r="AT88" s="15">
        <f t="shared" si="60"/>
        <v>20682.962186629302</v>
      </c>
      <c r="AU88" s="15">
        <f t="shared" si="60"/>
        <v>18031.241149945999</v>
      </c>
      <c r="AV88" s="15">
        <f t="shared" si="60"/>
        <v>15553.042597901658</v>
      </c>
      <c r="AW88" s="15">
        <f t="shared" si="60"/>
        <v>13292.73811670742</v>
      </c>
      <c r="AX88" s="15">
        <f t="shared" si="60"/>
        <v>11271.989292945247</v>
      </c>
      <c r="AY88" s="15">
        <f t="shared" si="60"/>
        <v>9494.9094758499414</v>
      </c>
      <c r="AZ88" s="15">
        <f t="shared" si="60"/>
        <v>7953.1742264591157</v>
      </c>
      <c r="BA88" s="15">
        <f t="shared" si="60"/>
        <v>6630.4794117147103</v>
      </c>
      <c r="BB88" s="15">
        <f t="shared" si="60"/>
        <v>5506.0938327139011</v>
      </c>
      <c r="BC88" s="15">
        <f t="shared" si="60"/>
        <v>4557.4857199068647</v>
      </c>
      <c r="BD88" s="15">
        <f t="shared" si="60"/>
        <v>3762.1304170818767</v>
      </c>
      <c r="BE88" s="15">
        <f t="shared" si="60"/>
        <v>3098.6584517320152</v>
      </c>
      <c r="BF88" s="15">
        <f t="shared" si="60"/>
        <v>2547.508117236197</v>
      </c>
      <c r="BG88" s="15">
        <f t="shared" si="60"/>
        <v>2091.227490365738</v>
      </c>
      <c r="BH88" s="15">
        <f t="shared" si="60"/>
        <v>1714.5425571455853</v>
      </c>
      <c r="BI88" s="15">
        <f t="shared" si="60"/>
        <v>1404.2794273911277</v>
      </c>
      <c r="BJ88" s="15">
        <f t="shared" si="60"/>
        <v>1149.2035876765149</v>
      </c>
      <c r="BK88" s="15">
        <f t="shared" si="60"/>
        <v>939.81914612976834</v>
      </c>
      <c r="BL88" s="15">
        <f t="shared" si="60"/>
        <v>768.15598325931933</v>
      </c>
      <c r="BM88" s="15">
        <f t="shared" si="60"/>
        <v>627.56192686466966</v>
      </c>
      <c r="BN88" s="15">
        <f t="shared" si="60"/>
        <v>512.50962272100151</v>
      </c>
      <c r="BO88" s="15">
        <f t="shared" si="60"/>
        <v>418.42283026652876</v>
      </c>
      <c r="BP88" s="15">
        <f t="shared" si="60"/>
        <v>341.52372590824962</v>
      </c>
      <c r="BQ88" s="15">
        <f t="shared" ref="BQ88:EB88" si="61">BQ87-BP87</f>
        <v>278.70089452876709</v>
      </c>
      <c r="BR88" s="15">
        <f t="shared" si="61"/>
        <v>227.39662352437153</v>
      </c>
      <c r="BS88" s="15">
        <f t="shared" si="61"/>
        <v>185.51159091328736</v>
      </c>
      <c r="BT88" s="15">
        <f t="shared" si="61"/>
        <v>151.32485693239141</v>
      </c>
      <c r="BU88" s="15">
        <f t="shared" si="61"/>
        <v>123.42708988138475</v>
      </c>
      <c r="BV88" s="15">
        <f t="shared" si="61"/>
        <v>100.665091549512</v>
      </c>
      <c r="BW88" s="15">
        <f t="shared" si="61"/>
        <v>82.095877439132892</v>
      </c>
      <c r="BX88" s="15">
        <f t="shared" si="61"/>
        <v>66.948776415316388</v>
      </c>
      <c r="BY88" s="15">
        <f t="shared" si="61"/>
        <v>54.594222125364468</v>
      </c>
      <c r="BZ88" s="15">
        <f t="shared" si="61"/>
        <v>44.5181028470397</v>
      </c>
      <c r="CA88" s="15">
        <f t="shared" si="61"/>
        <v>36.300711671239696</v>
      </c>
      <c r="CB88" s="15">
        <f t="shared" si="61"/>
        <v>29.599493078188971</v>
      </c>
      <c r="CC88" s="15">
        <f t="shared" si="61"/>
        <v>24.134915224974975</v>
      </c>
      <c r="CD88" s="15">
        <f t="shared" si="61"/>
        <v>19.678910967078991</v>
      </c>
      <c r="CE88" s="15">
        <f t="shared" si="61"/>
        <v>16.04542672354728</v>
      </c>
      <c r="CF88" s="15">
        <f t="shared" si="61"/>
        <v>13.082698902115226</v>
      </c>
      <c r="CG88" s="15">
        <f t="shared" si="61"/>
        <v>10.666944824974053</v>
      </c>
      <c r="CH88" s="15">
        <f t="shared" si="61"/>
        <v>8.6972109022317454</v>
      </c>
      <c r="CI88" s="15">
        <f t="shared" si="61"/>
        <v>7.0911669889464974</v>
      </c>
      <c r="CJ88" s="15">
        <f t="shared" si="61"/>
        <v>5.7816739404806867</v>
      </c>
      <c r="CK88" s="15">
        <f t="shared" si="61"/>
        <v>4.7139827474020422</v>
      </c>
      <c r="CL88" s="15">
        <f t="shared" si="61"/>
        <v>3.8434493880486116</v>
      </c>
      <c r="CM88" s="15">
        <f t="shared" si="61"/>
        <v>3.1336706755682826</v>
      </c>
      <c r="CN88" s="15">
        <f t="shared" si="61"/>
        <v>2.5549636922078207</v>
      </c>
      <c r="CO88" s="15">
        <f t="shared" si="61"/>
        <v>2.0831255881348625</v>
      </c>
      <c r="CP88" s="15">
        <f t="shared" si="61"/>
        <v>1.6984221199527383</v>
      </c>
      <c r="CQ88" s="15">
        <f t="shared" si="61"/>
        <v>1.3847627845825627</v>
      </c>
      <c r="CR88" s="15">
        <f t="shared" si="61"/>
        <v>1.1290281554684043</v>
      </c>
      <c r="CS88" s="15">
        <f t="shared" si="61"/>
        <v>0.92052136000711471</v>
      </c>
      <c r="CT88" s="15">
        <f t="shared" si="61"/>
        <v>0.75052079709712416</v>
      </c>
      <c r="CU88" s="15">
        <f t="shared" si="61"/>
        <v>0.61191542155575007</v>
      </c>
      <c r="CV88" s="15">
        <f t="shared" si="61"/>
        <v>0.498907356755808</v>
      </c>
      <c r="CW88" s="15">
        <f t="shared" si="61"/>
        <v>0.40676941315177828</v>
      </c>
      <c r="CX88" s="15">
        <f t="shared" si="61"/>
        <v>0.33164737559854984</v>
      </c>
      <c r="CY88" s="15">
        <f t="shared" si="61"/>
        <v>0.27039879735093564</v>
      </c>
      <c r="CZ88" s="15">
        <f t="shared" si="61"/>
        <v>0.22046156018041074</v>
      </c>
      <c r="DA88" s="15">
        <f t="shared" si="61"/>
        <v>0.17974670603871346</v>
      </c>
      <c r="DB88" s="15">
        <f t="shared" si="61"/>
        <v>0.14655105816200376</v>
      </c>
      <c r="DC88" s="15">
        <f t="shared" si="61"/>
        <v>0.11948597675655037</v>
      </c>
      <c r="DD88" s="15">
        <f t="shared" si="61"/>
        <v>9.7419273806735873E-2</v>
      </c>
      <c r="DE88" s="15">
        <f t="shared" si="61"/>
        <v>7.9427850781939924E-2</v>
      </c>
      <c r="DF88" s="15">
        <f t="shared" si="61"/>
        <v>6.4759086701087654E-2</v>
      </c>
      <c r="DG88" s="15">
        <f t="shared" si="61"/>
        <v>5.2799353143200278E-2</v>
      </c>
      <c r="DH88" s="15">
        <f t="shared" si="61"/>
        <v>4.3048346531577408E-2</v>
      </c>
      <c r="DI88" s="15">
        <f t="shared" si="61"/>
        <v>3.5098158987239003E-2</v>
      </c>
      <c r="DJ88" s="15">
        <f t="shared" si="61"/>
        <v>2.8616214985959232E-2</v>
      </c>
      <c r="DK88" s="15">
        <f t="shared" si="61"/>
        <v>2.3331359145231545E-2</v>
      </c>
      <c r="DL88" s="15">
        <f t="shared" si="61"/>
        <v>1.9022512366063893E-2</v>
      </c>
      <c r="DM88" s="15">
        <f t="shared" si="61"/>
        <v>1.5509425546042621E-2</v>
      </c>
      <c r="DN88" s="15">
        <f t="shared" si="61"/>
        <v>1.2645136914215982E-2</v>
      </c>
      <c r="DO88" s="15">
        <f t="shared" si="61"/>
        <v>1.0309826931916177E-2</v>
      </c>
      <c r="DP88" s="15">
        <f t="shared" si="61"/>
        <v>8.4058026550337672E-3</v>
      </c>
      <c r="DQ88" s="15">
        <f t="shared" si="61"/>
        <v>6.8534148158505559E-3</v>
      </c>
      <c r="DR88" s="15">
        <f t="shared" si="61"/>
        <v>5.5877226404845715E-3</v>
      </c>
      <c r="DS88" s="15">
        <f t="shared" si="61"/>
        <v>4.555779043585062E-3</v>
      </c>
      <c r="DT88" s="15">
        <f t="shared" si="61"/>
        <v>3.7144154775887728E-3</v>
      </c>
      <c r="DU88" s="15">
        <f t="shared" si="61"/>
        <v>3.0284352833405137E-3</v>
      </c>
      <c r="DV88" s="15">
        <f t="shared" si="61"/>
        <v>2.4691422004252672E-3</v>
      </c>
      <c r="DW88" s="15">
        <f t="shared" si="61"/>
        <v>2.0131397759541869E-3</v>
      </c>
      <c r="DX88" s="15">
        <f t="shared" si="61"/>
        <v>1.6413520788773894E-3</v>
      </c>
      <c r="DY88" s="15">
        <f t="shared" si="61"/>
        <v>1.3382262550294399E-3</v>
      </c>
      <c r="DZ88" s="15">
        <f t="shared" si="61"/>
        <v>1.0910819983109832E-3</v>
      </c>
      <c r="EA88" s="15">
        <f t="shared" si="61"/>
        <v>8.8958023115992546E-4</v>
      </c>
      <c r="EB88" s="15">
        <f t="shared" si="61"/>
        <v>7.2529225144535303E-4</v>
      </c>
      <c r="EC88" s="15">
        <f t="shared" ref="EC88:ED88" si="62">EC87-EB87</f>
        <v>5.9134489856660366E-4</v>
      </c>
      <c r="ED88" s="15">
        <f t="shared" si="62"/>
        <v>4.8213487025350332E-4</v>
      </c>
      <c r="EE88">
        <v>1</v>
      </c>
    </row>
    <row r="89" spans="2:135" x14ac:dyDescent="0.35">
      <c r="B89" t="s">
        <v>291</v>
      </c>
      <c r="C89" s="9">
        <f>IF(C81=0,0,ABS(+C87-C81)^2)</f>
        <v>1319219.8065569003</v>
      </c>
      <c r="D89" s="9">
        <f t="shared" ref="D89:BO89" si="63">IF(D81=0,0,ABS(+D87-D81)^2)</f>
        <v>1869087.7850862432</v>
      </c>
      <c r="E89" s="9">
        <f t="shared" si="63"/>
        <v>2828521.8649189994</v>
      </c>
      <c r="F89" s="9">
        <f t="shared" si="63"/>
        <v>4340178.0802119793</v>
      </c>
      <c r="G89" s="9">
        <f t="shared" si="63"/>
        <v>6890167.1144501707</v>
      </c>
      <c r="H89" s="9">
        <f t="shared" si="63"/>
        <v>9760699.9194145817</v>
      </c>
      <c r="I89" s="9">
        <f t="shared" si="63"/>
        <v>16238386.681502946</v>
      </c>
      <c r="J89" s="9">
        <f t="shared" si="63"/>
        <v>26043317.044222478</v>
      </c>
      <c r="K89" s="9">
        <f t="shared" si="63"/>
        <v>40803422.995705523</v>
      </c>
      <c r="L89" s="9">
        <f t="shared" si="63"/>
        <v>45389780.055769421</v>
      </c>
      <c r="M89" s="9">
        <f t="shared" si="63"/>
        <v>68592150.099216357</v>
      </c>
      <c r="N89" s="9">
        <f t="shared" si="63"/>
        <v>53908174.742257237</v>
      </c>
      <c r="O89" s="9">
        <f t="shared" si="63"/>
        <v>129755224.20879845</v>
      </c>
      <c r="P89" s="9">
        <f t="shared" si="63"/>
        <v>181811126.74225295</v>
      </c>
      <c r="Q89" s="9">
        <f t="shared" si="63"/>
        <v>235904812.07991239</v>
      </c>
      <c r="R89" s="9">
        <f t="shared" si="63"/>
        <v>272281865.40231448</v>
      </c>
      <c r="S89" s="9">
        <f t="shared" si="63"/>
        <v>305531433.54210711</v>
      </c>
      <c r="T89" s="9">
        <f t="shared" si="63"/>
        <v>345506272.44621634</v>
      </c>
      <c r="U89" s="9">
        <f t="shared" si="63"/>
        <v>405928550.17453122</v>
      </c>
      <c r="V89" s="9">
        <f t="shared" si="63"/>
        <v>465531667.84560901</v>
      </c>
      <c r="W89" s="9">
        <f t="shared" si="63"/>
        <v>511985158.93671274</v>
      </c>
      <c r="X89" s="9">
        <f t="shared" si="63"/>
        <v>464687419.15465397</v>
      </c>
      <c r="Y89" s="9">
        <f t="shared" si="63"/>
        <v>338281680.42703503</v>
      </c>
      <c r="Z89" s="9">
        <f t="shared" si="63"/>
        <v>200124196.09481385</v>
      </c>
      <c r="AA89" s="9">
        <f t="shared" si="63"/>
        <v>65359732.753976703</v>
      </c>
      <c r="AB89" s="9">
        <f t="shared" si="63"/>
        <v>989624.11061694636</v>
      </c>
      <c r="AC89" s="9">
        <f t="shared" si="63"/>
        <v>74809422.986763135</v>
      </c>
      <c r="AD89" s="9">
        <f t="shared" si="63"/>
        <v>428758530.17420936</v>
      </c>
      <c r="AE89" s="9">
        <f t="shared" si="63"/>
        <v>1308445951.3995795</v>
      </c>
      <c r="AF89" s="9">
        <f t="shared" si="63"/>
        <v>3086845784.4535389</v>
      </c>
      <c r="AG89" s="9">
        <f t="shared" si="63"/>
        <v>6037235551.2936831</v>
      </c>
      <c r="AH89" s="9">
        <f t="shared" si="63"/>
        <v>10351689043.765026</v>
      </c>
      <c r="AI89" s="9">
        <f t="shared" si="63"/>
        <v>16451687179.200392</v>
      </c>
      <c r="AJ89" s="9">
        <f t="shared" si="63"/>
        <v>24589912724.493942</v>
      </c>
      <c r="AK89" s="9">
        <f t="shared" si="63"/>
        <v>34791692076.35601</v>
      </c>
      <c r="AL89" s="9">
        <f t="shared" si="63"/>
        <v>47284465073.08065</v>
      </c>
      <c r="AM89" s="9">
        <f t="shared" si="63"/>
        <v>62046583205.025887</v>
      </c>
      <c r="AN89" s="9">
        <f t="shared" si="63"/>
        <v>78720151597.002121</v>
      </c>
      <c r="AO89" s="9">
        <f t="shared" si="63"/>
        <v>96017989866.029907</v>
      </c>
      <c r="AP89" s="9">
        <f t="shared" si="63"/>
        <v>113469658818.25874</v>
      </c>
      <c r="AQ89" s="9">
        <f t="shared" si="63"/>
        <v>130846551492.79128</v>
      </c>
      <c r="AR89" s="9">
        <f t="shared" si="63"/>
        <v>146862502917.87241</v>
      </c>
      <c r="AS89" s="9">
        <f t="shared" si="63"/>
        <v>162063716378.17755</v>
      </c>
      <c r="AT89" s="9">
        <f t="shared" si="63"/>
        <v>176485138106.76147</v>
      </c>
      <c r="AU89" s="9">
        <f t="shared" si="63"/>
        <v>189364733703.91245</v>
      </c>
      <c r="AV89" s="9">
        <f t="shared" si="63"/>
        <v>200745779437.61496</v>
      </c>
      <c r="AW89" s="9">
        <f t="shared" si="63"/>
        <v>209355081389.94781</v>
      </c>
      <c r="AX89" s="9">
        <f t="shared" si="63"/>
        <v>216534199511.58026</v>
      </c>
      <c r="AY89" s="9">
        <f t="shared" si="63"/>
        <v>222157873097.61234</v>
      </c>
      <c r="AZ89" s="9">
        <f t="shared" si="63"/>
        <v>226806859297.10715</v>
      </c>
      <c r="BA89" s="9">
        <f t="shared" si="63"/>
        <v>230992620843.08221</v>
      </c>
      <c r="BB89" s="9" t="e">
        <f t="shared" si="63"/>
        <v>#N/A</v>
      </c>
      <c r="BC89" s="9" t="e">
        <f t="shared" si="63"/>
        <v>#N/A</v>
      </c>
      <c r="BD89" s="9" t="e">
        <f t="shared" si="63"/>
        <v>#N/A</v>
      </c>
      <c r="BE89" s="9" t="e">
        <f t="shared" si="63"/>
        <v>#N/A</v>
      </c>
      <c r="BF89" s="9" t="e">
        <f t="shared" si="63"/>
        <v>#N/A</v>
      </c>
      <c r="BG89" s="9" t="e">
        <f t="shared" si="63"/>
        <v>#N/A</v>
      </c>
      <c r="BH89" s="9" t="e">
        <f t="shared" si="63"/>
        <v>#N/A</v>
      </c>
      <c r="BI89" s="9" t="e">
        <f t="shared" si="63"/>
        <v>#N/A</v>
      </c>
      <c r="BJ89" s="9" t="e">
        <f t="shared" si="63"/>
        <v>#N/A</v>
      </c>
      <c r="BK89" s="9" t="e">
        <f t="shared" si="63"/>
        <v>#N/A</v>
      </c>
      <c r="BL89" s="9" t="e">
        <f t="shared" si="63"/>
        <v>#N/A</v>
      </c>
      <c r="BM89" s="9" t="e">
        <f t="shared" si="63"/>
        <v>#N/A</v>
      </c>
      <c r="BN89" s="9" t="e">
        <f t="shared" si="63"/>
        <v>#N/A</v>
      </c>
      <c r="BO89" s="9" t="e">
        <f t="shared" si="63"/>
        <v>#N/A</v>
      </c>
      <c r="BP89" s="9" t="e">
        <f t="shared" ref="BP89:EA89" si="64">IF(BP81=0,0,ABS(+BP87-BP81)^2)</f>
        <v>#N/A</v>
      </c>
      <c r="BQ89" s="9" t="e">
        <f t="shared" si="64"/>
        <v>#N/A</v>
      </c>
      <c r="BR89" s="9" t="e">
        <f t="shared" si="64"/>
        <v>#N/A</v>
      </c>
      <c r="BS89" s="9" t="e">
        <f t="shared" si="64"/>
        <v>#N/A</v>
      </c>
      <c r="BT89" s="9" t="e">
        <f t="shared" si="64"/>
        <v>#N/A</v>
      </c>
      <c r="BU89" s="9" t="e">
        <f t="shared" si="64"/>
        <v>#N/A</v>
      </c>
      <c r="BV89" s="9" t="e">
        <f t="shared" si="64"/>
        <v>#N/A</v>
      </c>
      <c r="BW89" s="9" t="e">
        <f t="shared" si="64"/>
        <v>#N/A</v>
      </c>
      <c r="BX89" s="9" t="e">
        <f t="shared" si="64"/>
        <v>#N/A</v>
      </c>
      <c r="BY89" s="9" t="e">
        <f t="shared" si="64"/>
        <v>#N/A</v>
      </c>
      <c r="BZ89" s="9" t="e">
        <f t="shared" si="64"/>
        <v>#N/A</v>
      </c>
      <c r="CA89" s="9" t="e">
        <f t="shared" si="64"/>
        <v>#N/A</v>
      </c>
      <c r="CB89" s="9" t="e">
        <f t="shared" si="64"/>
        <v>#N/A</v>
      </c>
      <c r="CC89" s="9" t="e">
        <f t="shared" si="64"/>
        <v>#N/A</v>
      </c>
      <c r="CD89" s="9" t="e">
        <f t="shared" si="64"/>
        <v>#N/A</v>
      </c>
      <c r="CE89" s="9" t="e">
        <f t="shared" si="64"/>
        <v>#N/A</v>
      </c>
      <c r="CF89" s="9" t="e">
        <f t="shared" si="64"/>
        <v>#N/A</v>
      </c>
      <c r="CG89" s="9" t="e">
        <f t="shared" si="64"/>
        <v>#N/A</v>
      </c>
      <c r="CH89" s="9" t="e">
        <f t="shared" si="64"/>
        <v>#N/A</v>
      </c>
      <c r="CI89" s="9" t="e">
        <f t="shared" si="64"/>
        <v>#N/A</v>
      </c>
      <c r="CJ89" s="9" t="e">
        <f t="shared" si="64"/>
        <v>#N/A</v>
      </c>
      <c r="CK89" s="9" t="e">
        <f t="shared" si="64"/>
        <v>#N/A</v>
      </c>
      <c r="CL89" s="9" t="e">
        <f t="shared" si="64"/>
        <v>#N/A</v>
      </c>
      <c r="CM89" s="9" t="e">
        <f t="shared" si="64"/>
        <v>#N/A</v>
      </c>
      <c r="CN89" s="9" t="e">
        <f t="shared" si="64"/>
        <v>#N/A</v>
      </c>
      <c r="CO89" s="9" t="e">
        <f t="shared" si="64"/>
        <v>#N/A</v>
      </c>
      <c r="CP89" s="9" t="e">
        <f t="shared" si="64"/>
        <v>#N/A</v>
      </c>
      <c r="CQ89" s="9" t="e">
        <f t="shared" si="64"/>
        <v>#N/A</v>
      </c>
      <c r="CR89" s="9" t="e">
        <f t="shared" si="64"/>
        <v>#N/A</v>
      </c>
      <c r="CS89" s="9" t="e">
        <f t="shared" si="64"/>
        <v>#N/A</v>
      </c>
      <c r="CT89" s="9" t="e">
        <f t="shared" si="64"/>
        <v>#N/A</v>
      </c>
      <c r="CU89" s="9" t="e">
        <f t="shared" si="64"/>
        <v>#N/A</v>
      </c>
      <c r="CV89" s="9" t="e">
        <f t="shared" si="64"/>
        <v>#N/A</v>
      </c>
      <c r="CW89" s="9" t="e">
        <f t="shared" si="64"/>
        <v>#N/A</v>
      </c>
      <c r="CX89" s="9" t="e">
        <f t="shared" si="64"/>
        <v>#N/A</v>
      </c>
      <c r="CY89" s="9" t="e">
        <f t="shared" si="64"/>
        <v>#N/A</v>
      </c>
      <c r="CZ89" s="9" t="e">
        <f t="shared" si="64"/>
        <v>#N/A</v>
      </c>
      <c r="DA89" s="9" t="e">
        <f t="shared" si="64"/>
        <v>#N/A</v>
      </c>
      <c r="DB89" s="9" t="e">
        <f t="shared" si="64"/>
        <v>#N/A</v>
      </c>
      <c r="DC89" s="9" t="e">
        <f t="shared" si="64"/>
        <v>#N/A</v>
      </c>
      <c r="DD89" s="9" t="e">
        <f t="shared" si="64"/>
        <v>#N/A</v>
      </c>
      <c r="DE89" s="9" t="e">
        <f t="shared" si="64"/>
        <v>#N/A</v>
      </c>
      <c r="DF89" s="9" t="e">
        <f t="shared" si="64"/>
        <v>#N/A</v>
      </c>
      <c r="DG89" s="9" t="e">
        <f t="shared" si="64"/>
        <v>#N/A</v>
      </c>
      <c r="DH89" s="9" t="e">
        <f t="shared" si="64"/>
        <v>#N/A</v>
      </c>
      <c r="DI89" s="9" t="e">
        <f t="shared" si="64"/>
        <v>#N/A</v>
      </c>
      <c r="DJ89" s="9" t="e">
        <f t="shared" si="64"/>
        <v>#N/A</v>
      </c>
      <c r="DK89" s="9" t="e">
        <f t="shared" si="64"/>
        <v>#N/A</v>
      </c>
      <c r="DL89" s="9" t="e">
        <f t="shared" si="64"/>
        <v>#N/A</v>
      </c>
      <c r="DM89" s="9" t="e">
        <f t="shared" si="64"/>
        <v>#N/A</v>
      </c>
      <c r="DN89" s="9" t="e">
        <f t="shared" si="64"/>
        <v>#N/A</v>
      </c>
      <c r="DO89" s="9" t="e">
        <f t="shared" si="64"/>
        <v>#N/A</v>
      </c>
      <c r="DP89" s="9" t="e">
        <f t="shared" si="64"/>
        <v>#N/A</v>
      </c>
      <c r="DQ89" s="9" t="e">
        <f t="shared" si="64"/>
        <v>#N/A</v>
      </c>
      <c r="DR89" s="9" t="e">
        <f t="shared" si="64"/>
        <v>#N/A</v>
      </c>
      <c r="DS89" s="9" t="e">
        <f t="shared" si="64"/>
        <v>#N/A</v>
      </c>
      <c r="DT89" s="9" t="e">
        <f t="shared" si="64"/>
        <v>#N/A</v>
      </c>
      <c r="DU89" s="9" t="e">
        <f t="shared" si="64"/>
        <v>#N/A</v>
      </c>
      <c r="DV89" s="9" t="e">
        <f t="shared" si="64"/>
        <v>#N/A</v>
      </c>
      <c r="DW89" s="9" t="e">
        <f t="shared" si="64"/>
        <v>#N/A</v>
      </c>
      <c r="DX89" s="9" t="e">
        <f t="shared" si="64"/>
        <v>#N/A</v>
      </c>
      <c r="DY89" s="9" t="e">
        <f t="shared" si="64"/>
        <v>#N/A</v>
      </c>
      <c r="DZ89" s="9" t="e">
        <f t="shared" si="64"/>
        <v>#N/A</v>
      </c>
      <c r="EA89" s="9" t="e">
        <f t="shared" si="64"/>
        <v>#N/A</v>
      </c>
      <c r="EB89" s="9" t="e">
        <f t="shared" ref="EB89:ED89" si="65">IF(EB81=0,0,ABS(+EB87-EB81)^2)</f>
        <v>#N/A</v>
      </c>
      <c r="EC89" s="9" t="e">
        <f t="shared" si="65"/>
        <v>#N/A</v>
      </c>
      <c r="ED89" s="9" t="e">
        <f t="shared" si="65"/>
        <v>#N/A</v>
      </c>
      <c r="EE89">
        <v>1</v>
      </c>
    </row>
    <row r="92" spans="2:135" x14ac:dyDescent="0.35">
      <c r="B92" t="s">
        <v>293</v>
      </c>
    </row>
    <row r="93" spans="2:135" x14ac:dyDescent="0.35">
      <c r="B93" t="s">
        <v>288</v>
      </c>
      <c r="C93" s="12">
        <f>C80</f>
        <v>43891</v>
      </c>
      <c r="D93" s="12">
        <f>C93+1</f>
        <v>43892</v>
      </c>
      <c r="E93" s="12">
        <f t="shared" ref="E93:BP93" si="66">D93+1</f>
        <v>43893</v>
      </c>
      <c r="F93" s="12">
        <f t="shared" si="66"/>
        <v>43894</v>
      </c>
      <c r="G93" s="12">
        <f t="shared" si="66"/>
        <v>43895</v>
      </c>
      <c r="H93" s="12">
        <f t="shared" si="66"/>
        <v>43896</v>
      </c>
      <c r="I93" s="12">
        <f t="shared" si="66"/>
        <v>43897</v>
      </c>
      <c r="J93" s="12">
        <f t="shared" si="66"/>
        <v>43898</v>
      </c>
      <c r="K93" s="12">
        <f t="shared" si="66"/>
        <v>43899</v>
      </c>
      <c r="L93" s="12">
        <f t="shared" si="66"/>
        <v>43900</v>
      </c>
      <c r="M93" s="12">
        <f t="shared" si="66"/>
        <v>43901</v>
      </c>
      <c r="N93" s="12">
        <f t="shared" si="66"/>
        <v>43902</v>
      </c>
      <c r="O93" s="12">
        <f t="shared" si="66"/>
        <v>43903</v>
      </c>
      <c r="P93" s="12">
        <f t="shared" si="66"/>
        <v>43904</v>
      </c>
      <c r="Q93" s="12">
        <f t="shared" si="66"/>
        <v>43905</v>
      </c>
      <c r="R93" s="12">
        <f t="shared" si="66"/>
        <v>43906</v>
      </c>
      <c r="S93" s="12">
        <f t="shared" si="66"/>
        <v>43907</v>
      </c>
      <c r="T93" s="12">
        <f t="shared" si="66"/>
        <v>43908</v>
      </c>
      <c r="U93" s="12">
        <f t="shared" si="66"/>
        <v>43909</v>
      </c>
      <c r="V93" s="12">
        <f t="shared" si="66"/>
        <v>43910</v>
      </c>
      <c r="W93" s="12">
        <f t="shared" si="66"/>
        <v>43911</v>
      </c>
      <c r="X93" s="12">
        <f t="shared" si="66"/>
        <v>43912</v>
      </c>
      <c r="Y93" s="12">
        <f t="shared" si="66"/>
        <v>43913</v>
      </c>
      <c r="Z93" s="12">
        <f t="shared" si="66"/>
        <v>43914</v>
      </c>
      <c r="AA93" s="12">
        <f t="shared" si="66"/>
        <v>43915</v>
      </c>
      <c r="AB93" s="12">
        <f t="shared" si="66"/>
        <v>43916</v>
      </c>
      <c r="AC93" s="12">
        <f t="shared" si="66"/>
        <v>43917</v>
      </c>
      <c r="AD93" s="12">
        <f t="shared" si="66"/>
        <v>43918</v>
      </c>
      <c r="AE93" s="12">
        <f t="shared" si="66"/>
        <v>43919</v>
      </c>
      <c r="AF93" s="12">
        <f t="shared" si="66"/>
        <v>43920</v>
      </c>
      <c r="AG93" s="12">
        <f t="shared" si="66"/>
        <v>43921</v>
      </c>
      <c r="AH93" s="12">
        <f t="shared" si="66"/>
        <v>43922</v>
      </c>
      <c r="AI93" s="12">
        <f t="shared" si="66"/>
        <v>43923</v>
      </c>
      <c r="AJ93" s="12">
        <f t="shared" si="66"/>
        <v>43924</v>
      </c>
      <c r="AK93" s="12">
        <f t="shared" si="66"/>
        <v>43925</v>
      </c>
      <c r="AL93" s="12">
        <f t="shared" si="66"/>
        <v>43926</v>
      </c>
      <c r="AM93" s="12">
        <f t="shared" si="66"/>
        <v>43927</v>
      </c>
      <c r="AN93" s="12">
        <f t="shared" si="66"/>
        <v>43928</v>
      </c>
      <c r="AO93" s="12">
        <f t="shared" si="66"/>
        <v>43929</v>
      </c>
      <c r="AP93" s="12">
        <f t="shared" si="66"/>
        <v>43930</v>
      </c>
      <c r="AQ93" s="12">
        <f t="shared" si="66"/>
        <v>43931</v>
      </c>
      <c r="AR93" s="12">
        <f t="shared" si="66"/>
        <v>43932</v>
      </c>
      <c r="AS93" s="12">
        <f t="shared" si="66"/>
        <v>43933</v>
      </c>
      <c r="AT93" s="12">
        <f t="shared" si="66"/>
        <v>43934</v>
      </c>
      <c r="AU93" s="12">
        <f t="shared" si="66"/>
        <v>43935</v>
      </c>
      <c r="AV93" s="12">
        <f t="shared" si="66"/>
        <v>43936</v>
      </c>
      <c r="AW93" s="12">
        <f t="shared" si="66"/>
        <v>43937</v>
      </c>
      <c r="AX93" s="12">
        <f t="shared" si="66"/>
        <v>43938</v>
      </c>
      <c r="AY93" s="12">
        <f t="shared" si="66"/>
        <v>43939</v>
      </c>
      <c r="AZ93" s="12">
        <f t="shared" si="66"/>
        <v>43940</v>
      </c>
      <c r="BA93" s="12">
        <f t="shared" si="66"/>
        <v>43941</v>
      </c>
      <c r="BB93" s="12">
        <f t="shared" si="66"/>
        <v>43942</v>
      </c>
      <c r="BC93" s="12">
        <f t="shared" si="66"/>
        <v>43943</v>
      </c>
      <c r="BD93" s="12">
        <f t="shared" si="66"/>
        <v>43944</v>
      </c>
      <c r="BE93" s="12">
        <f t="shared" si="66"/>
        <v>43945</v>
      </c>
      <c r="BF93" s="12">
        <f t="shared" si="66"/>
        <v>43946</v>
      </c>
      <c r="BG93" s="12">
        <f t="shared" si="66"/>
        <v>43947</v>
      </c>
      <c r="BH93" s="12">
        <f t="shared" si="66"/>
        <v>43948</v>
      </c>
      <c r="BI93" s="12">
        <f t="shared" si="66"/>
        <v>43949</v>
      </c>
      <c r="BJ93" s="12">
        <f t="shared" si="66"/>
        <v>43950</v>
      </c>
      <c r="BK93" s="12">
        <f t="shared" si="66"/>
        <v>43951</v>
      </c>
      <c r="BL93" s="12">
        <f t="shared" si="66"/>
        <v>43952</v>
      </c>
      <c r="BM93" s="12">
        <f t="shared" si="66"/>
        <v>43953</v>
      </c>
      <c r="BN93" s="12">
        <f t="shared" si="66"/>
        <v>43954</v>
      </c>
      <c r="BO93" s="12">
        <f t="shared" si="66"/>
        <v>43955</v>
      </c>
      <c r="BP93" s="12">
        <f t="shared" si="66"/>
        <v>43956</v>
      </c>
      <c r="BQ93" s="12">
        <f t="shared" ref="BQ93:EB93" si="67">BP93+1</f>
        <v>43957</v>
      </c>
      <c r="BR93" s="12">
        <f t="shared" si="67"/>
        <v>43958</v>
      </c>
      <c r="BS93" s="12">
        <f t="shared" si="67"/>
        <v>43959</v>
      </c>
      <c r="BT93" s="12">
        <f t="shared" si="67"/>
        <v>43960</v>
      </c>
      <c r="BU93" s="12">
        <f t="shared" si="67"/>
        <v>43961</v>
      </c>
      <c r="BV93" s="12">
        <f t="shared" si="67"/>
        <v>43962</v>
      </c>
      <c r="BW93" s="12">
        <f t="shared" si="67"/>
        <v>43963</v>
      </c>
      <c r="BX93" s="12">
        <f t="shared" si="67"/>
        <v>43964</v>
      </c>
      <c r="BY93" s="12">
        <f t="shared" si="67"/>
        <v>43965</v>
      </c>
      <c r="BZ93" s="12">
        <f t="shared" si="67"/>
        <v>43966</v>
      </c>
      <c r="CA93" s="12">
        <f t="shared" si="67"/>
        <v>43967</v>
      </c>
      <c r="CB93" s="12">
        <f t="shared" si="67"/>
        <v>43968</v>
      </c>
      <c r="CC93" s="12">
        <f t="shared" si="67"/>
        <v>43969</v>
      </c>
      <c r="CD93" s="12">
        <f t="shared" si="67"/>
        <v>43970</v>
      </c>
      <c r="CE93" s="12">
        <f t="shared" si="67"/>
        <v>43971</v>
      </c>
      <c r="CF93" s="12">
        <f t="shared" si="67"/>
        <v>43972</v>
      </c>
      <c r="CG93" s="12">
        <f t="shared" si="67"/>
        <v>43973</v>
      </c>
      <c r="CH93" s="12">
        <f t="shared" si="67"/>
        <v>43974</v>
      </c>
      <c r="CI93" s="12">
        <f t="shared" si="67"/>
        <v>43975</v>
      </c>
      <c r="CJ93" s="12">
        <f t="shared" si="67"/>
        <v>43976</v>
      </c>
      <c r="CK93" s="12">
        <f t="shared" si="67"/>
        <v>43977</v>
      </c>
      <c r="CL93" s="12">
        <f t="shared" si="67"/>
        <v>43978</v>
      </c>
      <c r="CM93" s="12">
        <f t="shared" si="67"/>
        <v>43979</v>
      </c>
      <c r="CN93" s="12">
        <f t="shared" si="67"/>
        <v>43980</v>
      </c>
      <c r="CO93" s="12">
        <f t="shared" si="67"/>
        <v>43981</v>
      </c>
      <c r="CP93" s="12">
        <f t="shared" si="67"/>
        <v>43982</v>
      </c>
      <c r="CQ93" s="12">
        <f t="shared" si="67"/>
        <v>43983</v>
      </c>
      <c r="CR93" s="12">
        <f t="shared" si="67"/>
        <v>43984</v>
      </c>
      <c r="CS93" s="12">
        <f t="shared" si="67"/>
        <v>43985</v>
      </c>
      <c r="CT93" s="12">
        <f t="shared" si="67"/>
        <v>43986</v>
      </c>
      <c r="CU93" s="12">
        <f t="shared" si="67"/>
        <v>43987</v>
      </c>
      <c r="CV93" s="12">
        <f t="shared" si="67"/>
        <v>43988</v>
      </c>
      <c r="CW93" s="12">
        <f t="shared" si="67"/>
        <v>43989</v>
      </c>
      <c r="CX93" s="12">
        <f t="shared" si="67"/>
        <v>43990</v>
      </c>
      <c r="CY93" s="12">
        <f t="shared" si="67"/>
        <v>43991</v>
      </c>
      <c r="CZ93" s="12">
        <f t="shared" si="67"/>
        <v>43992</v>
      </c>
      <c r="DA93" s="12">
        <f t="shared" si="67"/>
        <v>43993</v>
      </c>
      <c r="DB93" s="12">
        <f t="shared" si="67"/>
        <v>43994</v>
      </c>
      <c r="DC93" s="12">
        <f t="shared" si="67"/>
        <v>43995</v>
      </c>
      <c r="DD93" s="12">
        <f t="shared" si="67"/>
        <v>43996</v>
      </c>
      <c r="DE93" s="12">
        <f t="shared" si="67"/>
        <v>43997</v>
      </c>
      <c r="DF93" s="12">
        <f t="shared" si="67"/>
        <v>43998</v>
      </c>
      <c r="DG93" s="12">
        <f t="shared" si="67"/>
        <v>43999</v>
      </c>
      <c r="DH93" s="12">
        <f t="shared" si="67"/>
        <v>44000</v>
      </c>
      <c r="DI93" s="12">
        <f t="shared" si="67"/>
        <v>44001</v>
      </c>
      <c r="DJ93" s="12">
        <f t="shared" si="67"/>
        <v>44002</v>
      </c>
      <c r="DK93" s="12">
        <f t="shared" si="67"/>
        <v>44003</v>
      </c>
      <c r="DL93" s="12">
        <f t="shared" si="67"/>
        <v>44004</v>
      </c>
      <c r="DM93" s="12">
        <f t="shared" si="67"/>
        <v>44005</v>
      </c>
      <c r="DN93" s="12">
        <f t="shared" si="67"/>
        <v>44006</v>
      </c>
      <c r="DO93" s="12">
        <f t="shared" si="67"/>
        <v>44007</v>
      </c>
      <c r="DP93" s="12">
        <f t="shared" si="67"/>
        <v>44008</v>
      </c>
      <c r="DQ93" s="12">
        <f t="shared" si="67"/>
        <v>44009</v>
      </c>
      <c r="DR93" s="12">
        <f t="shared" si="67"/>
        <v>44010</v>
      </c>
      <c r="DS93" s="12">
        <f t="shared" si="67"/>
        <v>44011</v>
      </c>
      <c r="DT93" s="12">
        <f t="shared" si="67"/>
        <v>44012</v>
      </c>
      <c r="DU93" s="12">
        <f t="shared" si="67"/>
        <v>44013</v>
      </c>
      <c r="DV93" s="12">
        <f t="shared" si="67"/>
        <v>44014</v>
      </c>
      <c r="DW93" s="12">
        <f t="shared" si="67"/>
        <v>44015</v>
      </c>
      <c r="DX93" s="12">
        <f t="shared" si="67"/>
        <v>44016</v>
      </c>
      <c r="DY93" s="12">
        <f t="shared" si="67"/>
        <v>44017</v>
      </c>
      <c r="DZ93" s="12">
        <f t="shared" si="67"/>
        <v>44018</v>
      </c>
      <c r="EA93" s="12">
        <f t="shared" si="67"/>
        <v>44019</v>
      </c>
      <c r="EB93" s="12">
        <f t="shared" si="67"/>
        <v>44020</v>
      </c>
      <c r="EC93" s="12">
        <f t="shared" ref="EC93:ED93" si="68">EB93+1</f>
        <v>44021</v>
      </c>
      <c r="ED93" s="12">
        <f t="shared" si="68"/>
        <v>44022</v>
      </c>
      <c r="EE93">
        <v>1</v>
      </c>
    </row>
    <row r="94" spans="2:135" x14ac:dyDescent="0.35">
      <c r="B94" t="str">
        <f>$C$5&amp;" Deaths Cum"</f>
        <v>Italy Deaths Cum</v>
      </c>
      <c r="C94">
        <f>INDEX(_Death_Data,MATCH($C$5,_Death_Country,0),MATCH(C$54,_Death_Day,0))</f>
        <v>34</v>
      </c>
      <c r="D94">
        <f>INDEX(_Death_Data,MATCH($C$5,_Death_Country,0),MATCH(D$54,_Death_Day,0))</f>
        <v>52</v>
      </c>
      <c r="E94">
        <f>INDEX(_Death_Data,MATCH($C$5,_Death_Country,0),MATCH(E$54,_Death_Day,0))</f>
        <v>79</v>
      </c>
      <c r="F94">
        <f>INDEX(_Death_Data,MATCH($C$5,_Death_Country,0),MATCH(F$54,_Death_Day,0))</f>
        <v>107</v>
      </c>
      <c r="G94">
        <f>INDEX(_Death_Data,MATCH($C$5,_Death_Country,0),MATCH(G$54,_Death_Day,0))</f>
        <v>148</v>
      </c>
      <c r="H94">
        <f>INDEX(_Death_Data,MATCH($C$5,_Death_Country,0),MATCH(H$54,_Death_Day,0))</f>
        <v>197</v>
      </c>
      <c r="I94">
        <f>INDEX(_Death_Data,MATCH($C$5,_Death_Country,0),MATCH(I$54,_Death_Day,0))</f>
        <v>233</v>
      </c>
      <c r="J94">
        <f>INDEX(_Death_Data,MATCH($C$5,_Death_Country,0),MATCH(J$54,_Death_Day,0))</f>
        <v>366</v>
      </c>
      <c r="K94">
        <f>INDEX(_Death_Data,MATCH($C$5,_Death_Country,0),MATCH(K$54,_Death_Day,0))</f>
        <v>463</v>
      </c>
      <c r="L94">
        <f>INDEX(_Death_Data,MATCH($C$5,_Death_Country,0),MATCH(L$54,_Death_Day,0))</f>
        <v>631</v>
      </c>
      <c r="M94">
        <f>INDEX(_Death_Data,MATCH($C$5,_Death_Country,0),MATCH(M$54,_Death_Day,0))</f>
        <v>827</v>
      </c>
      <c r="N94">
        <f>INDEX(_Death_Data,MATCH($C$5,_Death_Country,0),MATCH(N$54,_Death_Day,0))</f>
        <v>827</v>
      </c>
      <c r="O94">
        <f>INDEX(_Death_Data,MATCH($C$5,_Death_Country,0),MATCH(O$54,_Death_Day,0))</f>
        <v>1266</v>
      </c>
      <c r="P94">
        <f>INDEX(_Death_Data,MATCH($C$5,_Death_Country,0),MATCH(P$54,_Death_Day,0))</f>
        <v>1441</v>
      </c>
      <c r="Q94">
        <f>INDEX(_Death_Data,MATCH($C$5,_Death_Country,0),MATCH(Q$54,_Death_Day,0))</f>
        <v>1809</v>
      </c>
      <c r="R94">
        <f>INDEX(_Death_Data,MATCH($C$5,_Death_Country,0),MATCH(R$54,_Death_Day,0))</f>
        <v>2158</v>
      </c>
      <c r="S94">
        <f>INDEX(_Death_Data,MATCH($C$5,_Death_Country,0),MATCH(S$54,_Death_Day,0))</f>
        <v>2503</v>
      </c>
      <c r="T94">
        <f>INDEX(_Death_Data,MATCH($C$5,_Death_Country,0),MATCH(T$54,_Death_Day,0))</f>
        <v>2978</v>
      </c>
      <c r="U94">
        <f>INDEX(_Death_Data,MATCH($C$5,_Death_Country,0),MATCH(U$54,_Death_Day,0))</f>
        <v>3405</v>
      </c>
      <c r="V94">
        <f>INDEX(_Death_Data,MATCH($C$5,_Death_Country,0),MATCH(V$54,_Death_Day,0))</f>
        <v>4032</v>
      </c>
      <c r="W94">
        <f>INDEX(_Death_Data,MATCH($C$5,_Death_Country,0),MATCH(W$54,_Death_Day,0))</f>
        <v>4825</v>
      </c>
      <c r="X94">
        <f>INDEX(_Death_Data,MATCH($C$5,_Death_Country,0),MATCH(X$54,_Death_Day,0))</f>
        <v>5476</v>
      </c>
      <c r="Y94">
        <f>INDEX(_Death_Data,MATCH($C$5,_Death_Country,0),MATCH(Y$54,_Death_Day,0))</f>
        <v>6077</v>
      </c>
      <c r="Z94">
        <f>INDEX(_Death_Data,MATCH($C$5,_Death_Country,0),MATCH(Z$54,_Death_Day,0))</f>
        <v>6820</v>
      </c>
      <c r="AA94">
        <f>INDEX(_Death_Data,MATCH($C$5,_Death_Country,0),MATCH(AA$54,_Death_Day,0))</f>
        <v>7503</v>
      </c>
      <c r="AB94">
        <f>INDEX(_Death_Data,MATCH($C$5,_Death_Country,0),MATCH(AB$54,_Death_Day,0))</f>
        <v>8215</v>
      </c>
      <c r="AC94">
        <f>INDEX(_Death_Data,MATCH($C$5,_Death_Country,0),MATCH(AC$54,_Death_Day,0))</f>
        <v>9134</v>
      </c>
      <c r="AD94">
        <f>INDEX(_Death_Data,MATCH($C$5,_Death_Country,0),MATCH(AD$54,_Death_Day,0))</f>
        <v>10023</v>
      </c>
      <c r="AE94">
        <f>INDEX(_Death_Data,MATCH($C$5,_Death_Country,0),MATCH(AE$54,_Death_Day,0))</f>
        <v>10779</v>
      </c>
      <c r="AF94">
        <f>INDEX(_Death_Data,MATCH($C$5,_Death_Country,0),MATCH(AF$54,_Death_Day,0))</f>
        <v>11591</v>
      </c>
      <c r="AG94">
        <f>INDEX(_Death_Data,MATCH($C$5,_Death_Country,0),MATCH(AG$54,_Death_Day,0))</f>
        <v>12428</v>
      </c>
      <c r="AH94">
        <f>INDEX(_Death_Data,MATCH($C$5,_Death_Country,0),MATCH(AH$54,_Death_Day,0))</f>
        <v>13155</v>
      </c>
      <c r="AI94">
        <f>INDEX(_Death_Data,MATCH($C$5,_Death_Country,0),MATCH(AI$54,_Death_Day,0))</f>
        <v>13915</v>
      </c>
      <c r="AJ94">
        <f>INDEX(_Death_Data,MATCH($C$5,_Death_Country,0),MATCH(AJ$54,_Death_Day,0))</f>
        <v>14681</v>
      </c>
      <c r="AK94">
        <f>INDEX(_Death_Data,MATCH($C$5,_Death_Country,0),MATCH(AK$54,_Death_Day,0))</f>
        <v>15362</v>
      </c>
      <c r="AL94">
        <f>INDEX(_Death_Data,MATCH($C$5,_Death_Country,0),MATCH(AL$54,_Death_Day,0))</f>
        <v>15887</v>
      </c>
      <c r="AM94">
        <f>INDEX(_Death_Data,MATCH($C$5,_Death_Country,0),MATCH(AM$54,_Death_Day,0))</f>
        <v>16523</v>
      </c>
      <c r="AN94">
        <f>INDEX(_Death_Data,MATCH($C$5,_Death_Country,0),MATCH(AN$54,_Death_Day,0))</f>
        <v>17127</v>
      </c>
      <c r="AO94">
        <f>INDEX(_Death_Data,MATCH($C$5,_Death_Country,0),MATCH(AO$54,_Death_Day,0))</f>
        <v>17669</v>
      </c>
      <c r="AP94">
        <f>INDEX(_Death_Data,MATCH($C$5,_Death_Country,0),MATCH(AP$54,_Death_Day,0))</f>
        <v>18279</v>
      </c>
      <c r="AQ94">
        <f>INDEX(_Death_Data,MATCH($C$5,_Death_Country,0),MATCH(AQ$54,_Death_Day,0))</f>
        <v>18849</v>
      </c>
      <c r="AR94">
        <f>INDEX(_Death_Data,MATCH($C$5,_Death_Country,0),MATCH(AR$54,_Death_Day,0))</f>
        <v>19468</v>
      </c>
      <c r="AS94">
        <f>INDEX(_Death_Data,MATCH($C$5,_Death_Country,0),MATCH(AS$54,_Death_Day,0))</f>
        <v>19899</v>
      </c>
      <c r="AT94">
        <f>INDEX(_Death_Data,MATCH($C$5,_Death_Country,0),MATCH(AT$54,_Death_Day,0))</f>
        <v>20465</v>
      </c>
      <c r="AU94">
        <f>INDEX(_Death_Data,MATCH($C$5,_Death_Country,0),MATCH(AU$54,_Death_Day,0))</f>
        <v>21067</v>
      </c>
      <c r="AV94">
        <f>INDEX(_Death_Data,MATCH($C$5,_Death_Country,0),MATCH(AV$54,_Death_Day,0))</f>
        <v>21645</v>
      </c>
      <c r="AW94">
        <f>INDEX(_Death_Data,MATCH($C$5,_Death_Country,0),MATCH(AW$54,_Death_Day,0))</f>
        <v>22170</v>
      </c>
      <c r="AX94">
        <f>INDEX(_Death_Data,MATCH($C$5,_Death_Country,0),MATCH(AX$54,_Death_Day,0))</f>
        <v>22745</v>
      </c>
      <c r="AY94">
        <f>INDEX(_Death_Data,MATCH($C$5,_Death_Country,0),MATCH(AY$54,_Death_Day,0))</f>
        <v>23227</v>
      </c>
      <c r="AZ94">
        <f>INDEX(_Death_Data,MATCH($C$5,_Death_Country,0),MATCH(AZ$54,_Death_Day,0))</f>
        <v>23660</v>
      </c>
      <c r="BA94">
        <f>INDEX(_Death_Data,MATCH($C$5,_Death_Country,0),MATCH(BA$54,_Death_Day,0))</f>
        <v>24114</v>
      </c>
      <c r="BB94" t="e">
        <f>INDEX(_Death_Data,MATCH($C$5,_Death_Country,0),MATCH(BB$54,_Death_Day,0))</f>
        <v>#N/A</v>
      </c>
      <c r="BC94" t="e">
        <f>INDEX(_Death_Data,MATCH($C$5,_Death_Country,0),MATCH(BC$54,_Death_Day,0))</f>
        <v>#N/A</v>
      </c>
      <c r="BD94" t="e">
        <f>INDEX(_Death_Data,MATCH($C$5,_Death_Country,0),MATCH(BD$54,_Death_Day,0))</f>
        <v>#N/A</v>
      </c>
      <c r="BE94" t="e">
        <f>INDEX(_Death_Data,MATCH($C$5,_Death_Country,0),MATCH(BE$54,_Death_Day,0))</f>
        <v>#N/A</v>
      </c>
      <c r="BF94" t="e">
        <f>INDEX(_Death_Data,MATCH($C$5,_Death_Country,0),MATCH(BF$54,_Death_Day,0))</f>
        <v>#N/A</v>
      </c>
      <c r="BG94" t="e">
        <f>INDEX(_Death_Data,MATCH($C$5,_Death_Country,0),MATCH(BG$54,_Death_Day,0))</f>
        <v>#N/A</v>
      </c>
      <c r="BH94" t="e">
        <f>INDEX(_Death_Data,MATCH($C$5,_Death_Country,0),MATCH(BH$54,_Death_Day,0))</f>
        <v>#N/A</v>
      </c>
      <c r="BI94" t="e">
        <f>INDEX(_Death_Data,MATCH($C$5,_Death_Country,0),MATCH(BI$54,_Death_Day,0))</f>
        <v>#N/A</v>
      </c>
      <c r="BJ94" t="e">
        <f>INDEX(_Death_Data,MATCH($C$5,_Death_Country,0),MATCH(BJ$54,_Death_Day,0))</f>
        <v>#N/A</v>
      </c>
      <c r="BK94" t="e">
        <f>INDEX(_Death_Data,MATCH($C$5,_Death_Country,0),MATCH(BK$54,_Death_Day,0))</f>
        <v>#N/A</v>
      </c>
      <c r="BL94" t="e">
        <f>INDEX(_Death_Data,MATCH($C$5,_Death_Country,0),MATCH(BL$54,_Death_Day,0))</f>
        <v>#N/A</v>
      </c>
      <c r="BM94" t="e">
        <f>INDEX(_Death_Data,MATCH($C$5,_Death_Country,0),MATCH(BM$54,_Death_Day,0))</f>
        <v>#N/A</v>
      </c>
      <c r="BN94" t="e">
        <f>INDEX(_Death_Data,MATCH($C$5,_Death_Country,0),MATCH(BN$54,_Death_Day,0))</f>
        <v>#N/A</v>
      </c>
      <c r="BO94" t="e">
        <f>INDEX(_Death_Data,MATCH($C$5,_Death_Country,0),MATCH(BO$54,_Death_Day,0))</f>
        <v>#N/A</v>
      </c>
      <c r="BP94" t="e">
        <f>INDEX(_Death_Data,MATCH($C$5,_Death_Country,0),MATCH(BP$54,_Death_Day,0))</f>
        <v>#N/A</v>
      </c>
      <c r="BQ94" t="e">
        <f>INDEX(_Death_Data,MATCH($C$5,_Death_Country,0),MATCH(BQ$54,_Death_Day,0))</f>
        <v>#N/A</v>
      </c>
      <c r="BR94" t="e">
        <f>INDEX(_Death_Data,MATCH($C$5,_Death_Country,0),MATCH(BR$54,_Death_Day,0))</f>
        <v>#N/A</v>
      </c>
      <c r="BS94" t="e">
        <f>INDEX(_Death_Data,MATCH($C$5,_Death_Country,0),MATCH(BS$54,_Death_Day,0))</f>
        <v>#N/A</v>
      </c>
      <c r="BT94" t="e">
        <f>INDEX(_Death_Data,MATCH($C$5,_Death_Country,0),MATCH(BT$54,_Death_Day,0))</f>
        <v>#N/A</v>
      </c>
      <c r="BU94" t="e">
        <f>INDEX(_Death_Data,MATCH($C$5,_Death_Country,0),MATCH(BU$54,_Death_Day,0))</f>
        <v>#N/A</v>
      </c>
      <c r="BV94" t="e">
        <f>INDEX(_Death_Data,MATCH($C$5,_Death_Country,0),MATCH(BV$54,_Death_Day,0))</f>
        <v>#N/A</v>
      </c>
      <c r="BW94" t="e">
        <f>INDEX(_Death_Data,MATCH($C$5,_Death_Country,0),MATCH(BW$54,_Death_Day,0))</f>
        <v>#N/A</v>
      </c>
      <c r="BX94" t="e">
        <f>INDEX(_Death_Data,MATCH($C$5,_Death_Country,0),MATCH(BX$54,_Death_Day,0))</f>
        <v>#N/A</v>
      </c>
      <c r="BY94" t="e">
        <f>INDEX(_Death_Data,MATCH($C$5,_Death_Country,0),MATCH(BY$54,_Death_Day,0))</f>
        <v>#N/A</v>
      </c>
      <c r="BZ94" t="e">
        <f>INDEX(_Death_Data,MATCH($C$5,_Death_Country,0),MATCH(BZ$54,_Death_Day,0))</f>
        <v>#N/A</v>
      </c>
      <c r="CA94" t="e">
        <f>INDEX(_Death_Data,MATCH($C$5,_Death_Country,0),MATCH(CA$54,_Death_Day,0))</f>
        <v>#N/A</v>
      </c>
      <c r="CB94" t="e">
        <f>INDEX(_Death_Data,MATCH($C$5,_Death_Country,0),MATCH(CB$54,_Death_Day,0))</f>
        <v>#N/A</v>
      </c>
      <c r="CC94" t="e">
        <f>INDEX(_Death_Data,MATCH($C$5,_Death_Country,0),MATCH(CC$54,_Death_Day,0))</f>
        <v>#N/A</v>
      </c>
      <c r="CD94" t="e">
        <f>INDEX(_Death_Data,MATCH($C$5,_Death_Country,0),MATCH(CD$54,_Death_Day,0))</f>
        <v>#N/A</v>
      </c>
      <c r="CE94" t="e">
        <f>INDEX(_Death_Data,MATCH($C$5,_Death_Country,0),MATCH(CE$54,_Death_Day,0))</f>
        <v>#N/A</v>
      </c>
      <c r="CF94" t="e">
        <f>INDEX(_Death_Data,MATCH($C$5,_Death_Country,0),MATCH(CF$54,_Death_Day,0))</f>
        <v>#N/A</v>
      </c>
      <c r="CG94" t="e">
        <f>INDEX(_Death_Data,MATCH($C$5,_Death_Country,0),MATCH(CG$54,_Death_Day,0))</f>
        <v>#N/A</v>
      </c>
      <c r="CH94" t="e">
        <f>INDEX(_Death_Data,MATCH($C$5,_Death_Country,0),MATCH(CH$54,_Death_Day,0))</f>
        <v>#N/A</v>
      </c>
      <c r="CI94" t="e">
        <f>INDEX(_Death_Data,MATCH($C$5,_Death_Country,0),MATCH(CI$54,_Death_Day,0))</f>
        <v>#N/A</v>
      </c>
      <c r="CJ94" t="e">
        <f>INDEX(_Death_Data,MATCH($C$5,_Death_Country,0),MATCH(CJ$54,_Death_Day,0))</f>
        <v>#N/A</v>
      </c>
      <c r="CK94" t="e">
        <f>INDEX(_Death_Data,MATCH($C$5,_Death_Country,0),MATCH(CK$54,_Death_Day,0))</f>
        <v>#N/A</v>
      </c>
      <c r="CL94" t="e">
        <f>INDEX(_Death_Data,MATCH($C$5,_Death_Country,0),MATCH(CL$54,_Death_Day,0))</f>
        <v>#N/A</v>
      </c>
      <c r="CM94" t="e">
        <f>INDEX(_Death_Data,MATCH($C$5,_Death_Country,0),MATCH(CM$54,_Death_Day,0))</f>
        <v>#N/A</v>
      </c>
      <c r="CN94" t="e">
        <f>INDEX(_Death_Data,MATCH($C$5,_Death_Country,0),MATCH(CN$54,_Death_Day,0))</f>
        <v>#N/A</v>
      </c>
      <c r="CO94" t="e">
        <f>INDEX(_Death_Data,MATCH($C$5,_Death_Country,0),MATCH(CO$54,_Death_Day,0))</f>
        <v>#N/A</v>
      </c>
      <c r="CP94" t="e">
        <f>INDEX(_Death_Data,MATCH($C$5,_Death_Country,0),MATCH(CP$54,_Death_Day,0))</f>
        <v>#N/A</v>
      </c>
      <c r="CQ94" t="e">
        <f>INDEX(_Death_Data,MATCH($C$5,_Death_Country,0),MATCH(CQ$54,_Death_Day,0))</f>
        <v>#N/A</v>
      </c>
      <c r="CR94" t="e">
        <f>INDEX(_Death_Data,MATCH($C$5,_Death_Country,0),MATCH(CR$54,_Death_Day,0))</f>
        <v>#N/A</v>
      </c>
      <c r="CS94" t="e">
        <f>INDEX(_Death_Data,MATCH($C$5,_Death_Country,0),MATCH(CS$54,_Death_Day,0))</f>
        <v>#N/A</v>
      </c>
      <c r="CT94" t="e">
        <f>INDEX(_Death_Data,MATCH($C$5,_Death_Country,0),MATCH(CT$54,_Death_Day,0))</f>
        <v>#N/A</v>
      </c>
      <c r="CU94" t="e">
        <f>INDEX(_Death_Data,MATCH($C$5,_Death_Country,0),MATCH(CU$54,_Death_Day,0))</f>
        <v>#N/A</v>
      </c>
      <c r="CV94" t="e">
        <f>INDEX(_Death_Data,MATCH($C$5,_Death_Country,0),MATCH(CV$54,_Death_Day,0))</f>
        <v>#N/A</v>
      </c>
      <c r="CW94" t="e">
        <f>INDEX(_Death_Data,MATCH($C$5,_Death_Country,0),MATCH(CW$54,_Death_Day,0))</f>
        <v>#N/A</v>
      </c>
      <c r="CX94" t="e">
        <f>INDEX(_Death_Data,MATCH($C$5,_Death_Country,0),MATCH(CX$54,_Death_Day,0))</f>
        <v>#N/A</v>
      </c>
      <c r="CY94" t="e">
        <f>INDEX(_Death_Data,MATCH($C$5,_Death_Country,0),MATCH(CY$54,_Death_Day,0))</f>
        <v>#N/A</v>
      </c>
      <c r="CZ94" t="e">
        <f>INDEX(_Death_Data,MATCH($C$5,_Death_Country,0),MATCH(CZ$54,_Death_Day,0))</f>
        <v>#N/A</v>
      </c>
      <c r="DA94" t="e">
        <f>INDEX(_Death_Data,MATCH($C$5,_Death_Country,0),MATCH(DA$54,_Death_Day,0))</f>
        <v>#N/A</v>
      </c>
      <c r="DB94" t="e">
        <f>INDEX(_Death_Data,MATCH($C$5,_Death_Country,0),MATCH(DB$54,_Death_Day,0))</f>
        <v>#N/A</v>
      </c>
      <c r="DC94" t="e">
        <f>INDEX(_Death_Data,MATCH($C$5,_Death_Country,0),MATCH(DC$54,_Death_Day,0))</f>
        <v>#N/A</v>
      </c>
      <c r="DD94" t="e">
        <f>INDEX(_Death_Data,MATCH($C$5,_Death_Country,0),MATCH(DD$54,_Death_Day,0))</f>
        <v>#N/A</v>
      </c>
      <c r="DE94" t="e">
        <f>INDEX(_Death_Data,MATCH($C$5,_Death_Country,0),MATCH(DE$54,_Death_Day,0))</f>
        <v>#N/A</v>
      </c>
      <c r="DF94" t="e">
        <f>INDEX(_Death_Data,MATCH($C$5,_Death_Country,0),MATCH(DF$54,_Death_Day,0))</f>
        <v>#N/A</v>
      </c>
      <c r="DG94" t="e">
        <f>INDEX(_Death_Data,MATCH($C$5,_Death_Country,0),MATCH(DG$54,_Death_Day,0))</f>
        <v>#N/A</v>
      </c>
      <c r="DH94" t="e">
        <f>INDEX(_Death_Data,MATCH($C$5,_Death_Country,0),MATCH(DH$54,_Death_Day,0))</f>
        <v>#N/A</v>
      </c>
      <c r="DI94" t="e">
        <f>INDEX(_Death_Data,MATCH($C$5,_Death_Country,0),MATCH(DI$54,_Death_Day,0))</f>
        <v>#N/A</v>
      </c>
      <c r="DJ94" t="e">
        <f>INDEX(_Death_Data,MATCH($C$5,_Death_Country,0),MATCH(DJ$54,_Death_Day,0))</f>
        <v>#N/A</v>
      </c>
      <c r="DK94" t="e">
        <f>INDEX(_Death_Data,MATCH($C$5,_Death_Country,0),MATCH(DK$54,_Death_Day,0))</f>
        <v>#N/A</v>
      </c>
      <c r="DL94" t="e">
        <f>INDEX(_Death_Data,MATCH($C$5,_Death_Country,0),MATCH(DL$54,_Death_Day,0))</f>
        <v>#N/A</v>
      </c>
      <c r="DM94" t="e">
        <f>INDEX(_Death_Data,MATCH($C$5,_Death_Country,0),MATCH(DM$54,_Death_Day,0))</f>
        <v>#N/A</v>
      </c>
      <c r="DN94" t="e">
        <f>INDEX(_Death_Data,MATCH($C$5,_Death_Country,0),MATCH(DN$54,_Death_Day,0))</f>
        <v>#N/A</v>
      </c>
      <c r="DO94" t="e">
        <f>INDEX(_Death_Data,MATCH($C$5,_Death_Country,0),MATCH(DO$54,_Death_Day,0))</f>
        <v>#N/A</v>
      </c>
      <c r="DP94" t="e">
        <f>INDEX(_Death_Data,MATCH($C$5,_Death_Country,0),MATCH(DP$54,_Death_Day,0))</f>
        <v>#N/A</v>
      </c>
      <c r="DQ94" t="e">
        <f>INDEX(_Death_Data,MATCH($C$5,_Death_Country,0),MATCH(DQ$54,_Death_Day,0))</f>
        <v>#N/A</v>
      </c>
      <c r="DR94" t="e">
        <f>INDEX(_Death_Data,MATCH($C$5,_Death_Country,0),MATCH(DR$54,_Death_Day,0))</f>
        <v>#N/A</v>
      </c>
      <c r="DS94" t="e">
        <f>INDEX(_Death_Data,MATCH($C$5,_Death_Country,0),MATCH(DS$54,_Death_Day,0))</f>
        <v>#N/A</v>
      </c>
      <c r="DT94" t="e">
        <f>INDEX(_Death_Data,MATCH($C$5,_Death_Country,0),MATCH(DT$54,_Death_Day,0))</f>
        <v>#N/A</v>
      </c>
      <c r="DU94" t="e">
        <f>INDEX(_Death_Data,MATCH($C$5,_Death_Country,0),MATCH(DU$54,_Death_Day,0))</f>
        <v>#N/A</v>
      </c>
      <c r="DV94" t="e">
        <f>INDEX(_Death_Data,MATCH($C$5,_Death_Country,0),MATCH(DV$54,_Death_Day,0))</f>
        <v>#N/A</v>
      </c>
      <c r="DW94" t="e">
        <f>INDEX(_Death_Data,MATCH($C$5,_Death_Country,0),MATCH(DW$54,_Death_Day,0))</f>
        <v>#N/A</v>
      </c>
      <c r="DX94" t="e">
        <f>INDEX(_Death_Data,MATCH($C$5,_Death_Country,0),MATCH(DX$54,_Death_Day,0))</f>
        <v>#N/A</v>
      </c>
      <c r="DY94" t="e">
        <f>INDEX(_Death_Data,MATCH($C$5,_Death_Country,0),MATCH(DY$54,_Death_Day,0))</f>
        <v>#N/A</v>
      </c>
      <c r="DZ94" t="e">
        <f>INDEX(_Death_Data,MATCH($C$5,_Death_Country,0),MATCH(DZ$54,_Death_Day,0))</f>
        <v>#N/A</v>
      </c>
      <c r="EA94" t="e">
        <f>INDEX(_Death_Data,MATCH($C$5,_Death_Country,0),MATCH(EA$54,_Death_Day,0))</f>
        <v>#N/A</v>
      </c>
      <c r="EB94" t="e">
        <f>INDEX(_Death_Data,MATCH($C$5,_Death_Country,0),MATCH(EB$54,_Death_Day,0))</f>
        <v>#N/A</v>
      </c>
      <c r="EC94" t="e">
        <f>INDEX(_Death_Data,MATCH($C$5,_Death_Country,0),MATCH(EC$54,_Death_Day,0))</f>
        <v>#N/A</v>
      </c>
      <c r="ED94" t="e">
        <f>INDEX(_Death_Data,MATCH($C$5,_Death_Country,0),MATCH(ED$54,_Death_Day,0))</f>
        <v>#N/A</v>
      </c>
      <c r="EE94">
        <v>1</v>
      </c>
    </row>
    <row r="95" spans="2:135" x14ac:dyDescent="0.35">
      <c r="B95" t="str">
        <f>$C$5&amp;" Deaths Day"</f>
        <v>Italy Deaths Day</v>
      </c>
      <c r="D95">
        <f>IF(D94&gt;C94,D94-C94,0)</f>
        <v>18</v>
      </c>
      <c r="E95">
        <f t="shared" ref="E95:BP95" si="69">IF(E94&gt;D94,E94-D94,0)</f>
        <v>27</v>
      </c>
      <c r="F95">
        <f t="shared" si="69"/>
        <v>28</v>
      </c>
      <c r="G95">
        <f t="shared" si="69"/>
        <v>41</v>
      </c>
      <c r="H95">
        <f t="shared" si="69"/>
        <v>49</v>
      </c>
      <c r="I95">
        <f t="shared" si="69"/>
        <v>36</v>
      </c>
      <c r="J95">
        <f t="shared" si="69"/>
        <v>133</v>
      </c>
      <c r="K95">
        <f t="shared" si="69"/>
        <v>97</v>
      </c>
      <c r="L95">
        <f t="shared" si="69"/>
        <v>168</v>
      </c>
      <c r="M95">
        <f t="shared" si="69"/>
        <v>196</v>
      </c>
      <c r="N95">
        <f t="shared" si="69"/>
        <v>0</v>
      </c>
      <c r="O95">
        <f t="shared" si="69"/>
        <v>439</v>
      </c>
      <c r="P95">
        <f t="shared" si="69"/>
        <v>175</v>
      </c>
      <c r="Q95">
        <f t="shared" si="69"/>
        <v>368</v>
      </c>
      <c r="R95">
        <f t="shared" si="69"/>
        <v>349</v>
      </c>
      <c r="S95">
        <f t="shared" si="69"/>
        <v>345</v>
      </c>
      <c r="T95">
        <f t="shared" si="69"/>
        <v>475</v>
      </c>
      <c r="U95">
        <f t="shared" si="69"/>
        <v>427</v>
      </c>
      <c r="V95">
        <f t="shared" si="69"/>
        <v>627</v>
      </c>
      <c r="W95">
        <f t="shared" si="69"/>
        <v>793</v>
      </c>
      <c r="X95">
        <f t="shared" si="69"/>
        <v>651</v>
      </c>
      <c r="Y95">
        <f t="shared" si="69"/>
        <v>601</v>
      </c>
      <c r="Z95">
        <f t="shared" si="69"/>
        <v>743</v>
      </c>
      <c r="AA95">
        <f t="shared" si="69"/>
        <v>683</v>
      </c>
      <c r="AB95">
        <f t="shared" si="69"/>
        <v>712</v>
      </c>
      <c r="AC95">
        <f t="shared" si="69"/>
        <v>919</v>
      </c>
      <c r="AD95">
        <f t="shared" si="69"/>
        <v>889</v>
      </c>
      <c r="AE95">
        <f t="shared" si="69"/>
        <v>756</v>
      </c>
      <c r="AF95">
        <f t="shared" si="69"/>
        <v>812</v>
      </c>
      <c r="AG95">
        <f t="shared" si="69"/>
        <v>837</v>
      </c>
      <c r="AH95">
        <f t="shared" si="69"/>
        <v>727</v>
      </c>
      <c r="AI95">
        <f t="shared" si="69"/>
        <v>760</v>
      </c>
      <c r="AJ95">
        <f t="shared" si="69"/>
        <v>766</v>
      </c>
      <c r="AK95">
        <f t="shared" si="69"/>
        <v>681</v>
      </c>
      <c r="AL95">
        <f t="shared" si="69"/>
        <v>525</v>
      </c>
      <c r="AM95">
        <f t="shared" si="69"/>
        <v>636</v>
      </c>
      <c r="AN95">
        <f t="shared" si="69"/>
        <v>604</v>
      </c>
      <c r="AO95">
        <f t="shared" si="69"/>
        <v>542</v>
      </c>
      <c r="AP95">
        <f t="shared" si="69"/>
        <v>610</v>
      </c>
      <c r="AQ95">
        <f t="shared" si="69"/>
        <v>570</v>
      </c>
      <c r="AR95">
        <f t="shared" si="69"/>
        <v>619</v>
      </c>
      <c r="AS95">
        <f t="shared" si="69"/>
        <v>431</v>
      </c>
      <c r="AT95">
        <f t="shared" si="69"/>
        <v>566</v>
      </c>
      <c r="AU95">
        <f t="shared" si="69"/>
        <v>602</v>
      </c>
      <c r="AV95">
        <f t="shared" si="69"/>
        <v>578</v>
      </c>
      <c r="AW95">
        <f t="shared" si="69"/>
        <v>525</v>
      </c>
      <c r="AX95">
        <f t="shared" si="69"/>
        <v>575</v>
      </c>
      <c r="AY95">
        <f t="shared" si="69"/>
        <v>482</v>
      </c>
      <c r="AZ95">
        <f t="shared" si="69"/>
        <v>433</v>
      </c>
      <c r="BA95">
        <f t="shared" si="69"/>
        <v>454</v>
      </c>
      <c r="BB95" t="e">
        <f t="shared" si="69"/>
        <v>#N/A</v>
      </c>
      <c r="BC95" t="e">
        <f t="shared" si="69"/>
        <v>#N/A</v>
      </c>
      <c r="BD95" t="e">
        <f t="shared" si="69"/>
        <v>#N/A</v>
      </c>
      <c r="BE95" t="e">
        <f t="shared" si="69"/>
        <v>#N/A</v>
      </c>
      <c r="BF95" t="e">
        <f t="shared" si="69"/>
        <v>#N/A</v>
      </c>
      <c r="BG95" t="e">
        <f t="shared" si="69"/>
        <v>#N/A</v>
      </c>
      <c r="BH95" t="e">
        <f t="shared" si="69"/>
        <v>#N/A</v>
      </c>
      <c r="BI95" t="e">
        <f t="shared" si="69"/>
        <v>#N/A</v>
      </c>
      <c r="BJ95" t="e">
        <f t="shared" si="69"/>
        <v>#N/A</v>
      </c>
      <c r="BK95" t="e">
        <f t="shared" si="69"/>
        <v>#N/A</v>
      </c>
      <c r="BL95" t="e">
        <f t="shared" si="69"/>
        <v>#N/A</v>
      </c>
      <c r="BM95" t="e">
        <f t="shared" si="69"/>
        <v>#N/A</v>
      </c>
      <c r="BN95" t="e">
        <f t="shared" si="69"/>
        <v>#N/A</v>
      </c>
      <c r="BO95" t="e">
        <f t="shared" si="69"/>
        <v>#N/A</v>
      </c>
      <c r="BP95" t="e">
        <f t="shared" si="69"/>
        <v>#N/A</v>
      </c>
      <c r="BQ95" t="e">
        <f t="shared" ref="BQ95:EB95" si="70">IF(BQ94&gt;BP94,BQ94-BP94,0)</f>
        <v>#N/A</v>
      </c>
      <c r="BR95" t="e">
        <f t="shared" si="70"/>
        <v>#N/A</v>
      </c>
      <c r="BS95" t="e">
        <f t="shared" si="70"/>
        <v>#N/A</v>
      </c>
      <c r="BT95" t="e">
        <f t="shared" si="70"/>
        <v>#N/A</v>
      </c>
      <c r="BU95" t="e">
        <f t="shared" si="70"/>
        <v>#N/A</v>
      </c>
      <c r="BV95" t="e">
        <f t="shared" si="70"/>
        <v>#N/A</v>
      </c>
      <c r="BW95" t="e">
        <f t="shared" si="70"/>
        <v>#N/A</v>
      </c>
      <c r="BX95" t="e">
        <f t="shared" si="70"/>
        <v>#N/A</v>
      </c>
      <c r="BY95" t="e">
        <f t="shared" si="70"/>
        <v>#N/A</v>
      </c>
      <c r="BZ95" t="e">
        <f t="shared" si="70"/>
        <v>#N/A</v>
      </c>
      <c r="CA95" t="e">
        <f t="shared" si="70"/>
        <v>#N/A</v>
      </c>
      <c r="CB95" t="e">
        <f t="shared" si="70"/>
        <v>#N/A</v>
      </c>
      <c r="CC95" t="e">
        <f t="shared" si="70"/>
        <v>#N/A</v>
      </c>
      <c r="CD95" t="e">
        <f t="shared" si="70"/>
        <v>#N/A</v>
      </c>
      <c r="CE95" t="e">
        <f t="shared" si="70"/>
        <v>#N/A</v>
      </c>
      <c r="CF95" t="e">
        <f t="shared" si="70"/>
        <v>#N/A</v>
      </c>
      <c r="CG95" t="e">
        <f t="shared" si="70"/>
        <v>#N/A</v>
      </c>
      <c r="CH95" t="e">
        <f t="shared" si="70"/>
        <v>#N/A</v>
      </c>
      <c r="CI95" t="e">
        <f t="shared" si="70"/>
        <v>#N/A</v>
      </c>
      <c r="CJ95" t="e">
        <f t="shared" si="70"/>
        <v>#N/A</v>
      </c>
      <c r="CK95" t="e">
        <f t="shared" si="70"/>
        <v>#N/A</v>
      </c>
      <c r="CL95" t="e">
        <f t="shared" si="70"/>
        <v>#N/A</v>
      </c>
      <c r="CM95" t="e">
        <f t="shared" si="70"/>
        <v>#N/A</v>
      </c>
      <c r="CN95" t="e">
        <f t="shared" si="70"/>
        <v>#N/A</v>
      </c>
      <c r="CO95" t="e">
        <f t="shared" si="70"/>
        <v>#N/A</v>
      </c>
      <c r="CP95" t="e">
        <f t="shared" si="70"/>
        <v>#N/A</v>
      </c>
      <c r="CQ95" t="e">
        <f t="shared" si="70"/>
        <v>#N/A</v>
      </c>
      <c r="CR95" t="e">
        <f t="shared" si="70"/>
        <v>#N/A</v>
      </c>
      <c r="CS95" t="e">
        <f t="shared" si="70"/>
        <v>#N/A</v>
      </c>
      <c r="CT95" t="e">
        <f t="shared" si="70"/>
        <v>#N/A</v>
      </c>
      <c r="CU95" t="e">
        <f t="shared" si="70"/>
        <v>#N/A</v>
      </c>
      <c r="CV95" t="e">
        <f t="shared" si="70"/>
        <v>#N/A</v>
      </c>
      <c r="CW95" t="e">
        <f t="shared" si="70"/>
        <v>#N/A</v>
      </c>
      <c r="CX95" t="e">
        <f t="shared" si="70"/>
        <v>#N/A</v>
      </c>
      <c r="CY95" t="e">
        <f t="shared" si="70"/>
        <v>#N/A</v>
      </c>
      <c r="CZ95" t="e">
        <f t="shared" si="70"/>
        <v>#N/A</v>
      </c>
      <c r="DA95" t="e">
        <f t="shared" si="70"/>
        <v>#N/A</v>
      </c>
      <c r="DB95" t="e">
        <f t="shared" si="70"/>
        <v>#N/A</v>
      </c>
      <c r="DC95" t="e">
        <f t="shared" si="70"/>
        <v>#N/A</v>
      </c>
      <c r="DD95" t="e">
        <f t="shared" si="70"/>
        <v>#N/A</v>
      </c>
      <c r="DE95" t="e">
        <f t="shared" si="70"/>
        <v>#N/A</v>
      </c>
      <c r="DF95" t="e">
        <f t="shared" si="70"/>
        <v>#N/A</v>
      </c>
      <c r="DG95" t="e">
        <f t="shared" si="70"/>
        <v>#N/A</v>
      </c>
      <c r="DH95" t="e">
        <f t="shared" si="70"/>
        <v>#N/A</v>
      </c>
      <c r="DI95" t="e">
        <f t="shared" si="70"/>
        <v>#N/A</v>
      </c>
      <c r="DJ95" t="e">
        <f t="shared" si="70"/>
        <v>#N/A</v>
      </c>
      <c r="DK95" t="e">
        <f t="shared" si="70"/>
        <v>#N/A</v>
      </c>
      <c r="DL95" t="e">
        <f t="shared" si="70"/>
        <v>#N/A</v>
      </c>
      <c r="DM95" t="e">
        <f t="shared" si="70"/>
        <v>#N/A</v>
      </c>
      <c r="DN95" t="e">
        <f t="shared" si="70"/>
        <v>#N/A</v>
      </c>
      <c r="DO95" t="e">
        <f t="shared" si="70"/>
        <v>#N/A</v>
      </c>
      <c r="DP95" t="e">
        <f t="shared" si="70"/>
        <v>#N/A</v>
      </c>
      <c r="DQ95" t="e">
        <f t="shared" si="70"/>
        <v>#N/A</v>
      </c>
      <c r="DR95" t="e">
        <f t="shared" si="70"/>
        <v>#N/A</v>
      </c>
      <c r="DS95" t="e">
        <f t="shared" si="70"/>
        <v>#N/A</v>
      </c>
      <c r="DT95" t="e">
        <f t="shared" si="70"/>
        <v>#N/A</v>
      </c>
      <c r="DU95" t="e">
        <f t="shared" si="70"/>
        <v>#N/A</v>
      </c>
      <c r="DV95" t="e">
        <f t="shared" si="70"/>
        <v>#N/A</v>
      </c>
      <c r="DW95" t="e">
        <f t="shared" si="70"/>
        <v>#N/A</v>
      </c>
      <c r="DX95" t="e">
        <f t="shared" si="70"/>
        <v>#N/A</v>
      </c>
      <c r="DY95" t="e">
        <f t="shared" si="70"/>
        <v>#N/A</v>
      </c>
      <c r="DZ95" t="e">
        <f t="shared" si="70"/>
        <v>#N/A</v>
      </c>
      <c r="EA95" t="e">
        <f t="shared" si="70"/>
        <v>#N/A</v>
      </c>
      <c r="EB95" t="e">
        <f t="shared" si="70"/>
        <v>#N/A</v>
      </c>
      <c r="EC95" t="e">
        <f t="shared" ref="EC95:ED95" si="71">IF(EC94&gt;EB94,EC94-EB94,0)</f>
        <v>#N/A</v>
      </c>
      <c r="ED95" t="e">
        <f t="shared" si="71"/>
        <v>#N/A</v>
      </c>
      <c r="EE95">
        <v>1</v>
      </c>
    </row>
    <row r="96" spans="2:135" x14ac:dyDescent="0.35">
      <c r="B96" t="s">
        <v>281</v>
      </c>
      <c r="I96" s="13">
        <f>IF(I95&lt;&gt;0,SUM(C95:I95)/7,0)</f>
        <v>28.428571428571427</v>
      </c>
      <c r="J96" s="13">
        <f t="shared" ref="J96:BU96" si="72">IF(J95&lt;&gt;0,SUM(D95:J95)/7,0)</f>
        <v>47.428571428571431</v>
      </c>
      <c r="K96" s="13">
        <f t="shared" si="72"/>
        <v>58.714285714285715</v>
      </c>
      <c r="L96" s="13">
        <f t="shared" si="72"/>
        <v>78.857142857142861</v>
      </c>
      <c r="M96" s="13">
        <f t="shared" si="72"/>
        <v>102.85714285714286</v>
      </c>
      <c r="N96" s="13">
        <f t="shared" si="72"/>
        <v>0</v>
      </c>
      <c r="O96" s="13">
        <f t="shared" si="72"/>
        <v>152.71428571428572</v>
      </c>
      <c r="P96" s="13">
        <f t="shared" si="72"/>
        <v>172.57142857142858</v>
      </c>
      <c r="Q96" s="13">
        <f t="shared" si="72"/>
        <v>206.14285714285714</v>
      </c>
      <c r="R96" s="13">
        <f t="shared" si="72"/>
        <v>242.14285714285714</v>
      </c>
      <c r="S96" s="13">
        <f t="shared" si="72"/>
        <v>267.42857142857144</v>
      </c>
      <c r="T96" s="13">
        <f t="shared" si="72"/>
        <v>307.28571428571428</v>
      </c>
      <c r="U96" s="13">
        <f t="shared" si="72"/>
        <v>368.28571428571428</v>
      </c>
      <c r="V96" s="13">
        <f t="shared" si="72"/>
        <v>395.14285714285717</v>
      </c>
      <c r="W96" s="13">
        <f t="shared" si="72"/>
        <v>483.42857142857144</v>
      </c>
      <c r="X96" s="13">
        <f t="shared" si="72"/>
        <v>523.85714285714289</v>
      </c>
      <c r="Y96" s="13">
        <f t="shared" si="72"/>
        <v>559.85714285714289</v>
      </c>
      <c r="Z96" s="13">
        <f t="shared" si="72"/>
        <v>616.71428571428567</v>
      </c>
      <c r="AA96" s="13">
        <f t="shared" si="72"/>
        <v>646.42857142857144</v>
      </c>
      <c r="AB96" s="13">
        <f t="shared" si="72"/>
        <v>687.14285714285711</v>
      </c>
      <c r="AC96" s="13">
        <f t="shared" si="72"/>
        <v>728.85714285714289</v>
      </c>
      <c r="AD96" s="13">
        <f t="shared" si="72"/>
        <v>742.57142857142856</v>
      </c>
      <c r="AE96" s="13">
        <f t="shared" si="72"/>
        <v>757.57142857142856</v>
      </c>
      <c r="AF96" s="13">
        <f t="shared" si="72"/>
        <v>787.71428571428567</v>
      </c>
      <c r="AG96" s="13">
        <f t="shared" si="72"/>
        <v>801.14285714285711</v>
      </c>
      <c r="AH96" s="13">
        <f t="shared" si="72"/>
        <v>807.42857142857144</v>
      </c>
      <c r="AI96" s="13">
        <f t="shared" si="72"/>
        <v>814.28571428571433</v>
      </c>
      <c r="AJ96" s="13">
        <f t="shared" si="72"/>
        <v>792.42857142857144</v>
      </c>
      <c r="AK96" s="13">
        <f t="shared" si="72"/>
        <v>762.71428571428567</v>
      </c>
      <c r="AL96" s="13">
        <f t="shared" si="72"/>
        <v>729.71428571428567</v>
      </c>
      <c r="AM96" s="13">
        <f t="shared" si="72"/>
        <v>704.57142857142856</v>
      </c>
      <c r="AN96" s="13">
        <f t="shared" si="72"/>
        <v>671.28571428571433</v>
      </c>
      <c r="AO96" s="13">
        <f t="shared" si="72"/>
        <v>644.85714285714289</v>
      </c>
      <c r="AP96" s="13">
        <f t="shared" si="72"/>
        <v>623.42857142857144</v>
      </c>
      <c r="AQ96" s="13">
        <f t="shared" si="72"/>
        <v>595.42857142857144</v>
      </c>
      <c r="AR96" s="13">
        <f t="shared" si="72"/>
        <v>586.57142857142856</v>
      </c>
      <c r="AS96" s="13">
        <f t="shared" si="72"/>
        <v>573.14285714285711</v>
      </c>
      <c r="AT96" s="13">
        <f t="shared" si="72"/>
        <v>563.14285714285711</v>
      </c>
      <c r="AU96" s="13">
        <f t="shared" si="72"/>
        <v>562.85714285714289</v>
      </c>
      <c r="AV96" s="13">
        <f t="shared" si="72"/>
        <v>568</v>
      </c>
      <c r="AW96" s="13">
        <f t="shared" si="72"/>
        <v>555.85714285714289</v>
      </c>
      <c r="AX96" s="13">
        <f t="shared" si="72"/>
        <v>556.57142857142856</v>
      </c>
      <c r="AY96" s="13">
        <f t="shared" si="72"/>
        <v>537</v>
      </c>
      <c r="AZ96" s="13">
        <f t="shared" si="72"/>
        <v>537.28571428571433</v>
      </c>
      <c r="BA96" s="13">
        <f t="shared" si="72"/>
        <v>521.28571428571433</v>
      </c>
      <c r="BB96" s="13" t="e">
        <f t="shared" si="72"/>
        <v>#N/A</v>
      </c>
      <c r="BC96" s="13" t="e">
        <f t="shared" si="72"/>
        <v>#N/A</v>
      </c>
      <c r="BD96" s="13" t="e">
        <f t="shared" si="72"/>
        <v>#N/A</v>
      </c>
      <c r="BE96" s="13" t="e">
        <f t="shared" si="72"/>
        <v>#N/A</v>
      </c>
      <c r="BF96" s="13" t="e">
        <f t="shared" si="72"/>
        <v>#N/A</v>
      </c>
      <c r="BG96" s="13" t="e">
        <f t="shared" si="72"/>
        <v>#N/A</v>
      </c>
      <c r="BH96" s="13" t="e">
        <f t="shared" si="72"/>
        <v>#N/A</v>
      </c>
      <c r="BI96" s="13" t="e">
        <f t="shared" si="72"/>
        <v>#N/A</v>
      </c>
      <c r="BJ96" s="13" t="e">
        <f t="shared" si="72"/>
        <v>#N/A</v>
      </c>
      <c r="BK96" s="13" t="e">
        <f t="shared" si="72"/>
        <v>#N/A</v>
      </c>
      <c r="BL96" s="13" t="e">
        <f t="shared" si="72"/>
        <v>#N/A</v>
      </c>
      <c r="BM96" s="13" t="e">
        <f t="shared" si="72"/>
        <v>#N/A</v>
      </c>
      <c r="BN96" s="13" t="e">
        <f t="shared" si="72"/>
        <v>#N/A</v>
      </c>
      <c r="BO96" s="13" t="e">
        <f t="shared" si="72"/>
        <v>#N/A</v>
      </c>
      <c r="BP96" s="13" t="e">
        <f t="shared" si="72"/>
        <v>#N/A</v>
      </c>
      <c r="BQ96" s="13" t="e">
        <f t="shared" si="72"/>
        <v>#N/A</v>
      </c>
      <c r="BR96" s="13" t="e">
        <f t="shared" si="72"/>
        <v>#N/A</v>
      </c>
      <c r="BS96" s="13" t="e">
        <f t="shared" si="72"/>
        <v>#N/A</v>
      </c>
      <c r="BT96" s="13" t="e">
        <f t="shared" si="72"/>
        <v>#N/A</v>
      </c>
      <c r="BU96" s="13" t="e">
        <f t="shared" si="72"/>
        <v>#N/A</v>
      </c>
      <c r="BV96" s="13" t="e">
        <f t="shared" ref="BV96:ED96" si="73">IF(BV95&lt;&gt;0,SUM(BP95:BV95)/7,0)</f>
        <v>#N/A</v>
      </c>
      <c r="BW96" s="13" t="e">
        <f t="shared" si="73"/>
        <v>#N/A</v>
      </c>
      <c r="BX96" s="13" t="e">
        <f t="shared" si="73"/>
        <v>#N/A</v>
      </c>
      <c r="BY96" s="13" t="e">
        <f t="shared" si="73"/>
        <v>#N/A</v>
      </c>
      <c r="BZ96" s="13" t="e">
        <f t="shared" si="73"/>
        <v>#N/A</v>
      </c>
      <c r="CA96" s="13" t="e">
        <f t="shared" si="73"/>
        <v>#N/A</v>
      </c>
      <c r="CB96" s="13" t="e">
        <f t="shared" si="73"/>
        <v>#N/A</v>
      </c>
      <c r="CC96" s="13" t="e">
        <f t="shared" si="73"/>
        <v>#N/A</v>
      </c>
      <c r="CD96" s="13" t="e">
        <f t="shared" si="73"/>
        <v>#N/A</v>
      </c>
      <c r="CE96" s="13" t="e">
        <f t="shared" si="73"/>
        <v>#N/A</v>
      </c>
      <c r="CF96" s="13" t="e">
        <f t="shared" si="73"/>
        <v>#N/A</v>
      </c>
      <c r="CG96" s="13" t="e">
        <f t="shared" si="73"/>
        <v>#N/A</v>
      </c>
      <c r="CH96" s="13" t="e">
        <f t="shared" si="73"/>
        <v>#N/A</v>
      </c>
      <c r="CI96" s="13" t="e">
        <f t="shared" si="73"/>
        <v>#N/A</v>
      </c>
      <c r="CJ96" s="13" t="e">
        <f t="shared" si="73"/>
        <v>#N/A</v>
      </c>
      <c r="CK96" s="13" t="e">
        <f t="shared" si="73"/>
        <v>#N/A</v>
      </c>
      <c r="CL96" s="13" t="e">
        <f t="shared" si="73"/>
        <v>#N/A</v>
      </c>
      <c r="CM96" s="13" t="e">
        <f t="shared" si="73"/>
        <v>#N/A</v>
      </c>
      <c r="CN96" s="13" t="e">
        <f t="shared" si="73"/>
        <v>#N/A</v>
      </c>
      <c r="CO96" s="13" t="e">
        <f t="shared" si="73"/>
        <v>#N/A</v>
      </c>
      <c r="CP96" s="13" t="e">
        <f t="shared" si="73"/>
        <v>#N/A</v>
      </c>
      <c r="CQ96" s="13" t="e">
        <f t="shared" si="73"/>
        <v>#N/A</v>
      </c>
      <c r="CR96" s="13" t="e">
        <f t="shared" si="73"/>
        <v>#N/A</v>
      </c>
      <c r="CS96" s="13" t="e">
        <f t="shared" si="73"/>
        <v>#N/A</v>
      </c>
      <c r="CT96" s="13" t="e">
        <f t="shared" si="73"/>
        <v>#N/A</v>
      </c>
      <c r="CU96" s="13" t="e">
        <f t="shared" si="73"/>
        <v>#N/A</v>
      </c>
      <c r="CV96" s="13" t="e">
        <f t="shared" si="73"/>
        <v>#N/A</v>
      </c>
      <c r="CW96" s="13" t="e">
        <f t="shared" si="73"/>
        <v>#N/A</v>
      </c>
      <c r="CX96" s="13" t="e">
        <f t="shared" si="73"/>
        <v>#N/A</v>
      </c>
      <c r="CY96" s="13" t="e">
        <f t="shared" si="73"/>
        <v>#N/A</v>
      </c>
      <c r="CZ96" s="13" t="e">
        <f t="shared" si="73"/>
        <v>#N/A</v>
      </c>
      <c r="DA96" s="13" t="e">
        <f t="shared" si="73"/>
        <v>#N/A</v>
      </c>
      <c r="DB96" s="13" t="e">
        <f t="shared" si="73"/>
        <v>#N/A</v>
      </c>
      <c r="DC96" s="13" t="e">
        <f t="shared" si="73"/>
        <v>#N/A</v>
      </c>
      <c r="DD96" s="13" t="e">
        <f t="shared" si="73"/>
        <v>#N/A</v>
      </c>
      <c r="DE96" s="13" t="e">
        <f t="shared" si="73"/>
        <v>#N/A</v>
      </c>
      <c r="DF96" s="13" t="e">
        <f t="shared" si="73"/>
        <v>#N/A</v>
      </c>
      <c r="DG96" s="13" t="e">
        <f t="shared" si="73"/>
        <v>#N/A</v>
      </c>
      <c r="DH96" s="13" t="e">
        <f t="shared" si="73"/>
        <v>#N/A</v>
      </c>
      <c r="DI96" s="13" t="e">
        <f t="shared" si="73"/>
        <v>#N/A</v>
      </c>
      <c r="DJ96" s="13" t="e">
        <f t="shared" si="73"/>
        <v>#N/A</v>
      </c>
      <c r="DK96" s="13" t="e">
        <f t="shared" si="73"/>
        <v>#N/A</v>
      </c>
      <c r="DL96" s="13" t="e">
        <f t="shared" si="73"/>
        <v>#N/A</v>
      </c>
      <c r="DM96" s="13" t="e">
        <f t="shared" si="73"/>
        <v>#N/A</v>
      </c>
      <c r="DN96" s="13" t="e">
        <f t="shared" si="73"/>
        <v>#N/A</v>
      </c>
      <c r="DO96" s="13" t="e">
        <f t="shared" si="73"/>
        <v>#N/A</v>
      </c>
      <c r="DP96" s="13" t="e">
        <f t="shared" si="73"/>
        <v>#N/A</v>
      </c>
      <c r="DQ96" s="13" t="e">
        <f t="shared" si="73"/>
        <v>#N/A</v>
      </c>
      <c r="DR96" s="13" t="e">
        <f t="shared" si="73"/>
        <v>#N/A</v>
      </c>
      <c r="DS96" s="13" t="e">
        <f t="shared" si="73"/>
        <v>#N/A</v>
      </c>
      <c r="DT96" s="13" t="e">
        <f t="shared" si="73"/>
        <v>#N/A</v>
      </c>
      <c r="DU96" s="13" t="e">
        <f t="shared" si="73"/>
        <v>#N/A</v>
      </c>
      <c r="DV96" s="13" t="e">
        <f t="shared" si="73"/>
        <v>#N/A</v>
      </c>
      <c r="DW96" s="13" t="e">
        <f t="shared" si="73"/>
        <v>#N/A</v>
      </c>
      <c r="DX96" s="13" t="e">
        <f t="shared" si="73"/>
        <v>#N/A</v>
      </c>
      <c r="DY96" s="13" t="e">
        <f t="shared" si="73"/>
        <v>#N/A</v>
      </c>
      <c r="DZ96" s="13" t="e">
        <f t="shared" si="73"/>
        <v>#N/A</v>
      </c>
      <c r="EA96" s="13" t="e">
        <f t="shared" si="73"/>
        <v>#N/A</v>
      </c>
      <c r="EB96" s="13" t="e">
        <f t="shared" si="73"/>
        <v>#N/A</v>
      </c>
      <c r="EC96" s="13" t="e">
        <f t="shared" si="73"/>
        <v>#N/A</v>
      </c>
      <c r="ED96" s="13" t="e">
        <f t="shared" si="73"/>
        <v>#N/A</v>
      </c>
      <c r="EE96">
        <v>1</v>
      </c>
    </row>
    <row r="97" spans="2:135" x14ac:dyDescent="0.35">
      <c r="B97" t="str">
        <f>$C$5&amp;" Deaths Growth against cum last 7 days"</f>
        <v>Italy Deaths Growth against cum last 7 days</v>
      </c>
      <c r="J97" s="14">
        <f>IF(AND(C94&lt;&gt;0,J94&lt;&gt;0),(J94/C94)^(1/7)-1,#N/A)</f>
        <v>0.40419971706940028</v>
      </c>
      <c r="K97" s="14">
        <f t="shared" ref="K97:BV97" si="74">IF(AND(D94&lt;&gt;0,K94&lt;&gt;0),(K94/D94)^(1/7)-1,#N/A)</f>
        <v>0.36663943907408014</v>
      </c>
      <c r="L97" s="14">
        <f t="shared" si="74"/>
        <v>0.34559575914036178</v>
      </c>
      <c r="M97" s="14">
        <f t="shared" si="74"/>
        <v>0.33928971319863388</v>
      </c>
      <c r="N97" s="14">
        <f t="shared" si="74"/>
        <v>0.2786424348455514</v>
      </c>
      <c r="O97" s="14">
        <f t="shared" si="74"/>
        <v>0.30443945300105746</v>
      </c>
      <c r="P97" s="14">
        <f t="shared" si="74"/>
        <v>0.29731072524413293</v>
      </c>
      <c r="Q97" s="14">
        <f t="shared" si="74"/>
        <v>0.25642561847569612</v>
      </c>
      <c r="R97" s="14">
        <f t="shared" si="74"/>
        <v>0.24593612619039318</v>
      </c>
      <c r="S97" s="14">
        <f t="shared" si="74"/>
        <v>0.21755955408945038</v>
      </c>
      <c r="T97" s="14">
        <f t="shared" si="74"/>
        <v>0.20084914955435429</v>
      </c>
      <c r="U97" s="14">
        <f t="shared" si="74"/>
        <v>0.2240570458368818</v>
      </c>
      <c r="V97" s="14">
        <f t="shared" si="74"/>
        <v>0.17996614084161888</v>
      </c>
      <c r="W97" s="14">
        <f t="shared" si="74"/>
        <v>0.18843707280611088</v>
      </c>
      <c r="X97" s="14">
        <f t="shared" si="74"/>
        <v>0.17143403774687727</v>
      </c>
      <c r="Y97" s="14">
        <f t="shared" si="74"/>
        <v>0.15940180151899175</v>
      </c>
      <c r="Z97" s="14">
        <f t="shared" si="74"/>
        <v>0.15395553605037682</v>
      </c>
      <c r="AA97" s="14">
        <f t="shared" si="74"/>
        <v>0.14111663411399866</v>
      </c>
      <c r="AB97" s="14">
        <f t="shared" si="74"/>
        <v>0.134074259140607</v>
      </c>
      <c r="AC97" s="14">
        <f t="shared" si="74"/>
        <v>0.1239172965043962</v>
      </c>
      <c r="AD97" s="14">
        <f t="shared" si="74"/>
        <v>0.11008747302932731</v>
      </c>
      <c r="AE97" s="14">
        <f t="shared" si="74"/>
        <v>0.10158099132377574</v>
      </c>
      <c r="AF97" s="14">
        <f t="shared" si="74"/>
        <v>9.6633900164486697E-2</v>
      </c>
      <c r="AG97" s="14">
        <f t="shared" si="74"/>
        <v>8.9509399601822581E-2</v>
      </c>
      <c r="AH97" s="14">
        <f t="shared" si="74"/>
        <v>8.35190666672041E-2</v>
      </c>
      <c r="AI97" s="14">
        <f t="shared" si="74"/>
        <v>7.81930310368677E-2</v>
      </c>
      <c r="AJ97" s="14">
        <f t="shared" si="74"/>
        <v>7.0143678037754897E-2</v>
      </c>
      <c r="AK97" s="14">
        <f t="shared" si="74"/>
        <v>6.2901112193627595E-2</v>
      </c>
      <c r="AL97" s="14">
        <f t="shared" si="74"/>
        <v>5.6978621594173218E-2</v>
      </c>
      <c r="AM97" s="14">
        <f t="shared" si="74"/>
        <v>5.1950799794883595E-2</v>
      </c>
      <c r="AN97" s="14">
        <f t="shared" si="74"/>
        <v>4.6880596593809942E-2</v>
      </c>
      <c r="AO97" s="14">
        <f t="shared" si="74"/>
        <v>4.3044931174522016E-2</v>
      </c>
      <c r="AP97" s="14">
        <f t="shared" si="74"/>
        <v>3.973861739478779E-2</v>
      </c>
      <c r="AQ97" s="14">
        <f t="shared" si="74"/>
        <v>3.6345743421142496E-2</v>
      </c>
      <c r="AR97" s="14">
        <f t="shared" si="74"/>
        <v>3.4418371855779339E-2</v>
      </c>
      <c r="AS97" s="14">
        <f t="shared" si="74"/>
        <v>3.2689848993511239E-2</v>
      </c>
      <c r="AT97" s="14">
        <f t="shared" si="74"/>
        <v>3.1038048288874132E-2</v>
      </c>
      <c r="AU97" s="14">
        <f t="shared" si="74"/>
        <v>3.0020608122929726E-2</v>
      </c>
      <c r="AV97" s="14">
        <f t="shared" si="74"/>
        <v>2.9419122253744101E-2</v>
      </c>
      <c r="AW97" s="14">
        <f t="shared" si="74"/>
        <v>2.795315282574462E-2</v>
      </c>
      <c r="AX97" s="14">
        <f t="shared" si="74"/>
        <v>2.7204241061948187E-2</v>
      </c>
      <c r="AY97" s="14">
        <f t="shared" si="74"/>
        <v>2.5541198592129E-2</v>
      </c>
      <c r="AZ97" s="14">
        <f t="shared" si="74"/>
        <v>2.5039256964064949E-2</v>
      </c>
      <c r="BA97" s="14">
        <f t="shared" si="74"/>
        <v>2.3716360340457543E-2</v>
      </c>
      <c r="BB97" s="14" t="e">
        <f t="shared" si="74"/>
        <v>#N/A</v>
      </c>
      <c r="BC97" s="14" t="e">
        <f t="shared" si="74"/>
        <v>#N/A</v>
      </c>
      <c r="BD97" s="14" t="e">
        <f t="shared" si="74"/>
        <v>#N/A</v>
      </c>
      <c r="BE97" s="14" t="e">
        <f t="shared" si="74"/>
        <v>#N/A</v>
      </c>
      <c r="BF97" s="14" t="e">
        <f t="shared" si="74"/>
        <v>#N/A</v>
      </c>
      <c r="BG97" s="14" t="e">
        <f t="shared" si="74"/>
        <v>#N/A</v>
      </c>
      <c r="BH97" s="14" t="e">
        <f t="shared" si="74"/>
        <v>#N/A</v>
      </c>
      <c r="BI97" s="14" t="e">
        <f t="shared" si="74"/>
        <v>#N/A</v>
      </c>
      <c r="BJ97" s="14" t="e">
        <f t="shared" si="74"/>
        <v>#N/A</v>
      </c>
      <c r="BK97" s="14" t="e">
        <f t="shared" si="74"/>
        <v>#N/A</v>
      </c>
      <c r="BL97" s="14" t="e">
        <f t="shared" si="74"/>
        <v>#N/A</v>
      </c>
      <c r="BM97" s="14" t="e">
        <f t="shared" si="74"/>
        <v>#N/A</v>
      </c>
      <c r="BN97" s="14" t="e">
        <f t="shared" si="74"/>
        <v>#N/A</v>
      </c>
      <c r="BO97" s="14" t="e">
        <f t="shared" si="74"/>
        <v>#N/A</v>
      </c>
      <c r="BP97" s="14" t="e">
        <f t="shared" si="74"/>
        <v>#N/A</v>
      </c>
      <c r="BQ97" s="14" t="e">
        <f t="shared" si="74"/>
        <v>#N/A</v>
      </c>
      <c r="BR97" s="14" t="e">
        <f t="shared" si="74"/>
        <v>#N/A</v>
      </c>
      <c r="BS97" s="14" t="e">
        <f t="shared" si="74"/>
        <v>#N/A</v>
      </c>
      <c r="BT97" s="14" t="e">
        <f t="shared" si="74"/>
        <v>#N/A</v>
      </c>
      <c r="BU97" s="14" t="e">
        <f t="shared" si="74"/>
        <v>#N/A</v>
      </c>
      <c r="BV97" s="14" t="e">
        <f t="shared" si="74"/>
        <v>#N/A</v>
      </c>
      <c r="BW97" s="14" t="e">
        <f t="shared" ref="BW97:ED97" si="75">IF(AND(BP94&lt;&gt;0,BW94&lt;&gt;0),(BW94/BP94)^(1/7)-1,#N/A)</f>
        <v>#N/A</v>
      </c>
      <c r="BX97" s="14" t="e">
        <f t="shared" si="75"/>
        <v>#N/A</v>
      </c>
      <c r="BY97" s="14" t="e">
        <f t="shared" si="75"/>
        <v>#N/A</v>
      </c>
      <c r="BZ97" s="14" t="e">
        <f t="shared" si="75"/>
        <v>#N/A</v>
      </c>
      <c r="CA97" s="14" t="e">
        <f t="shared" si="75"/>
        <v>#N/A</v>
      </c>
      <c r="CB97" s="14" t="e">
        <f t="shared" si="75"/>
        <v>#N/A</v>
      </c>
      <c r="CC97" s="14" t="e">
        <f t="shared" si="75"/>
        <v>#N/A</v>
      </c>
      <c r="CD97" s="14" t="e">
        <f t="shared" si="75"/>
        <v>#N/A</v>
      </c>
      <c r="CE97" s="14" t="e">
        <f t="shared" si="75"/>
        <v>#N/A</v>
      </c>
      <c r="CF97" s="14" t="e">
        <f t="shared" si="75"/>
        <v>#N/A</v>
      </c>
      <c r="CG97" s="14" t="e">
        <f t="shared" si="75"/>
        <v>#N/A</v>
      </c>
      <c r="CH97" s="14" t="e">
        <f t="shared" si="75"/>
        <v>#N/A</v>
      </c>
      <c r="CI97" s="14" t="e">
        <f t="shared" si="75"/>
        <v>#N/A</v>
      </c>
      <c r="CJ97" s="14" t="e">
        <f t="shared" si="75"/>
        <v>#N/A</v>
      </c>
      <c r="CK97" s="14" t="e">
        <f t="shared" si="75"/>
        <v>#N/A</v>
      </c>
      <c r="CL97" s="14" t="e">
        <f t="shared" si="75"/>
        <v>#N/A</v>
      </c>
      <c r="CM97" s="14" t="e">
        <f t="shared" si="75"/>
        <v>#N/A</v>
      </c>
      <c r="CN97" s="14" t="e">
        <f t="shared" si="75"/>
        <v>#N/A</v>
      </c>
      <c r="CO97" s="14" t="e">
        <f t="shared" si="75"/>
        <v>#N/A</v>
      </c>
      <c r="CP97" s="14" t="e">
        <f t="shared" si="75"/>
        <v>#N/A</v>
      </c>
      <c r="CQ97" s="14" t="e">
        <f t="shared" si="75"/>
        <v>#N/A</v>
      </c>
      <c r="CR97" s="14" t="e">
        <f t="shared" si="75"/>
        <v>#N/A</v>
      </c>
      <c r="CS97" s="14" t="e">
        <f t="shared" si="75"/>
        <v>#N/A</v>
      </c>
      <c r="CT97" s="14" t="e">
        <f t="shared" si="75"/>
        <v>#N/A</v>
      </c>
      <c r="CU97" s="14" t="e">
        <f t="shared" si="75"/>
        <v>#N/A</v>
      </c>
      <c r="CV97" s="14" t="e">
        <f t="shared" si="75"/>
        <v>#N/A</v>
      </c>
      <c r="CW97" s="14" t="e">
        <f t="shared" si="75"/>
        <v>#N/A</v>
      </c>
      <c r="CX97" s="14" t="e">
        <f t="shared" si="75"/>
        <v>#N/A</v>
      </c>
      <c r="CY97" s="14" t="e">
        <f t="shared" si="75"/>
        <v>#N/A</v>
      </c>
      <c r="CZ97" s="14" t="e">
        <f t="shared" si="75"/>
        <v>#N/A</v>
      </c>
      <c r="DA97" s="14" t="e">
        <f t="shared" si="75"/>
        <v>#N/A</v>
      </c>
      <c r="DB97" s="14" t="e">
        <f t="shared" si="75"/>
        <v>#N/A</v>
      </c>
      <c r="DC97" s="14" t="e">
        <f t="shared" si="75"/>
        <v>#N/A</v>
      </c>
      <c r="DD97" s="14" t="e">
        <f t="shared" si="75"/>
        <v>#N/A</v>
      </c>
      <c r="DE97" s="14" t="e">
        <f t="shared" si="75"/>
        <v>#N/A</v>
      </c>
      <c r="DF97" s="14" t="e">
        <f t="shared" si="75"/>
        <v>#N/A</v>
      </c>
      <c r="DG97" s="14" t="e">
        <f t="shared" si="75"/>
        <v>#N/A</v>
      </c>
      <c r="DH97" s="14" t="e">
        <f t="shared" si="75"/>
        <v>#N/A</v>
      </c>
      <c r="DI97" s="14" t="e">
        <f t="shared" si="75"/>
        <v>#N/A</v>
      </c>
      <c r="DJ97" s="14" t="e">
        <f t="shared" si="75"/>
        <v>#N/A</v>
      </c>
      <c r="DK97" s="14" t="e">
        <f t="shared" si="75"/>
        <v>#N/A</v>
      </c>
      <c r="DL97" s="14" t="e">
        <f t="shared" si="75"/>
        <v>#N/A</v>
      </c>
      <c r="DM97" s="14" t="e">
        <f t="shared" si="75"/>
        <v>#N/A</v>
      </c>
      <c r="DN97" s="14" t="e">
        <f t="shared" si="75"/>
        <v>#N/A</v>
      </c>
      <c r="DO97" s="14" t="e">
        <f t="shared" si="75"/>
        <v>#N/A</v>
      </c>
      <c r="DP97" s="14" t="e">
        <f t="shared" si="75"/>
        <v>#N/A</v>
      </c>
      <c r="DQ97" s="14" t="e">
        <f t="shared" si="75"/>
        <v>#N/A</v>
      </c>
      <c r="DR97" s="14" t="e">
        <f t="shared" si="75"/>
        <v>#N/A</v>
      </c>
      <c r="DS97" s="14" t="e">
        <f t="shared" si="75"/>
        <v>#N/A</v>
      </c>
      <c r="DT97" s="14" t="e">
        <f t="shared" si="75"/>
        <v>#N/A</v>
      </c>
      <c r="DU97" s="14" t="e">
        <f t="shared" si="75"/>
        <v>#N/A</v>
      </c>
      <c r="DV97" s="14" t="e">
        <f t="shared" si="75"/>
        <v>#N/A</v>
      </c>
      <c r="DW97" s="14" t="e">
        <f t="shared" si="75"/>
        <v>#N/A</v>
      </c>
      <c r="DX97" s="14" t="e">
        <f t="shared" si="75"/>
        <v>#N/A</v>
      </c>
      <c r="DY97" s="14" t="e">
        <f t="shared" si="75"/>
        <v>#N/A</v>
      </c>
      <c r="DZ97" s="14" t="e">
        <f t="shared" si="75"/>
        <v>#N/A</v>
      </c>
      <c r="EA97" s="14" t="e">
        <f t="shared" si="75"/>
        <v>#N/A</v>
      </c>
      <c r="EB97" s="14" t="e">
        <f t="shared" si="75"/>
        <v>#N/A</v>
      </c>
      <c r="EC97" s="14" t="e">
        <f t="shared" si="75"/>
        <v>#N/A</v>
      </c>
      <c r="ED97" s="14" t="e">
        <f t="shared" si="75"/>
        <v>#N/A</v>
      </c>
      <c r="EE97">
        <v>1</v>
      </c>
    </row>
    <row r="98" spans="2:135" x14ac:dyDescent="0.35">
      <c r="B98" t="s">
        <v>284</v>
      </c>
      <c r="J98" s="14"/>
      <c r="K98" s="14"/>
      <c r="L98" s="14"/>
      <c r="M98" s="14"/>
      <c r="N98" s="14"/>
      <c r="O98" s="14"/>
      <c r="P98" s="14"/>
      <c r="Q98" s="3">
        <f>IF(Q94&lt;&gt;0,(SUM(K95:Q95)-SUM(D95:J95))/7,0)</f>
        <v>158.71428571428572</v>
      </c>
      <c r="R98" s="3">
        <f t="shared" ref="R98:CC98" si="76">IF(R94&lt;&gt;0,(SUM(L95:R95)-SUM(E95:K95))/7,0)</f>
        <v>183.42857142857142</v>
      </c>
      <c r="S98" s="3">
        <f t="shared" si="76"/>
        <v>188.57142857142858</v>
      </c>
      <c r="T98" s="3">
        <f t="shared" si="76"/>
        <v>204.42857142857142</v>
      </c>
      <c r="U98" s="3">
        <f t="shared" si="76"/>
        <v>271.28571428571428</v>
      </c>
      <c r="V98" s="3">
        <f t="shared" si="76"/>
        <v>242.42857142857142</v>
      </c>
      <c r="W98" s="3">
        <f t="shared" si="76"/>
        <v>310.85714285714283</v>
      </c>
      <c r="X98" s="3">
        <f t="shared" si="76"/>
        <v>317.71428571428572</v>
      </c>
      <c r="Y98" s="3">
        <f t="shared" si="76"/>
        <v>317.71428571428572</v>
      </c>
      <c r="Z98" s="3">
        <f t="shared" si="76"/>
        <v>349.28571428571428</v>
      </c>
      <c r="AA98" s="3">
        <f t="shared" si="76"/>
        <v>339.14285714285717</v>
      </c>
      <c r="AB98" s="3">
        <f t="shared" si="76"/>
        <v>318.85714285714283</v>
      </c>
      <c r="AC98" s="3">
        <f t="shared" si="76"/>
        <v>333.71428571428572</v>
      </c>
      <c r="AD98" s="3">
        <f t="shared" si="76"/>
        <v>259.14285714285717</v>
      </c>
      <c r="AE98" s="3">
        <f t="shared" si="76"/>
        <v>233.71428571428572</v>
      </c>
      <c r="AF98" s="3">
        <f t="shared" si="76"/>
        <v>227.85714285714286</v>
      </c>
      <c r="AG98" s="3">
        <f t="shared" si="76"/>
        <v>184.42857142857142</v>
      </c>
      <c r="AH98" s="3">
        <f t="shared" si="76"/>
        <v>161</v>
      </c>
      <c r="AI98" s="3">
        <f t="shared" si="76"/>
        <v>127.14285714285714</v>
      </c>
      <c r="AJ98" s="3">
        <f t="shared" si="76"/>
        <v>63.571428571428569</v>
      </c>
      <c r="AK98" s="3">
        <f t="shared" si="76"/>
        <v>20.142857142857142</v>
      </c>
      <c r="AL98" s="3">
        <f t="shared" si="76"/>
        <v>-27.857142857142858</v>
      </c>
      <c r="AM98" s="3">
        <f t="shared" si="76"/>
        <v>-83.142857142857139</v>
      </c>
      <c r="AN98" s="3">
        <f t="shared" si="76"/>
        <v>-129.85714285714286</v>
      </c>
      <c r="AO98" s="3">
        <f t="shared" si="76"/>
        <v>-162.57142857142858</v>
      </c>
      <c r="AP98" s="3">
        <f t="shared" si="76"/>
        <v>-190.85714285714286</v>
      </c>
      <c r="AQ98" s="3">
        <f t="shared" si="76"/>
        <v>-197</v>
      </c>
      <c r="AR98" s="3">
        <f t="shared" si="76"/>
        <v>-176.14285714285714</v>
      </c>
      <c r="AS98" s="3">
        <f t="shared" si="76"/>
        <v>-156.57142857142858</v>
      </c>
      <c r="AT98" s="3">
        <f t="shared" si="76"/>
        <v>-141.42857142857142</v>
      </c>
      <c r="AU98" s="3">
        <f t="shared" si="76"/>
        <v>-108.42857142857143</v>
      </c>
      <c r="AV98" s="3">
        <f t="shared" si="76"/>
        <v>-76.857142857142861</v>
      </c>
      <c r="AW98" s="3">
        <f t="shared" si="76"/>
        <v>-67.571428571428569</v>
      </c>
      <c r="AX98" s="3">
        <f t="shared" si="76"/>
        <v>-38.857142857142854</v>
      </c>
      <c r="AY98" s="3">
        <f t="shared" si="76"/>
        <v>-49.571428571428569</v>
      </c>
      <c r="AZ98" s="3">
        <f t="shared" si="76"/>
        <v>-35.857142857142854</v>
      </c>
      <c r="BA98" s="3">
        <f t="shared" si="76"/>
        <v>-41.857142857142854</v>
      </c>
      <c r="BB98" s="3" t="e">
        <f t="shared" si="76"/>
        <v>#N/A</v>
      </c>
      <c r="BC98" s="3" t="e">
        <f t="shared" si="76"/>
        <v>#N/A</v>
      </c>
      <c r="BD98" s="3" t="e">
        <f t="shared" si="76"/>
        <v>#N/A</v>
      </c>
      <c r="BE98" s="3" t="e">
        <f t="shared" si="76"/>
        <v>#N/A</v>
      </c>
      <c r="BF98" s="3" t="e">
        <f t="shared" si="76"/>
        <v>#N/A</v>
      </c>
      <c r="BG98" s="3" t="e">
        <f t="shared" si="76"/>
        <v>#N/A</v>
      </c>
      <c r="BH98" s="3" t="e">
        <f t="shared" si="76"/>
        <v>#N/A</v>
      </c>
      <c r="BI98" s="3" t="e">
        <f t="shared" si="76"/>
        <v>#N/A</v>
      </c>
      <c r="BJ98" s="3" t="e">
        <f t="shared" si="76"/>
        <v>#N/A</v>
      </c>
      <c r="BK98" s="3" t="e">
        <f t="shared" si="76"/>
        <v>#N/A</v>
      </c>
      <c r="BL98" s="3" t="e">
        <f t="shared" si="76"/>
        <v>#N/A</v>
      </c>
      <c r="BM98" s="3" t="e">
        <f t="shared" si="76"/>
        <v>#N/A</v>
      </c>
      <c r="BN98" s="3" t="e">
        <f t="shared" si="76"/>
        <v>#N/A</v>
      </c>
      <c r="BO98" s="3" t="e">
        <f t="shared" si="76"/>
        <v>#N/A</v>
      </c>
      <c r="BP98" s="3" t="e">
        <f t="shared" si="76"/>
        <v>#N/A</v>
      </c>
      <c r="BQ98" s="3" t="e">
        <f t="shared" si="76"/>
        <v>#N/A</v>
      </c>
      <c r="BR98" s="3" t="e">
        <f t="shared" si="76"/>
        <v>#N/A</v>
      </c>
      <c r="BS98" s="3" t="e">
        <f t="shared" si="76"/>
        <v>#N/A</v>
      </c>
      <c r="BT98" s="3" t="e">
        <f t="shared" si="76"/>
        <v>#N/A</v>
      </c>
      <c r="BU98" s="3" t="e">
        <f t="shared" si="76"/>
        <v>#N/A</v>
      </c>
      <c r="BV98" s="3" t="e">
        <f t="shared" si="76"/>
        <v>#N/A</v>
      </c>
      <c r="BW98" s="3" t="e">
        <f t="shared" si="76"/>
        <v>#N/A</v>
      </c>
      <c r="BX98" s="3" t="e">
        <f t="shared" si="76"/>
        <v>#N/A</v>
      </c>
      <c r="BY98" s="3" t="e">
        <f t="shared" si="76"/>
        <v>#N/A</v>
      </c>
      <c r="BZ98" s="3" t="e">
        <f t="shared" si="76"/>
        <v>#N/A</v>
      </c>
      <c r="CA98" s="3" t="e">
        <f t="shared" si="76"/>
        <v>#N/A</v>
      </c>
      <c r="CB98" s="3" t="e">
        <f t="shared" si="76"/>
        <v>#N/A</v>
      </c>
      <c r="CC98" s="3" t="e">
        <f t="shared" si="76"/>
        <v>#N/A</v>
      </c>
      <c r="CD98" s="3" t="e">
        <f t="shared" ref="CD98:ED98" si="77">IF(CD94&lt;&gt;0,(SUM(BX95:CD95)-SUM(BQ95:BW95))/7,0)</f>
        <v>#N/A</v>
      </c>
      <c r="CE98" s="3" t="e">
        <f t="shared" si="77"/>
        <v>#N/A</v>
      </c>
      <c r="CF98" s="3" t="e">
        <f t="shared" si="77"/>
        <v>#N/A</v>
      </c>
      <c r="CG98" s="3" t="e">
        <f t="shared" si="77"/>
        <v>#N/A</v>
      </c>
      <c r="CH98" s="3" t="e">
        <f t="shared" si="77"/>
        <v>#N/A</v>
      </c>
      <c r="CI98" s="3" t="e">
        <f t="shared" si="77"/>
        <v>#N/A</v>
      </c>
      <c r="CJ98" s="3" t="e">
        <f t="shared" si="77"/>
        <v>#N/A</v>
      </c>
      <c r="CK98" s="3" t="e">
        <f t="shared" si="77"/>
        <v>#N/A</v>
      </c>
      <c r="CL98" s="3" t="e">
        <f t="shared" si="77"/>
        <v>#N/A</v>
      </c>
      <c r="CM98" s="3" t="e">
        <f t="shared" si="77"/>
        <v>#N/A</v>
      </c>
      <c r="CN98" s="3" t="e">
        <f t="shared" si="77"/>
        <v>#N/A</v>
      </c>
      <c r="CO98" s="3" t="e">
        <f t="shared" si="77"/>
        <v>#N/A</v>
      </c>
      <c r="CP98" s="3" t="e">
        <f t="shared" si="77"/>
        <v>#N/A</v>
      </c>
      <c r="CQ98" s="3" t="e">
        <f t="shared" si="77"/>
        <v>#N/A</v>
      </c>
      <c r="CR98" s="3" t="e">
        <f t="shared" si="77"/>
        <v>#N/A</v>
      </c>
      <c r="CS98" s="3" t="e">
        <f t="shared" si="77"/>
        <v>#N/A</v>
      </c>
      <c r="CT98" s="3" t="e">
        <f t="shared" si="77"/>
        <v>#N/A</v>
      </c>
      <c r="CU98" s="3" t="e">
        <f t="shared" si="77"/>
        <v>#N/A</v>
      </c>
      <c r="CV98" s="3" t="e">
        <f t="shared" si="77"/>
        <v>#N/A</v>
      </c>
      <c r="CW98" s="3" t="e">
        <f t="shared" si="77"/>
        <v>#N/A</v>
      </c>
      <c r="CX98" s="3" t="e">
        <f t="shared" si="77"/>
        <v>#N/A</v>
      </c>
      <c r="CY98" s="3" t="e">
        <f t="shared" si="77"/>
        <v>#N/A</v>
      </c>
      <c r="CZ98" s="3" t="e">
        <f t="shared" si="77"/>
        <v>#N/A</v>
      </c>
      <c r="DA98" s="3" t="e">
        <f t="shared" si="77"/>
        <v>#N/A</v>
      </c>
      <c r="DB98" s="3" t="e">
        <f t="shared" si="77"/>
        <v>#N/A</v>
      </c>
      <c r="DC98" s="3" t="e">
        <f t="shared" si="77"/>
        <v>#N/A</v>
      </c>
      <c r="DD98" s="3" t="e">
        <f t="shared" si="77"/>
        <v>#N/A</v>
      </c>
      <c r="DE98" s="3" t="e">
        <f t="shared" si="77"/>
        <v>#N/A</v>
      </c>
      <c r="DF98" s="3" t="e">
        <f t="shared" si="77"/>
        <v>#N/A</v>
      </c>
      <c r="DG98" s="3" t="e">
        <f t="shared" si="77"/>
        <v>#N/A</v>
      </c>
      <c r="DH98" s="3" t="e">
        <f t="shared" si="77"/>
        <v>#N/A</v>
      </c>
      <c r="DI98" s="3" t="e">
        <f t="shared" si="77"/>
        <v>#N/A</v>
      </c>
      <c r="DJ98" s="3" t="e">
        <f t="shared" si="77"/>
        <v>#N/A</v>
      </c>
      <c r="DK98" s="3" t="e">
        <f t="shared" si="77"/>
        <v>#N/A</v>
      </c>
      <c r="DL98" s="3" t="e">
        <f t="shared" si="77"/>
        <v>#N/A</v>
      </c>
      <c r="DM98" s="3" t="e">
        <f t="shared" si="77"/>
        <v>#N/A</v>
      </c>
      <c r="DN98" s="3" t="e">
        <f t="shared" si="77"/>
        <v>#N/A</v>
      </c>
      <c r="DO98" s="3" t="e">
        <f t="shared" si="77"/>
        <v>#N/A</v>
      </c>
      <c r="DP98" s="3" t="e">
        <f t="shared" si="77"/>
        <v>#N/A</v>
      </c>
      <c r="DQ98" s="3" t="e">
        <f t="shared" si="77"/>
        <v>#N/A</v>
      </c>
      <c r="DR98" s="3" t="e">
        <f t="shared" si="77"/>
        <v>#N/A</v>
      </c>
      <c r="DS98" s="3" t="e">
        <f t="shared" si="77"/>
        <v>#N/A</v>
      </c>
      <c r="DT98" s="3" t="e">
        <f t="shared" si="77"/>
        <v>#N/A</v>
      </c>
      <c r="DU98" s="3" t="e">
        <f t="shared" si="77"/>
        <v>#N/A</v>
      </c>
      <c r="DV98" s="3" t="e">
        <f t="shared" si="77"/>
        <v>#N/A</v>
      </c>
      <c r="DW98" s="3" t="e">
        <f t="shared" si="77"/>
        <v>#N/A</v>
      </c>
      <c r="DX98" s="3" t="e">
        <f t="shared" si="77"/>
        <v>#N/A</v>
      </c>
      <c r="DY98" s="3" t="e">
        <f t="shared" si="77"/>
        <v>#N/A</v>
      </c>
      <c r="DZ98" s="3" t="e">
        <f t="shared" si="77"/>
        <v>#N/A</v>
      </c>
      <c r="EA98" s="3" t="e">
        <f t="shared" si="77"/>
        <v>#N/A</v>
      </c>
      <c r="EB98" s="3" t="e">
        <f t="shared" si="77"/>
        <v>#N/A</v>
      </c>
      <c r="EC98" s="3" t="e">
        <f t="shared" si="77"/>
        <v>#N/A</v>
      </c>
      <c r="ED98" s="3" t="e">
        <f t="shared" si="77"/>
        <v>#N/A</v>
      </c>
      <c r="EE98">
        <v>1</v>
      </c>
    </row>
    <row r="99" spans="2:135" x14ac:dyDescent="0.35">
      <c r="B99" t="s">
        <v>285</v>
      </c>
      <c r="J99" s="14"/>
      <c r="K99" s="14"/>
      <c r="L99" s="14"/>
      <c r="M99" s="14"/>
      <c r="N99" s="14"/>
      <c r="O99" s="14"/>
      <c r="P99" s="14"/>
      <c r="Q99" s="14">
        <f>IF(J95&lt;&gt;0,SUM(K95:Q95)/SUM(D95:J95)-1,0)</f>
        <v>3.346385542168675</v>
      </c>
      <c r="R99" s="14">
        <f t="shared" ref="R99:CC99" si="78">IF(K95&lt;&gt;0,SUM(L95:R95)/SUM(E95:K95)-1,0)</f>
        <v>3.1240875912408761</v>
      </c>
      <c r="S99" s="14">
        <f t="shared" si="78"/>
        <v>2.3913043478260869</v>
      </c>
      <c r="T99" s="14">
        <f t="shared" si="78"/>
        <v>1.9874999999999998</v>
      </c>
      <c r="U99" s="14">
        <f t="shared" si="78"/>
        <v>0</v>
      </c>
      <c r="V99" s="14">
        <f t="shared" si="78"/>
        <v>1.5874649204864357</v>
      </c>
      <c r="W99" s="14">
        <f t="shared" si="78"/>
        <v>1.8013245033112582</v>
      </c>
      <c r="X99" s="14">
        <f t="shared" si="78"/>
        <v>1.5412335412335412</v>
      </c>
      <c r="Y99" s="14">
        <f t="shared" si="78"/>
        <v>1.3120943952802362</v>
      </c>
      <c r="Z99" s="14">
        <f t="shared" si="78"/>
        <v>1.3060897435897436</v>
      </c>
      <c r="AA99" s="14">
        <f t="shared" si="78"/>
        <v>1.1036727103672712</v>
      </c>
      <c r="AB99" s="14">
        <f t="shared" si="78"/>
        <v>0.86578743211792086</v>
      </c>
      <c r="AC99" s="14">
        <f t="shared" si="78"/>
        <v>0.84454085321764283</v>
      </c>
      <c r="AD99" s="14">
        <f t="shared" si="78"/>
        <v>0.53605200945626486</v>
      </c>
      <c r="AE99" s="14">
        <f t="shared" si="78"/>
        <v>0.44614125988546505</v>
      </c>
      <c r="AF99" s="14">
        <f t="shared" si="78"/>
        <v>0.40699157948456244</v>
      </c>
      <c r="AG99" s="14">
        <f t="shared" si="78"/>
        <v>0.29905026638869581</v>
      </c>
      <c r="AH99" s="14">
        <f t="shared" si="78"/>
        <v>0.24906077348066291</v>
      </c>
      <c r="AI99" s="14">
        <f t="shared" si="78"/>
        <v>0.18503118503118499</v>
      </c>
      <c r="AJ99" s="14">
        <f t="shared" si="78"/>
        <v>8.7220697765582056E-2</v>
      </c>
      <c r="AK99" s="14">
        <f t="shared" si="78"/>
        <v>2.7125817622162263E-2</v>
      </c>
      <c r="AL99" s="14">
        <f t="shared" si="78"/>
        <v>-3.6771638695078268E-2</v>
      </c>
      <c r="AM99" s="14">
        <f t="shared" si="78"/>
        <v>-0.10554951033732318</v>
      </c>
      <c r="AN99" s="14">
        <f t="shared" si="78"/>
        <v>-0.16208987161198285</v>
      </c>
      <c r="AO99" s="14">
        <f t="shared" si="78"/>
        <v>-0.20134465675866953</v>
      </c>
      <c r="AP99" s="14">
        <f t="shared" si="78"/>
        <v>-0.2343859649122807</v>
      </c>
      <c r="AQ99" s="14">
        <f t="shared" si="78"/>
        <v>-0.24860284838651525</v>
      </c>
      <c r="AR99" s="14">
        <f t="shared" si="78"/>
        <v>-0.2309421239932572</v>
      </c>
      <c r="AS99" s="14">
        <f t="shared" si="78"/>
        <v>-0.21456538762725141</v>
      </c>
      <c r="AT99" s="14">
        <f t="shared" si="78"/>
        <v>-0.2007299270072993</v>
      </c>
      <c r="AU99" s="14">
        <f t="shared" si="78"/>
        <v>-0.16152372845286234</v>
      </c>
      <c r="AV99" s="14">
        <f t="shared" si="78"/>
        <v>-0.11918475852902077</v>
      </c>
      <c r="AW99" s="14">
        <f t="shared" si="78"/>
        <v>-0.10838680109990839</v>
      </c>
      <c r="AX99" s="14">
        <f t="shared" si="78"/>
        <v>-6.5259117082533624E-2</v>
      </c>
      <c r="AY99" s="14">
        <f t="shared" si="78"/>
        <v>-8.4510472479298548E-2</v>
      </c>
      <c r="AZ99" s="14">
        <f t="shared" si="78"/>
        <v>-6.2562313060817498E-2</v>
      </c>
      <c r="BA99" s="14">
        <f t="shared" si="78"/>
        <v>-7.4327752409944159E-2</v>
      </c>
      <c r="BB99" s="14" t="e">
        <f t="shared" si="78"/>
        <v>#N/A</v>
      </c>
      <c r="BC99" s="14" t="e">
        <f t="shared" si="78"/>
        <v>#N/A</v>
      </c>
      <c r="BD99" s="14" t="e">
        <f t="shared" si="78"/>
        <v>#N/A</v>
      </c>
      <c r="BE99" s="14" t="e">
        <f t="shared" si="78"/>
        <v>#N/A</v>
      </c>
      <c r="BF99" s="14" t="e">
        <f t="shared" si="78"/>
        <v>#N/A</v>
      </c>
      <c r="BG99" s="14" t="e">
        <f t="shared" si="78"/>
        <v>#N/A</v>
      </c>
      <c r="BH99" s="14" t="e">
        <f t="shared" si="78"/>
        <v>#N/A</v>
      </c>
      <c r="BI99" s="14" t="e">
        <f t="shared" si="78"/>
        <v>#N/A</v>
      </c>
      <c r="BJ99" s="14" t="e">
        <f t="shared" si="78"/>
        <v>#N/A</v>
      </c>
      <c r="BK99" s="14" t="e">
        <f t="shared" si="78"/>
        <v>#N/A</v>
      </c>
      <c r="BL99" s="14" t="e">
        <f t="shared" si="78"/>
        <v>#N/A</v>
      </c>
      <c r="BM99" s="14" t="e">
        <f t="shared" si="78"/>
        <v>#N/A</v>
      </c>
      <c r="BN99" s="14" t="e">
        <f t="shared" si="78"/>
        <v>#N/A</v>
      </c>
      <c r="BO99" s="14" t="e">
        <f t="shared" si="78"/>
        <v>#N/A</v>
      </c>
      <c r="BP99" s="14" t="e">
        <f t="shared" si="78"/>
        <v>#N/A</v>
      </c>
      <c r="BQ99" s="14" t="e">
        <f t="shared" si="78"/>
        <v>#N/A</v>
      </c>
      <c r="BR99" s="14" t="e">
        <f t="shared" si="78"/>
        <v>#N/A</v>
      </c>
      <c r="BS99" s="14" t="e">
        <f t="shared" si="78"/>
        <v>#N/A</v>
      </c>
      <c r="BT99" s="14" t="e">
        <f t="shared" si="78"/>
        <v>#N/A</v>
      </c>
      <c r="BU99" s="14" t="e">
        <f t="shared" si="78"/>
        <v>#N/A</v>
      </c>
      <c r="BV99" s="14" t="e">
        <f t="shared" si="78"/>
        <v>#N/A</v>
      </c>
      <c r="BW99" s="14" t="e">
        <f t="shared" si="78"/>
        <v>#N/A</v>
      </c>
      <c r="BX99" s="14" t="e">
        <f t="shared" si="78"/>
        <v>#N/A</v>
      </c>
      <c r="BY99" s="14" t="e">
        <f t="shared" si="78"/>
        <v>#N/A</v>
      </c>
      <c r="BZ99" s="14" t="e">
        <f t="shared" si="78"/>
        <v>#N/A</v>
      </c>
      <c r="CA99" s="14" t="e">
        <f t="shared" si="78"/>
        <v>#N/A</v>
      </c>
      <c r="CB99" s="14" t="e">
        <f t="shared" si="78"/>
        <v>#N/A</v>
      </c>
      <c r="CC99" s="14" t="e">
        <f t="shared" si="78"/>
        <v>#N/A</v>
      </c>
      <c r="CD99" s="14" t="e">
        <f t="shared" ref="CD99:ED99" si="79">IF(BW95&lt;&gt;0,SUM(BX95:CD95)/SUM(BQ95:BW95)-1,0)</f>
        <v>#N/A</v>
      </c>
      <c r="CE99" s="14" t="e">
        <f t="shared" si="79"/>
        <v>#N/A</v>
      </c>
      <c r="CF99" s="14" t="e">
        <f t="shared" si="79"/>
        <v>#N/A</v>
      </c>
      <c r="CG99" s="14" t="e">
        <f t="shared" si="79"/>
        <v>#N/A</v>
      </c>
      <c r="CH99" s="14" t="e">
        <f t="shared" si="79"/>
        <v>#N/A</v>
      </c>
      <c r="CI99" s="14" t="e">
        <f t="shared" si="79"/>
        <v>#N/A</v>
      </c>
      <c r="CJ99" s="14" t="e">
        <f t="shared" si="79"/>
        <v>#N/A</v>
      </c>
      <c r="CK99" s="14" t="e">
        <f t="shared" si="79"/>
        <v>#N/A</v>
      </c>
      <c r="CL99" s="14" t="e">
        <f t="shared" si="79"/>
        <v>#N/A</v>
      </c>
      <c r="CM99" s="14" t="e">
        <f t="shared" si="79"/>
        <v>#N/A</v>
      </c>
      <c r="CN99" s="14" t="e">
        <f t="shared" si="79"/>
        <v>#N/A</v>
      </c>
      <c r="CO99" s="14" t="e">
        <f t="shared" si="79"/>
        <v>#N/A</v>
      </c>
      <c r="CP99" s="14" t="e">
        <f t="shared" si="79"/>
        <v>#N/A</v>
      </c>
      <c r="CQ99" s="14" t="e">
        <f t="shared" si="79"/>
        <v>#N/A</v>
      </c>
      <c r="CR99" s="14" t="e">
        <f t="shared" si="79"/>
        <v>#N/A</v>
      </c>
      <c r="CS99" s="14" t="e">
        <f t="shared" si="79"/>
        <v>#N/A</v>
      </c>
      <c r="CT99" s="14" t="e">
        <f t="shared" si="79"/>
        <v>#N/A</v>
      </c>
      <c r="CU99" s="14" t="e">
        <f t="shared" si="79"/>
        <v>#N/A</v>
      </c>
      <c r="CV99" s="14" t="e">
        <f t="shared" si="79"/>
        <v>#N/A</v>
      </c>
      <c r="CW99" s="14" t="e">
        <f t="shared" si="79"/>
        <v>#N/A</v>
      </c>
      <c r="CX99" s="14" t="e">
        <f t="shared" si="79"/>
        <v>#N/A</v>
      </c>
      <c r="CY99" s="14" t="e">
        <f t="shared" si="79"/>
        <v>#N/A</v>
      </c>
      <c r="CZ99" s="14" t="e">
        <f t="shared" si="79"/>
        <v>#N/A</v>
      </c>
      <c r="DA99" s="14" t="e">
        <f t="shared" si="79"/>
        <v>#N/A</v>
      </c>
      <c r="DB99" s="14" t="e">
        <f t="shared" si="79"/>
        <v>#N/A</v>
      </c>
      <c r="DC99" s="14" t="e">
        <f t="shared" si="79"/>
        <v>#N/A</v>
      </c>
      <c r="DD99" s="14" t="e">
        <f t="shared" si="79"/>
        <v>#N/A</v>
      </c>
      <c r="DE99" s="14" t="e">
        <f t="shared" si="79"/>
        <v>#N/A</v>
      </c>
      <c r="DF99" s="14" t="e">
        <f t="shared" si="79"/>
        <v>#N/A</v>
      </c>
      <c r="DG99" s="14" t="e">
        <f t="shared" si="79"/>
        <v>#N/A</v>
      </c>
      <c r="DH99" s="14" t="e">
        <f t="shared" si="79"/>
        <v>#N/A</v>
      </c>
      <c r="DI99" s="14" t="e">
        <f t="shared" si="79"/>
        <v>#N/A</v>
      </c>
      <c r="DJ99" s="14" t="e">
        <f t="shared" si="79"/>
        <v>#N/A</v>
      </c>
      <c r="DK99" s="14" t="e">
        <f t="shared" si="79"/>
        <v>#N/A</v>
      </c>
      <c r="DL99" s="14" t="e">
        <f t="shared" si="79"/>
        <v>#N/A</v>
      </c>
      <c r="DM99" s="14" t="e">
        <f t="shared" si="79"/>
        <v>#N/A</v>
      </c>
      <c r="DN99" s="14" t="e">
        <f t="shared" si="79"/>
        <v>#N/A</v>
      </c>
      <c r="DO99" s="14" t="e">
        <f t="shared" si="79"/>
        <v>#N/A</v>
      </c>
      <c r="DP99" s="14" t="e">
        <f t="shared" si="79"/>
        <v>#N/A</v>
      </c>
      <c r="DQ99" s="14" t="e">
        <f t="shared" si="79"/>
        <v>#N/A</v>
      </c>
      <c r="DR99" s="14" t="e">
        <f t="shared" si="79"/>
        <v>#N/A</v>
      </c>
      <c r="DS99" s="14" t="e">
        <f t="shared" si="79"/>
        <v>#N/A</v>
      </c>
      <c r="DT99" s="14" t="e">
        <f t="shared" si="79"/>
        <v>#N/A</v>
      </c>
      <c r="DU99" s="14" t="e">
        <f t="shared" si="79"/>
        <v>#N/A</v>
      </c>
      <c r="DV99" s="14" t="e">
        <f t="shared" si="79"/>
        <v>#N/A</v>
      </c>
      <c r="DW99" s="14" t="e">
        <f t="shared" si="79"/>
        <v>#N/A</v>
      </c>
      <c r="DX99" s="14" t="e">
        <f t="shared" si="79"/>
        <v>#N/A</v>
      </c>
      <c r="DY99" s="14" t="e">
        <f t="shared" si="79"/>
        <v>#N/A</v>
      </c>
      <c r="DZ99" s="14" t="e">
        <f t="shared" si="79"/>
        <v>#N/A</v>
      </c>
      <c r="EA99" s="14" t="e">
        <f t="shared" si="79"/>
        <v>#N/A</v>
      </c>
      <c r="EB99" s="14" t="e">
        <f t="shared" si="79"/>
        <v>#N/A</v>
      </c>
      <c r="EC99" s="14" t="e">
        <f t="shared" si="79"/>
        <v>#N/A</v>
      </c>
      <c r="ED99" s="14" t="e">
        <f t="shared" si="79"/>
        <v>#N/A</v>
      </c>
      <c r="EE99">
        <v>1</v>
      </c>
    </row>
    <row r="100" spans="2:135" x14ac:dyDescent="0.35">
      <c r="B100" t="s">
        <v>289</v>
      </c>
      <c r="EE100">
        <v>1</v>
      </c>
    </row>
    <row r="101" spans="2:135" x14ac:dyDescent="0.35">
      <c r="B101" t="s">
        <v>290</v>
      </c>
      <c r="EE101">
        <v>1</v>
      </c>
    </row>
    <row r="102" spans="2:135" x14ac:dyDescent="0.35">
      <c r="B102" t="s">
        <v>292</v>
      </c>
    </row>
  </sheetData>
  <sheetProtection sheet="1" objects="1" scenarios="1"/>
  <conditionalFormatting sqref="B6:B8 B14:B15 B17 B11:B12">
    <cfRule type="expression" dxfId="4" priority="8">
      <formula>B6&gt;C6</formula>
    </cfRule>
  </conditionalFormatting>
  <conditionalFormatting sqref="C6:C8 C14:C15 C17 C11:C12">
    <cfRule type="expression" dxfId="3" priority="7">
      <formula>C6&gt;B6</formula>
    </cfRule>
  </conditionalFormatting>
  <conditionalFormatting sqref="B7">
    <cfRule type="expression" dxfId="2" priority="6">
      <formula>$B$6&gt;$C$6</formula>
    </cfRule>
  </conditionalFormatting>
  <conditionalFormatting sqref="B16 B22">
    <cfRule type="expression" dxfId="1" priority="5">
      <formula>B16&lt;C16</formula>
    </cfRule>
  </conditionalFormatting>
  <conditionalFormatting sqref="C16 C22">
    <cfRule type="expression" dxfId="0" priority="4">
      <formula>C16&lt;B16</formula>
    </cfRule>
  </conditionalFormatting>
  <conditionalFormatting sqref="B15:C15 B21:C21">
    <cfRule type="iconSet" priority="1">
      <iconSet iconSet="3Symbols" reverse="1">
        <cfvo type="percent" val="0"/>
        <cfvo type="num" val="0.02"/>
        <cfvo type="num" val="7.0000000000000007E-2"/>
      </iconSet>
    </cfRule>
  </conditionalFormatting>
  <dataValidations disablePrompts="1" count="2">
    <dataValidation type="date" operator="lessThan" allowBlank="1" showInputMessage="1" showErrorMessage="1" errorTitle="Wrong Date" error="Date between Jan 22 and today's date" prompt="Date between Jan 22 and today's date" sqref="B2" xr:uid="{0C740336-ED07-4F86-BB26-1B25323E2BB1}">
      <formula1>C1</formula1>
    </dataValidation>
    <dataValidation type="whole" operator="lessThanOrEqual" allowBlank="1" showInputMessage="1" showErrorMessage="1" error="Number to be &lt;= 0" prompt="Number to be &lt;= 0" sqref="B3:C3" xr:uid="{156E0ED9-A4D7-4476-86A7-71D1C8B49A46}">
      <formula1>0</formula1>
    </dataValidation>
  </dataValidations>
  <pageMargins left="0.7" right="0.7" top="0.78740157499999996" bottom="0.78740157499999996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F56AC6FA-BE97-49AC-B8E8-E8BEA2AB852D}">
          <x14:formula1>
            <xm:f>Countries!$C$5:$C$189</xm:f>
          </x14:formula1>
          <xm:sqref>C5</xm:sqref>
        </x14:dataValidation>
        <x14:dataValidation type="list" allowBlank="1" showInputMessage="1" showErrorMessage="1" error="Name of Country in English - has to fit the list on the next sheet &quot;Countries&quot;" prompt="Name of Country in English - has to fit the list on the next sheet &quot;Countries&quot;" xr:uid="{E2525C12-BB6A-4CB0-9AB6-1753CC16AAD0}">
          <x14:formula1>
            <xm:f>Countries!$C$5:$C$189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5E47-584A-4BC8-9312-3C683AC25B15}">
  <sheetPr codeName="Tabelle6"/>
  <dimension ref="C3:E248"/>
  <sheetViews>
    <sheetView topLeftCell="A173" workbookViewId="0">
      <selection activeCell="D4" sqref="D4"/>
    </sheetView>
  </sheetViews>
  <sheetFormatPr baseColWidth="10" defaultRowHeight="14.5" x14ac:dyDescent="0.35"/>
  <cols>
    <col min="4" max="4" width="19.1796875" customWidth="1"/>
  </cols>
  <sheetData>
    <row r="3" spans="3:5" ht="15" thickBot="1" x14ac:dyDescent="0.4"/>
    <row r="4" spans="3:5" x14ac:dyDescent="0.35">
      <c r="C4" s="16" t="s">
        <v>275</v>
      </c>
      <c r="D4" s="16" t="s">
        <v>553</v>
      </c>
    </row>
    <row r="5" spans="3:5" x14ac:dyDescent="0.35">
      <c r="C5" s="29" t="s">
        <v>60</v>
      </c>
      <c r="D5" s="9">
        <v>8996973</v>
      </c>
      <c r="E5" s="9"/>
    </row>
    <row r="6" spans="3:5" x14ac:dyDescent="0.35">
      <c r="C6" s="29" t="s">
        <v>143</v>
      </c>
      <c r="D6" s="9">
        <v>1608800</v>
      </c>
      <c r="E6" s="9"/>
    </row>
    <row r="7" spans="3:5" x14ac:dyDescent="0.35">
      <c r="C7" s="29" t="s">
        <v>41</v>
      </c>
      <c r="D7" s="9">
        <v>11057863</v>
      </c>
      <c r="E7" s="9"/>
    </row>
    <row r="8" spans="3:5" x14ac:dyDescent="0.35">
      <c r="C8" s="29" t="s">
        <v>160</v>
      </c>
      <c r="D8" s="9">
        <v>13411</v>
      </c>
      <c r="E8" s="9"/>
    </row>
    <row r="9" spans="3:5" x14ac:dyDescent="0.35">
      <c r="C9" s="29" t="s">
        <v>195</v>
      </c>
      <c r="D9" s="9">
        <v>5454933</v>
      </c>
      <c r="E9" s="9"/>
    </row>
    <row r="10" spans="3:5" x14ac:dyDescent="0.35">
      <c r="C10" s="29" t="s">
        <v>173</v>
      </c>
      <c r="D10" s="9">
        <v>54131</v>
      </c>
      <c r="E10" s="9"/>
    </row>
    <row r="11" spans="3:5" x14ac:dyDescent="0.35">
      <c r="C11" s="29" t="s">
        <v>181</v>
      </c>
      <c r="D11" s="9">
        <v>20481779</v>
      </c>
      <c r="E11" s="9"/>
    </row>
    <row r="12" spans="3:5" x14ac:dyDescent="0.35">
      <c r="C12" s="29" t="s">
        <v>141</v>
      </c>
      <c r="D12" s="9">
        <v>1874121</v>
      </c>
      <c r="E12" s="9"/>
    </row>
    <row r="13" spans="3:5" x14ac:dyDescent="0.35">
      <c r="C13" s="29" t="s">
        <v>71</v>
      </c>
      <c r="D13" s="9">
        <v>10276477</v>
      </c>
      <c r="E13" s="9"/>
    </row>
    <row r="14" spans="3:5" x14ac:dyDescent="0.35">
      <c r="C14" s="29" t="s">
        <v>124</v>
      </c>
      <c r="D14" s="9">
        <v>7047539</v>
      </c>
      <c r="E14" s="9"/>
    </row>
    <row r="15" spans="3:5" x14ac:dyDescent="0.35">
      <c r="C15" s="29" t="s">
        <v>155</v>
      </c>
      <c r="D15" s="9">
        <v>3895397</v>
      </c>
      <c r="E15" s="9"/>
    </row>
    <row r="16" spans="3:5" x14ac:dyDescent="0.35">
      <c r="C16" s="29" t="s">
        <v>196</v>
      </c>
      <c r="D16" s="9" t="e">
        <v>#N/A</v>
      </c>
      <c r="E16" s="9"/>
    </row>
    <row r="17" spans="3:5" x14ac:dyDescent="0.35">
      <c r="C17" s="29" t="s">
        <v>35</v>
      </c>
      <c r="D17" s="9">
        <v>162427</v>
      </c>
      <c r="E17" s="9"/>
    </row>
    <row r="18" spans="3:5" x14ac:dyDescent="0.35">
      <c r="C18" s="29" t="s">
        <v>65</v>
      </c>
      <c r="D18" s="9">
        <v>48013504</v>
      </c>
      <c r="E18" s="9"/>
    </row>
    <row r="19" spans="3:5" x14ac:dyDescent="0.35">
      <c r="C19" s="29" t="s">
        <v>197</v>
      </c>
      <c r="D19" s="9">
        <v>230980</v>
      </c>
      <c r="E19" s="9"/>
    </row>
    <row r="20" spans="3:5" x14ac:dyDescent="0.35">
      <c r="C20" s="29" t="s">
        <v>145</v>
      </c>
      <c r="D20" s="9">
        <v>8198000</v>
      </c>
      <c r="E20" s="9"/>
    </row>
    <row r="21" spans="3:5" x14ac:dyDescent="0.35">
      <c r="C21" s="29" t="s">
        <v>123</v>
      </c>
      <c r="D21" s="9">
        <v>11460000</v>
      </c>
      <c r="E21" s="9"/>
    </row>
    <row r="22" spans="3:5" x14ac:dyDescent="0.35">
      <c r="C22" s="29" t="s">
        <v>227</v>
      </c>
      <c r="D22" s="9">
        <v>92064</v>
      </c>
      <c r="E22" s="9"/>
    </row>
    <row r="23" spans="3:5" x14ac:dyDescent="0.35">
      <c r="C23" s="29" t="s">
        <v>193</v>
      </c>
      <c r="D23" s="9">
        <v>2431622</v>
      </c>
      <c r="E23" s="9"/>
    </row>
    <row r="24" spans="3:5" x14ac:dyDescent="0.35">
      <c r="C24" s="29" t="s">
        <v>69</v>
      </c>
      <c r="D24" s="9">
        <v>223288</v>
      </c>
      <c r="E24" s="9"/>
    </row>
    <row r="25" spans="3:5" x14ac:dyDescent="0.35">
      <c r="C25" s="29" t="s">
        <v>186</v>
      </c>
      <c r="D25" s="9">
        <v>3656955</v>
      </c>
      <c r="E25" s="9"/>
    </row>
    <row r="26" spans="3:5" x14ac:dyDescent="0.35">
      <c r="C26" s="29" t="s">
        <v>150</v>
      </c>
      <c r="D26" s="9">
        <v>3225668</v>
      </c>
      <c r="E26" s="9"/>
    </row>
    <row r="27" spans="3:5" x14ac:dyDescent="0.35">
      <c r="C27" s="29" t="s">
        <v>237</v>
      </c>
      <c r="D27" s="9">
        <v>502745</v>
      </c>
      <c r="E27" s="9"/>
    </row>
    <row r="28" spans="3:5" x14ac:dyDescent="0.35">
      <c r="C28" s="29" t="s">
        <v>178</v>
      </c>
      <c r="D28" s="9">
        <v>72179226</v>
      </c>
      <c r="E28" s="9"/>
    </row>
    <row r="29" spans="3:5" x14ac:dyDescent="0.35">
      <c r="C29" s="29" t="s">
        <v>58</v>
      </c>
      <c r="D29" s="9" t="e">
        <v>#N/A</v>
      </c>
      <c r="E29" s="9"/>
    </row>
    <row r="30" spans="3:5" x14ac:dyDescent="0.35">
      <c r="C30" s="29" t="s">
        <v>142</v>
      </c>
      <c r="D30" s="9">
        <v>7867374</v>
      </c>
      <c r="E30" s="9"/>
    </row>
    <row r="31" spans="3:5" x14ac:dyDescent="0.35">
      <c r="C31" s="29" t="s">
        <v>6</v>
      </c>
      <c r="D31" s="9">
        <v>4829288</v>
      </c>
      <c r="E31" s="9"/>
    </row>
    <row r="32" spans="3:5" x14ac:dyDescent="0.35">
      <c r="C32" s="29" t="s">
        <v>235</v>
      </c>
      <c r="D32" s="9" t="e">
        <v>#N/A</v>
      </c>
      <c r="E32" s="9"/>
    </row>
    <row r="33" spans="3:5" x14ac:dyDescent="0.35">
      <c r="C33" s="29" t="s">
        <v>238</v>
      </c>
      <c r="D33" s="9">
        <v>2797932</v>
      </c>
      <c r="E33" s="9"/>
    </row>
    <row r="34" spans="3:5" x14ac:dyDescent="0.35">
      <c r="C34" s="29" t="s">
        <v>198</v>
      </c>
      <c r="D34" s="9">
        <v>201765</v>
      </c>
      <c r="E34" s="9"/>
    </row>
    <row r="35" spans="3:5" x14ac:dyDescent="0.35">
      <c r="C35" s="29" t="s">
        <v>66</v>
      </c>
      <c r="D35" s="9">
        <v>5722370</v>
      </c>
      <c r="E35" s="9"/>
    </row>
    <row r="36" spans="3:5" x14ac:dyDescent="0.35">
      <c r="C36" s="29" t="s">
        <v>10</v>
      </c>
      <c r="D36" s="9">
        <v>5176918</v>
      </c>
      <c r="E36" s="9"/>
    </row>
    <row r="37" spans="3:5" x14ac:dyDescent="0.35">
      <c r="C37" s="29" t="s">
        <v>164</v>
      </c>
      <c r="D37" s="9">
        <v>17909009</v>
      </c>
      <c r="E37" s="9"/>
    </row>
    <row r="38" spans="3:5" x14ac:dyDescent="0.35">
      <c r="C38" s="29" t="s">
        <v>25</v>
      </c>
      <c r="D38" s="9">
        <v>1501668</v>
      </c>
      <c r="E38" s="9"/>
    </row>
    <row r="39" spans="3:5" x14ac:dyDescent="0.35">
      <c r="C39" s="29" t="s">
        <v>199</v>
      </c>
      <c r="D39" s="9">
        <v>3001609</v>
      </c>
      <c r="E39" s="9"/>
    </row>
    <row r="40" spans="3:5" x14ac:dyDescent="0.35">
      <c r="C40" s="29" t="s">
        <v>179</v>
      </c>
      <c r="D40" s="9">
        <v>8132990</v>
      </c>
      <c r="E40" s="9"/>
    </row>
    <row r="41" spans="3:5" x14ac:dyDescent="0.35">
      <c r="C41" s="29" t="s">
        <v>80</v>
      </c>
      <c r="D41" s="9">
        <v>667070000</v>
      </c>
      <c r="E41" s="9"/>
    </row>
    <row r="42" spans="3:5" x14ac:dyDescent="0.35">
      <c r="C42" s="29" t="s">
        <v>182</v>
      </c>
      <c r="D42" s="9">
        <v>16057724</v>
      </c>
      <c r="E42" s="9"/>
    </row>
    <row r="43" spans="3:5" x14ac:dyDescent="0.35">
      <c r="C43" s="29" t="s">
        <v>26</v>
      </c>
      <c r="D43" s="9" t="e">
        <v>#N/A</v>
      </c>
      <c r="E43" s="9"/>
    </row>
    <row r="44" spans="3:5" x14ac:dyDescent="0.35">
      <c r="C44" s="29" t="s">
        <v>16</v>
      </c>
      <c r="D44" s="9" t="e">
        <v>#N/A</v>
      </c>
      <c r="E44" s="9"/>
    </row>
    <row r="45" spans="3:5" x14ac:dyDescent="0.35">
      <c r="C45" s="29" t="s">
        <v>184</v>
      </c>
      <c r="D45" s="9">
        <v>1330782</v>
      </c>
      <c r="E45" s="9"/>
    </row>
    <row r="46" spans="3:5" x14ac:dyDescent="0.35">
      <c r="C46" s="29" t="s">
        <v>20</v>
      </c>
      <c r="D46" s="9">
        <v>3503553</v>
      </c>
      <c r="E46" s="9"/>
    </row>
    <row r="47" spans="3:5" x14ac:dyDescent="0.35">
      <c r="C47" s="29" t="s">
        <v>139</v>
      </c>
      <c r="D47" s="9">
        <v>4140181</v>
      </c>
      <c r="E47" s="9"/>
    </row>
    <row r="48" spans="3:5" x14ac:dyDescent="0.35">
      <c r="C48" s="29" t="s">
        <v>200</v>
      </c>
      <c r="D48" s="9">
        <v>7141250</v>
      </c>
      <c r="E48" s="9"/>
    </row>
    <row r="49" spans="3:5" x14ac:dyDescent="0.35">
      <c r="C49" s="29" t="s">
        <v>148</v>
      </c>
      <c r="D49" s="9">
        <v>572930</v>
      </c>
      <c r="E49" s="9"/>
    </row>
    <row r="50" spans="3:5" x14ac:dyDescent="0.35">
      <c r="C50" s="29" t="s">
        <v>128</v>
      </c>
      <c r="D50" s="9" t="e">
        <v>#N/A</v>
      </c>
      <c r="E50" s="9"/>
    </row>
    <row r="51" spans="3:5" x14ac:dyDescent="0.35">
      <c r="C51" s="29" t="s">
        <v>125</v>
      </c>
      <c r="D51" s="9">
        <v>4579603</v>
      </c>
      <c r="E51" s="9"/>
    </row>
    <row r="52" spans="3:5" x14ac:dyDescent="0.35">
      <c r="C52" s="29" t="s">
        <v>114</v>
      </c>
      <c r="D52" s="9" t="e">
        <v>#N/A</v>
      </c>
      <c r="E52" s="9"/>
    </row>
    <row r="53" spans="3:5" x14ac:dyDescent="0.35">
      <c r="C53" s="29" t="s">
        <v>201</v>
      </c>
      <c r="D53" s="9">
        <v>83636</v>
      </c>
      <c r="E53" s="9"/>
    </row>
    <row r="54" spans="3:5" x14ac:dyDescent="0.35">
      <c r="C54" s="29" t="s">
        <v>222</v>
      </c>
      <c r="D54" s="9">
        <v>60011</v>
      </c>
      <c r="E54" s="9"/>
    </row>
    <row r="55" spans="3:5" x14ac:dyDescent="0.35">
      <c r="C55" s="29" t="s">
        <v>202</v>
      </c>
      <c r="D55" s="9">
        <v>3294224</v>
      </c>
      <c r="E55" s="9"/>
    </row>
    <row r="56" spans="3:5" x14ac:dyDescent="0.35">
      <c r="C56" s="29" t="s">
        <v>183</v>
      </c>
      <c r="D56" s="9">
        <v>4543666</v>
      </c>
      <c r="E56" s="9"/>
    </row>
    <row r="57" spans="3:5" x14ac:dyDescent="0.35">
      <c r="C57" s="29" t="s">
        <v>36</v>
      </c>
      <c r="D57" s="9" t="e">
        <v>#N/A</v>
      </c>
      <c r="E57" s="9"/>
    </row>
    <row r="58" spans="3:5" x14ac:dyDescent="0.35">
      <c r="C58" s="29" t="s">
        <v>203</v>
      </c>
      <c r="D58" s="9">
        <v>2766324</v>
      </c>
      <c r="E58" s="9"/>
    </row>
    <row r="59" spans="3:5" x14ac:dyDescent="0.35">
      <c r="C59" s="29" t="s">
        <v>27</v>
      </c>
      <c r="D59" s="9">
        <v>255333</v>
      </c>
      <c r="E59" s="9"/>
    </row>
    <row r="60" spans="3:5" x14ac:dyDescent="0.35">
      <c r="C60" s="29" t="s">
        <v>204</v>
      </c>
      <c r="D60" s="9">
        <v>1007590</v>
      </c>
      <c r="E60" s="9"/>
    </row>
    <row r="61" spans="3:5" x14ac:dyDescent="0.35">
      <c r="C61" s="29" t="s">
        <v>131</v>
      </c>
      <c r="D61" s="9">
        <v>1211537</v>
      </c>
      <c r="E61" s="9"/>
    </row>
    <row r="62" spans="3:5" x14ac:dyDescent="0.35">
      <c r="C62" s="29" t="s">
        <v>22</v>
      </c>
      <c r="D62" s="9">
        <v>336583</v>
      </c>
      <c r="E62" s="9"/>
    </row>
    <row r="63" spans="3:5" x14ac:dyDescent="0.35">
      <c r="C63" s="29" t="s">
        <v>8</v>
      </c>
      <c r="D63" s="9">
        <v>22151278</v>
      </c>
      <c r="E63" s="9"/>
    </row>
    <row r="64" spans="3:5" x14ac:dyDescent="0.35">
      <c r="C64" s="29" t="s">
        <v>205</v>
      </c>
      <c r="D64" s="9">
        <v>393481</v>
      </c>
      <c r="E64" s="9"/>
    </row>
    <row r="65" spans="3:5" x14ac:dyDescent="0.35">
      <c r="C65" s="29" t="s">
        <v>129</v>
      </c>
      <c r="D65" s="9">
        <v>4429634</v>
      </c>
      <c r="E65" s="9"/>
    </row>
    <row r="66" spans="3:5" x14ac:dyDescent="0.35">
      <c r="C66" s="29" t="s">
        <v>11</v>
      </c>
      <c r="D66" s="9">
        <v>46621669</v>
      </c>
      <c r="E66" s="9"/>
    </row>
    <row r="67" spans="3:5" x14ac:dyDescent="0.35">
      <c r="C67" s="29" t="s">
        <v>23</v>
      </c>
      <c r="D67" s="9">
        <v>500928</v>
      </c>
      <c r="E67" s="9"/>
    </row>
    <row r="68" spans="3:5" x14ac:dyDescent="0.35">
      <c r="C68" s="29" t="s">
        <v>206</v>
      </c>
      <c r="D68" s="9" t="e">
        <v>#N/A</v>
      </c>
      <c r="E68" s="9"/>
    </row>
    <row r="69" spans="3:5" x14ac:dyDescent="0.35">
      <c r="C69" s="29" t="s">
        <v>147</v>
      </c>
      <c r="D69" s="9">
        <v>3645600</v>
      </c>
      <c r="E69" s="9"/>
    </row>
    <row r="70" spans="3:5" x14ac:dyDescent="0.35">
      <c r="C70" s="29" t="s">
        <v>117</v>
      </c>
      <c r="D70" s="9">
        <v>72814900</v>
      </c>
      <c r="E70" s="9"/>
    </row>
    <row r="71" spans="3:5" x14ac:dyDescent="0.35">
      <c r="C71" s="29" t="s">
        <v>7</v>
      </c>
      <c r="D71" s="9">
        <v>6635230</v>
      </c>
      <c r="E71" s="9"/>
    </row>
    <row r="72" spans="3:5" x14ac:dyDescent="0.35">
      <c r="C72" s="29" t="s">
        <v>126</v>
      </c>
      <c r="D72" s="9">
        <v>8331725</v>
      </c>
      <c r="E72" s="9"/>
    </row>
    <row r="73" spans="3:5" x14ac:dyDescent="0.35">
      <c r="C73" s="29" t="s">
        <v>223</v>
      </c>
      <c r="D73" s="9">
        <v>89932</v>
      </c>
      <c r="E73" s="9"/>
    </row>
    <row r="74" spans="3:5" x14ac:dyDescent="0.35">
      <c r="C74" s="29" t="s">
        <v>172</v>
      </c>
      <c r="D74" s="9">
        <v>4210747</v>
      </c>
      <c r="E74" s="9"/>
    </row>
    <row r="75" spans="3:5" x14ac:dyDescent="0.35">
      <c r="C75" s="29" t="s">
        <v>192</v>
      </c>
      <c r="D75" s="9">
        <v>3494162</v>
      </c>
      <c r="E75" s="9"/>
    </row>
    <row r="76" spans="3:5" x14ac:dyDescent="0.35">
      <c r="C76" s="29" t="s">
        <v>231</v>
      </c>
      <c r="D76" s="9">
        <v>616136</v>
      </c>
      <c r="E76" s="9"/>
    </row>
    <row r="77" spans="3:5" x14ac:dyDescent="0.35">
      <c r="C77" s="29" t="s">
        <v>190</v>
      </c>
      <c r="D77" s="9">
        <v>571819</v>
      </c>
      <c r="E77" s="9"/>
    </row>
    <row r="78" spans="3:5" x14ac:dyDescent="0.35">
      <c r="C78" s="29" t="s">
        <v>207</v>
      </c>
      <c r="D78" s="9">
        <v>3866159</v>
      </c>
      <c r="E78" s="9"/>
    </row>
    <row r="79" spans="3:5" x14ac:dyDescent="0.35">
      <c r="C79" s="29" t="s">
        <v>208</v>
      </c>
      <c r="D79" s="9" t="e">
        <v>#N/A</v>
      </c>
      <c r="E79" s="9"/>
    </row>
    <row r="80" spans="3:5" x14ac:dyDescent="0.35">
      <c r="C80" s="29" t="s">
        <v>209</v>
      </c>
      <c r="D80" s="9">
        <v>2038632</v>
      </c>
      <c r="E80" s="9"/>
    </row>
    <row r="81" spans="3:5" x14ac:dyDescent="0.35">
      <c r="C81" s="29" t="s">
        <v>144</v>
      </c>
      <c r="D81" s="9">
        <v>9983967</v>
      </c>
      <c r="E81" s="9"/>
    </row>
    <row r="82" spans="3:5" x14ac:dyDescent="0.35">
      <c r="C82" s="29" t="s">
        <v>132</v>
      </c>
      <c r="D82" s="9">
        <v>175574</v>
      </c>
      <c r="E82" s="9"/>
    </row>
    <row r="83" spans="3:5" x14ac:dyDescent="0.35">
      <c r="C83" s="29" t="s">
        <v>54</v>
      </c>
      <c r="D83" s="9">
        <v>450547679</v>
      </c>
      <c r="E83" s="9"/>
    </row>
    <row r="84" spans="3:5" x14ac:dyDescent="0.35">
      <c r="C84" s="29" t="s">
        <v>53</v>
      </c>
      <c r="D84" s="9">
        <v>87751068</v>
      </c>
      <c r="E84" s="9"/>
    </row>
    <row r="85" spans="3:5" x14ac:dyDescent="0.35">
      <c r="C85" s="29" t="s">
        <v>32</v>
      </c>
      <c r="D85" s="9" t="e">
        <v>#N/A</v>
      </c>
      <c r="E85" s="9"/>
    </row>
    <row r="86" spans="3:5" x14ac:dyDescent="0.35">
      <c r="C86" s="29" t="s">
        <v>37</v>
      </c>
      <c r="D86" s="9">
        <v>7289760</v>
      </c>
      <c r="E86" s="9"/>
    </row>
    <row r="87" spans="3:5" x14ac:dyDescent="0.35">
      <c r="C87" s="29" t="s">
        <v>134</v>
      </c>
      <c r="D87" s="9">
        <v>2828600</v>
      </c>
      <c r="E87" s="9"/>
    </row>
    <row r="88" spans="3:5" x14ac:dyDescent="0.35">
      <c r="C88" s="29" t="s">
        <v>34</v>
      </c>
      <c r="D88" s="9">
        <v>2114020</v>
      </c>
      <c r="E88" s="9"/>
    </row>
    <row r="89" spans="3:5" x14ac:dyDescent="0.35">
      <c r="C89" s="29" t="s">
        <v>115</v>
      </c>
      <c r="D89" s="9">
        <v>50199700</v>
      </c>
      <c r="E89" s="9"/>
    </row>
    <row r="90" spans="3:5" x14ac:dyDescent="0.35">
      <c r="C90" s="29" t="s">
        <v>210</v>
      </c>
      <c r="D90" s="9">
        <v>1628520</v>
      </c>
      <c r="E90" s="9"/>
    </row>
    <row r="91" spans="3:5" x14ac:dyDescent="0.35">
      <c r="C91" s="29" t="s">
        <v>47</v>
      </c>
      <c r="D91" s="9">
        <v>92500572</v>
      </c>
      <c r="E91" s="9"/>
    </row>
    <row r="92" spans="3:5" x14ac:dyDescent="0.35">
      <c r="C92" s="29" t="s">
        <v>45</v>
      </c>
      <c r="D92" s="9">
        <v>933102</v>
      </c>
      <c r="E92" s="9"/>
    </row>
    <row r="93" spans="3:5" x14ac:dyDescent="0.35">
      <c r="C93" s="29" t="s">
        <v>63</v>
      </c>
      <c r="D93" s="9">
        <v>9934563</v>
      </c>
      <c r="E93" s="9"/>
    </row>
    <row r="94" spans="3:5" x14ac:dyDescent="0.35">
      <c r="C94" s="29" t="s">
        <v>13</v>
      </c>
      <c r="D94" s="9">
        <v>8120080</v>
      </c>
      <c r="E94" s="9"/>
    </row>
    <row r="95" spans="3:5" x14ac:dyDescent="0.35">
      <c r="C95" s="29" t="s">
        <v>46</v>
      </c>
      <c r="D95" s="9" t="e">
        <v>#N/A</v>
      </c>
      <c r="E95" s="9"/>
    </row>
    <row r="96" spans="3:5" x14ac:dyDescent="0.35">
      <c r="C96" s="29" t="s">
        <v>234</v>
      </c>
      <c r="D96" s="9">
        <v>947000</v>
      </c>
      <c r="E96" s="9"/>
    </row>
    <row r="97" spans="3:5" x14ac:dyDescent="0.35">
      <c r="C97" s="29" t="s">
        <v>38</v>
      </c>
      <c r="D97" s="9">
        <v>269029</v>
      </c>
      <c r="E97" s="9"/>
    </row>
    <row r="98" spans="3:5" x14ac:dyDescent="0.35">
      <c r="C98" s="29" t="s">
        <v>211</v>
      </c>
      <c r="D98" s="9" t="e">
        <v>#N/A</v>
      </c>
      <c r="E98" s="9"/>
    </row>
    <row r="99" spans="3:5" x14ac:dyDescent="0.35">
      <c r="C99" s="29" t="s">
        <v>228</v>
      </c>
      <c r="D99" s="9" t="e">
        <v>#N/A</v>
      </c>
      <c r="E99" s="9"/>
    </row>
    <row r="100" spans="3:5" x14ac:dyDescent="0.35">
      <c r="C100" s="29" t="s">
        <v>146</v>
      </c>
      <c r="D100" s="9">
        <v>2120979</v>
      </c>
      <c r="E100" s="9"/>
    </row>
    <row r="101" spans="3:5" x14ac:dyDescent="0.35">
      <c r="C101" s="29" t="s">
        <v>39</v>
      </c>
      <c r="D101" s="9">
        <v>1804941</v>
      </c>
      <c r="E101" s="9"/>
    </row>
    <row r="102" spans="3:5" x14ac:dyDescent="0.35">
      <c r="C102" s="29" t="s">
        <v>29</v>
      </c>
      <c r="D102" s="9">
        <v>1118657</v>
      </c>
      <c r="E102" s="9"/>
    </row>
    <row r="103" spans="3:5" x14ac:dyDescent="0.35">
      <c r="C103" s="29" t="s">
        <v>229</v>
      </c>
      <c r="D103" s="9">
        <v>1448417</v>
      </c>
      <c r="E103" s="9"/>
    </row>
    <row r="104" spans="3:5" x14ac:dyDescent="0.35">
      <c r="C104" s="29" t="s">
        <v>159</v>
      </c>
      <c r="D104" s="9">
        <v>16493</v>
      </c>
      <c r="E104" s="9"/>
    </row>
    <row r="105" spans="3:5" x14ac:dyDescent="0.35">
      <c r="C105" s="29" t="s">
        <v>154</v>
      </c>
      <c r="D105" s="9">
        <v>2778550</v>
      </c>
      <c r="E105" s="9"/>
    </row>
    <row r="106" spans="3:5" x14ac:dyDescent="0.35">
      <c r="C106" s="29" t="s">
        <v>137</v>
      </c>
      <c r="D106" s="9">
        <v>313970</v>
      </c>
      <c r="E106" s="9"/>
    </row>
    <row r="107" spans="3:5" x14ac:dyDescent="0.35">
      <c r="C107" s="29" t="s">
        <v>212</v>
      </c>
      <c r="D107" s="9">
        <v>5099373</v>
      </c>
      <c r="E107" s="9"/>
    </row>
    <row r="108" spans="3:5" x14ac:dyDescent="0.35">
      <c r="C108" s="29" t="s">
        <v>240</v>
      </c>
      <c r="D108" s="9">
        <v>3659984</v>
      </c>
      <c r="E108" s="9"/>
    </row>
    <row r="109" spans="3:5" x14ac:dyDescent="0.35">
      <c r="C109" s="29" t="s">
        <v>48</v>
      </c>
      <c r="D109" s="9">
        <v>8156347</v>
      </c>
      <c r="E109" s="9"/>
    </row>
    <row r="110" spans="3:5" x14ac:dyDescent="0.35">
      <c r="C110" s="29" t="s">
        <v>62</v>
      </c>
      <c r="D110" s="9">
        <v>89863</v>
      </c>
      <c r="E110" s="9"/>
    </row>
    <row r="111" spans="3:5" x14ac:dyDescent="0.35">
      <c r="C111" s="29" t="s">
        <v>232</v>
      </c>
      <c r="D111" s="9">
        <v>5263733</v>
      </c>
      <c r="E111" s="9"/>
    </row>
    <row r="112" spans="3:5" x14ac:dyDescent="0.35">
      <c r="C112" s="29" t="s">
        <v>149</v>
      </c>
      <c r="D112" s="9">
        <v>326550</v>
      </c>
      <c r="E112" s="9"/>
    </row>
    <row r="113" spans="3:5" x14ac:dyDescent="0.35">
      <c r="C113" s="29" t="s">
        <v>24</v>
      </c>
      <c r="D113" s="9">
        <v>850384</v>
      </c>
      <c r="E113" s="9"/>
    </row>
    <row r="114" spans="3:5" x14ac:dyDescent="0.35">
      <c r="C114" s="29" t="s">
        <v>213</v>
      </c>
      <c r="D114" s="9">
        <v>659351</v>
      </c>
      <c r="E114" s="9"/>
    </row>
    <row r="115" spans="3:5" x14ac:dyDescent="0.35">
      <c r="C115" s="29" t="s">
        <v>169</v>
      </c>
      <c r="D115" s="9">
        <v>37771859</v>
      </c>
      <c r="E115" s="9"/>
    </row>
    <row r="116" spans="3:5" x14ac:dyDescent="0.35">
      <c r="C116" s="29" t="s">
        <v>151</v>
      </c>
      <c r="D116" s="9">
        <v>2544000</v>
      </c>
      <c r="E116" s="9"/>
    </row>
    <row r="117" spans="3:5" x14ac:dyDescent="0.35">
      <c r="C117" s="29" t="s">
        <v>156</v>
      </c>
      <c r="D117" s="9">
        <v>22452</v>
      </c>
      <c r="E117" s="9"/>
    </row>
    <row r="118" spans="3:5" x14ac:dyDescent="0.35">
      <c r="C118" s="29" t="s">
        <v>70</v>
      </c>
      <c r="D118" s="9">
        <v>955505</v>
      </c>
      <c r="E118" s="9"/>
    </row>
    <row r="119" spans="3:5" x14ac:dyDescent="0.35">
      <c r="C119" s="29" t="s">
        <v>214</v>
      </c>
      <c r="D119" s="9">
        <v>480579</v>
      </c>
      <c r="E119" s="9"/>
    </row>
    <row r="120" spans="3:5" x14ac:dyDescent="0.35">
      <c r="C120" s="29" t="s">
        <v>42</v>
      </c>
      <c r="D120" s="9">
        <v>12328532</v>
      </c>
      <c r="E120" s="9"/>
    </row>
    <row r="121" spans="3:5" x14ac:dyDescent="0.35">
      <c r="C121" s="29" t="s">
        <v>224</v>
      </c>
      <c r="D121" s="9">
        <v>7184869</v>
      </c>
      <c r="E121" s="9"/>
    </row>
    <row r="122" spans="3:5" x14ac:dyDescent="0.35">
      <c r="C122" s="29" t="s">
        <v>236</v>
      </c>
      <c r="D122" s="9" t="e">
        <v>#N/A</v>
      </c>
      <c r="E122" s="9"/>
    </row>
    <row r="123" spans="3:5" x14ac:dyDescent="0.35">
      <c r="C123" s="29" t="s">
        <v>17</v>
      </c>
      <c r="D123" s="9">
        <v>634142</v>
      </c>
      <c r="E123" s="9"/>
    </row>
    <row r="124" spans="3:5" x14ac:dyDescent="0.35">
      <c r="C124" s="29" t="s">
        <v>68</v>
      </c>
      <c r="D124" s="9">
        <v>10105050</v>
      </c>
      <c r="E124" s="9"/>
    </row>
    <row r="125" spans="3:5" x14ac:dyDescent="0.35">
      <c r="C125" s="29" t="s">
        <v>120</v>
      </c>
      <c r="D125" s="9">
        <v>11486631</v>
      </c>
      <c r="E125" s="9"/>
    </row>
    <row r="126" spans="3:5" x14ac:dyDescent="0.35">
      <c r="C126" s="29" t="s">
        <v>64</v>
      </c>
      <c r="D126" s="9">
        <v>2371800</v>
      </c>
      <c r="E126" s="9"/>
    </row>
    <row r="127" spans="3:5" x14ac:dyDescent="0.35">
      <c r="C127" s="29" t="s">
        <v>215</v>
      </c>
      <c r="D127" s="9">
        <v>1773129</v>
      </c>
      <c r="E127" s="9"/>
    </row>
    <row r="128" spans="3:5" x14ac:dyDescent="0.35">
      <c r="C128" s="29" t="s">
        <v>216</v>
      </c>
      <c r="D128" s="9">
        <v>3388764</v>
      </c>
      <c r="E128" s="9"/>
    </row>
    <row r="129" spans="3:5" x14ac:dyDescent="0.35">
      <c r="C129" s="29" t="s">
        <v>15</v>
      </c>
      <c r="D129" s="9">
        <v>45138458</v>
      </c>
      <c r="E129" s="9"/>
    </row>
    <row r="130" spans="3:5" x14ac:dyDescent="0.35">
      <c r="C130" s="29" t="s">
        <v>152</v>
      </c>
      <c r="D130" s="9">
        <v>1488667</v>
      </c>
      <c r="E130" s="9"/>
    </row>
    <row r="131" spans="3:5" x14ac:dyDescent="0.35">
      <c r="C131" s="29" t="s">
        <v>121</v>
      </c>
      <c r="D131" s="9">
        <v>3581239</v>
      </c>
      <c r="E131" s="9"/>
    </row>
    <row r="132" spans="3:5" x14ac:dyDescent="0.35">
      <c r="C132" s="29" t="s">
        <v>43</v>
      </c>
      <c r="D132" s="9">
        <v>551740</v>
      </c>
      <c r="E132" s="9"/>
    </row>
    <row r="133" spans="3:5" x14ac:dyDescent="0.35">
      <c r="C133" s="29" t="s">
        <v>52</v>
      </c>
      <c r="D133" s="9">
        <v>44988690</v>
      </c>
      <c r="E133" s="9"/>
    </row>
    <row r="134" spans="3:5" x14ac:dyDescent="0.35">
      <c r="C134" s="29" t="s">
        <v>168</v>
      </c>
      <c r="D134" s="9">
        <v>1132997</v>
      </c>
      <c r="E134" s="9"/>
    </row>
    <row r="135" spans="3:5" x14ac:dyDescent="0.35">
      <c r="C135" s="29" t="s">
        <v>217</v>
      </c>
      <c r="D135" s="9">
        <v>2255859</v>
      </c>
      <c r="E135" s="9"/>
    </row>
    <row r="136" spans="3:5" x14ac:dyDescent="0.35">
      <c r="C136" s="29" t="s">
        <v>187</v>
      </c>
      <c r="D136" s="9">
        <v>1903982</v>
      </c>
      <c r="E136" s="9"/>
    </row>
    <row r="137" spans="3:5" x14ac:dyDescent="0.35">
      <c r="C137" s="29" t="s">
        <v>180</v>
      </c>
      <c r="D137" s="9">
        <v>10155015</v>
      </c>
      <c r="E137" s="9"/>
    </row>
    <row r="138" spans="3:5" x14ac:dyDescent="0.35">
      <c r="C138" s="29" t="s">
        <v>51</v>
      </c>
      <c r="D138" s="9">
        <v>26269734</v>
      </c>
      <c r="E138" s="9"/>
    </row>
    <row r="139" spans="3:5" x14ac:dyDescent="0.35">
      <c r="C139" s="29" t="s">
        <v>133</v>
      </c>
      <c r="D139" s="9">
        <v>29637450</v>
      </c>
      <c r="E139" s="9"/>
    </row>
    <row r="140" spans="3:5" x14ac:dyDescent="0.35">
      <c r="C140" s="29" t="s">
        <v>127</v>
      </c>
      <c r="D140" s="9">
        <v>8857716</v>
      </c>
      <c r="E140" s="9"/>
    </row>
    <row r="141" spans="3:5" x14ac:dyDescent="0.35">
      <c r="C141" s="29" t="s">
        <v>33</v>
      </c>
      <c r="D141" s="9">
        <v>47384</v>
      </c>
      <c r="E141" s="9"/>
    </row>
    <row r="142" spans="3:5" x14ac:dyDescent="0.35">
      <c r="C142" s="29" t="s">
        <v>135</v>
      </c>
      <c r="D142" s="9">
        <v>18406905</v>
      </c>
      <c r="E142" s="9"/>
    </row>
    <row r="143" spans="3:5" x14ac:dyDescent="0.35">
      <c r="C143" s="29" t="s">
        <v>55</v>
      </c>
      <c r="D143" s="9" t="e">
        <v>#N/A</v>
      </c>
      <c r="E143" s="9"/>
    </row>
    <row r="144" spans="3:5" x14ac:dyDescent="0.35">
      <c r="C144" s="29" t="s">
        <v>9</v>
      </c>
      <c r="D144" s="9">
        <v>2935582</v>
      </c>
      <c r="E144" s="9"/>
    </row>
    <row r="145" spans="3:5" x14ac:dyDescent="0.35">
      <c r="C145" s="29" t="s">
        <v>233</v>
      </c>
      <c r="D145" s="9" t="e">
        <v>#N/A</v>
      </c>
      <c r="E145" s="9"/>
    </row>
    <row r="146" spans="3:5" x14ac:dyDescent="0.35">
      <c r="C146" s="29" t="s">
        <v>18</v>
      </c>
      <c r="D146" s="9" t="e">
        <v>#N/A</v>
      </c>
      <c r="E146" s="9"/>
    </row>
    <row r="147" spans="3:5" x14ac:dyDescent="0.35">
      <c r="C147" s="29" t="s">
        <v>174</v>
      </c>
      <c r="D147" s="9" t="e">
        <v>#N/A</v>
      </c>
      <c r="E147" s="9"/>
    </row>
    <row r="148" spans="3:5" x14ac:dyDescent="0.35">
      <c r="C148" s="29" t="s">
        <v>136</v>
      </c>
      <c r="D148" s="9">
        <v>15432</v>
      </c>
      <c r="E148" s="9"/>
    </row>
    <row r="149" spans="3:5" x14ac:dyDescent="0.35">
      <c r="C149" s="29" t="s">
        <v>243</v>
      </c>
      <c r="D149" s="9">
        <v>64302</v>
      </c>
      <c r="E149" s="9"/>
    </row>
    <row r="150" spans="3:5" x14ac:dyDescent="0.35">
      <c r="C150" s="29" t="s">
        <v>218</v>
      </c>
      <c r="D150" s="9">
        <v>4086539</v>
      </c>
      <c r="E150" s="9"/>
    </row>
    <row r="151" spans="3:5" x14ac:dyDescent="0.35">
      <c r="C151" s="29" t="s">
        <v>5</v>
      </c>
      <c r="D151" s="9">
        <v>3206749</v>
      </c>
      <c r="E151" s="9"/>
    </row>
    <row r="152" spans="3:5" x14ac:dyDescent="0.35">
      <c r="C152" s="29" t="s">
        <v>140</v>
      </c>
      <c r="D152" s="9">
        <v>0</v>
      </c>
      <c r="E152" s="9"/>
    </row>
    <row r="153" spans="3:5" x14ac:dyDescent="0.35">
      <c r="C153" s="29" t="s">
        <v>14</v>
      </c>
      <c r="D153" s="9">
        <v>41700</v>
      </c>
      <c r="E153" s="9"/>
    </row>
    <row r="154" spans="3:5" x14ac:dyDescent="0.35">
      <c r="C154" s="29" t="s">
        <v>239</v>
      </c>
      <c r="D154" s="9">
        <v>2317636</v>
      </c>
      <c r="E154" s="9"/>
    </row>
    <row r="155" spans="3:5" x14ac:dyDescent="0.35">
      <c r="C155" s="29" t="s">
        <v>49</v>
      </c>
      <c r="D155" s="9">
        <v>1646400</v>
      </c>
      <c r="E155" s="9"/>
    </row>
    <row r="156" spans="3:5" x14ac:dyDescent="0.35">
      <c r="C156" s="29" t="s">
        <v>138</v>
      </c>
      <c r="D156" s="9" t="e">
        <v>#N/A</v>
      </c>
      <c r="E156" s="9"/>
    </row>
    <row r="157" spans="3:5" x14ac:dyDescent="0.35">
      <c r="C157" s="29" t="s">
        <v>130</v>
      </c>
      <c r="D157" s="9">
        <v>1584720</v>
      </c>
      <c r="E157" s="9"/>
    </row>
    <row r="158" spans="3:5" x14ac:dyDescent="0.35">
      <c r="C158" s="29" t="s">
        <v>30</v>
      </c>
      <c r="D158" s="9">
        <v>2755972</v>
      </c>
      <c r="E158" s="9"/>
    </row>
    <row r="159" spans="3:5" x14ac:dyDescent="0.35">
      <c r="C159" s="29" t="s">
        <v>4</v>
      </c>
      <c r="D159" s="9">
        <v>17099840</v>
      </c>
      <c r="E159" s="9"/>
    </row>
    <row r="160" spans="3:5" x14ac:dyDescent="0.35">
      <c r="C160" s="29" t="s">
        <v>241</v>
      </c>
      <c r="D160" s="9">
        <v>2842724</v>
      </c>
      <c r="E160" s="9"/>
    </row>
    <row r="161" spans="3:5" x14ac:dyDescent="0.35">
      <c r="C161" s="29" t="s">
        <v>116</v>
      </c>
      <c r="D161" s="9">
        <v>45600000</v>
      </c>
      <c r="E161" s="9"/>
    </row>
    <row r="162" spans="3:5" x14ac:dyDescent="0.35">
      <c r="C162" s="29" t="s">
        <v>59</v>
      </c>
      <c r="D162" s="9">
        <v>9874476</v>
      </c>
      <c r="E162" s="9"/>
    </row>
    <row r="163" spans="3:5" x14ac:dyDescent="0.35">
      <c r="C163" s="29" t="s">
        <v>21</v>
      </c>
      <c r="D163" s="9">
        <v>7544491</v>
      </c>
      <c r="E163" s="9"/>
    </row>
    <row r="164" spans="3:5" x14ac:dyDescent="0.35">
      <c r="C164" s="29" t="s">
        <v>175</v>
      </c>
      <c r="D164" s="9">
        <v>287871</v>
      </c>
      <c r="E164" s="9"/>
    </row>
    <row r="165" spans="3:5" x14ac:dyDescent="0.35">
      <c r="C165" s="29" t="s">
        <v>122</v>
      </c>
      <c r="D165" s="9">
        <v>7484656</v>
      </c>
      <c r="E165" s="9"/>
    </row>
    <row r="166" spans="3:5" x14ac:dyDescent="0.35">
      <c r="C166" s="29" t="s">
        <v>118</v>
      </c>
      <c r="D166" s="9">
        <v>5327827</v>
      </c>
      <c r="E166" s="9"/>
    </row>
    <row r="167" spans="3:5" x14ac:dyDescent="0.35">
      <c r="C167" s="29" t="s">
        <v>225</v>
      </c>
      <c r="D167" s="9" t="e">
        <v>#N/A</v>
      </c>
      <c r="E167" s="9"/>
    </row>
    <row r="168" spans="3:5" x14ac:dyDescent="0.35">
      <c r="C168" s="29" t="s">
        <v>56</v>
      </c>
      <c r="D168" s="9" t="e">
        <v>#N/A</v>
      </c>
      <c r="E168" s="9"/>
    </row>
    <row r="169" spans="3:5" x14ac:dyDescent="0.35">
      <c r="C169" s="29" t="s">
        <v>31</v>
      </c>
      <c r="D169" s="9">
        <v>10052152</v>
      </c>
      <c r="E169" s="9"/>
    </row>
    <row r="170" spans="3:5" x14ac:dyDescent="0.35">
      <c r="C170" s="29" t="s">
        <v>50</v>
      </c>
      <c r="D170" s="9">
        <v>27397207</v>
      </c>
      <c r="E170" s="9"/>
    </row>
    <row r="171" spans="3:5" x14ac:dyDescent="0.35">
      <c r="C171" s="29" t="s">
        <v>226</v>
      </c>
      <c r="D171" s="9">
        <v>474532</v>
      </c>
      <c r="E171" s="9"/>
    </row>
    <row r="172" spans="3:5" x14ac:dyDescent="0.35">
      <c r="C172" s="29" t="s">
        <v>19</v>
      </c>
      <c r="D172" s="9">
        <v>1580513</v>
      </c>
      <c r="E172" s="9"/>
    </row>
    <row r="173" spans="3:5" x14ac:dyDescent="0.35">
      <c r="C173" s="29" t="s">
        <v>191</v>
      </c>
      <c r="D173" s="9">
        <v>847979</v>
      </c>
      <c r="E173" s="9"/>
    </row>
    <row r="174" spans="3:5" x14ac:dyDescent="0.35">
      <c r="C174" s="29" t="s">
        <v>44</v>
      </c>
      <c r="D174" s="9">
        <v>4178236</v>
      </c>
      <c r="E174" s="9"/>
    </row>
    <row r="175" spans="3:5" x14ac:dyDescent="0.35">
      <c r="C175" s="29" t="s">
        <v>61</v>
      </c>
      <c r="D175" s="9">
        <v>27472345</v>
      </c>
      <c r="E175" s="9"/>
    </row>
    <row r="176" spans="3:5" x14ac:dyDescent="0.35">
      <c r="C176" s="29" t="s">
        <v>219</v>
      </c>
      <c r="D176" s="9">
        <v>6767095</v>
      </c>
      <c r="E176" s="9"/>
    </row>
    <row r="177" spans="3:5" x14ac:dyDescent="0.35">
      <c r="C177" s="29" t="s">
        <v>157</v>
      </c>
      <c r="D177" s="9">
        <v>42664652</v>
      </c>
      <c r="E177" s="9"/>
    </row>
    <row r="178" spans="3:5" x14ac:dyDescent="0.35">
      <c r="C178" s="29" t="s">
        <v>40</v>
      </c>
      <c r="D178" s="9">
        <v>92418</v>
      </c>
      <c r="E178" s="9"/>
    </row>
    <row r="179" spans="3:5" x14ac:dyDescent="0.35">
      <c r="C179" s="29" t="s">
        <v>119</v>
      </c>
      <c r="D179" s="9">
        <v>52400000</v>
      </c>
      <c r="E179" s="9"/>
    </row>
    <row r="180" spans="3:5" x14ac:dyDescent="0.35">
      <c r="C180" s="29" t="s">
        <v>188</v>
      </c>
      <c r="D180" s="9">
        <v>2538643</v>
      </c>
      <c r="E180" s="9"/>
    </row>
    <row r="181" spans="3:5" x14ac:dyDescent="0.35">
      <c r="C181" s="29" t="s">
        <v>299</v>
      </c>
      <c r="D181" s="9">
        <v>328200000</v>
      </c>
      <c r="E181" s="9"/>
    </row>
    <row r="182" spans="3:5" x14ac:dyDescent="0.35">
      <c r="C182" s="29" t="s">
        <v>67</v>
      </c>
      <c r="D182" s="9">
        <v>8526300</v>
      </c>
      <c r="E182" s="9"/>
    </row>
    <row r="183" spans="3:5" x14ac:dyDescent="0.35">
      <c r="C183" s="29" t="s">
        <v>185</v>
      </c>
      <c r="D183" s="9" t="e">
        <v>#N/A</v>
      </c>
      <c r="E183" s="9"/>
    </row>
    <row r="184" spans="3:5" x14ac:dyDescent="0.35">
      <c r="C184" s="29" t="s">
        <v>57</v>
      </c>
      <c r="D184" s="9">
        <v>32670039</v>
      </c>
      <c r="E184" s="9"/>
    </row>
    <row r="185" spans="3:5" x14ac:dyDescent="0.35">
      <c r="C185" s="29" t="s">
        <v>230</v>
      </c>
      <c r="D185" s="9">
        <v>0</v>
      </c>
      <c r="E185" s="9"/>
    </row>
    <row r="186" spans="3:5" x14ac:dyDescent="0.35">
      <c r="C186" s="29" t="s">
        <v>242</v>
      </c>
      <c r="D186" s="9" t="e">
        <v>#N/A</v>
      </c>
      <c r="E186" s="9"/>
    </row>
    <row r="187" spans="3:5" x14ac:dyDescent="0.35">
      <c r="C187" s="29" t="s">
        <v>244</v>
      </c>
      <c r="D187" s="9" t="e">
        <v>#N/A</v>
      </c>
      <c r="E187" s="9"/>
    </row>
    <row r="188" spans="3:5" x14ac:dyDescent="0.35">
      <c r="C188" s="29" t="s">
        <v>220</v>
      </c>
      <c r="D188" s="9">
        <v>3070776</v>
      </c>
      <c r="E188" s="9"/>
    </row>
    <row r="189" spans="3:5" x14ac:dyDescent="0.35">
      <c r="C189" s="29" t="s">
        <v>221</v>
      </c>
      <c r="D189" s="9">
        <v>3776681</v>
      </c>
      <c r="E189" s="9"/>
    </row>
    <row r="190" spans="3:5" x14ac:dyDescent="0.35">
      <c r="C190" s="1"/>
    </row>
    <row r="191" spans="3:5" x14ac:dyDescent="0.35">
      <c r="C191" s="2"/>
    </row>
    <row r="192" spans="3:5" x14ac:dyDescent="0.35">
      <c r="C192" s="1"/>
    </row>
    <row r="193" spans="3:3" x14ac:dyDescent="0.35">
      <c r="C193" s="2"/>
    </row>
    <row r="194" spans="3:3" x14ac:dyDescent="0.35">
      <c r="C194" s="2"/>
    </row>
    <row r="195" spans="3:3" x14ac:dyDescent="0.35">
      <c r="C195" s="2"/>
    </row>
    <row r="196" spans="3:3" x14ac:dyDescent="0.35">
      <c r="C196" s="2"/>
    </row>
    <row r="197" spans="3:3" x14ac:dyDescent="0.35">
      <c r="C197" s="2"/>
    </row>
    <row r="198" spans="3:3" x14ac:dyDescent="0.35">
      <c r="C198" s="2"/>
    </row>
    <row r="199" spans="3:3" x14ac:dyDescent="0.35">
      <c r="C199" s="2"/>
    </row>
    <row r="200" spans="3:3" x14ac:dyDescent="0.35">
      <c r="C200" s="1"/>
    </row>
    <row r="201" spans="3:3" x14ac:dyDescent="0.35">
      <c r="C201" s="2"/>
    </row>
    <row r="202" spans="3:3" x14ac:dyDescent="0.35">
      <c r="C202" s="1"/>
    </row>
    <row r="203" spans="3:3" x14ac:dyDescent="0.35">
      <c r="C203" s="2"/>
    </row>
    <row r="204" spans="3:3" x14ac:dyDescent="0.35">
      <c r="C204" s="2"/>
    </row>
    <row r="205" spans="3:3" x14ac:dyDescent="0.35">
      <c r="C205" s="2"/>
    </row>
    <row r="206" spans="3:3" x14ac:dyDescent="0.35">
      <c r="C206" s="1"/>
    </row>
    <row r="207" spans="3:3" x14ac:dyDescent="0.35">
      <c r="C207" s="2"/>
    </row>
    <row r="208" spans="3:3" x14ac:dyDescent="0.35">
      <c r="C208" s="1"/>
    </row>
    <row r="209" spans="3:3" x14ac:dyDescent="0.35">
      <c r="C209" s="2"/>
    </row>
    <row r="210" spans="3:3" x14ac:dyDescent="0.35">
      <c r="C210" s="1"/>
    </row>
    <row r="211" spans="3:3" x14ac:dyDescent="0.35">
      <c r="C211" s="2"/>
    </row>
    <row r="212" spans="3:3" x14ac:dyDescent="0.35">
      <c r="C212" s="1"/>
    </row>
    <row r="213" spans="3:3" x14ac:dyDescent="0.35">
      <c r="C213" s="2"/>
    </row>
    <row r="214" spans="3:3" x14ac:dyDescent="0.35">
      <c r="C214" s="1"/>
    </row>
    <row r="215" spans="3:3" x14ac:dyDescent="0.35">
      <c r="C215" s="2"/>
    </row>
    <row r="216" spans="3:3" x14ac:dyDescent="0.35">
      <c r="C216" s="1"/>
    </row>
    <row r="217" spans="3:3" x14ac:dyDescent="0.35">
      <c r="C217" s="2"/>
    </row>
    <row r="218" spans="3:3" x14ac:dyDescent="0.35">
      <c r="C218" s="1"/>
    </row>
    <row r="219" spans="3:3" x14ac:dyDescent="0.35">
      <c r="C219" s="2"/>
    </row>
    <row r="220" spans="3:3" x14ac:dyDescent="0.35">
      <c r="C220" s="2"/>
    </row>
    <row r="221" spans="3:3" x14ac:dyDescent="0.35">
      <c r="C221" s="2"/>
    </row>
    <row r="222" spans="3:3" x14ac:dyDescent="0.35">
      <c r="C222" s="1"/>
    </row>
    <row r="223" spans="3:3" x14ac:dyDescent="0.35">
      <c r="C223" s="2"/>
    </row>
    <row r="224" spans="3:3" x14ac:dyDescent="0.35">
      <c r="C224" s="1"/>
    </row>
    <row r="225" spans="3:3" x14ac:dyDescent="0.35">
      <c r="C225" s="2"/>
    </row>
    <row r="226" spans="3:3" x14ac:dyDescent="0.35">
      <c r="C226" s="1"/>
    </row>
    <row r="227" spans="3:3" x14ac:dyDescent="0.35">
      <c r="C227" s="2"/>
    </row>
    <row r="228" spans="3:3" x14ac:dyDescent="0.35">
      <c r="C228" s="1"/>
    </row>
    <row r="229" spans="3:3" x14ac:dyDescent="0.35">
      <c r="C229" s="2"/>
    </row>
    <row r="230" spans="3:3" x14ac:dyDescent="0.35">
      <c r="C230" s="1"/>
    </row>
    <row r="231" spans="3:3" x14ac:dyDescent="0.35">
      <c r="C231" s="2"/>
    </row>
    <row r="232" spans="3:3" x14ac:dyDescent="0.35">
      <c r="C232" s="1"/>
    </row>
    <row r="233" spans="3:3" x14ac:dyDescent="0.35">
      <c r="C233" s="2"/>
    </row>
    <row r="234" spans="3:3" x14ac:dyDescent="0.35">
      <c r="C234" s="1"/>
    </row>
    <row r="235" spans="3:3" x14ac:dyDescent="0.35">
      <c r="C235" s="2"/>
    </row>
    <row r="236" spans="3:3" x14ac:dyDescent="0.35">
      <c r="C236" s="1"/>
    </row>
    <row r="237" spans="3:3" x14ac:dyDescent="0.35">
      <c r="C237" s="2"/>
    </row>
    <row r="238" spans="3:3" x14ac:dyDescent="0.35">
      <c r="C238" s="1"/>
    </row>
    <row r="239" spans="3:3" x14ac:dyDescent="0.35">
      <c r="C239" s="2"/>
    </row>
    <row r="240" spans="3:3" x14ac:dyDescent="0.35">
      <c r="C240" s="1"/>
    </row>
    <row r="241" spans="3:3" x14ac:dyDescent="0.35">
      <c r="C241" s="2"/>
    </row>
    <row r="242" spans="3:3" x14ac:dyDescent="0.35">
      <c r="C242" s="1"/>
    </row>
    <row r="243" spans="3:3" x14ac:dyDescent="0.35">
      <c r="C243" s="2"/>
    </row>
    <row r="244" spans="3:3" x14ac:dyDescent="0.35">
      <c r="C244" s="1"/>
    </row>
    <row r="245" spans="3:3" x14ac:dyDescent="0.35">
      <c r="C245" s="2"/>
    </row>
    <row r="246" spans="3:3" x14ac:dyDescent="0.35">
      <c r="C246" s="1"/>
    </row>
    <row r="247" spans="3:3" x14ac:dyDescent="0.35">
      <c r="C247" s="2"/>
    </row>
    <row r="248" spans="3:3" x14ac:dyDescent="0.35">
      <c r="C248" s="1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4C5C-DD05-4F1F-8799-8DCD298C1055}">
  <sheetPr codeName="Tabelle2"/>
  <dimension ref="A2:FH189"/>
  <sheetViews>
    <sheetView workbookViewId="0">
      <selection activeCell="B3" sqref="B3"/>
    </sheetView>
  </sheetViews>
  <sheetFormatPr baseColWidth="10" defaultRowHeight="14.5" x14ac:dyDescent="0.35"/>
  <cols>
    <col min="1" max="1" width="28.6328125" bestFit="1" customWidth="1"/>
    <col min="2" max="91" width="20.26953125" bestFit="1" customWidth="1"/>
  </cols>
  <sheetData>
    <row r="2" spans="1:164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  <c r="FG2" s="12"/>
      <c r="FH2" s="12"/>
    </row>
    <row r="3" spans="1:164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</row>
    <row r="4" spans="1:164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1</v>
      </c>
      <c r="AJ4" s="30">
        <v>1</v>
      </c>
      <c r="AK4" s="30">
        <v>1</v>
      </c>
      <c r="AL4" s="30">
        <v>1</v>
      </c>
      <c r="AM4" s="30">
        <v>1</v>
      </c>
      <c r="AN4" s="30">
        <v>1</v>
      </c>
      <c r="AO4" s="30">
        <v>1</v>
      </c>
      <c r="AP4" s="30">
        <v>1</v>
      </c>
      <c r="AQ4" s="30">
        <v>1</v>
      </c>
      <c r="AR4" s="30">
        <v>1</v>
      </c>
      <c r="AS4" s="30">
        <v>1</v>
      </c>
      <c r="AT4" s="30">
        <v>1</v>
      </c>
      <c r="AU4" s="30">
        <v>1</v>
      </c>
      <c r="AV4" s="30">
        <v>4</v>
      </c>
      <c r="AW4" s="30">
        <v>4</v>
      </c>
      <c r="AX4" s="30">
        <v>5</v>
      </c>
      <c r="AY4" s="30">
        <v>7</v>
      </c>
      <c r="AZ4" s="30">
        <v>7</v>
      </c>
      <c r="BA4" s="30">
        <v>7</v>
      </c>
      <c r="BB4" s="30">
        <v>11</v>
      </c>
      <c r="BC4" s="30">
        <v>16</v>
      </c>
      <c r="BD4" s="30">
        <v>21</v>
      </c>
      <c r="BE4" s="30">
        <v>22</v>
      </c>
      <c r="BF4" s="30">
        <v>22</v>
      </c>
      <c r="BG4" s="30">
        <v>22</v>
      </c>
      <c r="BH4" s="30">
        <v>24</v>
      </c>
      <c r="BI4" s="30">
        <v>24</v>
      </c>
      <c r="BJ4" s="30">
        <v>40</v>
      </c>
      <c r="BK4" s="30">
        <v>40</v>
      </c>
      <c r="BL4" s="30">
        <v>74</v>
      </c>
      <c r="BM4" s="30">
        <v>84</v>
      </c>
      <c r="BN4" s="30">
        <v>94</v>
      </c>
      <c r="BO4" s="30">
        <v>110</v>
      </c>
      <c r="BP4" s="30">
        <v>110</v>
      </c>
      <c r="BQ4" s="30">
        <v>120</v>
      </c>
      <c r="BR4" s="30">
        <v>170</v>
      </c>
      <c r="BS4" s="30">
        <v>174</v>
      </c>
      <c r="BT4" s="30">
        <v>237</v>
      </c>
      <c r="BU4" s="30">
        <v>273</v>
      </c>
      <c r="BV4" s="30">
        <v>281</v>
      </c>
      <c r="BW4" s="30">
        <v>299</v>
      </c>
      <c r="BX4" s="30">
        <v>349</v>
      </c>
      <c r="BY4" s="30">
        <v>367</v>
      </c>
      <c r="BZ4" s="30">
        <v>423</v>
      </c>
      <c r="CA4" s="30">
        <v>444</v>
      </c>
      <c r="CB4" s="30">
        <v>484</v>
      </c>
      <c r="CC4" s="30">
        <v>521</v>
      </c>
      <c r="CD4" s="30">
        <v>555</v>
      </c>
      <c r="CE4" s="30">
        <v>607</v>
      </c>
      <c r="CF4" s="30">
        <v>665</v>
      </c>
      <c r="CG4" s="30">
        <v>714</v>
      </c>
      <c r="CH4" s="30">
        <v>784</v>
      </c>
      <c r="CI4" s="30">
        <v>840</v>
      </c>
      <c r="CJ4" s="30">
        <v>906</v>
      </c>
      <c r="CK4" s="30">
        <v>933</v>
      </c>
      <c r="CL4" s="30">
        <v>996</v>
      </c>
      <c r="CM4" s="30">
        <v>1026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</row>
    <row r="5" spans="1:164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2</v>
      </c>
      <c r="AX5" s="30">
        <v>10</v>
      </c>
      <c r="AY5" s="30">
        <v>12</v>
      </c>
      <c r="AZ5" s="30">
        <v>23</v>
      </c>
      <c r="BA5" s="30">
        <v>33</v>
      </c>
      <c r="BB5" s="30">
        <v>38</v>
      </c>
      <c r="BC5" s="30">
        <v>42</v>
      </c>
      <c r="BD5" s="30">
        <v>51</v>
      </c>
      <c r="BE5" s="30">
        <v>55</v>
      </c>
      <c r="BF5" s="30">
        <v>59</v>
      </c>
      <c r="BG5" s="30">
        <v>64</v>
      </c>
      <c r="BH5" s="30">
        <v>70</v>
      </c>
      <c r="BI5" s="30">
        <v>76</v>
      </c>
      <c r="BJ5" s="30">
        <v>89</v>
      </c>
      <c r="BK5" s="30">
        <v>104</v>
      </c>
      <c r="BL5" s="30">
        <v>123</v>
      </c>
      <c r="BM5" s="30">
        <v>146</v>
      </c>
      <c r="BN5" s="30">
        <v>174</v>
      </c>
      <c r="BO5" s="30">
        <v>186</v>
      </c>
      <c r="BP5" s="30">
        <v>197</v>
      </c>
      <c r="BQ5" s="30">
        <v>212</v>
      </c>
      <c r="BR5" s="30">
        <v>223</v>
      </c>
      <c r="BS5" s="30">
        <v>243</v>
      </c>
      <c r="BT5" s="30">
        <v>259</v>
      </c>
      <c r="BU5" s="30">
        <v>277</v>
      </c>
      <c r="BV5" s="30">
        <v>304</v>
      </c>
      <c r="BW5" s="30">
        <v>333</v>
      </c>
      <c r="BX5" s="30">
        <v>361</v>
      </c>
      <c r="BY5" s="30">
        <v>377</v>
      </c>
      <c r="BZ5" s="30">
        <v>383</v>
      </c>
      <c r="CA5" s="30">
        <v>400</v>
      </c>
      <c r="CB5" s="30">
        <v>409</v>
      </c>
      <c r="CC5" s="30">
        <v>416</v>
      </c>
      <c r="CD5" s="30">
        <v>433</v>
      </c>
      <c r="CE5" s="30">
        <v>446</v>
      </c>
      <c r="CF5" s="30">
        <v>467</v>
      </c>
      <c r="CG5" s="30">
        <v>475</v>
      </c>
      <c r="CH5" s="30">
        <v>494</v>
      </c>
      <c r="CI5" s="30">
        <v>518</v>
      </c>
      <c r="CJ5" s="30">
        <v>539</v>
      </c>
      <c r="CK5" s="30">
        <v>548</v>
      </c>
      <c r="CL5" s="30">
        <v>562</v>
      </c>
      <c r="CM5" s="30">
        <v>584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4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1</v>
      </c>
      <c r="AK6" s="30">
        <v>1</v>
      </c>
      <c r="AL6" s="30">
        <v>1</v>
      </c>
      <c r="AM6" s="30">
        <v>1</v>
      </c>
      <c r="AN6" s="30">
        <v>1</v>
      </c>
      <c r="AO6" s="30">
        <v>1</v>
      </c>
      <c r="AP6" s="30">
        <v>3</v>
      </c>
      <c r="AQ6" s="30">
        <v>5</v>
      </c>
      <c r="AR6" s="30">
        <v>12</v>
      </c>
      <c r="AS6" s="30">
        <v>12</v>
      </c>
      <c r="AT6" s="30">
        <v>17</v>
      </c>
      <c r="AU6" s="30">
        <v>17</v>
      </c>
      <c r="AV6" s="30">
        <v>19</v>
      </c>
      <c r="AW6" s="30">
        <v>20</v>
      </c>
      <c r="AX6" s="30">
        <v>20</v>
      </c>
      <c r="AY6" s="30">
        <v>20</v>
      </c>
      <c r="AZ6" s="30">
        <v>24</v>
      </c>
      <c r="BA6" s="30">
        <v>26</v>
      </c>
      <c r="BB6" s="30">
        <v>37</v>
      </c>
      <c r="BC6" s="30">
        <v>48</v>
      </c>
      <c r="BD6" s="30">
        <v>54</v>
      </c>
      <c r="BE6" s="30">
        <v>60</v>
      </c>
      <c r="BF6" s="30">
        <v>74</v>
      </c>
      <c r="BG6" s="30">
        <v>87</v>
      </c>
      <c r="BH6" s="30">
        <v>90</v>
      </c>
      <c r="BI6" s="30">
        <v>139</v>
      </c>
      <c r="BJ6" s="30">
        <v>201</v>
      </c>
      <c r="BK6" s="30">
        <v>230</v>
      </c>
      <c r="BL6" s="30">
        <v>264</v>
      </c>
      <c r="BM6" s="30">
        <v>302</v>
      </c>
      <c r="BN6" s="30">
        <v>367</v>
      </c>
      <c r="BO6" s="30">
        <v>409</v>
      </c>
      <c r="BP6" s="30">
        <v>454</v>
      </c>
      <c r="BQ6" s="30">
        <v>511</v>
      </c>
      <c r="BR6" s="30">
        <v>584</v>
      </c>
      <c r="BS6" s="30">
        <v>716</v>
      </c>
      <c r="BT6" s="30">
        <v>847</v>
      </c>
      <c r="BU6" s="30">
        <v>986</v>
      </c>
      <c r="BV6" s="30">
        <v>1171</v>
      </c>
      <c r="BW6" s="30">
        <v>1251</v>
      </c>
      <c r="BX6" s="30">
        <v>1320</v>
      </c>
      <c r="BY6" s="30">
        <v>1423</v>
      </c>
      <c r="BZ6" s="30">
        <v>1468</v>
      </c>
      <c r="CA6" s="30">
        <v>1572</v>
      </c>
      <c r="CB6" s="30">
        <v>1666</v>
      </c>
      <c r="CC6" s="30">
        <v>1761</v>
      </c>
      <c r="CD6" s="30">
        <v>1825</v>
      </c>
      <c r="CE6" s="30">
        <v>1914</v>
      </c>
      <c r="CF6" s="30">
        <v>1983</v>
      </c>
      <c r="CG6" s="30">
        <v>2070</v>
      </c>
      <c r="CH6" s="30">
        <v>2160</v>
      </c>
      <c r="CI6" s="30">
        <v>2268</v>
      </c>
      <c r="CJ6" s="30">
        <v>2418</v>
      </c>
      <c r="CK6" s="30">
        <v>2534</v>
      </c>
      <c r="CL6" s="30">
        <v>2629</v>
      </c>
      <c r="CM6" s="30">
        <v>2718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4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1</v>
      </c>
      <c r="AQ7" s="30">
        <v>1</v>
      </c>
      <c r="AR7" s="30">
        <v>1</v>
      </c>
      <c r="AS7" s="30">
        <v>1</v>
      </c>
      <c r="AT7" s="30">
        <v>1</v>
      </c>
      <c r="AU7" s="30">
        <v>1</v>
      </c>
      <c r="AV7" s="30">
        <v>1</v>
      </c>
      <c r="AW7" s="30">
        <v>1</v>
      </c>
      <c r="AX7" s="30">
        <v>1</v>
      </c>
      <c r="AY7" s="30">
        <v>1</v>
      </c>
      <c r="AZ7" s="30">
        <v>1</v>
      </c>
      <c r="BA7" s="30">
        <v>1</v>
      </c>
      <c r="BB7" s="30">
        <v>1</v>
      </c>
      <c r="BC7" s="30">
        <v>1</v>
      </c>
      <c r="BD7" s="30">
        <v>2</v>
      </c>
      <c r="BE7" s="30">
        <v>39</v>
      </c>
      <c r="BF7" s="30">
        <v>39</v>
      </c>
      <c r="BG7" s="30">
        <v>53</v>
      </c>
      <c r="BH7" s="30">
        <v>75</v>
      </c>
      <c r="BI7" s="30">
        <v>88</v>
      </c>
      <c r="BJ7" s="30">
        <v>113</v>
      </c>
      <c r="BK7" s="30">
        <v>133</v>
      </c>
      <c r="BL7" s="30">
        <v>164</v>
      </c>
      <c r="BM7" s="30">
        <v>188</v>
      </c>
      <c r="BN7" s="30">
        <v>224</v>
      </c>
      <c r="BO7" s="30">
        <v>267</v>
      </c>
      <c r="BP7" s="30">
        <v>308</v>
      </c>
      <c r="BQ7" s="30">
        <v>334</v>
      </c>
      <c r="BR7" s="30">
        <v>370</v>
      </c>
      <c r="BS7" s="30">
        <v>376</v>
      </c>
      <c r="BT7" s="30">
        <v>390</v>
      </c>
      <c r="BU7" s="30">
        <v>428</v>
      </c>
      <c r="BV7" s="30">
        <v>439</v>
      </c>
      <c r="BW7" s="30">
        <v>466</v>
      </c>
      <c r="BX7" s="30">
        <v>501</v>
      </c>
      <c r="BY7" s="30">
        <v>525</v>
      </c>
      <c r="BZ7" s="30">
        <v>545</v>
      </c>
      <c r="CA7" s="30">
        <v>564</v>
      </c>
      <c r="CB7" s="30">
        <v>583</v>
      </c>
      <c r="CC7" s="30">
        <v>601</v>
      </c>
      <c r="CD7" s="30">
        <v>601</v>
      </c>
      <c r="CE7" s="30">
        <v>638</v>
      </c>
      <c r="CF7" s="30">
        <v>646</v>
      </c>
      <c r="CG7" s="30">
        <v>659</v>
      </c>
      <c r="CH7" s="30">
        <v>673</v>
      </c>
      <c r="CI7" s="30">
        <v>673</v>
      </c>
      <c r="CJ7" s="30">
        <v>696</v>
      </c>
      <c r="CK7" s="30">
        <v>704</v>
      </c>
      <c r="CL7" s="30">
        <v>713</v>
      </c>
      <c r="CM7" s="30">
        <v>717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4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1</v>
      </c>
      <c r="BI8" s="30">
        <v>2</v>
      </c>
      <c r="BJ8" s="30">
        <v>2</v>
      </c>
      <c r="BK8" s="30">
        <v>3</v>
      </c>
      <c r="BL8" s="30">
        <v>3</v>
      </c>
      <c r="BM8" s="30">
        <v>3</v>
      </c>
      <c r="BN8" s="30">
        <v>4</v>
      </c>
      <c r="BO8" s="30">
        <v>4</v>
      </c>
      <c r="BP8" s="30">
        <v>5</v>
      </c>
      <c r="BQ8" s="30">
        <v>7</v>
      </c>
      <c r="BR8" s="30">
        <v>7</v>
      </c>
      <c r="BS8" s="30">
        <v>7</v>
      </c>
      <c r="BT8" s="30">
        <v>8</v>
      </c>
      <c r="BU8" s="30">
        <v>8</v>
      </c>
      <c r="BV8" s="30">
        <v>8</v>
      </c>
      <c r="BW8" s="30">
        <v>10</v>
      </c>
      <c r="BX8" s="30">
        <v>14</v>
      </c>
      <c r="BY8" s="30">
        <v>16</v>
      </c>
      <c r="BZ8" s="30">
        <v>17</v>
      </c>
      <c r="CA8" s="30">
        <v>19</v>
      </c>
      <c r="CB8" s="30">
        <v>19</v>
      </c>
      <c r="CC8" s="30">
        <v>19</v>
      </c>
      <c r="CD8" s="30">
        <v>19</v>
      </c>
      <c r="CE8" s="30">
        <v>19</v>
      </c>
      <c r="CF8" s="30">
        <v>19</v>
      </c>
      <c r="CG8" s="30">
        <v>19</v>
      </c>
      <c r="CH8" s="30">
        <v>19</v>
      </c>
      <c r="CI8" s="30">
        <v>19</v>
      </c>
      <c r="CJ8" s="30">
        <v>19</v>
      </c>
      <c r="CK8" s="30">
        <v>24</v>
      </c>
      <c r="CL8" s="30">
        <v>24</v>
      </c>
      <c r="CM8" s="30">
        <v>24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4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1</v>
      </c>
      <c r="BB9" s="30">
        <v>1</v>
      </c>
      <c r="BC9" s="30">
        <v>1</v>
      </c>
      <c r="BD9" s="30">
        <v>1</v>
      </c>
      <c r="BE9" s="30">
        <v>1</v>
      </c>
      <c r="BF9" s="30">
        <v>1</v>
      </c>
      <c r="BG9" s="30">
        <v>1</v>
      </c>
      <c r="BH9" s="30">
        <v>1</v>
      </c>
      <c r="BI9" s="30">
        <v>1</v>
      </c>
      <c r="BJ9" s="30">
        <v>1</v>
      </c>
      <c r="BK9" s="30">
        <v>3</v>
      </c>
      <c r="BL9" s="30">
        <v>3</v>
      </c>
      <c r="BM9" s="30">
        <v>3</v>
      </c>
      <c r="BN9" s="30">
        <v>7</v>
      </c>
      <c r="BO9" s="30">
        <v>7</v>
      </c>
      <c r="BP9" s="30">
        <v>7</v>
      </c>
      <c r="BQ9" s="30">
        <v>7</v>
      </c>
      <c r="BR9" s="30">
        <v>7</v>
      </c>
      <c r="BS9" s="30">
        <v>7</v>
      </c>
      <c r="BT9" s="30">
        <v>7</v>
      </c>
      <c r="BU9" s="30">
        <v>9</v>
      </c>
      <c r="BV9" s="30">
        <v>15</v>
      </c>
      <c r="BW9" s="30">
        <v>15</v>
      </c>
      <c r="BX9" s="30">
        <v>15</v>
      </c>
      <c r="BY9" s="30">
        <v>15</v>
      </c>
      <c r="BZ9" s="30">
        <v>19</v>
      </c>
      <c r="CA9" s="30">
        <v>19</v>
      </c>
      <c r="CB9" s="30">
        <v>19</v>
      </c>
      <c r="CC9" s="30">
        <v>19</v>
      </c>
      <c r="CD9" s="30">
        <v>21</v>
      </c>
      <c r="CE9" s="30">
        <v>21</v>
      </c>
      <c r="CF9" s="30">
        <v>23</v>
      </c>
      <c r="CG9" s="30">
        <v>23</v>
      </c>
      <c r="CH9" s="30">
        <v>23</v>
      </c>
      <c r="CI9" s="30">
        <v>23</v>
      </c>
      <c r="CJ9" s="30">
        <v>23</v>
      </c>
      <c r="CK9" s="30">
        <v>23</v>
      </c>
      <c r="CL9" s="30">
        <v>23</v>
      </c>
      <c r="CM9" s="30">
        <v>23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4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1</v>
      </c>
      <c r="AR10" s="30">
        <v>1</v>
      </c>
      <c r="AS10" s="30">
        <v>1</v>
      </c>
      <c r="AT10" s="30">
        <v>2</v>
      </c>
      <c r="AU10" s="30">
        <v>8</v>
      </c>
      <c r="AV10" s="30">
        <v>12</v>
      </c>
      <c r="AW10" s="30">
        <v>12</v>
      </c>
      <c r="AX10" s="30">
        <v>17</v>
      </c>
      <c r="AY10" s="30">
        <v>19</v>
      </c>
      <c r="AZ10" s="30">
        <v>19</v>
      </c>
      <c r="BA10" s="30">
        <v>31</v>
      </c>
      <c r="BB10" s="30">
        <v>34</v>
      </c>
      <c r="BC10" s="30">
        <v>45</v>
      </c>
      <c r="BD10" s="30">
        <v>56</v>
      </c>
      <c r="BE10" s="30">
        <v>68</v>
      </c>
      <c r="BF10" s="30">
        <v>79</v>
      </c>
      <c r="BG10" s="30">
        <v>97</v>
      </c>
      <c r="BH10" s="30">
        <v>128</v>
      </c>
      <c r="BI10" s="30">
        <v>158</v>
      </c>
      <c r="BJ10" s="30">
        <v>266</v>
      </c>
      <c r="BK10" s="30">
        <v>301</v>
      </c>
      <c r="BL10" s="30">
        <v>387</v>
      </c>
      <c r="BM10" s="30">
        <v>387</v>
      </c>
      <c r="BN10" s="30">
        <v>502</v>
      </c>
      <c r="BO10" s="30">
        <v>589</v>
      </c>
      <c r="BP10" s="30">
        <v>690</v>
      </c>
      <c r="BQ10" s="30">
        <v>745</v>
      </c>
      <c r="BR10" s="30">
        <v>820</v>
      </c>
      <c r="BS10" s="30">
        <v>1054</v>
      </c>
      <c r="BT10" s="30">
        <v>1054</v>
      </c>
      <c r="BU10" s="30">
        <v>1133</v>
      </c>
      <c r="BV10" s="30">
        <v>1265</v>
      </c>
      <c r="BW10" s="30">
        <v>1451</v>
      </c>
      <c r="BX10" s="30">
        <v>1451</v>
      </c>
      <c r="BY10" s="30">
        <v>1554</v>
      </c>
      <c r="BZ10" s="30">
        <v>1628</v>
      </c>
      <c r="CA10" s="30">
        <v>1715</v>
      </c>
      <c r="CB10" s="30">
        <v>1795</v>
      </c>
      <c r="CC10" s="30">
        <v>1975</v>
      </c>
      <c r="CD10" s="30">
        <v>1975</v>
      </c>
      <c r="CE10" s="30">
        <v>2142</v>
      </c>
      <c r="CF10" s="30">
        <v>2208</v>
      </c>
      <c r="CG10" s="30">
        <v>2277</v>
      </c>
      <c r="CH10" s="30">
        <v>2443</v>
      </c>
      <c r="CI10" s="30">
        <v>2571</v>
      </c>
      <c r="CJ10" s="30">
        <v>2669</v>
      </c>
      <c r="CK10" s="30">
        <v>2758</v>
      </c>
      <c r="CL10" s="30">
        <v>2839</v>
      </c>
      <c r="CM10" s="30">
        <v>2941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4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1</v>
      </c>
      <c r="AP11" s="30">
        <v>1</v>
      </c>
      <c r="AQ11" s="30">
        <v>1</v>
      </c>
      <c r="AR11" s="30">
        <v>1</v>
      </c>
      <c r="AS11" s="30">
        <v>1</v>
      </c>
      <c r="AT11" s="30">
        <v>1</v>
      </c>
      <c r="AU11" s="30">
        <v>1</v>
      </c>
      <c r="AV11" s="30">
        <v>1</v>
      </c>
      <c r="AW11" s="30">
        <v>1</v>
      </c>
      <c r="AX11" s="30">
        <v>1</v>
      </c>
      <c r="AY11" s="30">
        <v>1</v>
      </c>
      <c r="AZ11" s="30">
        <v>4</v>
      </c>
      <c r="BA11" s="30">
        <v>8</v>
      </c>
      <c r="BB11" s="30">
        <v>18</v>
      </c>
      <c r="BC11" s="30">
        <v>26</v>
      </c>
      <c r="BD11" s="30">
        <v>52</v>
      </c>
      <c r="BE11" s="30">
        <v>78</v>
      </c>
      <c r="BF11" s="30">
        <v>84</v>
      </c>
      <c r="BG11" s="30">
        <v>115</v>
      </c>
      <c r="BH11" s="30">
        <v>136</v>
      </c>
      <c r="BI11" s="30">
        <v>160</v>
      </c>
      <c r="BJ11" s="30">
        <v>194</v>
      </c>
      <c r="BK11" s="30">
        <v>235</v>
      </c>
      <c r="BL11" s="30">
        <v>249</v>
      </c>
      <c r="BM11" s="30">
        <v>265</v>
      </c>
      <c r="BN11" s="30">
        <v>290</v>
      </c>
      <c r="BO11" s="30">
        <v>329</v>
      </c>
      <c r="BP11" s="30">
        <v>407</v>
      </c>
      <c r="BQ11" s="30">
        <v>424</v>
      </c>
      <c r="BR11" s="30">
        <v>482</v>
      </c>
      <c r="BS11" s="30">
        <v>532</v>
      </c>
      <c r="BT11" s="30">
        <v>571</v>
      </c>
      <c r="BU11" s="30">
        <v>663</v>
      </c>
      <c r="BV11" s="30">
        <v>736</v>
      </c>
      <c r="BW11" s="30">
        <v>770</v>
      </c>
      <c r="BX11" s="30">
        <v>822</v>
      </c>
      <c r="BY11" s="30">
        <v>833</v>
      </c>
      <c r="BZ11" s="30">
        <v>853</v>
      </c>
      <c r="CA11" s="30">
        <v>881</v>
      </c>
      <c r="CB11" s="30">
        <v>921</v>
      </c>
      <c r="CC11" s="30">
        <v>937</v>
      </c>
      <c r="CD11" s="30">
        <v>967</v>
      </c>
      <c r="CE11" s="30">
        <v>1013</v>
      </c>
      <c r="CF11" s="30">
        <v>1039</v>
      </c>
      <c r="CG11" s="30">
        <v>1067</v>
      </c>
      <c r="CH11" s="30">
        <v>1111</v>
      </c>
      <c r="CI11" s="30">
        <v>1159</v>
      </c>
      <c r="CJ11" s="30">
        <v>1201</v>
      </c>
      <c r="CK11" s="30">
        <v>1248</v>
      </c>
      <c r="CL11" s="30">
        <v>1291</v>
      </c>
      <c r="CM11" s="30">
        <v>1339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4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4</v>
      </c>
      <c r="G12" s="30">
        <v>5</v>
      </c>
      <c r="H12" s="30">
        <v>5</v>
      </c>
      <c r="I12" s="30">
        <v>6</v>
      </c>
      <c r="J12" s="30">
        <v>9</v>
      </c>
      <c r="K12" s="30">
        <v>9</v>
      </c>
      <c r="L12" s="30">
        <v>12</v>
      </c>
      <c r="M12" s="30">
        <v>12</v>
      </c>
      <c r="N12" s="30">
        <v>12</v>
      </c>
      <c r="O12" s="30">
        <v>13</v>
      </c>
      <c r="P12" s="30">
        <v>13</v>
      </c>
      <c r="Q12" s="30">
        <v>14</v>
      </c>
      <c r="R12" s="30">
        <v>15</v>
      </c>
      <c r="S12" s="30">
        <v>15</v>
      </c>
      <c r="T12" s="30">
        <v>15</v>
      </c>
      <c r="U12" s="30">
        <v>15</v>
      </c>
      <c r="V12" s="30">
        <v>15</v>
      </c>
      <c r="W12" s="30">
        <v>15</v>
      </c>
      <c r="X12" s="30">
        <v>15</v>
      </c>
      <c r="Y12" s="30">
        <v>15</v>
      </c>
      <c r="Z12" s="30">
        <v>15</v>
      </c>
      <c r="AA12" s="30">
        <v>15</v>
      </c>
      <c r="AB12" s="30">
        <v>15</v>
      </c>
      <c r="AC12" s="30">
        <v>15</v>
      </c>
      <c r="AD12" s="30">
        <v>15</v>
      </c>
      <c r="AE12" s="30">
        <v>15</v>
      </c>
      <c r="AF12" s="30">
        <v>15</v>
      </c>
      <c r="AG12" s="30">
        <v>15</v>
      </c>
      <c r="AH12" s="30">
        <v>15</v>
      </c>
      <c r="AI12" s="30">
        <v>15</v>
      </c>
      <c r="AJ12" s="30">
        <v>15</v>
      </c>
      <c r="AK12" s="30">
        <v>15</v>
      </c>
      <c r="AL12" s="30">
        <v>15</v>
      </c>
      <c r="AM12" s="30">
        <v>15</v>
      </c>
      <c r="AN12" s="30">
        <v>25</v>
      </c>
      <c r="AO12" s="30">
        <v>27</v>
      </c>
      <c r="AP12" s="30">
        <v>30</v>
      </c>
      <c r="AQ12" s="30">
        <v>39</v>
      </c>
      <c r="AR12" s="30">
        <v>52</v>
      </c>
      <c r="AS12" s="30">
        <v>55</v>
      </c>
      <c r="AT12" s="30">
        <v>60</v>
      </c>
      <c r="AU12" s="30">
        <v>63</v>
      </c>
      <c r="AV12" s="30">
        <v>76</v>
      </c>
      <c r="AW12" s="30">
        <v>91</v>
      </c>
      <c r="AX12" s="30">
        <v>107</v>
      </c>
      <c r="AY12" s="30">
        <v>128</v>
      </c>
      <c r="AZ12" s="30">
        <v>128</v>
      </c>
      <c r="BA12" s="30">
        <v>200</v>
      </c>
      <c r="BB12" s="30">
        <v>250</v>
      </c>
      <c r="BC12" s="30">
        <v>297</v>
      </c>
      <c r="BD12" s="30">
        <v>377</v>
      </c>
      <c r="BE12" s="30">
        <v>452</v>
      </c>
      <c r="BF12" s="30">
        <v>568</v>
      </c>
      <c r="BG12" s="30">
        <v>681</v>
      </c>
      <c r="BH12" s="30">
        <v>791</v>
      </c>
      <c r="BI12" s="30">
        <v>1071</v>
      </c>
      <c r="BJ12" s="30">
        <v>1549</v>
      </c>
      <c r="BK12" s="30">
        <v>1682</v>
      </c>
      <c r="BL12" s="30">
        <v>2044</v>
      </c>
      <c r="BM12" s="30">
        <v>2364</v>
      </c>
      <c r="BN12" s="30">
        <v>2810</v>
      </c>
      <c r="BO12" s="30">
        <v>3143</v>
      </c>
      <c r="BP12" s="30">
        <v>3640</v>
      </c>
      <c r="BQ12" s="30">
        <v>3984</v>
      </c>
      <c r="BR12" s="30">
        <v>4361</v>
      </c>
      <c r="BS12" s="30">
        <v>4559</v>
      </c>
      <c r="BT12" s="30">
        <v>4862</v>
      </c>
      <c r="BU12" s="30">
        <v>5116</v>
      </c>
      <c r="BV12" s="30">
        <v>5330</v>
      </c>
      <c r="BW12" s="30">
        <v>5550</v>
      </c>
      <c r="BX12" s="30">
        <v>5687</v>
      </c>
      <c r="BY12" s="30">
        <v>5797</v>
      </c>
      <c r="BZ12" s="30">
        <v>5895</v>
      </c>
      <c r="CA12" s="30">
        <v>6010</v>
      </c>
      <c r="CB12" s="30">
        <v>6108</v>
      </c>
      <c r="CC12" s="30">
        <v>6215</v>
      </c>
      <c r="CD12" s="30">
        <v>6303</v>
      </c>
      <c r="CE12" s="30">
        <v>6315</v>
      </c>
      <c r="CF12" s="30">
        <v>6351</v>
      </c>
      <c r="CG12" s="30">
        <v>6415</v>
      </c>
      <c r="CH12" s="30">
        <v>6440</v>
      </c>
      <c r="CI12" s="30">
        <v>6462</v>
      </c>
      <c r="CJ12" s="30">
        <v>6522</v>
      </c>
      <c r="CK12" s="30">
        <v>6547</v>
      </c>
      <c r="CL12" s="30">
        <v>6547</v>
      </c>
      <c r="CM12" s="30">
        <v>6547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4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2</v>
      </c>
      <c r="AK13" s="30">
        <v>2</v>
      </c>
      <c r="AL13" s="30">
        <v>3</v>
      </c>
      <c r="AM13" s="30">
        <v>3</v>
      </c>
      <c r="AN13" s="30">
        <v>9</v>
      </c>
      <c r="AO13" s="30">
        <v>14</v>
      </c>
      <c r="AP13" s="30">
        <v>18</v>
      </c>
      <c r="AQ13" s="30">
        <v>21</v>
      </c>
      <c r="AR13" s="30">
        <v>29</v>
      </c>
      <c r="AS13" s="30">
        <v>41</v>
      </c>
      <c r="AT13" s="30">
        <v>55</v>
      </c>
      <c r="AU13" s="30">
        <v>79</v>
      </c>
      <c r="AV13" s="30">
        <v>104</v>
      </c>
      <c r="AW13" s="30">
        <v>131</v>
      </c>
      <c r="AX13" s="30">
        <v>182</v>
      </c>
      <c r="AY13" s="30">
        <v>246</v>
      </c>
      <c r="AZ13" s="30">
        <v>302</v>
      </c>
      <c r="BA13" s="30">
        <v>504</v>
      </c>
      <c r="BB13" s="30">
        <v>655</v>
      </c>
      <c r="BC13" s="30">
        <v>860</v>
      </c>
      <c r="BD13" s="30">
        <v>1018</v>
      </c>
      <c r="BE13" s="30">
        <v>1332</v>
      </c>
      <c r="BF13" s="30">
        <v>1646</v>
      </c>
      <c r="BG13" s="30">
        <v>2013</v>
      </c>
      <c r="BH13" s="30">
        <v>2388</v>
      </c>
      <c r="BI13" s="30">
        <v>2814</v>
      </c>
      <c r="BJ13" s="30">
        <v>3582</v>
      </c>
      <c r="BK13" s="30">
        <v>4474</v>
      </c>
      <c r="BL13" s="30">
        <v>5283</v>
      </c>
      <c r="BM13" s="30">
        <v>5588</v>
      </c>
      <c r="BN13" s="30">
        <v>6909</v>
      </c>
      <c r="BO13" s="30">
        <v>7657</v>
      </c>
      <c r="BP13" s="30">
        <v>8271</v>
      </c>
      <c r="BQ13" s="30">
        <v>8788</v>
      </c>
      <c r="BR13" s="30">
        <v>9618</v>
      </c>
      <c r="BS13" s="30">
        <v>10180</v>
      </c>
      <c r="BT13" s="30">
        <v>10711</v>
      </c>
      <c r="BU13" s="30">
        <v>11129</v>
      </c>
      <c r="BV13" s="30">
        <v>11524</v>
      </c>
      <c r="BW13" s="30">
        <v>11781</v>
      </c>
      <c r="BX13" s="30">
        <v>12051</v>
      </c>
      <c r="BY13" s="30">
        <v>12297</v>
      </c>
      <c r="BZ13" s="30">
        <v>12639</v>
      </c>
      <c r="CA13" s="30">
        <v>12942</v>
      </c>
      <c r="CB13" s="30">
        <v>13244</v>
      </c>
      <c r="CC13" s="30">
        <v>13555</v>
      </c>
      <c r="CD13" s="30">
        <v>13806</v>
      </c>
      <c r="CE13" s="30">
        <v>13945</v>
      </c>
      <c r="CF13" s="30">
        <v>14041</v>
      </c>
      <c r="CG13" s="30">
        <v>14226</v>
      </c>
      <c r="CH13" s="30">
        <v>14336</v>
      </c>
      <c r="CI13" s="30">
        <v>14476</v>
      </c>
      <c r="CJ13" s="30">
        <v>14595</v>
      </c>
      <c r="CK13" s="30">
        <v>14671</v>
      </c>
      <c r="CL13" s="30">
        <v>14749</v>
      </c>
      <c r="CM13" s="30">
        <v>14795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4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3</v>
      </c>
      <c r="AP14" s="30">
        <v>3</v>
      </c>
      <c r="AQ14" s="30">
        <v>3</v>
      </c>
      <c r="AR14" s="30">
        <v>3</v>
      </c>
      <c r="AS14" s="30">
        <v>6</v>
      </c>
      <c r="AT14" s="30">
        <v>6</v>
      </c>
      <c r="AU14" s="30">
        <v>9</v>
      </c>
      <c r="AV14" s="30">
        <v>9</v>
      </c>
      <c r="AW14" s="30">
        <v>9</v>
      </c>
      <c r="AX14" s="30">
        <v>11</v>
      </c>
      <c r="AY14" s="30">
        <v>11</v>
      </c>
      <c r="AZ14" s="30">
        <v>11</v>
      </c>
      <c r="BA14" s="30">
        <v>15</v>
      </c>
      <c r="BB14" s="30">
        <v>15</v>
      </c>
      <c r="BC14" s="30">
        <v>23</v>
      </c>
      <c r="BD14" s="30">
        <v>28</v>
      </c>
      <c r="BE14" s="30">
        <v>28</v>
      </c>
      <c r="BF14" s="30">
        <v>28</v>
      </c>
      <c r="BG14" s="30">
        <v>44</v>
      </c>
      <c r="BH14" s="30">
        <v>44</v>
      </c>
      <c r="BI14" s="30">
        <v>53</v>
      </c>
      <c r="BJ14" s="30">
        <v>65</v>
      </c>
      <c r="BK14" s="30">
        <v>72</v>
      </c>
      <c r="BL14" s="30">
        <v>87</v>
      </c>
      <c r="BM14" s="30">
        <v>93</v>
      </c>
      <c r="BN14" s="30">
        <v>122</v>
      </c>
      <c r="BO14" s="30">
        <v>165</v>
      </c>
      <c r="BP14" s="30">
        <v>182</v>
      </c>
      <c r="BQ14" s="30">
        <v>209</v>
      </c>
      <c r="BR14" s="30">
        <v>273</v>
      </c>
      <c r="BS14" s="30">
        <v>298</v>
      </c>
      <c r="BT14" s="30">
        <v>359</v>
      </c>
      <c r="BU14" s="30">
        <v>400</v>
      </c>
      <c r="BV14" s="30">
        <v>443</v>
      </c>
      <c r="BW14" s="30">
        <v>521</v>
      </c>
      <c r="BX14" s="30">
        <v>584</v>
      </c>
      <c r="BY14" s="30">
        <v>641</v>
      </c>
      <c r="BZ14" s="30">
        <v>717</v>
      </c>
      <c r="CA14" s="30">
        <v>822</v>
      </c>
      <c r="CB14" s="30">
        <v>926</v>
      </c>
      <c r="CC14" s="30">
        <v>991</v>
      </c>
      <c r="CD14" s="30">
        <v>1058</v>
      </c>
      <c r="CE14" s="30">
        <v>1098</v>
      </c>
      <c r="CF14" s="30">
        <v>1148</v>
      </c>
      <c r="CG14" s="30">
        <v>1197</v>
      </c>
      <c r="CH14" s="30">
        <v>1253</v>
      </c>
      <c r="CI14" s="30">
        <v>1283</v>
      </c>
      <c r="CJ14" s="30">
        <v>1340</v>
      </c>
      <c r="CK14" s="30">
        <v>1373</v>
      </c>
      <c r="CL14" s="30">
        <v>1398</v>
      </c>
      <c r="CM14" s="30">
        <v>1436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4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1</v>
      </c>
      <c r="BE15" s="30">
        <v>1</v>
      </c>
      <c r="BF15" s="30">
        <v>1</v>
      </c>
      <c r="BG15" s="30">
        <v>3</v>
      </c>
      <c r="BH15" s="30">
        <v>3</v>
      </c>
      <c r="BI15" s="30">
        <v>4</v>
      </c>
      <c r="BJ15" s="30">
        <v>4</v>
      </c>
      <c r="BK15" s="30">
        <v>4</v>
      </c>
      <c r="BL15" s="30">
        <v>5</v>
      </c>
      <c r="BM15" s="30">
        <v>5</v>
      </c>
      <c r="BN15" s="30">
        <v>9</v>
      </c>
      <c r="BO15" s="30">
        <v>10</v>
      </c>
      <c r="BP15" s="30">
        <v>10</v>
      </c>
      <c r="BQ15" s="30">
        <v>11</v>
      </c>
      <c r="BR15" s="30">
        <v>14</v>
      </c>
      <c r="BS15" s="30">
        <v>14</v>
      </c>
      <c r="BT15" s="30">
        <v>21</v>
      </c>
      <c r="BU15" s="30">
        <v>24</v>
      </c>
      <c r="BV15" s="30">
        <v>24</v>
      </c>
      <c r="BW15" s="30">
        <v>28</v>
      </c>
      <c r="BX15" s="30">
        <v>28</v>
      </c>
      <c r="BY15" s="30">
        <v>29</v>
      </c>
      <c r="BZ15" s="30">
        <v>33</v>
      </c>
      <c r="CA15" s="30">
        <v>40</v>
      </c>
      <c r="CB15" s="30">
        <v>41</v>
      </c>
      <c r="CC15" s="30">
        <v>42</v>
      </c>
      <c r="CD15" s="30">
        <v>46</v>
      </c>
      <c r="CE15" s="30">
        <v>46</v>
      </c>
      <c r="CF15" s="30">
        <v>47</v>
      </c>
      <c r="CG15" s="30">
        <v>49</v>
      </c>
      <c r="CH15" s="30">
        <v>49</v>
      </c>
      <c r="CI15" s="30">
        <v>53</v>
      </c>
      <c r="CJ15" s="30">
        <v>54</v>
      </c>
      <c r="CK15" s="30">
        <v>55</v>
      </c>
      <c r="CL15" s="30">
        <v>55</v>
      </c>
      <c r="CM15" s="30">
        <v>60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4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1</v>
      </c>
      <c r="AJ16" s="30">
        <v>23</v>
      </c>
      <c r="AK16" s="30">
        <v>33</v>
      </c>
      <c r="AL16" s="30">
        <v>33</v>
      </c>
      <c r="AM16" s="30">
        <v>36</v>
      </c>
      <c r="AN16" s="30">
        <v>41</v>
      </c>
      <c r="AO16" s="30">
        <v>47</v>
      </c>
      <c r="AP16" s="30">
        <v>49</v>
      </c>
      <c r="AQ16" s="30">
        <v>49</v>
      </c>
      <c r="AR16" s="30">
        <v>52</v>
      </c>
      <c r="AS16" s="30">
        <v>55</v>
      </c>
      <c r="AT16" s="30">
        <v>60</v>
      </c>
      <c r="AU16" s="30">
        <v>85</v>
      </c>
      <c r="AV16" s="30">
        <v>85</v>
      </c>
      <c r="AW16" s="30">
        <v>95</v>
      </c>
      <c r="AX16" s="30">
        <v>110</v>
      </c>
      <c r="AY16" s="30">
        <v>195</v>
      </c>
      <c r="AZ16" s="30">
        <v>195</v>
      </c>
      <c r="BA16" s="30">
        <v>195</v>
      </c>
      <c r="BB16" s="30">
        <v>210</v>
      </c>
      <c r="BC16" s="30">
        <v>214</v>
      </c>
      <c r="BD16" s="30">
        <v>214</v>
      </c>
      <c r="BE16" s="30">
        <v>228</v>
      </c>
      <c r="BF16" s="30">
        <v>256</v>
      </c>
      <c r="BG16" s="30">
        <v>278</v>
      </c>
      <c r="BH16" s="30">
        <v>285</v>
      </c>
      <c r="BI16" s="30">
        <v>305</v>
      </c>
      <c r="BJ16" s="30">
        <v>334</v>
      </c>
      <c r="BK16" s="30">
        <v>377</v>
      </c>
      <c r="BL16" s="30">
        <v>392</v>
      </c>
      <c r="BM16" s="30">
        <v>419</v>
      </c>
      <c r="BN16" s="30">
        <v>458</v>
      </c>
      <c r="BO16" s="30">
        <v>466</v>
      </c>
      <c r="BP16" s="30">
        <v>476</v>
      </c>
      <c r="BQ16" s="30">
        <v>499</v>
      </c>
      <c r="BR16" s="30">
        <v>515</v>
      </c>
      <c r="BS16" s="30">
        <v>567</v>
      </c>
      <c r="BT16" s="30">
        <v>569</v>
      </c>
      <c r="BU16" s="30">
        <v>643</v>
      </c>
      <c r="BV16" s="30">
        <v>672</v>
      </c>
      <c r="BW16" s="30">
        <v>688</v>
      </c>
      <c r="BX16" s="30">
        <v>700</v>
      </c>
      <c r="BY16" s="30">
        <v>756</v>
      </c>
      <c r="BZ16" s="30">
        <v>811</v>
      </c>
      <c r="CA16" s="30">
        <v>823</v>
      </c>
      <c r="CB16" s="30">
        <v>887</v>
      </c>
      <c r="CC16" s="30">
        <v>925</v>
      </c>
      <c r="CD16" s="30">
        <v>1040</v>
      </c>
      <c r="CE16" s="30">
        <v>1136</v>
      </c>
      <c r="CF16" s="30">
        <v>1361</v>
      </c>
      <c r="CG16" s="30">
        <v>1528</v>
      </c>
      <c r="CH16" s="30">
        <v>1671</v>
      </c>
      <c r="CI16" s="30">
        <v>1700</v>
      </c>
      <c r="CJ16" s="30">
        <v>1740</v>
      </c>
      <c r="CK16" s="30">
        <v>1773</v>
      </c>
      <c r="CL16" s="30">
        <v>1881</v>
      </c>
      <c r="CM16" s="30">
        <v>1907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3</v>
      </c>
      <c r="AW17" s="30">
        <v>3</v>
      </c>
      <c r="AX17" s="30">
        <v>3</v>
      </c>
      <c r="AY17" s="30">
        <v>3</v>
      </c>
      <c r="AZ17" s="30">
        <v>3</v>
      </c>
      <c r="BA17" s="30">
        <v>3</v>
      </c>
      <c r="BB17" s="30">
        <v>3</v>
      </c>
      <c r="BC17" s="30">
        <v>5</v>
      </c>
      <c r="BD17" s="30">
        <v>8</v>
      </c>
      <c r="BE17" s="30">
        <v>10</v>
      </c>
      <c r="BF17" s="30">
        <v>14</v>
      </c>
      <c r="BG17" s="30">
        <v>17</v>
      </c>
      <c r="BH17" s="30">
        <v>20</v>
      </c>
      <c r="BI17" s="30">
        <v>25</v>
      </c>
      <c r="BJ17" s="30">
        <v>27</v>
      </c>
      <c r="BK17" s="30">
        <v>33</v>
      </c>
      <c r="BL17" s="30">
        <v>39</v>
      </c>
      <c r="BM17" s="30">
        <v>39</v>
      </c>
      <c r="BN17" s="30">
        <v>44</v>
      </c>
      <c r="BO17" s="30">
        <v>48</v>
      </c>
      <c r="BP17" s="30">
        <v>48</v>
      </c>
      <c r="BQ17" s="30">
        <v>48</v>
      </c>
      <c r="BR17" s="30">
        <v>49</v>
      </c>
      <c r="BS17" s="30">
        <v>51</v>
      </c>
      <c r="BT17" s="30">
        <v>54</v>
      </c>
      <c r="BU17" s="30">
        <v>56</v>
      </c>
      <c r="BV17" s="30">
        <v>61</v>
      </c>
      <c r="BW17" s="30">
        <v>70</v>
      </c>
      <c r="BX17" s="30">
        <v>88</v>
      </c>
      <c r="BY17" s="30">
        <v>123</v>
      </c>
      <c r="BZ17" s="30">
        <v>164</v>
      </c>
      <c r="CA17" s="30">
        <v>218</v>
      </c>
      <c r="CB17" s="30">
        <v>330</v>
      </c>
      <c r="CC17" s="30">
        <v>424</v>
      </c>
      <c r="CD17" s="30">
        <v>482</v>
      </c>
      <c r="CE17" s="30">
        <v>621</v>
      </c>
      <c r="CF17" s="30">
        <v>803</v>
      </c>
      <c r="CG17" s="30">
        <v>1012</v>
      </c>
      <c r="CH17" s="30">
        <v>1231</v>
      </c>
      <c r="CI17" s="30">
        <v>1572</v>
      </c>
      <c r="CJ17" s="30">
        <v>1838</v>
      </c>
      <c r="CK17" s="30">
        <v>2144</v>
      </c>
      <c r="CL17" s="30">
        <v>2456</v>
      </c>
      <c r="CM17" s="30">
        <v>2948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2</v>
      </c>
      <c r="BF18" s="30">
        <v>2</v>
      </c>
      <c r="BG18" s="30">
        <v>5</v>
      </c>
      <c r="BH18" s="30">
        <v>5</v>
      </c>
      <c r="BI18" s="30">
        <v>6</v>
      </c>
      <c r="BJ18" s="30">
        <v>14</v>
      </c>
      <c r="BK18" s="30">
        <v>17</v>
      </c>
      <c r="BL18" s="30">
        <v>18</v>
      </c>
      <c r="BM18" s="30">
        <v>18</v>
      </c>
      <c r="BN18" s="30">
        <v>18</v>
      </c>
      <c r="BO18" s="30">
        <v>24</v>
      </c>
      <c r="BP18" s="30">
        <v>26</v>
      </c>
      <c r="BQ18" s="30">
        <v>33</v>
      </c>
      <c r="BR18" s="30">
        <v>33</v>
      </c>
      <c r="BS18" s="30">
        <v>34</v>
      </c>
      <c r="BT18" s="30">
        <v>34</v>
      </c>
      <c r="BU18" s="30">
        <v>46</v>
      </c>
      <c r="BV18" s="30">
        <v>51</v>
      </c>
      <c r="BW18" s="30">
        <v>52</v>
      </c>
      <c r="BX18" s="30">
        <v>56</v>
      </c>
      <c r="BY18" s="30">
        <v>60</v>
      </c>
      <c r="BZ18" s="30">
        <v>63</v>
      </c>
      <c r="CA18" s="30">
        <v>63</v>
      </c>
      <c r="CB18" s="30">
        <v>66</v>
      </c>
      <c r="CC18" s="30">
        <v>67</v>
      </c>
      <c r="CD18" s="30">
        <v>68</v>
      </c>
      <c r="CE18" s="30">
        <v>71</v>
      </c>
      <c r="CF18" s="30">
        <v>72</v>
      </c>
      <c r="CG18" s="30">
        <v>72</v>
      </c>
      <c r="CH18" s="30">
        <v>73</v>
      </c>
      <c r="CI18" s="30">
        <v>75</v>
      </c>
      <c r="CJ18" s="30">
        <v>75</v>
      </c>
      <c r="CK18" s="30">
        <v>75</v>
      </c>
      <c r="CL18" s="30">
        <v>75</v>
      </c>
      <c r="CM18" s="30">
        <v>75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1</v>
      </c>
      <c r="AN19" s="30">
        <v>1</v>
      </c>
      <c r="AO19" s="30">
        <v>1</v>
      </c>
      <c r="AP19" s="30">
        <v>1</v>
      </c>
      <c r="AQ19" s="30">
        <v>1</v>
      </c>
      <c r="AR19" s="30">
        <v>6</v>
      </c>
      <c r="AS19" s="30">
        <v>6</v>
      </c>
      <c r="AT19" s="30">
        <v>6</v>
      </c>
      <c r="AU19" s="30">
        <v>6</v>
      </c>
      <c r="AV19" s="30">
        <v>6</v>
      </c>
      <c r="AW19" s="30">
        <v>6</v>
      </c>
      <c r="AX19" s="30">
        <v>9</v>
      </c>
      <c r="AY19" s="30">
        <v>9</v>
      </c>
      <c r="AZ19" s="30">
        <v>12</v>
      </c>
      <c r="BA19" s="30">
        <v>27</v>
      </c>
      <c r="BB19" s="30">
        <v>27</v>
      </c>
      <c r="BC19" s="30">
        <v>27</v>
      </c>
      <c r="BD19" s="30">
        <v>36</v>
      </c>
      <c r="BE19" s="30">
        <v>36</v>
      </c>
      <c r="BF19" s="30">
        <v>51</v>
      </c>
      <c r="BG19" s="30">
        <v>51</v>
      </c>
      <c r="BH19" s="30">
        <v>69</v>
      </c>
      <c r="BI19" s="30">
        <v>76</v>
      </c>
      <c r="BJ19" s="30">
        <v>76</v>
      </c>
      <c r="BK19" s="30">
        <v>81</v>
      </c>
      <c r="BL19" s="30">
        <v>81</v>
      </c>
      <c r="BM19" s="30">
        <v>86</v>
      </c>
      <c r="BN19" s="30">
        <v>86</v>
      </c>
      <c r="BO19" s="30">
        <v>94</v>
      </c>
      <c r="BP19" s="30">
        <v>94</v>
      </c>
      <c r="BQ19" s="30">
        <v>94</v>
      </c>
      <c r="BR19" s="30">
        <v>152</v>
      </c>
      <c r="BS19" s="30">
        <v>152</v>
      </c>
      <c r="BT19" s="30">
        <v>163</v>
      </c>
      <c r="BU19" s="30">
        <v>304</v>
      </c>
      <c r="BV19" s="30">
        <v>351</v>
      </c>
      <c r="BW19" s="30">
        <v>440</v>
      </c>
      <c r="BX19" s="30">
        <v>562</v>
      </c>
      <c r="BY19" s="30">
        <v>700</v>
      </c>
      <c r="BZ19" s="30">
        <v>861</v>
      </c>
      <c r="CA19" s="30">
        <v>1066</v>
      </c>
      <c r="CB19" s="30">
        <v>1486</v>
      </c>
      <c r="CC19" s="30">
        <v>1981</v>
      </c>
      <c r="CD19" s="30">
        <v>2226</v>
      </c>
      <c r="CE19" s="30">
        <v>2578</v>
      </c>
      <c r="CF19" s="30">
        <v>2919</v>
      </c>
      <c r="CG19" s="30">
        <v>3281</v>
      </c>
      <c r="CH19" s="30">
        <v>3728</v>
      </c>
      <c r="CI19" s="30">
        <v>4204</v>
      </c>
      <c r="CJ19" s="30">
        <v>4779</v>
      </c>
      <c r="CK19" s="30">
        <v>4779</v>
      </c>
      <c r="CL19" s="30">
        <v>4779</v>
      </c>
      <c r="CM19" s="30">
        <v>6264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1</v>
      </c>
      <c r="P20" s="30">
        <v>1</v>
      </c>
      <c r="Q20" s="30">
        <v>1</v>
      </c>
      <c r="R20" s="30">
        <v>1</v>
      </c>
      <c r="S20" s="30">
        <v>1</v>
      </c>
      <c r="T20" s="30">
        <v>1</v>
      </c>
      <c r="U20" s="30">
        <v>1</v>
      </c>
      <c r="V20" s="30">
        <v>1</v>
      </c>
      <c r="W20" s="30">
        <v>1</v>
      </c>
      <c r="X20" s="30">
        <v>1</v>
      </c>
      <c r="Y20" s="30">
        <v>1</v>
      </c>
      <c r="Z20" s="30">
        <v>1</v>
      </c>
      <c r="AA20" s="30">
        <v>1</v>
      </c>
      <c r="AB20" s="30">
        <v>1</v>
      </c>
      <c r="AC20" s="30">
        <v>1</v>
      </c>
      <c r="AD20" s="30">
        <v>1</v>
      </c>
      <c r="AE20" s="30">
        <v>1</v>
      </c>
      <c r="AF20" s="30">
        <v>1</v>
      </c>
      <c r="AG20" s="30">
        <v>1</v>
      </c>
      <c r="AH20" s="30">
        <v>1</v>
      </c>
      <c r="AI20" s="30">
        <v>1</v>
      </c>
      <c r="AJ20" s="30">
        <v>1</v>
      </c>
      <c r="AK20" s="30">
        <v>1</v>
      </c>
      <c r="AL20" s="30">
        <v>1</v>
      </c>
      <c r="AM20" s="30">
        <v>1</v>
      </c>
      <c r="AN20" s="30">
        <v>1</v>
      </c>
      <c r="AO20" s="30">
        <v>2</v>
      </c>
      <c r="AP20" s="30">
        <v>8</v>
      </c>
      <c r="AQ20" s="30">
        <v>13</v>
      </c>
      <c r="AR20" s="30">
        <v>23</v>
      </c>
      <c r="AS20" s="30">
        <v>50</v>
      </c>
      <c r="AT20" s="30">
        <v>109</v>
      </c>
      <c r="AU20" s="30">
        <v>169</v>
      </c>
      <c r="AV20" s="30">
        <v>200</v>
      </c>
      <c r="AW20" s="30">
        <v>239</v>
      </c>
      <c r="AX20" s="30">
        <v>267</v>
      </c>
      <c r="AY20" s="30">
        <v>314</v>
      </c>
      <c r="AZ20" s="30">
        <v>314</v>
      </c>
      <c r="BA20" s="30">
        <v>559</v>
      </c>
      <c r="BB20" s="30">
        <v>689</v>
      </c>
      <c r="BC20" s="30">
        <v>886</v>
      </c>
      <c r="BD20" s="30">
        <v>1058</v>
      </c>
      <c r="BE20" s="30">
        <v>1243</v>
      </c>
      <c r="BF20" s="30">
        <v>1486</v>
      </c>
      <c r="BG20" s="30">
        <v>1795</v>
      </c>
      <c r="BH20" s="30">
        <v>2257</v>
      </c>
      <c r="BI20" s="30">
        <v>2815</v>
      </c>
      <c r="BJ20" s="30">
        <v>3401</v>
      </c>
      <c r="BK20" s="30">
        <v>3743</v>
      </c>
      <c r="BL20" s="30">
        <v>4269</v>
      </c>
      <c r="BM20" s="30">
        <v>4937</v>
      </c>
      <c r="BN20" s="30">
        <v>6235</v>
      </c>
      <c r="BO20" s="30">
        <v>7284</v>
      </c>
      <c r="BP20" s="30">
        <v>9134</v>
      </c>
      <c r="BQ20" s="30">
        <v>10836</v>
      </c>
      <c r="BR20" s="30">
        <v>11899</v>
      </c>
      <c r="BS20" s="30">
        <v>12775</v>
      </c>
      <c r="BT20" s="30">
        <v>13964</v>
      </c>
      <c r="BU20" s="30">
        <v>15348</v>
      </c>
      <c r="BV20" s="30">
        <v>16770</v>
      </c>
      <c r="BW20" s="30">
        <v>18431</v>
      </c>
      <c r="BX20" s="30">
        <v>19691</v>
      </c>
      <c r="BY20" s="30">
        <v>20814</v>
      </c>
      <c r="BZ20" s="30">
        <v>22194</v>
      </c>
      <c r="CA20" s="30">
        <v>23403</v>
      </c>
      <c r="CB20" s="30">
        <v>24983</v>
      </c>
      <c r="CC20" s="30">
        <v>26667</v>
      </c>
      <c r="CD20" s="30">
        <v>28018</v>
      </c>
      <c r="CE20" s="30">
        <v>29647</v>
      </c>
      <c r="CF20" s="30">
        <v>30589</v>
      </c>
      <c r="CG20" s="30">
        <v>31119</v>
      </c>
      <c r="CH20" s="30">
        <v>33573</v>
      </c>
      <c r="CI20" s="30">
        <v>34809</v>
      </c>
      <c r="CJ20" s="30">
        <v>36138</v>
      </c>
      <c r="CK20" s="30">
        <v>37183</v>
      </c>
      <c r="CL20" s="30">
        <v>38496</v>
      </c>
      <c r="CM20" s="30">
        <v>39983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1</v>
      </c>
      <c r="BL21" s="30">
        <v>1</v>
      </c>
      <c r="BM21" s="30">
        <v>2</v>
      </c>
      <c r="BN21" s="30">
        <v>2</v>
      </c>
      <c r="BO21" s="30">
        <v>2</v>
      </c>
      <c r="BP21" s="30">
        <v>2</v>
      </c>
      <c r="BQ21" s="30">
        <v>2</v>
      </c>
      <c r="BR21" s="30">
        <v>3</v>
      </c>
      <c r="BS21" s="30">
        <v>3</v>
      </c>
      <c r="BT21" s="30">
        <v>3</v>
      </c>
      <c r="BU21" s="30">
        <v>3</v>
      </c>
      <c r="BV21" s="30">
        <v>4</v>
      </c>
      <c r="BW21" s="30">
        <v>4</v>
      </c>
      <c r="BX21" s="30">
        <v>5</v>
      </c>
      <c r="BY21" s="30">
        <v>7</v>
      </c>
      <c r="BZ21" s="30">
        <v>7</v>
      </c>
      <c r="CA21" s="30">
        <v>8</v>
      </c>
      <c r="CB21" s="30">
        <v>9</v>
      </c>
      <c r="CC21" s="30">
        <v>10</v>
      </c>
      <c r="CD21" s="30">
        <v>13</v>
      </c>
      <c r="CE21" s="30">
        <v>14</v>
      </c>
      <c r="CF21" s="30">
        <v>18</v>
      </c>
      <c r="CG21" s="30">
        <v>18</v>
      </c>
      <c r="CH21" s="30">
        <v>18</v>
      </c>
      <c r="CI21" s="30">
        <v>18</v>
      </c>
      <c r="CJ21" s="30">
        <v>18</v>
      </c>
      <c r="CK21" s="30">
        <v>18</v>
      </c>
      <c r="CL21" s="30">
        <v>18</v>
      </c>
      <c r="CM21" s="30">
        <v>18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1</v>
      </c>
      <c r="BE22" s="30">
        <v>1</v>
      </c>
      <c r="BF22" s="30">
        <v>2</v>
      </c>
      <c r="BG22" s="30">
        <v>2</v>
      </c>
      <c r="BH22" s="30">
        <v>2</v>
      </c>
      <c r="BI22" s="30">
        <v>2</v>
      </c>
      <c r="BJ22" s="30">
        <v>2</v>
      </c>
      <c r="BK22" s="30">
        <v>5</v>
      </c>
      <c r="BL22" s="30">
        <v>6</v>
      </c>
      <c r="BM22" s="30">
        <v>6</v>
      </c>
      <c r="BN22" s="30">
        <v>6</v>
      </c>
      <c r="BO22" s="30">
        <v>6</v>
      </c>
      <c r="BP22" s="30">
        <v>6</v>
      </c>
      <c r="BQ22" s="30">
        <v>6</v>
      </c>
      <c r="BR22" s="30">
        <v>6</v>
      </c>
      <c r="BS22" s="30">
        <v>9</v>
      </c>
      <c r="BT22" s="30">
        <v>13</v>
      </c>
      <c r="BU22" s="30">
        <v>13</v>
      </c>
      <c r="BV22" s="30">
        <v>16</v>
      </c>
      <c r="BW22" s="30">
        <v>16</v>
      </c>
      <c r="BX22" s="30">
        <v>22</v>
      </c>
      <c r="BY22" s="30">
        <v>26</v>
      </c>
      <c r="BZ22" s="30">
        <v>26</v>
      </c>
      <c r="CA22" s="30">
        <v>26</v>
      </c>
      <c r="CB22" s="30">
        <v>26</v>
      </c>
      <c r="CC22" s="30">
        <v>35</v>
      </c>
      <c r="CD22" s="30">
        <v>35</v>
      </c>
      <c r="CE22" s="30">
        <v>35</v>
      </c>
      <c r="CF22" s="30">
        <v>35</v>
      </c>
      <c r="CG22" s="30">
        <v>35</v>
      </c>
      <c r="CH22" s="30">
        <v>35</v>
      </c>
      <c r="CI22" s="30">
        <v>35</v>
      </c>
      <c r="CJ22" s="30">
        <v>35</v>
      </c>
      <c r="CK22" s="30">
        <v>35</v>
      </c>
      <c r="CL22" s="30">
        <v>35</v>
      </c>
      <c r="CM22" s="30">
        <v>54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1</v>
      </c>
      <c r="AU23" s="30">
        <v>1</v>
      </c>
      <c r="AV23" s="30">
        <v>1</v>
      </c>
      <c r="AW23" s="30">
        <v>1</v>
      </c>
      <c r="AX23" s="30">
        <v>1</v>
      </c>
      <c r="AY23" s="30">
        <v>1</v>
      </c>
      <c r="AZ23" s="30">
        <v>1</v>
      </c>
      <c r="BA23" s="30">
        <v>1</v>
      </c>
      <c r="BB23" s="30">
        <v>1</v>
      </c>
      <c r="BC23" s="30">
        <v>1</v>
      </c>
      <c r="BD23" s="30">
        <v>1</v>
      </c>
      <c r="BE23" s="30">
        <v>1</v>
      </c>
      <c r="BF23" s="30">
        <v>1</v>
      </c>
      <c r="BG23" s="30">
        <v>1</v>
      </c>
      <c r="BH23" s="30">
        <v>2</v>
      </c>
      <c r="BI23" s="30">
        <v>2</v>
      </c>
      <c r="BJ23" s="30">
        <v>2</v>
      </c>
      <c r="BK23" s="30">
        <v>2</v>
      </c>
      <c r="BL23" s="30">
        <v>2</v>
      </c>
      <c r="BM23" s="30">
        <v>2</v>
      </c>
      <c r="BN23" s="30">
        <v>2</v>
      </c>
      <c r="BO23" s="30">
        <v>3</v>
      </c>
      <c r="BP23" s="30">
        <v>3</v>
      </c>
      <c r="BQ23" s="30">
        <v>4</v>
      </c>
      <c r="BR23" s="30">
        <v>4</v>
      </c>
      <c r="BS23" s="30">
        <v>4</v>
      </c>
      <c r="BT23" s="30">
        <v>4</v>
      </c>
      <c r="BU23" s="30">
        <v>5</v>
      </c>
      <c r="BV23" s="30">
        <v>5</v>
      </c>
      <c r="BW23" s="30">
        <v>5</v>
      </c>
      <c r="BX23" s="30">
        <v>5</v>
      </c>
      <c r="BY23" s="30">
        <v>5</v>
      </c>
      <c r="BZ23" s="30">
        <v>5</v>
      </c>
      <c r="CA23" s="30">
        <v>5</v>
      </c>
      <c r="CB23" s="30">
        <v>5</v>
      </c>
      <c r="CC23" s="30">
        <v>5</v>
      </c>
      <c r="CD23" s="30">
        <v>5</v>
      </c>
      <c r="CE23" s="30">
        <v>5</v>
      </c>
      <c r="CF23" s="30">
        <v>5</v>
      </c>
      <c r="CG23" s="30">
        <v>5</v>
      </c>
      <c r="CH23" s="30">
        <v>5</v>
      </c>
      <c r="CI23" s="30">
        <v>5</v>
      </c>
      <c r="CJ23" s="30">
        <v>5</v>
      </c>
      <c r="CK23" s="30">
        <v>5</v>
      </c>
      <c r="CL23" s="30">
        <v>5</v>
      </c>
      <c r="CM23" s="30">
        <v>5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2</v>
      </c>
      <c r="AZ24" s="30">
        <v>2</v>
      </c>
      <c r="BA24" s="30">
        <v>3</v>
      </c>
      <c r="BB24" s="30">
        <v>10</v>
      </c>
      <c r="BC24" s="30">
        <v>10</v>
      </c>
      <c r="BD24" s="30">
        <v>11</v>
      </c>
      <c r="BE24" s="30">
        <v>11</v>
      </c>
      <c r="BF24" s="30">
        <v>12</v>
      </c>
      <c r="BG24" s="30">
        <v>12</v>
      </c>
      <c r="BH24" s="30">
        <v>15</v>
      </c>
      <c r="BI24" s="30">
        <v>19</v>
      </c>
      <c r="BJ24" s="30">
        <v>24</v>
      </c>
      <c r="BK24" s="30">
        <v>27</v>
      </c>
      <c r="BL24" s="30">
        <v>29</v>
      </c>
      <c r="BM24" s="30">
        <v>32</v>
      </c>
      <c r="BN24" s="30">
        <v>43</v>
      </c>
      <c r="BO24" s="30">
        <v>61</v>
      </c>
      <c r="BP24" s="30">
        <v>74</v>
      </c>
      <c r="BQ24" s="30">
        <v>81</v>
      </c>
      <c r="BR24" s="30">
        <v>97</v>
      </c>
      <c r="BS24" s="30">
        <v>107</v>
      </c>
      <c r="BT24" s="30">
        <v>115</v>
      </c>
      <c r="BU24" s="30">
        <v>123</v>
      </c>
      <c r="BV24" s="30">
        <v>132</v>
      </c>
      <c r="BW24" s="30">
        <v>139</v>
      </c>
      <c r="BX24" s="30">
        <v>157</v>
      </c>
      <c r="BY24" s="30">
        <v>183</v>
      </c>
      <c r="BZ24" s="30">
        <v>194</v>
      </c>
      <c r="CA24" s="30">
        <v>210</v>
      </c>
      <c r="CB24" s="30">
        <v>264</v>
      </c>
      <c r="CC24" s="30">
        <v>268</v>
      </c>
      <c r="CD24" s="30">
        <v>275</v>
      </c>
      <c r="CE24" s="30">
        <v>300</v>
      </c>
      <c r="CF24" s="30">
        <v>330</v>
      </c>
      <c r="CG24" s="30">
        <v>354</v>
      </c>
      <c r="CH24" s="30">
        <v>397</v>
      </c>
      <c r="CI24" s="30">
        <v>441</v>
      </c>
      <c r="CJ24" s="30">
        <v>465</v>
      </c>
      <c r="CK24" s="30">
        <v>493</v>
      </c>
      <c r="CL24" s="30">
        <v>520</v>
      </c>
      <c r="CM24" s="30">
        <v>564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2</v>
      </c>
      <c r="AT25" s="30">
        <v>2</v>
      </c>
      <c r="AU25" s="30">
        <v>3</v>
      </c>
      <c r="AV25" s="30">
        <v>3</v>
      </c>
      <c r="AW25" s="30">
        <v>3</v>
      </c>
      <c r="AX25" s="30">
        <v>5</v>
      </c>
      <c r="AY25" s="30">
        <v>7</v>
      </c>
      <c r="AZ25" s="30">
        <v>11</v>
      </c>
      <c r="BA25" s="30">
        <v>13</v>
      </c>
      <c r="BB25" s="30">
        <v>18</v>
      </c>
      <c r="BC25" s="30">
        <v>24</v>
      </c>
      <c r="BD25" s="30">
        <v>25</v>
      </c>
      <c r="BE25" s="30">
        <v>26</v>
      </c>
      <c r="BF25" s="30">
        <v>38</v>
      </c>
      <c r="BG25" s="30">
        <v>63</v>
      </c>
      <c r="BH25" s="30">
        <v>89</v>
      </c>
      <c r="BI25" s="30">
        <v>93</v>
      </c>
      <c r="BJ25" s="30">
        <v>126</v>
      </c>
      <c r="BK25" s="30">
        <v>136</v>
      </c>
      <c r="BL25" s="30">
        <v>166</v>
      </c>
      <c r="BM25" s="30">
        <v>176</v>
      </c>
      <c r="BN25" s="30">
        <v>191</v>
      </c>
      <c r="BO25" s="30">
        <v>237</v>
      </c>
      <c r="BP25" s="30">
        <v>258</v>
      </c>
      <c r="BQ25" s="30">
        <v>323</v>
      </c>
      <c r="BR25" s="30">
        <v>368</v>
      </c>
      <c r="BS25" s="30">
        <v>420</v>
      </c>
      <c r="BT25" s="30">
        <v>459</v>
      </c>
      <c r="BU25" s="30">
        <v>533</v>
      </c>
      <c r="BV25" s="30">
        <v>579</v>
      </c>
      <c r="BW25" s="30">
        <v>624</v>
      </c>
      <c r="BX25" s="30">
        <v>654</v>
      </c>
      <c r="BY25" s="30">
        <v>674</v>
      </c>
      <c r="BZ25" s="30">
        <v>764</v>
      </c>
      <c r="CA25" s="30">
        <v>804</v>
      </c>
      <c r="CB25" s="30">
        <v>858</v>
      </c>
      <c r="CC25" s="30">
        <v>901</v>
      </c>
      <c r="CD25" s="30">
        <v>946</v>
      </c>
      <c r="CE25" s="30">
        <v>1009</v>
      </c>
      <c r="CF25" s="30">
        <v>1037</v>
      </c>
      <c r="CG25" s="30">
        <v>1083</v>
      </c>
      <c r="CH25" s="30">
        <v>1110</v>
      </c>
      <c r="CI25" s="30">
        <v>1167</v>
      </c>
      <c r="CJ25" s="30">
        <v>1214</v>
      </c>
      <c r="CK25" s="30">
        <v>1268</v>
      </c>
      <c r="CL25" s="30">
        <v>1285</v>
      </c>
      <c r="CM25" s="30">
        <v>1309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3</v>
      </c>
      <c r="BS26" s="30">
        <v>4</v>
      </c>
      <c r="BT26" s="30">
        <v>4</v>
      </c>
      <c r="BU26" s="30">
        <v>4</v>
      </c>
      <c r="BV26" s="30">
        <v>4</v>
      </c>
      <c r="BW26" s="30">
        <v>4</v>
      </c>
      <c r="BX26" s="30">
        <v>6</v>
      </c>
      <c r="BY26" s="30">
        <v>6</v>
      </c>
      <c r="BZ26" s="30">
        <v>6</v>
      </c>
      <c r="CA26" s="30">
        <v>6</v>
      </c>
      <c r="CB26" s="30">
        <v>13</v>
      </c>
      <c r="CC26" s="30">
        <v>13</v>
      </c>
      <c r="CD26" s="30">
        <v>13</v>
      </c>
      <c r="CE26" s="30">
        <v>13</v>
      </c>
      <c r="CF26" s="30">
        <v>13</v>
      </c>
      <c r="CG26" s="30">
        <v>13</v>
      </c>
      <c r="CH26" s="30">
        <v>13</v>
      </c>
      <c r="CI26" s="30">
        <v>15</v>
      </c>
      <c r="CJ26" s="30">
        <v>15</v>
      </c>
      <c r="CK26" s="30">
        <v>15</v>
      </c>
      <c r="CL26" s="30">
        <v>20</v>
      </c>
      <c r="CM26" s="30">
        <v>20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1</v>
      </c>
      <c r="AL27" s="30">
        <v>1</v>
      </c>
      <c r="AM27" s="30">
        <v>1</v>
      </c>
      <c r="AN27" s="30">
        <v>2</v>
      </c>
      <c r="AO27" s="30">
        <v>2</v>
      </c>
      <c r="AP27" s="30">
        <v>2</v>
      </c>
      <c r="AQ27" s="30">
        <v>2</v>
      </c>
      <c r="AR27" s="30">
        <v>4</v>
      </c>
      <c r="AS27" s="30">
        <v>4</v>
      </c>
      <c r="AT27" s="30">
        <v>13</v>
      </c>
      <c r="AU27" s="30">
        <v>13</v>
      </c>
      <c r="AV27" s="30">
        <v>20</v>
      </c>
      <c r="AW27" s="30">
        <v>25</v>
      </c>
      <c r="AX27" s="30">
        <v>31</v>
      </c>
      <c r="AY27" s="30">
        <v>38</v>
      </c>
      <c r="AZ27" s="30">
        <v>52</v>
      </c>
      <c r="BA27" s="30">
        <v>151</v>
      </c>
      <c r="BB27" s="30">
        <v>151</v>
      </c>
      <c r="BC27" s="30">
        <v>162</v>
      </c>
      <c r="BD27" s="30">
        <v>200</v>
      </c>
      <c r="BE27" s="30">
        <v>321</v>
      </c>
      <c r="BF27" s="30">
        <v>372</v>
      </c>
      <c r="BG27" s="30">
        <v>621</v>
      </c>
      <c r="BH27" s="30">
        <v>793</v>
      </c>
      <c r="BI27" s="30">
        <v>1021</v>
      </c>
      <c r="BJ27" s="30">
        <v>1546</v>
      </c>
      <c r="BK27" s="30">
        <v>1924</v>
      </c>
      <c r="BL27" s="30">
        <v>2247</v>
      </c>
      <c r="BM27" s="30">
        <v>2554</v>
      </c>
      <c r="BN27" s="30">
        <v>2985</v>
      </c>
      <c r="BO27" s="30">
        <v>3417</v>
      </c>
      <c r="BP27" s="30">
        <v>3904</v>
      </c>
      <c r="BQ27" s="30">
        <v>4256</v>
      </c>
      <c r="BR27" s="30">
        <v>4579</v>
      </c>
      <c r="BS27" s="30">
        <v>5717</v>
      </c>
      <c r="BT27" s="30">
        <v>6836</v>
      </c>
      <c r="BU27" s="30">
        <v>8044</v>
      </c>
      <c r="BV27" s="30">
        <v>9056</v>
      </c>
      <c r="BW27" s="30">
        <v>10360</v>
      </c>
      <c r="BX27" s="30">
        <v>11130</v>
      </c>
      <c r="BY27" s="30">
        <v>12161</v>
      </c>
      <c r="BZ27" s="30">
        <v>14034</v>
      </c>
      <c r="CA27" s="30">
        <v>16170</v>
      </c>
      <c r="CB27" s="30">
        <v>18092</v>
      </c>
      <c r="CC27" s="30">
        <v>19638</v>
      </c>
      <c r="CD27" s="30">
        <v>20727</v>
      </c>
      <c r="CE27" s="30">
        <v>22192</v>
      </c>
      <c r="CF27" s="30">
        <v>23430</v>
      </c>
      <c r="CG27" s="30">
        <v>25262</v>
      </c>
      <c r="CH27" s="30">
        <v>28320</v>
      </c>
      <c r="CI27" s="30">
        <v>30425</v>
      </c>
      <c r="CJ27" s="30">
        <v>33682</v>
      </c>
      <c r="CK27" s="30">
        <v>36658</v>
      </c>
      <c r="CL27" s="30">
        <v>38654</v>
      </c>
      <c r="CM27" s="30">
        <v>40743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1</v>
      </c>
      <c r="AX28" s="30">
        <v>1</v>
      </c>
      <c r="AY28" s="30">
        <v>11</v>
      </c>
      <c r="AZ28" s="30">
        <v>11</v>
      </c>
      <c r="BA28" s="30">
        <v>37</v>
      </c>
      <c r="BB28" s="30">
        <v>40</v>
      </c>
      <c r="BC28" s="30">
        <v>50</v>
      </c>
      <c r="BD28" s="30">
        <v>54</v>
      </c>
      <c r="BE28" s="30">
        <v>56</v>
      </c>
      <c r="BF28" s="30">
        <v>68</v>
      </c>
      <c r="BG28" s="30">
        <v>75</v>
      </c>
      <c r="BH28" s="30">
        <v>78</v>
      </c>
      <c r="BI28" s="30">
        <v>83</v>
      </c>
      <c r="BJ28" s="30">
        <v>88</v>
      </c>
      <c r="BK28" s="30">
        <v>91</v>
      </c>
      <c r="BL28" s="30">
        <v>104</v>
      </c>
      <c r="BM28" s="30">
        <v>109</v>
      </c>
      <c r="BN28" s="30">
        <v>114</v>
      </c>
      <c r="BO28" s="30">
        <v>115</v>
      </c>
      <c r="BP28" s="30">
        <v>120</v>
      </c>
      <c r="BQ28" s="30">
        <v>126</v>
      </c>
      <c r="BR28" s="30">
        <v>127</v>
      </c>
      <c r="BS28" s="30">
        <v>129</v>
      </c>
      <c r="BT28" s="30">
        <v>131</v>
      </c>
      <c r="BU28" s="30">
        <v>133</v>
      </c>
      <c r="BV28" s="30">
        <v>134</v>
      </c>
      <c r="BW28" s="30">
        <v>135</v>
      </c>
      <c r="BX28" s="30">
        <v>135</v>
      </c>
      <c r="BY28" s="30">
        <v>135</v>
      </c>
      <c r="BZ28" s="30">
        <v>135</v>
      </c>
      <c r="CA28" s="30">
        <v>135</v>
      </c>
      <c r="CB28" s="30">
        <v>135</v>
      </c>
      <c r="CC28" s="30">
        <v>136</v>
      </c>
      <c r="CD28" s="30">
        <v>136</v>
      </c>
      <c r="CE28" s="30">
        <v>136</v>
      </c>
      <c r="CF28" s="30">
        <v>136</v>
      </c>
      <c r="CG28" s="30">
        <v>136</v>
      </c>
      <c r="CH28" s="30">
        <v>136</v>
      </c>
      <c r="CI28" s="30">
        <v>136</v>
      </c>
      <c r="CJ28" s="30">
        <v>136</v>
      </c>
      <c r="CK28" s="30">
        <v>137</v>
      </c>
      <c r="CL28" s="30">
        <v>138</v>
      </c>
      <c r="CM28" s="30">
        <v>138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4</v>
      </c>
      <c r="AW29" s="30">
        <v>4</v>
      </c>
      <c r="AX29" s="30">
        <v>4</v>
      </c>
      <c r="AY29" s="30">
        <v>7</v>
      </c>
      <c r="AZ29" s="30">
        <v>7</v>
      </c>
      <c r="BA29" s="30">
        <v>23</v>
      </c>
      <c r="BB29" s="30">
        <v>41</v>
      </c>
      <c r="BC29" s="30">
        <v>51</v>
      </c>
      <c r="BD29" s="30">
        <v>52</v>
      </c>
      <c r="BE29" s="30">
        <v>67</v>
      </c>
      <c r="BF29" s="30">
        <v>92</v>
      </c>
      <c r="BG29" s="30">
        <v>94</v>
      </c>
      <c r="BH29" s="30">
        <v>127</v>
      </c>
      <c r="BI29" s="30">
        <v>163</v>
      </c>
      <c r="BJ29" s="30">
        <v>187</v>
      </c>
      <c r="BK29" s="30">
        <v>201</v>
      </c>
      <c r="BL29" s="30">
        <v>218</v>
      </c>
      <c r="BM29" s="30">
        <v>242</v>
      </c>
      <c r="BN29" s="30">
        <v>264</v>
      </c>
      <c r="BO29" s="30">
        <v>293</v>
      </c>
      <c r="BP29" s="30">
        <v>331</v>
      </c>
      <c r="BQ29" s="30">
        <v>346</v>
      </c>
      <c r="BR29" s="30">
        <v>359</v>
      </c>
      <c r="BS29" s="30">
        <v>399</v>
      </c>
      <c r="BT29" s="30">
        <v>422</v>
      </c>
      <c r="BU29" s="30">
        <v>457</v>
      </c>
      <c r="BV29" s="30">
        <v>485</v>
      </c>
      <c r="BW29" s="30">
        <v>503</v>
      </c>
      <c r="BX29" s="30">
        <v>531</v>
      </c>
      <c r="BY29" s="30">
        <v>549</v>
      </c>
      <c r="BZ29" s="30">
        <v>577</v>
      </c>
      <c r="CA29" s="30">
        <v>593</v>
      </c>
      <c r="CB29" s="30">
        <v>618</v>
      </c>
      <c r="CC29" s="30">
        <v>635</v>
      </c>
      <c r="CD29" s="30">
        <v>661</v>
      </c>
      <c r="CE29" s="30">
        <v>675</v>
      </c>
      <c r="CF29" s="30">
        <v>685</v>
      </c>
      <c r="CG29" s="30">
        <v>713</v>
      </c>
      <c r="CH29" s="30">
        <v>747</v>
      </c>
      <c r="CI29" s="30">
        <v>800</v>
      </c>
      <c r="CJ29" s="30">
        <v>846</v>
      </c>
      <c r="CK29" s="30">
        <v>878</v>
      </c>
      <c r="CL29" s="30">
        <v>894</v>
      </c>
      <c r="CM29" s="30">
        <v>929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1</v>
      </c>
      <c r="AY30" s="30">
        <v>2</v>
      </c>
      <c r="AZ30" s="30">
        <v>2</v>
      </c>
      <c r="BA30" s="30">
        <v>2</v>
      </c>
      <c r="BB30" s="30">
        <v>2</v>
      </c>
      <c r="BC30" s="30">
        <v>3</v>
      </c>
      <c r="BD30" s="30">
        <v>15</v>
      </c>
      <c r="BE30" s="30">
        <v>15</v>
      </c>
      <c r="BF30" s="30">
        <v>20</v>
      </c>
      <c r="BG30" s="30">
        <v>33</v>
      </c>
      <c r="BH30" s="30">
        <v>40</v>
      </c>
      <c r="BI30" s="30">
        <v>64</v>
      </c>
      <c r="BJ30" s="30">
        <v>75</v>
      </c>
      <c r="BK30" s="30">
        <v>99</v>
      </c>
      <c r="BL30" s="30">
        <v>114</v>
      </c>
      <c r="BM30" s="30">
        <v>146</v>
      </c>
      <c r="BN30" s="30">
        <v>152</v>
      </c>
      <c r="BO30" s="30">
        <v>180</v>
      </c>
      <c r="BP30" s="30">
        <v>207</v>
      </c>
      <c r="BQ30" s="30">
        <v>222</v>
      </c>
      <c r="BR30" s="30">
        <v>246</v>
      </c>
      <c r="BS30" s="30">
        <v>261</v>
      </c>
      <c r="BT30" s="30">
        <v>282</v>
      </c>
      <c r="BU30" s="30">
        <v>288</v>
      </c>
      <c r="BV30" s="30">
        <v>302</v>
      </c>
      <c r="BW30" s="30">
        <v>318</v>
      </c>
      <c r="BX30" s="30">
        <v>345</v>
      </c>
      <c r="BY30" s="30">
        <v>364</v>
      </c>
      <c r="BZ30" s="30">
        <v>384</v>
      </c>
      <c r="CA30" s="30">
        <v>414</v>
      </c>
      <c r="CB30" s="30">
        <v>443</v>
      </c>
      <c r="CC30" s="30">
        <v>443</v>
      </c>
      <c r="CD30" s="30">
        <v>484</v>
      </c>
      <c r="CE30" s="30">
        <v>497</v>
      </c>
      <c r="CF30" s="30">
        <v>497</v>
      </c>
      <c r="CG30" s="30">
        <v>528</v>
      </c>
      <c r="CH30" s="30">
        <v>542</v>
      </c>
      <c r="CI30" s="30">
        <v>546</v>
      </c>
      <c r="CJ30" s="30">
        <v>557</v>
      </c>
      <c r="CK30" s="30">
        <v>565</v>
      </c>
      <c r="CL30" s="30">
        <v>576</v>
      </c>
      <c r="CM30" s="30">
        <v>581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8</v>
      </c>
      <c r="BP31" s="30">
        <v>8</v>
      </c>
      <c r="BQ31" s="30">
        <v>10</v>
      </c>
      <c r="BR31" s="30">
        <v>14</v>
      </c>
      <c r="BS31" s="30">
        <v>15</v>
      </c>
      <c r="BT31" s="30">
        <v>15</v>
      </c>
      <c r="BU31" s="30">
        <v>20</v>
      </c>
      <c r="BV31" s="30">
        <v>20</v>
      </c>
      <c r="BW31" s="30">
        <v>21</v>
      </c>
      <c r="BX31" s="30">
        <v>21</v>
      </c>
      <c r="BY31" s="30">
        <v>22</v>
      </c>
      <c r="BZ31" s="30">
        <v>22</v>
      </c>
      <c r="CA31" s="30">
        <v>22</v>
      </c>
      <c r="CB31" s="30">
        <v>23</v>
      </c>
      <c r="CC31" s="30">
        <v>27</v>
      </c>
      <c r="CD31" s="30">
        <v>38</v>
      </c>
      <c r="CE31" s="30">
        <v>41</v>
      </c>
      <c r="CF31" s="30">
        <v>62</v>
      </c>
      <c r="CG31" s="30">
        <v>63</v>
      </c>
      <c r="CH31" s="30">
        <v>74</v>
      </c>
      <c r="CI31" s="30">
        <v>85</v>
      </c>
      <c r="CJ31" s="30">
        <v>88</v>
      </c>
      <c r="CK31" s="30">
        <v>98</v>
      </c>
      <c r="CL31" s="30">
        <v>111</v>
      </c>
      <c r="CM31" s="30">
        <v>119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2</v>
      </c>
      <c r="BT32" s="30">
        <v>2</v>
      </c>
      <c r="BU32" s="30">
        <v>3</v>
      </c>
      <c r="BV32" s="30">
        <v>3</v>
      </c>
      <c r="BW32" s="30">
        <v>3</v>
      </c>
      <c r="BX32" s="30">
        <v>3</v>
      </c>
      <c r="BY32" s="30">
        <v>3</v>
      </c>
      <c r="BZ32" s="30">
        <v>3</v>
      </c>
      <c r="CA32" s="30">
        <v>3</v>
      </c>
      <c r="CB32" s="30">
        <v>3</v>
      </c>
      <c r="CC32" s="30">
        <v>3</v>
      </c>
      <c r="CD32" s="30">
        <v>5</v>
      </c>
      <c r="CE32" s="30">
        <v>5</v>
      </c>
      <c r="CF32" s="30">
        <v>5</v>
      </c>
      <c r="CG32" s="30">
        <v>5</v>
      </c>
      <c r="CH32" s="30">
        <v>5</v>
      </c>
      <c r="CI32" s="30">
        <v>5</v>
      </c>
      <c r="CJ32" s="30">
        <v>5</v>
      </c>
      <c r="CK32" s="30">
        <v>5</v>
      </c>
      <c r="CL32" s="30">
        <v>5</v>
      </c>
      <c r="CM32" s="30">
        <v>5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1</v>
      </c>
      <c r="BI33" s="30">
        <v>3</v>
      </c>
      <c r="BJ33" s="30">
        <v>3</v>
      </c>
      <c r="BK33" s="30">
        <v>3</v>
      </c>
      <c r="BL33" s="30">
        <v>3</v>
      </c>
      <c r="BM33" s="30">
        <v>4</v>
      </c>
      <c r="BN33" s="30">
        <v>4</v>
      </c>
      <c r="BO33" s="30">
        <v>5</v>
      </c>
      <c r="BP33" s="30">
        <v>5</v>
      </c>
      <c r="BQ33" s="30">
        <v>6</v>
      </c>
      <c r="BR33" s="30">
        <v>6</v>
      </c>
      <c r="BS33" s="30">
        <v>6</v>
      </c>
      <c r="BT33" s="30">
        <v>6</v>
      </c>
      <c r="BU33" s="30">
        <v>6</v>
      </c>
      <c r="BV33" s="30">
        <v>6</v>
      </c>
      <c r="BW33" s="30">
        <v>7</v>
      </c>
      <c r="BX33" s="30">
        <v>7</v>
      </c>
      <c r="BY33" s="30">
        <v>7</v>
      </c>
      <c r="BZ33" s="30">
        <v>7</v>
      </c>
      <c r="CA33" s="30">
        <v>7</v>
      </c>
      <c r="CB33" s="30">
        <v>7</v>
      </c>
      <c r="CC33" s="30">
        <v>7</v>
      </c>
      <c r="CD33" s="30">
        <v>8</v>
      </c>
      <c r="CE33" s="30">
        <v>8</v>
      </c>
      <c r="CF33" s="30">
        <v>10</v>
      </c>
      <c r="CG33" s="30">
        <v>11</v>
      </c>
      <c r="CH33" s="30">
        <v>56</v>
      </c>
      <c r="CI33" s="30">
        <v>56</v>
      </c>
      <c r="CJ33" s="30">
        <v>56</v>
      </c>
      <c r="CK33" s="30">
        <v>58</v>
      </c>
      <c r="CL33" s="30">
        <v>61</v>
      </c>
      <c r="CM33" s="30">
        <v>67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1</v>
      </c>
      <c r="H34" s="30">
        <v>1</v>
      </c>
      <c r="I34" s="30">
        <v>1</v>
      </c>
      <c r="J34" s="30">
        <v>1</v>
      </c>
      <c r="K34" s="30">
        <v>1</v>
      </c>
      <c r="L34" s="30">
        <v>1</v>
      </c>
      <c r="M34" s="30">
        <v>1</v>
      </c>
      <c r="N34" s="30">
        <v>1</v>
      </c>
      <c r="O34" s="30">
        <v>1</v>
      </c>
      <c r="P34" s="30">
        <v>1</v>
      </c>
      <c r="Q34" s="30">
        <v>1</v>
      </c>
      <c r="R34" s="30">
        <v>1</v>
      </c>
      <c r="S34" s="30">
        <v>1</v>
      </c>
      <c r="T34" s="30">
        <v>1</v>
      </c>
      <c r="U34" s="30">
        <v>1</v>
      </c>
      <c r="V34" s="30">
        <v>1</v>
      </c>
      <c r="W34" s="30">
        <v>1</v>
      </c>
      <c r="X34" s="30">
        <v>1</v>
      </c>
      <c r="Y34" s="30">
        <v>1</v>
      </c>
      <c r="Z34" s="30">
        <v>1</v>
      </c>
      <c r="AA34" s="30">
        <v>1</v>
      </c>
      <c r="AB34" s="30">
        <v>1</v>
      </c>
      <c r="AC34" s="30">
        <v>1</v>
      </c>
      <c r="AD34" s="30">
        <v>1</v>
      </c>
      <c r="AE34" s="30">
        <v>1</v>
      </c>
      <c r="AF34" s="30">
        <v>1</v>
      </c>
      <c r="AG34" s="30">
        <v>1</v>
      </c>
      <c r="AH34" s="30">
        <v>1</v>
      </c>
      <c r="AI34" s="30">
        <v>1</v>
      </c>
      <c r="AJ34" s="30">
        <v>1</v>
      </c>
      <c r="AK34" s="30">
        <v>1</v>
      </c>
      <c r="AL34" s="30">
        <v>1</v>
      </c>
      <c r="AM34" s="30">
        <v>1</v>
      </c>
      <c r="AN34" s="30">
        <v>1</v>
      </c>
      <c r="AO34" s="30">
        <v>1</v>
      </c>
      <c r="AP34" s="30">
        <v>1</v>
      </c>
      <c r="AQ34" s="30">
        <v>1</v>
      </c>
      <c r="AR34" s="30">
        <v>1</v>
      </c>
      <c r="AS34" s="30">
        <v>1</v>
      </c>
      <c r="AT34" s="30">
        <v>1</v>
      </c>
      <c r="AU34" s="30">
        <v>1</v>
      </c>
      <c r="AV34" s="30">
        <v>2</v>
      </c>
      <c r="AW34" s="30">
        <v>2</v>
      </c>
      <c r="AX34" s="30">
        <v>2</v>
      </c>
      <c r="AY34" s="30">
        <v>3</v>
      </c>
      <c r="AZ34" s="30">
        <v>3</v>
      </c>
      <c r="BA34" s="30">
        <v>5</v>
      </c>
      <c r="BB34" s="30">
        <v>7</v>
      </c>
      <c r="BC34" s="30">
        <v>7</v>
      </c>
      <c r="BD34" s="30">
        <v>7</v>
      </c>
      <c r="BE34" s="30">
        <v>33</v>
      </c>
      <c r="BF34" s="30">
        <v>35</v>
      </c>
      <c r="BG34" s="30">
        <v>37</v>
      </c>
      <c r="BH34" s="30">
        <v>51</v>
      </c>
      <c r="BI34" s="30">
        <v>53</v>
      </c>
      <c r="BJ34" s="30">
        <v>84</v>
      </c>
      <c r="BK34" s="30">
        <v>87</v>
      </c>
      <c r="BL34" s="30">
        <v>91</v>
      </c>
      <c r="BM34" s="30">
        <v>96</v>
      </c>
      <c r="BN34" s="30">
        <v>96</v>
      </c>
      <c r="BO34" s="30">
        <v>99</v>
      </c>
      <c r="BP34" s="30">
        <v>99</v>
      </c>
      <c r="BQ34" s="30">
        <v>103</v>
      </c>
      <c r="BR34" s="30">
        <v>107</v>
      </c>
      <c r="BS34" s="30">
        <v>109</v>
      </c>
      <c r="BT34" s="30">
        <v>109</v>
      </c>
      <c r="BU34" s="30">
        <v>110</v>
      </c>
      <c r="BV34" s="30">
        <v>114</v>
      </c>
      <c r="BW34" s="30">
        <v>114</v>
      </c>
      <c r="BX34" s="30">
        <v>114</v>
      </c>
      <c r="BY34" s="30">
        <v>114</v>
      </c>
      <c r="BZ34" s="30">
        <v>115</v>
      </c>
      <c r="CA34" s="30">
        <v>117</v>
      </c>
      <c r="CB34" s="30">
        <v>119</v>
      </c>
      <c r="CC34" s="30">
        <v>119</v>
      </c>
      <c r="CD34" s="30">
        <v>120</v>
      </c>
      <c r="CE34" s="30">
        <v>122</v>
      </c>
      <c r="CF34" s="30">
        <v>122</v>
      </c>
      <c r="CG34" s="30">
        <v>122</v>
      </c>
      <c r="CH34" s="30">
        <v>122</v>
      </c>
      <c r="CI34" s="30">
        <v>122</v>
      </c>
      <c r="CJ34" s="30">
        <v>122</v>
      </c>
      <c r="CK34" s="30">
        <v>122</v>
      </c>
      <c r="CL34" s="30">
        <v>122</v>
      </c>
      <c r="CM34" s="30">
        <v>122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1</v>
      </c>
      <c r="AU35" s="30">
        <v>1</v>
      </c>
      <c r="AV35" s="30">
        <v>2</v>
      </c>
      <c r="AW35" s="30">
        <v>2</v>
      </c>
      <c r="AX35" s="30">
        <v>2</v>
      </c>
      <c r="AY35" s="30">
        <v>2</v>
      </c>
      <c r="AZ35" s="30">
        <v>2</v>
      </c>
      <c r="BA35" s="30">
        <v>2</v>
      </c>
      <c r="BB35" s="30">
        <v>2</v>
      </c>
      <c r="BC35" s="30">
        <v>2</v>
      </c>
      <c r="BD35" s="30">
        <v>4</v>
      </c>
      <c r="BE35" s="30">
        <v>10</v>
      </c>
      <c r="BF35" s="30">
        <v>10</v>
      </c>
      <c r="BG35" s="30">
        <v>13</v>
      </c>
      <c r="BH35" s="30">
        <v>20</v>
      </c>
      <c r="BI35" s="30">
        <v>27</v>
      </c>
      <c r="BJ35" s="30">
        <v>40</v>
      </c>
      <c r="BK35" s="30">
        <v>56</v>
      </c>
      <c r="BL35" s="30">
        <v>66</v>
      </c>
      <c r="BM35" s="30">
        <v>75</v>
      </c>
      <c r="BN35" s="30">
        <v>75</v>
      </c>
      <c r="BO35" s="30">
        <v>91</v>
      </c>
      <c r="BP35" s="30">
        <v>91</v>
      </c>
      <c r="BQ35" s="30">
        <v>139</v>
      </c>
      <c r="BR35" s="30">
        <v>139</v>
      </c>
      <c r="BS35" s="30">
        <v>193</v>
      </c>
      <c r="BT35" s="30">
        <v>233</v>
      </c>
      <c r="BU35" s="30">
        <v>306</v>
      </c>
      <c r="BV35" s="30">
        <v>509</v>
      </c>
      <c r="BW35" s="30">
        <v>555</v>
      </c>
      <c r="BX35" s="30">
        <v>650</v>
      </c>
      <c r="BY35" s="30">
        <v>658</v>
      </c>
      <c r="BZ35" s="30">
        <v>658</v>
      </c>
      <c r="CA35" s="30">
        <v>730</v>
      </c>
      <c r="CB35" s="30">
        <v>730</v>
      </c>
      <c r="CC35" s="30">
        <v>820</v>
      </c>
      <c r="CD35" s="30">
        <v>820</v>
      </c>
      <c r="CE35" s="30">
        <v>820</v>
      </c>
      <c r="CF35" s="30">
        <v>820</v>
      </c>
      <c r="CG35" s="30">
        <v>848</v>
      </c>
      <c r="CH35" s="30">
        <v>848</v>
      </c>
      <c r="CI35" s="30">
        <v>996</v>
      </c>
      <c r="CJ35" s="30">
        <v>996</v>
      </c>
      <c r="CK35" s="30">
        <v>1017</v>
      </c>
      <c r="CL35" s="30">
        <v>1017</v>
      </c>
      <c r="CM35" s="30">
        <v>1163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1</v>
      </c>
      <c r="G36" s="30">
        <v>1</v>
      </c>
      <c r="H36" s="30">
        <v>2</v>
      </c>
      <c r="I36" s="30">
        <v>2</v>
      </c>
      <c r="J36" s="30">
        <v>2</v>
      </c>
      <c r="K36" s="30">
        <v>4</v>
      </c>
      <c r="L36" s="30">
        <v>4</v>
      </c>
      <c r="M36" s="30">
        <v>4</v>
      </c>
      <c r="N36" s="30">
        <v>4</v>
      </c>
      <c r="O36" s="30">
        <v>4</v>
      </c>
      <c r="P36" s="30">
        <v>5</v>
      </c>
      <c r="Q36" s="30">
        <v>5</v>
      </c>
      <c r="R36" s="30">
        <v>7</v>
      </c>
      <c r="S36" s="30">
        <v>7</v>
      </c>
      <c r="T36" s="30">
        <v>7</v>
      </c>
      <c r="U36" s="30">
        <v>7</v>
      </c>
      <c r="V36" s="30">
        <v>7</v>
      </c>
      <c r="W36" s="30">
        <v>7</v>
      </c>
      <c r="X36" s="30">
        <v>7</v>
      </c>
      <c r="Y36" s="30">
        <v>7</v>
      </c>
      <c r="Z36" s="30">
        <v>7</v>
      </c>
      <c r="AA36" s="30">
        <v>7</v>
      </c>
      <c r="AB36" s="30">
        <v>8</v>
      </c>
      <c r="AC36" s="30">
        <v>8</v>
      </c>
      <c r="AD36" s="30">
        <v>8</v>
      </c>
      <c r="AE36" s="30">
        <v>8</v>
      </c>
      <c r="AF36" s="30">
        <v>9</v>
      </c>
      <c r="AG36" s="30">
        <v>9</v>
      </c>
      <c r="AH36" s="30">
        <v>9</v>
      </c>
      <c r="AI36" s="30">
        <v>10</v>
      </c>
      <c r="AJ36" s="30">
        <v>11</v>
      </c>
      <c r="AK36" s="30">
        <v>11</v>
      </c>
      <c r="AL36" s="30">
        <v>13</v>
      </c>
      <c r="AM36" s="30">
        <v>14</v>
      </c>
      <c r="AN36" s="30">
        <v>20</v>
      </c>
      <c r="AO36" s="30">
        <v>24</v>
      </c>
      <c r="AP36" s="30">
        <v>27</v>
      </c>
      <c r="AQ36" s="30">
        <v>30</v>
      </c>
      <c r="AR36" s="30">
        <v>33</v>
      </c>
      <c r="AS36" s="30">
        <v>37</v>
      </c>
      <c r="AT36" s="30">
        <v>49</v>
      </c>
      <c r="AU36" s="30">
        <v>54</v>
      </c>
      <c r="AV36" s="30">
        <v>64</v>
      </c>
      <c r="AW36" s="30">
        <v>77</v>
      </c>
      <c r="AX36" s="30">
        <v>79</v>
      </c>
      <c r="AY36" s="30">
        <v>108</v>
      </c>
      <c r="AZ36" s="30">
        <v>117</v>
      </c>
      <c r="BA36" s="30">
        <v>193</v>
      </c>
      <c r="BB36" s="30">
        <v>198</v>
      </c>
      <c r="BC36" s="30">
        <v>252</v>
      </c>
      <c r="BD36" s="30">
        <v>415</v>
      </c>
      <c r="BE36" s="30">
        <v>478</v>
      </c>
      <c r="BF36" s="30">
        <v>657</v>
      </c>
      <c r="BG36" s="30">
        <v>800</v>
      </c>
      <c r="BH36" s="30">
        <v>943</v>
      </c>
      <c r="BI36" s="30">
        <v>1277</v>
      </c>
      <c r="BJ36" s="30">
        <v>1469</v>
      </c>
      <c r="BK36" s="30">
        <v>2088</v>
      </c>
      <c r="BL36" s="30">
        <v>2790</v>
      </c>
      <c r="BM36" s="30">
        <v>3251</v>
      </c>
      <c r="BN36" s="30">
        <v>4042</v>
      </c>
      <c r="BO36" s="30">
        <v>4682</v>
      </c>
      <c r="BP36" s="30">
        <v>5576</v>
      </c>
      <c r="BQ36" s="30">
        <v>6280</v>
      </c>
      <c r="BR36" s="30">
        <v>7398</v>
      </c>
      <c r="BS36" s="30">
        <v>8527</v>
      </c>
      <c r="BT36" s="30">
        <v>9560</v>
      </c>
      <c r="BU36" s="30">
        <v>11284</v>
      </c>
      <c r="BV36" s="30">
        <v>12437</v>
      </c>
      <c r="BW36" s="30">
        <v>12978</v>
      </c>
      <c r="BX36" s="30">
        <v>15756</v>
      </c>
      <c r="BY36" s="30">
        <v>16563</v>
      </c>
      <c r="BZ36" s="30">
        <v>17872</v>
      </c>
      <c r="CA36" s="30">
        <v>19141</v>
      </c>
      <c r="CB36" s="30">
        <v>20654</v>
      </c>
      <c r="CC36" s="30">
        <v>22059</v>
      </c>
      <c r="CD36" s="30">
        <v>23316</v>
      </c>
      <c r="CE36" s="30">
        <v>24298</v>
      </c>
      <c r="CF36" s="30">
        <v>25679</v>
      </c>
      <c r="CG36" s="30">
        <v>27034</v>
      </c>
      <c r="CH36" s="30">
        <v>28208</v>
      </c>
      <c r="CI36" s="30">
        <v>30808</v>
      </c>
      <c r="CJ36" s="30">
        <v>32813</v>
      </c>
      <c r="CK36" s="30">
        <v>34355</v>
      </c>
      <c r="CL36" s="30">
        <v>35632</v>
      </c>
      <c r="CM36" s="30">
        <v>37657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1</v>
      </c>
      <c r="BD37" s="30">
        <v>1</v>
      </c>
      <c r="BE37" s="30">
        <v>1</v>
      </c>
      <c r="BF37" s="30">
        <v>1</v>
      </c>
      <c r="BG37" s="30">
        <v>1</v>
      </c>
      <c r="BH37" s="30">
        <v>3</v>
      </c>
      <c r="BI37" s="30">
        <v>3</v>
      </c>
      <c r="BJ37" s="30">
        <v>3</v>
      </c>
      <c r="BK37" s="30">
        <v>3</v>
      </c>
      <c r="BL37" s="30">
        <v>3</v>
      </c>
      <c r="BM37" s="30">
        <v>3</v>
      </c>
      <c r="BN37" s="30">
        <v>3</v>
      </c>
      <c r="BO37" s="30">
        <v>3</v>
      </c>
      <c r="BP37" s="30">
        <v>3</v>
      </c>
      <c r="BQ37" s="30">
        <v>3</v>
      </c>
      <c r="BR37" s="30">
        <v>3</v>
      </c>
      <c r="BS37" s="30">
        <v>3</v>
      </c>
      <c r="BT37" s="30">
        <v>3</v>
      </c>
      <c r="BU37" s="30">
        <v>3</v>
      </c>
      <c r="BV37" s="30">
        <v>8</v>
      </c>
      <c r="BW37" s="30">
        <v>8</v>
      </c>
      <c r="BX37" s="30">
        <v>8</v>
      </c>
      <c r="BY37" s="30">
        <v>8</v>
      </c>
      <c r="BZ37" s="30">
        <v>8</v>
      </c>
      <c r="CA37" s="30">
        <v>8</v>
      </c>
      <c r="CB37" s="30">
        <v>8</v>
      </c>
      <c r="CC37" s="30">
        <v>8</v>
      </c>
      <c r="CD37" s="30">
        <v>8</v>
      </c>
      <c r="CE37" s="30">
        <v>8</v>
      </c>
      <c r="CF37" s="30">
        <v>11</v>
      </c>
      <c r="CG37" s="30">
        <v>11</v>
      </c>
      <c r="CH37" s="30">
        <v>12</v>
      </c>
      <c r="CI37" s="30">
        <v>12</v>
      </c>
      <c r="CJ37" s="30">
        <v>12</v>
      </c>
      <c r="CK37" s="30">
        <v>12</v>
      </c>
      <c r="CL37" s="30">
        <v>12</v>
      </c>
      <c r="CM37" s="30">
        <v>12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1</v>
      </c>
      <c r="BH38" s="30">
        <v>1</v>
      </c>
      <c r="BI38" s="30">
        <v>1</v>
      </c>
      <c r="BJ38" s="30">
        <v>1</v>
      </c>
      <c r="BK38" s="30">
        <v>1</v>
      </c>
      <c r="BL38" s="30">
        <v>3</v>
      </c>
      <c r="BM38" s="30">
        <v>3</v>
      </c>
      <c r="BN38" s="30">
        <v>3</v>
      </c>
      <c r="BO38" s="30">
        <v>3</v>
      </c>
      <c r="BP38" s="30">
        <v>3</v>
      </c>
      <c r="BQ38" s="30">
        <v>3</v>
      </c>
      <c r="BR38" s="30">
        <v>5</v>
      </c>
      <c r="BS38" s="30">
        <v>7</v>
      </c>
      <c r="BT38" s="30">
        <v>7</v>
      </c>
      <c r="BU38" s="30">
        <v>8</v>
      </c>
      <c r="BV38" s="30">
        <v>8</v>
      </c>
      <c r="BW38" s="30">
        <v>9</v>
      </c>
      <c r="BX38" s="30">
        <v>9</v>
      </c>
      <c r="BY38" s="30">
        <v>9</v>
      </c>
      <c r="BZ38" s="30">
        <v>10</v>
      </c>
      <c r="CA38" s="30">
        <v>10</v>
      </c>
      <c r="CB38" s="30">
        <v>11</v>
      </c>
      <c r="CC38" s="30">
        <v>11</v>
      </c>
      <c r="CD38" s="30">
        <v>11</v>
      </c>
      <c r="CE38" s="30">
        <v>18</v>
      </c>
      <c r="CF38" s="30">
        <v>23</v>
      </c>
      <c r="CG38" s="30">
        <v>23</v>
      </c>
      <c r="CH38" s="30">
        <v>23</v>
      </c>
      <c r="CI38" s="30">
        <v>27</v>
      </c>
      <c r="CJ38" s="30">
        <v>27</v>
      </c>
      <c r="CK38" s="30">
        <v>33</v>
      </c>
      <c r="CL38" s="30">
        <v>33</v>
      </c>
      <c r="CM38" s="30">
        <v>33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1</v>
      </c>
      <c r="AR39" s="30">
        <v>1</v>
      </c>
      <c r="AS39" s="30">
        <v>4</v>
      </c>
      <c r="AT39" s="30">
        <v>4</v>
      </c>
      <c r="AU39" s="30">
        <v>4</v>
      </c>
      <c r="AV39" s="30">
        <v>8</v>
      </c>
      <c r="AW39" s="30">
        <v>8</v>
      </c>
      <c r="AX39" s="30">
        <v>13</v>
      </c>
      <c r="AY39" s="30">
        <v>23</v>
      </c>
      <c r="AZ39" s="30">
        <v>23</v>
      </c>
      <c r="BA39" s="30">
        <v>43</v>
      </c>
      <c r="BB39" s="30">
        <v>61</v>
      </c>
      <c r="BC39" s="30">
        <v>74</v>
      </c>
      <c r="BD39" s="30">
        <v>155</v>
      </c>
      <c r="BE39" s="30">
        <v>201</v>
      </c>
      <c r="BF39" s="30">
        <v>238</v>
      </c>
      <c r="BG39" s="30">
        <v>238</v>
      </c>
      <c r="BH39" s="30">
        <v>434</v>
      </c>
      <c r="BI39" s="30">
        <v>537</v>
      </c>
      <c r="BJ39" s="30">
        <v>632</v>
      </c>
      <c r="BK39" s="30">
        <v>746</v>
      </c>
      <c r="BL39" s="30">
        <v>922</v>
      </c>
      <c r="BM39" s="30">
        <v>1142</v>
      </c>
      <c r="BN39" s="30">
        <v>1306</v>
      </c>
      <c r="BO39" s="30">
        <v>1610</v>
      </c>
      <c r="BP39" s="30">
        <v>1909</v>
      </c>
      <c r="BQ39" s="30">
        <v>2139</v>
      </c>
      <c r="BR39" s="30">
        <v>2449</v>
      </c>
      <c r="BS39" s="30">
        <v>2738</v>
      </c>
      <c r="BT39" s="30">
        <v>3031</v>
      </c>
      <c r="BU39" s="30">
        <v>3404</v>
      </c>
      <c r="BV39" s="30">
        <v>3737</v>
      </c>
      <c r="BW39" s="30">
        <v>4161</v>
      </c>
      <c r="BX39" s="30">
        <v>4471</v>
      </c>
      <c r="BY39" s="30">
        <v>4815</v>
      </c>
      <c r="BZ39" s="30">
        <v>5116</v>
      </c>
      <c r="CA39" s="30">
        <v>5546</v>
      </c>
      <c r="CB39" s="30">
        <v>5972</v>
      </c>
      <c r="CC39" s="30">
        <v>6501</v>
      </c>
      <c r="CD39" s="30">
        <v>6927</v>
      </c>
      <c r="CE39" s="30">
        <v>7213</v>
      </c>
      <c r="CF39" s="30">
        <v>7525</v>
      </c>
      <c r="CG39" s="30">
        <v>7917</v>
      </c>
      <c r="CH39" s="30">
        <v>8273</v>
      </c>
      <c r="CI39" s="30">
        <v>8807</v>
      </c>
      <c r="CJ39" s="30">
        <v>9252</v>
      </c>
      <c r="CK39" s="30">
        <v>9730</v>
      </c>
      <c r="CL39" s="30">
        <v>10088</v>
      </c>
      <c r="CM39" s="30">
        <v>10507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548</v>
      </c>
      <c r="C40" s="30">
        <v>643</v>
      </c>
      <c r="D40" s="30">
        <v>920</v>
      </c>
      <c r="E40" s="30">
        <v>1406</v>
      </c>
      <c r="F40" s="30">
        <v>2075</v>
      </c>
      <c r="G40" s="30">
        <v>2877</v>
      </c>
      <c r="H40" s="30">
        <v>5509</v>
      </c>
      <c r="I40" s="30">
        <v>6087</v>
      </c>
      <c r="J40" s="30">
        <v>8141</v>
      </c>
      <c r="K40" s="30">
        <v>9802</v>
      </c>
      <c r="L40" s="30">
        <v>11891</v>
      </c>
      <c r="M40" s="30">
        <v>16630</v>
      </c>
      <c r="N40" s="30">
        <v>19716</v>
      </c>
      <c r="O40" s="30">
        <v>23707</v>
      </c>
      <c r="P40" s="30">
        <v>27440</v>
      </c>
      <c r="Q40" s="30">
        <v>30587</v>
      </c>
      <c r="R40" s="30">
        <v>34110</v>
      </c>
      <c r="S40" s="30">
        <v>36814</v>
      </c>
      <c r="T40" s="30">
        <v>39829</v>
      </c>
      <c r="U40" s="30">
        <v>42354</v>
      </c>
      <c r="V40" s="30">
        <v>44386</v>
      </c>
      <c r="W40" s="30">
        <v>44759</v>
      </c>
      <c r="X40" s="30">
        <v>59895</v>
      </c>
      <c r="Y40" s="30">
        <v>66358</v>
      </c>
      <c r="Z40" s="30">
        <v>68413</v>
      </c>
      <c r="AA40" s="30">
        <v>70513</v>
      </c>
      <c r="AB40" s="30">
        <v>72434</v>
      </c>
      <c r="AC40" s="30">
        <v>74211</v>
      </c>
      <c r="AD40" s="30">
        <v>74619</v>
      </c>
      <c r="AE40" s="30">
        <v>75077</v>
      </c>
      <c r="AF40" s="30">
        <v>75550</v>
      </c>
      <c r="AG40" s="30">
        <v>77001</v>
      </c>
      <c r="AH40" s="30">
        <v>77022</v>
      </c>
      <c r="AI40" s="30">
        <v>77241</v>
      </c>
      <c r="AJ40" s="30">
        <v>77754</v>
      </c>
      <c r="AK40" s="30">
        <v>78166</v>
      </c>
      <c r="AL40" s="30">
        <v>78600</v>
      </c>
      <c r="AM40" s="30">
        <v>78928</v>
      </c>
      <c r="AN40" s="30">
        <v>79356</v>
      </c>
      <c r="AO40" s="30">
        <v>79932</v>
      </c>
      <c r="AP40" s="30">
        <v>80136</v>
      </c>
      <c r="AQ40" s="30">
        <v>80261</v>
      </c>
      <c r="AR40" s="30">
        <v>80386</v>
      </c>
      <c r="AS40" s="30">
        <v>80537</v>
      </c>
      <c r="AT40" s="30">
        <v>80690</v>
      </c>
      <c r="AU40" s="30">
        <v>80770</v>
      </c>
      <c r="AV40" s="30">
        <v>80823</v>
      </c>
      <c r="AW40" s="30">
        <v>80860</v>
      </c>
      <c r="AX40" s="30">
        <v>80887</v>
      </c>
      <c r="AY40" s="30">
        <v>80921</v>
      </c>
      <c r="AZ40" s="30">
        <v>80932</v>
      </c>
      <c r="BA40" s="30">
        <v>80945</v>
      </c>
      <c r="BB40" s="30">
        <v>80977</v>
      </c>
      <c r="BC40" s="30">
        <v>81003</v>
      </c>
      <c r="BD40" s="30">
        <v>81033</v>
      </c>
      <c r="BE40" s="30">
        <v>81058</v>
      </c>
      <c r="BF40" s="30">
        <v>81102</v>
      </c>
      <c r="BG40" s="30">
        <v>81156</v>
      </c>
      <c r="BH40" s="30">
        <v>81250</v>
      </c>
      <c r="BI40" s="30">
        <v>81305</v>
      </c>
      <c r="BJ40" s="30">
        <v>81435</v>
      </c>
      <c r="BK40" s="30">
        <v>81498</v>
      </c>
      <c r="BL40" s="30">
        <v>81591</v>
      </c>
      <c r="BM40" s="30">
        <v>81661</v>
      </c>
      <c r="BN40" s="30">
        <v>81782</v>
      </c>
      <c r="BO40" s="30">
        <v>81897</v>
      </c>
      <c r="BP40" s="30">
        <v>81999</v>
      </c>
      <c r="BQ40" s="30">
        <v>82122</v>
      </c>
      <c r="BR40" s="30">
        <v>82198</v>
      </c>
      <c r="BS40" s="30">
        <v>82279</v>
      </c>
      <c r="BT40" s="30">
        <v>82361</v>
      </c>
      <c r="BU40" s="30">
        <v>82432</v>
      </c>
      <c r="BV40" s="30">
        <v>82511</v>
      </c>
      <c r="BW40" s="30">
        <v>82543</v>
      </c>
      <c r="BX40" s="30">
        <v>82602</v>
      </c>
      <c r="BY40" s="30">
        <v>82665</v>
      </c>
      <c r="BZ40" s="30">
        <v>82718</v>
      </c>
      <c r="CA40" s="30">
        <v>82809</v>
      </c>
      <c r="CB40" s="30">
        <v>82883</v>
      </c>
      <c r="CC40" s="30">
        <v>82941</v>
      </c>
      <c r="CD40" s="30">
        <v>83014</v>
      </c>
      <c r="CE40" s="30">
        <v>83134</v>
      </c>
      <c r="CF40" s="30">
        <v>83213</v>
      </c>
      <c r="CG40" s="30">
        <v>83306</v>
      </c>
      <c r="CH40" s="30">
        <v>83356</v>
      </c>
      <c r="CI40" s="30">
        <v>83403</v>
      </c>
      <c r="CJ40" s="30">
        <v>83760</v>
      </c>
      <c r="CK40" s="30">
        <v>83787</v>
      </c>
      <c r="CL40" s="30">
        <v>83805</v>
      </c>
      <c r="CM40" s="30">
        <v>83817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1</v>
      </c>
      <c r="AU41" s="30">
        <v>1</v>
      </c>
      <c r="AV41" s="30">
        <v>1</v>
      </c>
      <c r="AW41" s="30">
        <v>1</v>
      </c>
      <c r="AX41" s="30">
        <v>3</v>
      </c>
      <c r="AY41" s="30">
        <v>9</v>
      </c>
      <c r="AZ41" s="30">
        <v>9</v>
      </c>
      <c r="BA41" s="30">
        <v>13</v>
      </c>
      <c r="BB41" s="30">
        <v>22</v>
      </c>
      <c r="BC41" s="30">
        <v>34</v>
      </c>
      <c r="BD41" s="30">
        <v>54</v>
      </c>
      <c r="BE41" s="30">
        <v>65</v>
      </c>
      <c r="BF41" s="30">
        <v>93</v>
      </c>
      <c r="BG41" s="30">
        <v>102</v>
      </c>
      <c r="BH41" s="30">
        <v>128</v>
      </c>
      <c r="BI41" s="30">
        <v>196</v>
      </c>
      <c r="BJ41" s="30">
        <v>231</v>
      </c>
      <c r="BK41" s="30">
        <v>277</v>
      </c>
      <c r="BL41" s="30">
        <v>378</v>
      </c>
      <c r="BM41" s="30">
        <v>470</v>
      </c>
      <c r="BN41" s="30">
        <v>491</v>
      </c>
      <c r="BO41" s="30">
        <v>539</v>
      </c>
      <c r="BP41" s="30">
        <v>608</v>
      </c>
      <c r="BQ41" s="30">
        <v>702</v>
      </c>
      <c r="BR41" s="30">
        <v>798</v>
      </c>
      <c r="BS41" s="30">
        <v>906</v>
      </c>
      <c r="BT41" s="30">
        <v>1065</v>
      </c>
      <c r="BU41" s="30">
        <v>1161</v>
      </c>
      <c r="BV41" s="30">
        <v>1267</v>
      </c>
      <c r="BW41" s="30">
        <v>1406</v>
      </c>
      <c r="BX41" s="30">
        <v>1485</v>
      </c>
      <c r="BY41" s="30">
        <v>1579</v>
      </c>
      <c r="BZ41" s="30">
        <v>1780</v>
      </c>
      <c r="CA41" s="30">
        <v>2054</v>
      </c>
      <c r="CB41" s="30">
        <v>2223</v>
      </c>
      <c r="CC41" s="30">
        <v>2473</v>
      </c>
      <c r="CD41" s="30">
        <v>2709</v>
      </c>
      <c r="CE41" s="30">
        <v>2776</v>
      </c>
      <c r="CF41" s="30">
        <v>2852</v>
      </c>
      <c r="CG41" s="30">
        <v>2979</v>
      </c>
      <c r="CH41" s="30">
        <v>3105</v>
      </c>
      <c r="CI41" s="30">
        <v>3233</v>
      </c>
      <c r="CJ41" s="30">
        <v>3439</v>
      </c>
      <c r="CK41" s="30">
        <v>3439</v>
      </c>
      <c r="CL41" s="30">
        <v>3792</v>
      </c>
      <c r="CM41" s="30">
        <v>3977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1</v>
      </c>
      <c r="BD42" s="30">
        <v>1</v>
      </c>
      <c r="BE42" s="30">
        <v>1</v>
      </c>
      <c r="BF42" s="30">
        <v>1</v>
      </c>
      <c r="BG42" s="30">
        <v>3</v>
      </c>
      <c r="BH42" s="30">
        <v>3</v>
      </c>
      <c r="BI42" s="30">
        <v>3</v>
      </c>
      <c r="BJ42" s="30">
        <v>3</v>
      </c>
      <c r="BK42" s="30">
        <v>4</v>
      </c>
      <c r="BL42" s="30">
        <v>4</v>
      </c>
      <c r="BM42" s="30">
        <v>4</v>
      </c>
      <c r="BN42" s="30">
        <v>4</v>
      </c>
      <c r="BO42" s="30">
        <v>4</v>
      </c>
      <c r="BP42" s="30">
        <v>4</v>
      </c>
      <c r="BQ42" s="30">
        <v>19</v>
      </c>
      <c r="BR42" s="30">
        <v>19</v>
      </c>
      <c r="BS42" s="30">
        <v>19</v>
      </c>
      <c r="BT42" s="30">
        <v>19</v>
      </c>
      <c r="BU42" s="30">
        <v>22</v>
      </c>
      <c r="BV42" s="30">
        <v>22</v>
      </c>
      <c r="BW42" s="30">
        <v>22</v>
      </c>
      <c r="BX42" s="30">
        <v>45</v>
      </c>
      <c r="BY42" s="30">
        <v>45</v>
      </c>
      <c r="BZ42" s="30">
        <v>45</v>
      </c>
      <c r="CA42" s="30">
        <v>45</v>
      </c>
      <c r="CB42" s="30">
        <v>60</v>
      </c>
      <c r="CC42" s="30">
        <v>60</v>
      </c>
      <c r="CD42" s="30">
        <v>60</v>
      </c>
      <c r="CE42" s="30">
        <v>60</v>
      </c>
      <c r="CF42" s="30">
        <v>60</v>
      </c>
      <c r="CG42" s="30">
        <v>60</v>
      </c>
      <c r="CH42" s="30">
        <v>117</v>
      </c>
      <c r="CI42" s="30">
        <v>117</v>
      </c>
      <c r="CJ42" s="30">
        <v>143</v>
      </c>
      <c r="CK42" s="30">
        <v>143</v>
      </c>
      <c r="CL42" s="30">
        <v>143</v>
      </c>
      <c r="CM42" s="30">
        <v>160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1</v>
      </c>
      <c r="AZ43" s="30">
        <v>1</v>
      </c>
      <c r="BA43" s="30">
        <v>2</v>
      </c>
      <c r="BB43" s="30">
        <v>2</v>
      </c>
      <c r="BC43" s="30">
        <v>2</v>
      </c>
      <c r="BD43" s="30">
        <v>2</v>
      </c>
      <c r="BE43" s="30">
        <v>3</v>
      </c>
      <c r="BF43" s="30">
        <v>4</v>
      </c>
      <c r="BG43" s="30">
        <v>14</v>
      </c>
      <c r="BH43" s="30">
        <v>18</v>
      </c>
      <c r="BI43" s="30">
        <v>23</v>
      </c>
      <c r="BJ43" s="30">
        <v>30</v>
      </c>
      <c r="BK43" s="30">
        <v>36</v>
      </c>
      <c r="BL43" s="30">
        <v>45</v>
      </c>
      <c r="BM43" s="30">
        <v>48</v>
      </c>
      <c r="BN43" s="30">
        <v>51</v>
      </c>
      <c r="BO43" s="30">
        <v>51</v>
      </c>
      <c r="BP43" s="30">
        <v>65</v>
      </c>
      <c r="BQ43" s="30">
        <v>65</v>
      </c>
      <c r="BR43" s="30">
        <v>81</v>
      </c>
      <c r="BS43" s="30">
        <v>98</v>
      </c>
      <c r="BT43" s="30">
        <v>109</v>
      </c>
      <c r="BU43" s="30">
        <v>134</v>
      </c>
      <c r="BV43" s="30">
        <v>134</v>
      </c>
      <c r="BW43" s="30">
        <v>154</v>
      </c>
      <c r="BX43" s="30">
        <v>154</v>
      </c>
      <c r="BY43" s="30">
        <v>161</v>
      </c>
      <c r="BZ43" s="30">
        <v>180</v>
      </c>
      <c r="CA43" s="30">
        <v>180</v>
      </c>
      <c r="CB43" s="30">
        <v>180</v>
      </c>
      <c r="CC43" s="30">
        <v>215</v>
      </c>
      <c r="CD43" s="30">
        <v>223</v>
      </c>
      <c r="CE43" s="30">
        <v>234</v>
      </c>
      <c r="CF43" s="30">
        <v>235</v>
      </c>
      <c r="CG43" s="30">
        <v>241</v>
      </c>
      <c r="CH43" s="30">
        <v>254</v>
      </c>
      <c r="CI43" s="30">
        <v>267</v>
      </c>
      <c r="CJ43" s="30">
        <v>287</v>
      </c>
      <c r="CK43" s="30">
        <v>307</v>
      </c>
      <c r="CL43" s="30">
        <v>327</v>
      </c>
      <c r="CM43" s="30">
        <v>332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1</v>
      </c>
      <c r="AU44" s="30">
        <v>1</v>
      </c>
      <c r="AV44" s="30">
        <v>5</v>
      </c>
      <c r="AW44" s="30">
        <v>9</v>
      </c>
      <c r="AX44" s="30">
        <v>9</v>
      </c>
      <c r="AY44" s="30">
        <v>13</v>
      </c>
      <c r="AZ44" s="30">
        <v>22</v>
      </c>
      <c r="BA44" s="30">
        <v>23</v>
      </c>
      <c r="BB44" s="30">
        <v>26</v>
      </c>
      <c r="BC44" s="30">
        <v>27</v>
      </c>
      <c r="BD44" s="30">
        <v>35</v>
      </c>
      <c r="BE44" s="30">
        <v>41</v>
      </c>
      <c r="BF44" s="30">
        <v>50</v>
      </c>
      <c r="BG44" s="30">
        <v>69</v>
      </c>
      <c r="BH44" s="30">
        <v>89</v>
      </c>
      <c r="BI44" s="30">
        <v>117</v>
      </c>
      <c r="BJ44" s="30">
        <v>134</v>
      </c>
      <c r="BK44" s="30">
        <v>158</v>
      </c>
      <c r="BL44" s="30">
        <v>177</v>
      </c>
      <c r="BM44" s="30">
        <v>201</v>
      </c>
      <c r="BN44" s="30">
        <v>231</v>
      </c>
      <c r="BO44" s="30">
        <v>263</v>
      </c>
      <c r="BP44" s="30">
        <v>295</v>
      </c>
      <c r="BQ44" s="30">
        <v>314</v>
      </c>
      <c r="BR44" s="30">
        <v>330</v>
      </c>
      <c r="BS44" s="30">
        <v>347</v>
      </c>
      <c r="BT44" s="30">
        <v>375</v>
      </c>
      <c r="BU44" s="30">
        <v>396</v>
      </c>
      <c r="BV44" s="30">
        <v>416</v>
      </c>
      <c r="BW44" s="30">
        <v>435</v>
      </c>
      <c r="BX44" s="30">
        <v>454</v>
      </c>
      <c r="BY44" s="30">
        <v>467</v>
      </c>
      <c r="BZ44" s="30">
        <v>483</v>
      </c>
      <c r="CA44" s="30">
        <v>502</v>
      </c>
      <c r="CB44" s="30">
        <v>539</v>
      </c>
      <c r="CC44" s="30">
        <v>558</v>
      </c>
      <c r="CD44" s="30">
        <v>577</v>
      </c>
      <c r="CE44" s="30">
        <v>595</v>
      </c>
      <c r="CF44" s="30">
        <v>612</v>
      </c>
      <c r="CG44" s="30">
        <v>618</v>
      </c>
      <c r="CH44" s="30">
        <v>626</v>
      </c>
      <c r="CI44" s="30">
        <v>642</v>
      </c>
      <c r="CJ44" s="30">
        <v>649</v>
      </c>
      <c r="CK44" s="30">
        <v>655</v>
      </c>
      <c r="CL44" s="30">
        <v>660</v>
      </c>
      <c r="CM44" s="30">
        <v>662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1</v>
      </c>
      <c r="AZ45" s="30">
        <v>1</v>
      </c>
      <c r="BA45" s="30">
        <v>1</v>
      </c>
      <c r="BB45" s="30">
        <v>1</v>
      </c>
      <c r="BC45" s="30">
        <v>1</v>
      </c>
      <c r="BD45" s="30">
        <v>1</v>
      </c>
      <c r="BE45" s="30">
        <v>5</v>
      </c>
      <c r="BF45" s="30">
        <v>6</v>
      </c>
      <c r="BG45" s="30">
        <v>9</v>
      </c>
      <c r="BH45" s="30">
        <v>9</v>
      </c>
      <c r="BI45" s="30">
        <v>14</v>
      </c>
      <c r="BJ45" s="30">
        <v>14</v>
      </c>
      <c r="BK45" s="30">
        <v>25</v>
      </c>
      <c r="BL45" s="30">
        <v>73</v>
      </c>
      <c r="BM45" s="30">
        <v>80</v>
      </c>
      <c r="BN45" s="30">
        <v>96</v>
      </c>
      <c r="BO45" s="30">
        <v>101</v>
      </c>
      <c r="BP45" s="30">
        <v>101</v>
      </c>
      <c r="BQ45" s="30">
        <v>165</v>
      </c>
      <c r="BR45" s="30">
        <v>168</v>
      </c>
      <c r="BS45" s="30">
        <v>179</v>
      </c>
      <c r="BT45" s="30">
        <v>190</v>
      </c>
      <c r="BU45" s="30">
        <v>194</v>
      </c>
      <c r="BV45" s="30">
        <v>218</v>
      </c>
      <c r="BW45" s="30">
        <v>245</v>
      </c>
      <c r="BX45" s="30">
        <v>261</v>
      </c>
      <c r="BY45" s="30">
        <v>323</v>
      </c>
      <c r="BZ45" s="30">
        <v>349</v>
      </c>
      <c r="CA45" s="30">
        <v>384</v>
      </c>
      <c r="CB45" s="30">
        <v>444</v>
      </c>
      <c r="CC45" s="30">
        <v>444</v>
      </c>
      <c r="CD45" s="30">
        <v>533</v>
      </c>
      <c r="CE45" s="30">
        <v>574</v>
      </c>
      <c r="CF45" s="30">
        <v>626</v>
      </c>
      <c r="CG45" s="30">
        <v>638</v>
      </c>
      <c r="CH45" s="30">
        <v>638</v>
      </c>
      <c r="CI45" s="30">
        <v>654</v>
      </c>
      <c r="CJ45" s="30">
        <v>688</v>
      </c>
      <c r="CK45" s="30">
        <v>801</v>
      </c>
      <c r="CL45" s="30">
        <v>847</v>
      </c>
      <c r="CM45" s="30">
        <v>847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1</v>
      </c>
      <c r="AK46" s="30">
        <v>3</v>
      </c>
      <c r="AL46" s="30">
        <v>3</v>
      </c>
      <c r="AM46" s="30">
        <v>5</v>
      </c>
      <c r="AN46" s="30">
        <v>6</v>
      </c>
      <c r="AO46" s="30">
        <v>7</v>
      </c>
      <c r="AP46" s="30">
        <v>7</v>
      </c>
      <c r="AQ46" s="30">
        <v>9</v>
      </c>
      <c r="AR46" s="30">
        <v>10</v>
      </c>
      <c r="AS46" s="30">
        <v>10</v>
      </c>
      <c r="AT46" s="30">
        <v>11</v>
      </c>
      <c r="AU46" s="30">
        <v>12</v>
      </c>
      <c r="AV46" s="30">
        <v>12</v>
      </c>
      <c r="AW46" s="30">
        <v>12</v>
      </c>
      <c r="AX46" s="30">
        <v>14</v>
      </c>
      <c r="AY46" s="30">
        <v>19</v>
      </c>
      <c r="AZ46" s="30">
        <v>19</v>
      </c>
      <c r="BA46" s="30">
        <v>32</v>
      </c>
      <c r="BB46" s="30">
        <v>38</v>
      </c>
      <c r="BC46" s="30">
        <v>49</v>
      </c>
      <c r="BD46" s="30">
        <v>57</v>
      </c>
      <c r="BE46" s="30">
        <v>65</v>
      </c>
      <c r="BF46" s="30">
        <v>81</v>
      </c>
      <c r="BG46" s="30">
        <v>105</v>
      </c>
      <c r="BH46" s="30">
        <v>128</v>
      </c>
      <c r="BI46" s="30">
        <v>206</v>
      </c>
      <c r="BJ46" s="30">
        <v>254</v>
      </c>
      <c r="BK46" s="30">
        <v>315</v>
      </c>
      <c r="BL46" s="30">
        <v>382</v>
      </c>
      <c r="BM46" s="30">
        <v>442</v>
      </c>
      <c r="BN46" s="30">
        <v>495</v>
      </c>
      <c r="BO46" s="30">
        <v>586</v>
      </c>
      <c r="BP46" s="30">
        <v>657</v>
      </c>
      <c r="BQ46" s="30">
        <v>713</v>
      </c>
      <c r="BR46" s="30">
        <v>790</v>
      </c>
      <c r="BS46" s="30">
        <v>867</v>
      </c>
      <c r="BT46" s="30">
        <v>963</v>
      </c>
      <c r="BU46" s="30">
        <v>1011</v>
      </c>
      <c r="BV46" s="30">
        <v>1079</v>
      </c>
      <c r="BW46" s="30">
        <v>1126</v>
      </c>
      <c r="BX46" s="30">
        <v>1182</v>
      </c>
      <c r="BY46" s="30">
        <v>1222</v>
      </c>
      <c r="BZ46" s="30">
        <v>1282</v>
      </c>
      <c r="CA46" s="30">
        <v>1343</v>
      </c>
      <c r="CB46" s="30">
        <v>1407</v>
      </c>
      <c r="CC46" s="30">
        <v>1495</v>
      </c>
      <c r="CD46" s="30">
        <v>1534</v>
      </c>
      <c r="CE46" s="30">
        <v>1600</v>
      </c>
      <c r="CF46" s="30">
        <v>1650</v>
      </c>
      <c r="CG46" s="30">
        <v>1704</v>
      </c>
      <c r="CH46" s="30">
        <v>1741</v>
      </c>
      <c r="CI46" s="30">
        <v>1791</v>
      </c>
      <c r="CJ46" s="30">
        <v>1814</v>
      </c>
      <c r="CK46" s="30">
        <v>1832</v>
      </c>
      <c r="CL46" s="30">
        <v>1871</v>
      </c>
      <c r="CM46" s="30">
        <v>1881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3</v>
      </c>
      <c r="BA47" s="30">
        <v>4</v>
      </c>
      <c r="BB47" s="30">
        <v>4</v>
      </c>
      <c r="BC47" s="30">
        <v>4</v>
      </c>
      <c r="BD47" s="30">
        <v>4</v>
      </c>
      <c r="BE47" s="30">
        <v>5</v>
      </c>
      <c r="BF47" s="30">
        <v>7</v>
      </c>
      <c r="BG47" s="30">
        <v>11</v>
      </c>
      <c r="BH47" s="30">
        <v>16</v>
      </c>
      <c r="BI47" s="30">
        <v>21</v>
      </c>
      <c r="BJ47" s="30">
        <v>35</v>
      </c>
      <c r="BK47" s="30">
        <v>40</v>
      </c>
      <c r="BL47" s="30">
        <v>48</v>
      </c>
      <c r="BM47" s="30">
        <v>57</v>
      </c>
      <c r="BN47" s="30">
        <v>67</v>
      </c>
      <c r="BO47" s="30">
        <v>80</v>
      </c>
      <c r="BP47" s="30">
        <v>119</v>
      </c>
      <c r="BQ47" s="30">
        <v>139</v>
      </c>
      <c r="BR47" s="30">
        <v>170</v>
      </c>
      <c r="BS47" s="30">
        <v>186</v>
      </c>
      <c r="BT47" s="30">
        <v>212</v>
      </c>
      <c r="BU47" s="30">
        <v>233</v>
      </c>
      <c r="BV47" s="30">
        <v>269</v>
      </c>
      <c r="BW47" s="30">
        <v>288</v>
      </c>
      <c r="BX47" s="30">
        <v>320</v>
      </c>
      <c r="BY47" s="30">
        <v>350</v>
      </c>
      <c r="BZ47" s="30">
        <v>396</v>
      </c>
      <c r="CA47" s="30">
        <v>457</v>
      </c>
      <c r="CB47" s="30">
        <v>515</v>
      </c>
      <c r="CC47" s="30">
        <v>564</v>
      </c>
      <c r="CD47" s="30">
        <v>620</v>
      </c>
      <c r="CE47" s="30">
        <v>669</v>
      </c>
      <c r="CF47" s="30">
        <v>726</v>
      </c>
      <c r="CG47" s="30">
        <v>766</v>
      </c>
      <c r="CH47" s="30">
        <v>814</v>
      </c>
      <c r="CI47" s="30">
        <v>862</v>
      </c>
      <c r="CJ47" s="30">
        <v>923</v>
      </c>
      <c r="CK47" s="30">
        <v>986</v>
      </c>
      <c r="CL47" s="30">
        <v>1035</v>
      </c>
      <c r="CM47" s="30">
        <v>1087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2</v>
      </c>
      <c r="AX48" s="30">
        <v>3</v>
      </c>
      <c r="AY48" s="30">
        <v>6</v>
      </c>
      <c r="AZ48" s="30">
        <v>6</v>
      </c>
      <c r="BA48" s="30">
        <v>14</v>
      </c>
      <c r="BB48" s="30">
        <v>26</v>
      </c>
      <c r="BC48" s="30">
        <v>26</v>
      </c>
      <c r="BD48" s="30">
        <v>33</v>
      </c>
      <c r="BE48" s="30">
        <v>46</v>
      </c>
      <c r="BF48" s="30">
        <v>49</v>
      </c>
      <c r="BG48" s="30">
        <v>67</v>
      </c>
      <c r="BH48" s="30">
        <v>67</v>
      </c>
      <c r="BI48" s="30">
        <v>84</v>
      </c>
      <c r="BJ48" s="30">
        <v>95</v>
      </c>
      <c r="BK48" s="30">
        <v>116</v>
      </c>
      <c r="BL48" s="30">
        <v>124</v>
      </c>
      <c r="BM48" s="30">
        <v>132</v>
      </c>
      <c r="BN48" s="30">
        <v>146</v>
      </c>
      <c r="BO48" s="30">
        <v>162</v>
      </c>
      <c r="BP48" s="30">
        <v>179</v>
      </c>
      <c r="BQ48" s="30">
        <v>214</v>
      </c>
      <c r="BR48" s="30">
        <v>230</v>
      </c>
      <c r="BS48" s="30">
        <v>262</v>
      </c>
      <c r="BT48" s="30">
        <v>320</v>
      </c>
      <c r="BU48" s="30">
        <v>356</v>
      </c>
      <c r="BV48" s="30">
        <v>396</v>
      </c>
      <c r="BW48" s="30">
        <v>426</v>
      </c>
      <c r="BX48" s="30">
        <v>446</v>
      </c>
      <c r="BY48" s="30">
        <v>465</v>
      </c>
      <c r="BZ48" s="30">
        <v>494</v>
      </c>
      <c r="CA48" s="30">
        <v>526</v>
      </c>
      <c r="CB48" s="30">
        <v>564</v>
      </c>
      <c r="CC48" s="30">
        <v>595</v>
      </c>
      <c r="CD48" s="30">
        <v>616</v>
      </c>
      <c r="CE48" s="30">
        <v>633</v>
      </c>
      <c r="CF48" s="30">
        <v>662</v>
      </c>
      <c r="CG48" s="30">
        <v>695</v>
      </c>
      <c r="CH48" s="30">
        <v>715</v>
      </c>
      <c r="CI48" s="30">
        <v>735</v>
      </c>
      <c r="CJ48" s="30">
        <v>750</v>
      </c>
      <c r="CK48" s="30">
        <v>761</v>
      </c>
      <c r="CL48" s="30">
        <v>767</v>
      </c>
      <c r="CM48" s="30">
        <v>772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3</v>
      </c>
      <c r="AP49" s="30">
        <v>3</v>
      </c>
      <c r="AQ49" s="30">
        <v>5</v>
      </c>
      <c r="AR49" s="30">
        <v>8</v>
      </c>
      <c r="AS49" s="30">
        <v>12</v>
      </c>
      <c r="AT49" s="30">
        <v>18</v>
      </c>
      <c r="AU49" s="30">
        <v>19</v>
      </c>
      <c r="AV49" s="30">
        <v>31</v>
      </c>
      <c r="AW49" s="30">
        <v>31</v>
      </c>
      <c r="AX49" s="30">
        <v>41</v>
      </c>
      <c r="AY49" s="30">
        <v>91</v>
      </c>
      <c r="AZ49" s="30">
        <v>94</v>
      </c>
      <c r="BA49" s="30">
        <v>141</v>
      </c>
      <c r="BB49" s="30">
        <v>189</v>
      </c>
      <c r="BC49" s="30">
        <v>253</v>
      </c>
      <c r="BD49" s="30">
        <v>298</v>
      </c>
      <c r="BE49" s="30">
        <v>396</v>
      </c>
      <c r="BF49" s="30">
        <v>464</v>
      </c>
      <c r="BG49" s="30">
        <v>694</v>
      </c>
      <c r="BH49" s="30">
        <v>833</v>
      </c>
      <c r="BI49" s="30">
        <v>995</v>
      </c>
      <c r="BJ49" s="30">
        <v>1120</v>
      </c>
      <c r="BK49" s="30">
        <v>1236</v>
      </c>
      <c r="BL49" s="30">
        <v>1394</v>
      </c>
      <c r="BM49" s="30">
        <v>1654</v>
      </c>
      <c r="BN49" s="30">
        <v>1925</v>
      </c>
      <c r="BO49" s="30">
        <v>2279</v>
      </c>
      <c r="BP49" s="30">
        <v>2631</v>
      </c>
      <c r="BQ49" s="30">
        <v>2817</v>
      </c>
      <c r="BR49" s="30">
        <v>3001</v>
      </c>
      <c r="BS49" s="30">
        <v>3308</v>
      </c>
      <c r="BT49" s="30">
        <v>3508</v>
      </c>
      <c r="BU49" s="30">
        <v>3858</v>
      </c>
      <c r="BV49" s="30">
        <v>4091</v>
      </c>
      <c r="BW49" s="30">
        <v>4472</v>
      </c>
      <c r="BX49" s="30">
        <v>4587</v>
      </c>
      <c r="BY49" s="30">
        <v>4822</v>
      </c>
      <c r="BZ49" s="30">
        <v>5017</v>
      </c>
      <c r="CA49" s="30">
        <v>5312</v>
      </c>
      <c r="CB49" s="30">
        <v>5569</v>
      </c>
      <c r="CC49" s="30">
        <v>5732</v>
      </c>
      <c r="CD49" s="30">
        <v>5831</v>
      </c>
      <c r="CE49" s="30">
        <v>5991</v>
      </c>
      <c r="CF49" s="30">
        <v>6059</v>
      </c>
      <c r="CG49" s="30">
        <v>6111</v>
      </c>
      <c r="CH49" s="30">
        <v>6216</v>
      </c>
      <c r="CI49" s="30">
        <v>6433</v>
      </c>
      <c r="CJ49" s="30">
        <v>6549</v>
      </c>
      <c r="CK49" s="30">
        <v>6606</v>
      </c>
      <c r="CL49" s="30">
        <v>6746</v>
      </c>
      <c r="CM49" s="30">
        <v>6900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1</v>
      </c>
      <c r="AM50" s="30">
        <v>1</v>
      </c>
      <c r="AN50" s="30">
        <v>3</v>
      </c>
      <c r="AO50" s="30">
        <v>4</v>
      </c>
      <c r="AP50" s="30">
        <v>4</v>
      </c>
      <c r="AQ50" s="30">
        <v>6</v>
      </c>
      <c r="AR50" s="30">
        <v>11</v>
      </c>
      <c r="AS50" s="30">
        <v>11</v>
      </c>
      <c r="AT50" s="30">
        <v>24</v>
      </c>
      <c r="AU50" s="30">
        <v>24</v>
      </c>
      <c r="AV50" s="30">
        <v>37</v>
      </c>
      <c r="AW50" s="30">
        <v>92</v>
      </c>
      <c r="AX50" s="30">
        <v>264</v>
      </c>
      <c r="AY50" s="30">
        <v>444</v>
      </c>
      <c r="AZ50" s="30">
        <v>617</v>
      </c>
      <c r="BA50" s="30">
        <v>804</v>
      </c>
      <c r="BB50" s="30">
        <v>836</v>
      </c>
      <c r="BC50" s="30">
        <v>875</v>
      </c>
      <c r="BD50" s="30">
        <v>933</v>
      </c>
      <c r="BE50" s="30">
        <v>1025</v>
      </c>
      <c r="BF50" s="30">
        <v>1116</v>
      </c>
      <c r="BG50" s="30">
        <v>1225</v>
      </c>
      <c r="BH50" s="30">
        <v>1337</v>
      </c>
      <c r="BI50" s="30">
        <v>1420</v>
      </c>
      <c r="BJ50" s="30">
        <v>1514</v>
      </c>
      <c r="BK50" s="30">
        <v>1572</v>
      </c>
      <c r="BL50" s="30">
        <v>1718</v>
      </c>
      <c r="BM50" s="30">
        <v>1862</v>
      </c>
      <c r="BN50" s="30">
        <v>2023</v>
      </c>
      <c r="BO50" s="30">
        <v>2200</v>
      </c>
      <c r="BP50" s="30">
        <v>2366</v>
      </c>
      <c r="BQ50" s="30">
        <v>2564</v>
      </c>
      <c r="BR50" s="30">
        <v>2755</v>
      </c>
      <c r="BS50" s="30">
        <v>3039</v>
      </c>
      <c r="BT50" s="30">
        <v>3290</v>
      </c>
      <c r="BU50" s="30">
        <v>3573</v>
      </c>
      <c r="BV50" s="30">
        <v>3946</v>
      </c>
      <c r="BW50" s="30">
        <v>4269</v>
      </c>
      <c r="BX50" s="30">
        <v>4561</v>
      </c>
      <c r="BY50" s="30">
        <v>4875</v>
      </c>
      <c r="BZ50" s="30">
        <v>5266</v>
      </c>
      <c r="CA50" s="30">
        <v>5597</v>
      </c>
      <c r="CB50" s="30">
        <v>5830</v>
      </c>
      <c r="CC50" s="30">
        <v>6014</v>
      </c>
      <c r="CD50" s="30">
        <v>6191</v>
      </c>
      <c r="CE50" s="30">
        <v>6369</v>
      </c>
      <c r="CF50" s="30">
        <v>6513</v>
      </c>
      <c r="CG50" s="30">
        <v>6706</v>
      </c>
      <c r="CH50" s="30">
        <v>6876</v>
      </c>
      <c r="CI50" s="30">
        <v>7074</v>
      </c>
      <c r="CJ50" s="30">
        <v>7268</v>
      </c>
      <c r="CK50" s="30">
        <v>7437</v>
      </c>
      <c r="CL50" s="30">
        <v>7580</v>
      </c>
      <c r="CM50" s="30">
        <v>7711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61</v>
      </c>
      <c r="S51" s="30">
        <v>61</v>
      </c>
      <c r="T51" s="30">
        <v>64</v>
      </c>
      <c r="U51" s="30">
        <v>135</v>
      </c>
      <c r="V51" s="30">
        <v>135</v>
      </c>
      <c r="W51" s="30">
        <v>175</v>
      </c>
      <c r="X51" s="30">
        <v>175</v>
      </c>
      <c r="Y51" s="30">
        <v>218</v>
      </c>
      <c r="Z51" s="30">
        <v>285</v>
      </c>
      <c r="AA51" s="30">
        <v>355</v>
      </c>
      <c r="AB51" s="30">
        <v>454</v>
      </c>
      <c r="AC51" s="30">
        <v>542</v>
      </c>
      <c r="AD51" s="30">
        <v>621</v>
      </c>
      <c r="AE51" s="30">
        <v>634</v>
      </c>
      <c r="AF51" s="30">
        <v>634</v>
      </c>
      <c r="AG51" s="30">
        <v>634</v>
      </c>
      <c r="AH51" s="30">
        <v>691</v>
      </c>
      <c r="AI51" s="30">
        <v>691</v>
      </c>
      <c r="AJ51" s="30">
        <v>691</v>
      </c>
      <c r="AK51" s="30">
        <v>705</v>
      </c>
      <c r="AL51" s="30">
        <v>705</v>
      </c>
      <c r="AM51" s="30">
        <v>705</v>
      </c>
      <c r="AN51" s="30">
        <v>705</v>
      </c>
      <c r="AO51" s="30">
        <v>705</v>
      </c>
      <c r="AP51" s="30">
        <v>705</v>
      </c>
      <c r="AQ51" s="30">
        <v>706</v>
      </c>
      <c r="AR51" s="30">
        <v>706</v>
      </c>
      <c r="AS51" s="30">
        <v>706</v>
      </c>
      <c r="AT51" s="30">
        <v>706</v>
      </c>
      <c r="AU51" s="30">
        <v>706</v>
      </c>
      <c r="AV51" s="30">
        <v>706</v>
      </c>
      <c r="AW51" s="30">
        <v>706</v>
      </c>
      <c r="AX51" s="30">
        <v>706</v>
      </c>
      <c r="AY51" s="30">
        <v>706</v>
      </c>
      <c r="AZ51" s="30">
        <v>706</v>
      </c>
      <c r="BA51" s="30">
        <v>706</v>
      </c>
      <c r="BB51" s="30">
        <v>706</v>
      </c>
      <c r="BC51" s="30">
        <v>706</v>
      </c>
      <c r="BD51" s="30">
        <v>706</v>
      </c>
      <c r="BE51" s="30">
        <v>706</v>
      </c>
      <c r="BF51" s="30">
        <v>712</v>
      </c>
      <c r="BG51" s="30">
        <v>712</v>
      </c>
      <c r="BH51" s="30">
        <v>712</v>
      </c>
      <c r="BI51" s="30">
        <v>712</v>
      </c>
      <c r="BJ51" s="30">
        <v>712</v>
      </c>
      <c r="BK51" s="30">
        <v>712</v>
      </c>
      <c r="BL51" s="30">
        <v>712</v>
      </c>
      <c r="BM51" s="30">
        <v>712</v>
      </c>
      <c r="BN51" s="30">
        <v>712</v>
      </c>
      <c r="BO51" s="30">
        <v>712</v>
      </c>
      <c r="BP51" s="30">
        <v>712</v>
      </c>
      <c r="BQ51" s="30">
        <v>712</v>
      </c>
      <c r="BR51" s="30">
        <v>712</v>
      </c>
      <c r="BS51" s="30">
        <v>712</v>
      </c>
      <c r="BT51" s="30">
        <v>712</v>
      </c>
      <c r="BU51" s="30">
        <v>712</v>
      </c>
      <c r="BV51" s="30">
        <v>712</v>
      </c>
      <c r="BW51" s="30">
        <v>712</v>
      </c>
      <c r="BX51" s="30">
        <v>712</v>
      </c>
      <c r="BY51" s="30">
        <v>712</v>
      </c>
      <c r="BZ51" s="30">
        <v>712</v>
      </c>
      <c r="CA51" s="30">
        <v>712</v>
      </c>
      <c r="CB51" s="30">
        <v>712</v>
      </c>
      <c r="CC51" s="30">
        <v>712</v>
      </c>
      <c r="CD51" s="30">
        <v>712</v>
      </c>
      <c r="CE51" s="30">
        <v>712</v>
      </c>
      <c r="CF51" s="30">
        <v>712</v>
      </c>
      <c r="CG51" s="30">
        <v>712</v>
      </c>
      <c r="CH51" s="30">
        <v>712</v>
      </c>
      <c r="CI51" s="30">
        <v>712</v>
      </c>
      <c r="CJ51" s="30">
        <v>712</v>
      </c>
      <c r="CK51" s="30">
        <v>712</v>
      </c>
      <c r="CL51" s="30">
        <v>712</v>
      </c>
      <c r="CM51" s="30">
        <v>712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1</v>
      </c>
      <c r="BG52" s="30">
        <v>1</v>
      </c>
      <c r="BH52" s="30">
        <v>1</v>
      </c>
      <c r="BI52" s="30">
        <v>1</v>
      </c>
      <c r="BJ52" s="30">
        <v>1</v>
      </c>
      <c r="BK52" s="30">
        <v>3</v>
      </c>
      <c r="BL52" s="30">
        <v>3</v>
      </c>
      <c r="BM52" s="30">
        <v>11</v>
      </c>
      <c r="BN52" s="30">
        <v>11</v>
      </c>
      <c r="BO52" s="30">
        <v>12</v>
      </c>
      <c r="BP52" s="30">
        <v>14</v>
      </c>
      <c r="BQ52" s="30">
        <v>18</v>
      </c>
      <c r="BR52" s="30">
        <v>18</v>
      </c>
      <c r="BS52" s="30">
        <v>30</v>
      </c>
      <c r="BT52" s="30">
        <v>33</v>
      </c>
      <c r="BU52" s="30">
        <v>40</v>
      </c>
      <c r="BV52" s="30">
        <v>49</v>
      </c>
      <c r="BW52" s="30">
        <v>50</v>
      </c>
      <c r="BX52" s="30">
        <v>59</v>
      </c>
      <c r="BY52" s="30">
        <v>90</v>
      </c>
      <c r="BZ52" s="30">
        <v>90</v>
      </c>
      <c r="CA52" s="30">
        <v>135</v>
      </c>
      <c r="CB52" s="30">
        <v>135</v>
      </c>
      <c r="CC52" s="30">
        <v>150</v>
      </c>
      <c r="CD52" s="30">
        <v>187</v>
      </c>
      <c r="CE52" s="30">
        <v>214</v>
      </c>
      <c r="CF52" s="30">
        <v>298</v>
      </c>
      <c r="CG52" s="30">
        <v>363</v>
      </c>
      <c r="CH52" s="30">
        <v>435</v>
      </c>
      <c r="CI52" s="30">
        <v>591</v>
      </c>
      <c r="CJ52" s="30">
        <v>732</v>
      </c>
      <c r="CK52" s="30">
        <v>732</v>
      </c>
      <c r="CL52" s="30">
        <v>846</v>
      </c>
      <c r="CM52" s="30">
        <v>846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1</v>
      </c>
      <c r="BK53" s="30">
        <v>2</v>
      </c>
      <c r="BL53" s="30">
        <v>2</v>
      </c>
      <c r="BM53" s="30">
        <v>7</v>
      </c>
      <c r="BN53" s="30">
        <v>11</v>
      </c>
      <c r="BO53" s="30">
        <v>11</v>
      </c>
      <c r="BP53" s="30">
        <v>11</v>
      </c>
      <c r="BQ53" s="30">
        <v>11</v>
      </c>
      <c r="BR53" s="30">
        <v>11</v>
      </c>
      <c r="BS53" s="30">
        <v>12</v>
      </c>
      <c r="BT53" s="30">
        <v>12</v>
      </c>
      <c r="BU53" s="30">
        <v>12</v>
      </c>
      <c r="BV53" s="30">
        <v>12</v>
      </c>
      <c r="BW53" s="30">
        <v>14</v>
      </c>
      <c r="BX53" s="30">
        <v>14</v>
      </c>
      <c r="BY53" s="30">
        <v>15</v>
      </c>
      <c r="BZ53" s="30">
        <v>15</v>
      </c>
      <c r="CA53" s="30">
        <v>15</v>
      </c>
      <c r="CB53" s="30">
        <v>15</v>
      </c>
      <c r="CC53" s="30">
        <v>16</v>
      </c>
      <c r="CD53" s="30">
        <v>16</v>
      </c>
      <c r="CE53" s="30">
        <v>16</v>
      </c>
      <c r="CF53" s="30">
        <v>16</v>
      </c>
      <c r="CG53" s="30">
        <v>16</v>
      </c>
      <c r="CH53" s="30">
        <v>16</v>
      </c>
      <c r="CI53" s="30">
        <v>16</v>
      </c>
      <c r="CJ53" s="30">
        <v>16</v>
      </c>
      <c r="CK53" s="30">
        <v>16</v>
      </c>
      <c r="CL53" s="30">
        <v>16</v>
      </c>
      <c r="CM53" s="30">
        <v>16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1</v>
      </c>
      <c r="AP54" s="30">
        <v>1</v>
      </c>
      <c r="AQ54" s="30">
        <v>1</v>
      </c>
      <c r="AR54" s="30">
        <v>1</v>
      </c>
      <c r="AS54" s="30">
        <v>1</v>
      </c>
      <c r="AT54" s="30">
        <v>2</v>
      </c>
      <c r="AU54" s="30">
        <v>2</v>
      </c>
      <c r="AV54" s="30">
        <v>5</v>
      </c>
      <c r="AW54" s="30">
        <v>5</v>
      </c>
      <c r="AX54" s="30">
        <v>5</v>
      </c>
      <c r="AY54" s="30">
        <v>5</v>
      </c>
      <c r="AZ54" s="30">
        <v>5</v>
      </c>
      <c r="BA54" s="30">
        <v>5</v>
      </c>
      <c r="BB54" s="30">
        <v>11</v>
      </c>
      <c r="BC54" s="30">
        <v>11</v>
      </c>
      <c r="BD54" s="30">
        <v>11</v>
      </c>
      <c r="BE54" s="30">
        <v>21</v>
      </c>
      <c r="BF54" s="30">
        <v>21</v>
      </c>
      <c r="BG54" s="30">
        <v>34</v>
      </c>
      <c r="BH54" s="30">
        <v>72</v>
      </c>
      <c r="BI54" s="30">
        <v>112</v>
      </c>
      <c r="BJ54" s="30">
        <v>202</v>
      </c>
      <c r="BK54" s="30">
        <v>245</v>
      </c>
      <c r="BL54" s="30">
        <v>312</v>
      </c>
      <c r="BM54" s="30">
        <v>392</v>
      </c>
      <c r="BN54" s="30">
        <v>488</v>
      </c>
      <c r="BO54" s="30">
        <v>581</v>
      </c>
      <c r="BP54" s="30">
        <v>719</v>
      </c>
      <c r="BQ54" s="30">
        <v>859</v>
      </c>
      <c r="BR54" s="30">
        <v>901</v>
      </c>
      <c r="BS54" s="30">
        <v>1109</v>
      </c>
      <c r="BT54" s="30">
        <v>1284</v>
      </c>
      <c r="BU54" s="30">
        <v>1380</v>
      </c>
      <c r="BV54" s="30">
        <v>1488</v>
      </c>
      <c r="BW54" s="30">
        <v>1488</v>
      </c>
      <c r="BX54" s="30">
        <v>1745</v>
      </c>
      <c r="BY54" s="30">
        <v>1828</v>
      </c>
      <c r="BZ54" s="30">
        <v>1956</v>
      </c>
      <c r="CA54" s="30">
        <v>2111</v>
      </c>
      <c r="CB54" s="30">
        <v>2349</v>
      </c>
      <c r="CC54" s="30">
        <v>2620</v>
      </c>
      <c r="CD54" s="30">
        <v>2759</v>
      </c>
      <c r="CE54" s="30">
        <v>2967</v>
      </c>
      <c r="CF54" s="30">
        <v>3167</v>
      </c>
      <c r="CG54" s="30">
        <v>3286</v>
      </c>
      <c r="CH54" s="30">
        <v>3614</v>
      </c>
      <c r="CI54" s="30">
        <v>3755</v>
      </c>
      <c r="CJ54" s="30">
        <v>4126</v>
      </c>
      <c r="CK54" s="30">
        <v>4335</v>
      </c>
      <c r="CL54" s="30">
        <v>4680</v>
      </c>
      <c r="CM54" s="30">
        <v>4964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6</v>
      </c>
      <c r="AP55" s="30">
        <v>6</v>
      </c>
      <c r="AQ55" s="30">
        <v>7</v>
      </c>
      <c r="AR55" s="30">
        <v>10</v>
      </c>
      <c r="AS55" s="30">
        <v>13</v>
      </c>
      <c r="AT55" s="30">
        <v>13</v>
      </c>
      <c r="AU55" s="30">
        <v>13</v>
      </c>
      <c r="AV55" s="30">
        <v>14</v>
      </c>
      <c r="AW55" s="30">
        <v>15</v>
      </c>
      <c r="AX55" s="30">
        <v>15</v>
      </c>
      <c r="AY55" s="30">
        <v>17</v>
      </c>
      <c r="AZ55" s="30">
        <v>17</v>
      </c>
      <c r="BA55" s="30">
        <v>17</v>
      </c>
      <c r="BB55" s="30">
        <v>28</v>
      </c>
      <c r="BC55" s="30">
        <v>28</v>
      </c>
      <c r="BD55" s="30">
        <v>37</v>
      </c>
      <c r="BE55" s="30">
        <v>58</v>
      </c>
      <c r="BF55" s="30">
        <v>111</v>
      </c>
      <c r="BG55" s="30">
        <v>199</v>
      </c>
      <c r="BH55" s="30">
        <v>367</v>
      </c>
      <c r="BI55" s="30">
        <v>506</v>
      </c>
      <c r="BJ55" s="30">
        <v>789</v>
      </c>
      <c r="BK55" s="30">
        <v>981</v>
      </c>
      <c r="BL55" s="30">
        <v>1082</v>
      </c>
      <c r="BM55" s="30">
        <v>1173</v>
      </c>
      <c r="BN55" s="30">
        <v>1403</v>
      </c>
      <c r="BO55" s="30">
        <v>1595</v>
      </c>
      <c r="BP55" s="30">
        <v>1823</v>
      </c>
      <c r="BQ55" s="30">
        <v>1924</v>
      </c>
      <c r="BR55" s="30">
        <v>1962</v>
      </c>
      <c r="BS55" s="30">
        <v>2240</v>
      </c>
      <c r="BT55" s="30">
        <v>2748</v>
      </c>
      <c r="BU55" s="30">
        <v>3163</v>
      </c>
      <c r="BV55" s="30">
        <v>3368</v>
      </c>
      <c r="BW55" s="30">
        <v>3465</v>
      </c>
      <c r="BX55" s="30">
        <v>3646</v>
      </c>
      <c r="BY55" s="30">
        <v>3747</v>
      </c>
      <c r="BZ55" s="30">
        <v>3747</v>
      </c>
      <c r="CA55" s="30">
        <v>4450</v>
      </c>
      <c r="CB55" s="30">
        <v>4965</v>
      </c>
      <c r="CC55" s="30">
        <v>7161</v>
      </c>
      <c r="CD55" s="30">
        <v>7257</v>
      </c>
      <c r="CE55" s="30">
        <v>7466</v>
      </c>
      <c r="CF55" s="30">
        <v>7529</v>
      </c>
      <c r="CG55" s="30">
        <v>7603</v>
      </c>
      <c r="CH55" s="30">
        <v>7858</v>
      </c>
      <c r="CI55" s="30">
        <v>8225</v>
      </c>
      <c r="CJ55" s="30">
        <v>8450</v>
      </c>
      <c r="CK55" s="30">
        <v>9022</v>
      </c>
      <c r="CL55" s="30">
        <v>9468</v>
      </c>
      <c r="CM55" s="30">
        <v>10128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1</v>
      </c>
      <c r="Z56" s="30">
        <v>1</v>
      </c>
      <c r="AA56" s="30">
        <v>1</v>
      </c>
      <c r="AB56" s="30">
        <v>1</v>
      </c>
      <c r="AC56" s="30">
        <v>1</v>
      </c>
      <c r="AD56" s="30">
        <v>1</v>
      </c>
      <c r="AE56" s="30">
        <v>1</v>
      </c>
      <c r="AF56" s="30">
        <v>1</v>
      </c>
      <c r="AG56" s="30">
        <v>1</v>
      </c>
      <c r="AH56" s="30">
        <v>1</v>
      </c>
      <c r="AI56" s="30">
        <v>1</v>
      </c>
      <c r="AJ56" s="30">
        <v>1</v>
      </c>
      <c r="AK56" s="30">
        <v>1</v>
      </c>
      <c r="AL56" s="30">
        <v>1</v>
      </c>
      <c r="AM56" s="30">
        <v>1</v>
      </c>
      <c r="AN56" s="30">
        <v>1</v>
      </c>
      <c r="AO56" s="30">
        <v>2</v>
      </c>
      <c r="AP56" s="30">
        <v>2</v>
      </c>
      <c r="AQ56" s="30">
        <v>2</v>
      </c>
      <c r="AR56" s="30">
        <v>2</v>
      </c>
      <c r="AS56" s="30">
        <v>3</v>
      </c>
      <c r="AT56" s="30">
        <v>15</v>
      </c>
      <c r="AU56" s="30">
        <v>15</v>
      </c>
      <c r="AV56" s="30">
        <v>49</v>
      </c>
      <c r="AW56" s="30">
        <v>55</v>
      </c>
      <c r="AX56" s="30">
        <v>59</v>
      </c>
      <c r="AY56" s="30">
        <v>60</v>
      </c>
      <c r="AZ56" s="30">
        <v>67</v>
      </c>
      <c r="BA56" s="30">
        <v>80</v>
      </c>
      <c r="BB56" s="30">
        <v>109</v>
      </c>
      <c r="BC56" s="30">
        <v>110</v>
      </c>
      <c r="BD56" s="30">
        <v>150</v>
      </c>
      <c r="BE56" s="30">
        <v>196</v>
      </c>
      <c r="BF56" s="30">
        <v>196</v>
      </c>
      <c r="BG56" s="30">
        <v>256</v>
      </c>
      <c r="BH56" s="30">
        <v>285</v>
      </c>
      <c r="BI56" s="30">
        <v>294</v>
      </c>
      <c r="BJ56" s="30">
        <v>327</v>
      </c>
      <c r="BK56" s="30">
        <v>366</v>
      </c>
      <c r="BL56" s="30">
        <v>402</v>
      </c>
      <c r="BM56" s="30">
        <v>456</v>
      </c>
      <c r="BN56" s="30">
        <v>495</v>
      </c>
      <c r="BO56" s="30">
        <v>536</v>
      </c>
      <c r="BP56" s="30">
        <v>576</v>
      </c>
      <c r="BQ56" s="30">
        <v>609</v>
      </c>
      <c r="BR56" s="30">
        <v>656</v>
      </c>
      <c r="BS56" s="30">
        <v>710</v>
      </c>
      <c r="BT56" s="30">
        <v>779</v>
      </c>
      <c r="BU56" s="30">
        <v>865</v>
      </c>
      <c r="BV56" s="30">
        <v>985</v>
      </c>
      <c r="BW56" s="30">
        <v>1070</v>
      </c>
      <c r="BX56" s="30">
        <v>1173</v>
      </c>
      <c r="BY56" s="30">
        <v>1322</v>
      </c>
      <c r="BZ56" s="30">
        <v>1450</v>
      </c>
      <c r="CA56" s="30">
        <v>1560</v>
      </c>
      <c r="CB56" s="30">
        <v>1699</v>
      </c>
      <c r="CC56" s="30">
        <v>1794</v>
      </c>
      <c r="CD56" s="30">
        <v>1939</v>
      </c>
      <c r="CE56" s="30">
        <v>2065</v>
      </c>
      <c r="CF56" s="30">
        <v>2190</v>
      </c>
      <c r="CG56" s="30">
        <v>2350</v>
      </c>
      <c r="CH56" s="30">
        <v>2505</v>
      </c>
      <c r="CI56" s="30">
        <v>2673</v>
      </c>
      <c r="CJ56" s="30">
        <v>2844</v>
      </c>
      <c r="CK56" s="30">
        <v>3032</v>
      </c>
      <c r="CL56" s="30">
        <v>3144</v>
      </c>
      <c r="CM56" s="30">
        <v>3333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1</v>
      </c>
      <c r="BH57" s="30">
        <v>1</v>
      </c>
      <c r="BI57" s="30">
        <v>3</v>
      </c>
      <c r="BJ57" s="30">
        <v>3</v>
      </c>
      <c r="BK57" s="30">
        <v>3</v>
      </c>
      <c r="BL57" s="30">
        <v>5</v>
      </c>
      <c r="BM57" s="30">
        <v>9</v>
      </c>
      <c r="BN57" s="30">
        <v>13</v>
      </c>
      <c r="BO57" s="30">
        <v>13</v>
      </c>
      <c r="BP57" s="30">
        <v>19</v>
      </c>
      <c r="BQ57" s="30">
        <v>24</v>
      </c>
      <c r="BR57" s="30">
        <v>30</v>
      </c>
      <c r="BS57" s="30">
        <v>32</v>
      </c>
      <c r="BT57" s="30">
        <v>32</v>
      </c>
      <c r="BU57" s="30">
        <v>41</v>
      </c>
      <c r="BV57" s="30">
        <v>46</v>
      </c>
      <c r="BW57" s="30">
        <v>56</v>
      </c>
      <c r="BX57" s="30">
        <v>62</v>
      </c>
      <c r="BY57" s="30">
        <v>69</v>
      </c>
      <c r="BZ57" s="30">
        <v>78</v>
      </c>
      <c r="CA57" s="30">
        <v>93</v>
      </c>
      <c r="CB57" s="30">
        <v>103</v>
      </c>
      <c r="CC57" s="30">
        <v>117</v>
      </c>
      <c r="CD57" s="30">
        <v>118</v>
      </c>
      <c r="CE57" s="30">
        <v>125</v>
      </c>
      <c r="CF57" s="30">
        <v>137</v>
      </c>
      <c r="CG57" s="30">
        <v>149</v>
      </c>
      <c r="CH57" s="30">
        <v>159</v>
      </c>
      <c r="CI57" s="30">
        <v>164</v>
      </c>
      <c r="CJ57" s="30">
        <v>177</v>
      </c>
      <c r="CK57" s="30">
        <v>190</v>
      </c>
      <c r="CL57" s="30">
        <v>201</v>
      </c>
      <c r="CM57" s="30">
        <v>218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1</v>
      </c>
      <c r="BD58" s="30">
        <v>1</v>
      </c>
      <c r="BE58" s="30">
        <v>1</v>
      </c>
      <c r="BF58" s="30">
        <v>4</v>
      </c>
      <c r="BG58" s="30">
        <v>6</v>
      </c>
      <c r="BH58" s="30">
        <v>6</v>
      </c>
      <c r="BI58" s="30">
        <v>6</v>
      </c>
      <c r="BJ58" s="30">
        <v>6</v>
      </c>
      <c r="BK58" s="30">
        <v>9</v>
      </c>
      <c r="BL58" s="30">
        <v>9</v>
      </c>
      <c r="BM58" s="30">
        <v>9</v>
      </c>
      <c r="BN58" s="30">
        <v>12</v>
      </c>
      <c r="BO58" s="30">
        <v>12</v>
      </c>
      <c r="BP58" s="30">
        <v>12</v>
      </c>
      <c r="BQ58" s="30">
        <v>12</v>
      </c>
      <c r="BR58" s="30">
        <v>12</v>
      </c>
      <c r="BS58" s="30">
        <v>12</v>
      </c>
      <c r="BT58" s="30">
        <v>15</v>
      </c>
      <c r="BU58" s="30">
        <v>15</v>
      </c>
      <c r="BV58" s="30">
        <v>16</v>
      </c>
      <c r="BW58" s="30">
        <v>16</v>
      </c>
      <c r="BX58" s="30">
        <v>16</v>
      </c>
      <c r="BY58" s="30">
        <v>16</v>
      </c>
      <c r="BZ58" s="30">
        <v>16</v>
      </c>
      <c r="CA58" s="30">
        <v>18</v>
      </c>
      <c r="CB58" s="30">
        <v>18</v>
      </c>
      <c r="CC58" s="30">
        <v>18</v>
      </c>
      <c r="CD58" s="30">
        <v>18</v>
      </c>
      <c r="CE58" s="30">
        <v>21</v>
      </c>
      <c r="CF58" s="30">
        <v>21</v>
      </c>
      <c r="CG58" s="30">
        <v>41</v>
      </c>
      <c r="CH58" s="30">
        <v>51</v>
      </c>
      <c r="CI58" s="30">
        <v>51</v>
      </c>
      <c r="CJ58" s="30">
        <v>79</v>
      </c>
      <c r="CK58" s="30">
        <v>79</v>
      </c>
      <c r="CL58" s="30">
        <v>79</v>
      </c>
      <c r="CM58" s="30">
        <v>79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1</v>
      </c>
      <c r="BJ59" s="30">
        <v>1</v>
      </c>
      <c r="BK59" s="30">
        <v>1</v>
      </c>
      <c r="BL59" s="30">
        <v>1</v>
      </c>
      <c r="BM59" s="30">
        <v>4</v>
      </c>
      <c r="BN59" s="30">
        <v>6</v>
      </c>
      <c r="BO59" s="30">
        <v>6</v>
      </c>
      <c r="BP59" s="30">
        <v>6</v>
      </c>
      <c r="BQ59" s="30">
        <v>12</v>
      </c>
      <c r="BR59" s="30">
        <v>12</v>
      </c>
      <c r="BS59" s="30">
        <v>15</v>
      </c>
      <c r="BT59" s="30">
        <v>15</v>
      </c>
      <c r="BU59" s="30">
        <v>22</v>
      </c>
      <c r="BV59" s="30">
        <v>22</v>
      </c>
      <c r="BW59" s="30">
        <v>29</v>
      </c>
      <c r="BX59" s="30">
        <v>29</v>
      </c>
      <c r="BY59" s="30">
        <v>31</v>
      </c>
      <c r="BZ59" s="30">
        <v>31</v>
      </c>
      <c r="CA59" s="30">
        <v>33</v>
      </c>
      <c r="CB59" s="30">
        <v>33</v>
      </c>
      <c r="CC59" s="30">
        <v>34</v>
      </c>
      <c r="CD59" s="30">
        <v>34</v>
      </c>
      <c r="CE59" s="30">
        <v>34</v>
      </c>
      <c r="CF59" s="30">
        <v>34</v>
      </c>
      <c r="CG59" s="30">
        <v>34</v>
      </c>
      <c r="CH59" s="30">
        <v>35</v>
      </c>
      <c r="CI59" s="30">
        <v>35</v>
      </c>
      <c r="CJ59" s="30">
        <v>35</v>
      </c>
      <c r="CK59" s="30">
        <v>39</v>
      </c>
      <c r="CL59" s="30">
        <v>39</v>
      </c>
      <c r="CM59" s="30">
        <v>39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1</v>
      </c>
      <c r="AM60" s="30">
        <v>1</v>
      </c>
      <c r="AN60" s="30">
        <v>1</v>
      </c>
      <c r="AO60" s="30">
        <v>1</v>
      </c>
      <c r="AP60" s="30">
        <v>1</v>
      </c>
      <c r="AQ60" s="30">
        <v>2</v>
      </c>
      <c r="AR60" s="30">
        <v>2</v>
      </c>
      <c r="AS60" s="30">
        <v>3</v>
      </c>
      <c r="AT60" s="30">
        <v>10</v>
      </c>
      <c r="AU60" s="30">
        <v>10</v>
      </c>
      <c r="AV60" s="30">
        <v>10</v>
      </c>
      <c r="AW60" s="30">
        <v>10</v>
      </c>
      <c r="AX60" s="30">
        <v>12</v>
      </c>
      <c r="AY60" s="30">
        <v>16</v>
      </c>
      <c r="AZ60" s="30">
        <v>16</v>
      </c>
      <c r="BA60" s="30">
        <v>79</v>
      </c>
      <c r="BB60" s="30">
        <v>115</v>
      </c>
      <c r="BC60" s="30">
        <v>171</v>
      </c>
      <c r="BD60" s="30">
        <v>205</v>
      </c>
      <c r="BE60" s="30">
        <v>225</v>
      </c>
      <c r="BF60" s="30">
        <v>258</v>
      </c>
      <c r="BG60" s="30">
        <v>267</v>
      </c>
      <c r="BH60" s="30">
        <v>283</v>
      </c>
      <c r="BI60" s="30">
        <v>306</v>
      </c>
      <c r="BJ60" s="30">
        <v>326</v>
      </c>
      <c r="BK60" s="30">
        <v>352</v>
      </c>
      <c r="BL60" s="30">
        <v>369</v>
      </c>
      <c r="BM60" s="30">
        <v>404</v>
      </c>
      <c r="BN60" s="30">
        <v>538</v>
      </c>
      <c r="BO60" s="30">
        <v>575</v>
      </c>
      <c r="BP60" s="30">
        <v>645</v>
      </c>
      <c r="BQ60" s="30">
        <v>679</v>
      </c>
      <c r="BR60" s="30">
        <v>715</v>
      </c>
      <c r="BS60" s="30">
        <v>745</v>
      </c>
      <c r="BT60" s="30">
        <v>779</v>
      </c>
      <c r="BU60" s="30">
        <v>858</v>
      </c>
      <c r="BV60" s="30">
        <v>961</v>
      </c>
      <c r="BW60" s="30">
        <v>1039</v>
      </c>
      <c r="BX60" s="30">
        <v>1097</v>
      </c>
      <c r="BY60" s="30">
        <v>1108</v>
      </c>
      <c r="BZ60" s="30">
        <v>1149</v>
      </c>
      <c r="CA60" s="30">
        <v>1185</v>
      </c>
      <c r="CB60" s="30">
        <v>1207</v>
      </c>
      <c r="CC60" s="30">
        <v>1258</v>
      </c>
      <c r="CD60" s="30">
        <v>1304</v>
      </c>
      <c r="CE60" s="30">
        <v>1309</v>
      </c>
      <c r="CF60" s="30">
        <v>1332</v>
      </c>
      <c r="CG60" s="30">
        <v>1373</v>
      </c>
      <c r="CH60" s="30">
        <v>1400</v>
      </c>
      <c r="CI60" s="30">
        <v>1434</v>
      </c>
      <c r="CJ60" s="30">
        <v>1459</v>
      </c>
      <c r="CK60" s="30">
        <v>1512</v>
      </c>
      <c r="CL60" s="30">
        <v>1528</v>
      </c>
      <c r="CM60" s="30">
        <v>1535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1</v>
      </c>
      <c r="BC61" s="30">
        <v>1</v>
      </c>
      <c r="BD61" s="30">
        <v>1</v>
      </c>
      <c r="BE61" s="30">
        <v>1</v>
      </c>
      <c r="BF61" s="30">
        <v>1</v>
      </c>
      <c r="BG61" s="30">
        <v>1</v>
      </c>
      <c r="BH61" s="30">
        <v>1</v>
      </c>
      <c r="BI61" s="30">
        <v>1</v>
      </c>
      <c r="BJ61" s="30">
        <v>4</v>
      </c>
      <c r="BK61" s="30">
        <v>4</v>
      </c>
      <c r="BL61" s="30">
        <v>4</v>
      </c>
      <c r="BM61" s="30">
        <v>4</v>
      </c>
      <c r="BN61" s="30">
        <v>6</v>
      </c>
      <c r="BO61" s="30">
        <v>9</v>
      </c>
      <c r="BP61" s="30">
        <v>9</v>
      </c>
      <c r="BQ61" s="30">
        <v>9</v>
      </c>
      <c r="BR61" s="30">
        <v>9</v>
      </c>
      <c r="BS61" s="30">
        <v>9</v>
      </c>
      <c r="BT61" s="30">
        <v>9</v>
      </c>
      <c r="BU61" s="30">
        <v>9</v>
      </c>
      <c r="BV61" s="30">
        <v>9</v>
      </c>
      <c r="BW61" s="30">
        <v>9</v>
      </c>
      <c r="BX61" s="30">
        <v>9</v>
      </c>
      <c r="BY61" s="30">
        <v>10</v>
      </c>
      <c r="BZ61" s="30">
        <v>10</v>
      </c>
      <c r="CA61" s="30">
        <v>12</v>
      </c>
      <c r="CB61" s="30">
        <v>12</v>
      </c>
      <c r="CC61" s="30">
        <v>12</v>
      </c>
      <c r="CD61" s="30">
        <v>12</v>
      </c>
      <c r="CE61" s="30">
        <v>14</v>
      </c>
      <c r="CF61" s="30">
        <v>15</v>
      </c>
      <c r="CG61" s="30">
        <v>15</v>
      </c>
      <c r="CH61" s="30">
        <v>15</v>
      </c>
      <c r="CI61" s="30">
        <v>16</v>
      </c>
      <c r="CJ61" s="30">
        <v>16</v>
      </c>
      <c r="CK61" s="30">
        <v>22</v>
      </c>
      <c r="CL61" s="30">
        <v>22</v>
      </c>
      <c r="CM61" s="30">
        <v>24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1</v>
      </c>
      <c r="BB62" s="30">
        <v>1</v>
      </c>
      <c r="BC62" s="30">
        <v>1</v>
      </c>
      <c r="BD62" s="30">
        <v>5</v>
      </c>
      <c r="BE62" s="30">
        <v>5</v>
      </c>
      <c r="BF62" s="30">
        <v>6</v>
      </c>
      <c r="BG62" s="30">
        <v>6</v>
      </c>
      <c r="BH62" s="30">
        <v>9</v>
      </c>
      <c r="BI62" s="30">
        <v>9</v>
      </c>
      <c r="BJ62" s="30">
        <v>11</v>
      </c>
      <c r="BK62" s="30">
        <v>11</v>
      </c>
      <c r="BL62" s="30">
        <v>12</v>
      </c>
      <c r="BM62" s="30">
        <v>12</v>
      </c>
      <c r="BN62" s="30">
        <v>12</v>
      </c>
      <c r="BO62" s="30">
        <v>16</v>
      </c>
      <c r="BP62" s="30">
        <v>16</v>
      </c>
      <c r="BQ62" s="30">
        <v>21</v>
      </c>
      <c r="BR62" s="30">
        <v>23</v>
      </c>
      <c r="BS62" s="30">
        <v>26</v>
      </c>
      <c r="BT62" s="30">
        <v>29</v>
      </c>
      <c r="BU62" s="30">
        <v>29</v>
      </c>
      <c r="BV62" s="30">
        <v>35</v>
      </c>
      <c r="BW62" s="30">
        <v>38</v>
      </c>
      <c r="BX62" s="30">
        <v>43</v>
      </c>
      <c r="BY62" s="30">
        <v>44</v>
      </c>
      <c r="BZ62" s="30">
        <v>52</v>
      </c>
      <c r="CA62" s="30">
        <v>55</v>
      </c>
      <c r="CB62" s="30">
        <v>56</v>
      </c>
      <c r="CC62" s="30">
        <v>65</v>
      </c>
      <c r="CD62" s="30">
        <v>69</v>
      </c>
      <c r="CE62" s="30">
        <v>71</v>
      </c>
      <c r="CF62" s="30">
        <v>74</v>
      </c>
      <c r="CG62" s="30">
        <v>82</v>
      </c>
      <c r="CH62" s="30">
        <v>85</v>
      </c>
      <c r="CI62" s="30">
        <v>92</v>
      </c>
      <c r="CJ62" s="30">
        <v>96</v>
      </c>
      <c r="CK62" s="30">
        <v>105</v>
      </c>
      <c r="CL62" s="30">
        <v>108</v>
      </c>
      <c r="CM62" s="30">
        <v>111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1</v>
      </c>
      <c r="BH63" s="30">
        <v>1</v>
      </c>
      <c r="BI63" s="30">
        <v>1</v>
      </c>
      <c r="BJ63" s="30">
        <v>2</v>
      </c>
      <c r="BK63" s="30">
        <v>3</v>
      </c>
      <c r="BL63" s="30">
        <v>4</v>
      </c>
      <c r="BM63" s="30">
        <v>5</v>
      </c>
      <c r="BN63" s="30">
        <v>5</v>
      </c>
      <c r="BO63" s="30">
        <v>5</v>
      </c>
      <c r="BP63" s="30">
        <v>5</v>
      </c>
      <c r="BQ63" s="30">
        <v>5</v>
      </c>
      <c r="BR63" s="30">
        <v>5</v>
      </c>
      <c r="BS63" s="30">
        <v>5</v>
      </c>
      <c r="BT63" s="30">
        <v>5</v>
      </c>
      <c r="BU63" s="30">
        <v>7</v>
      </c>
      <c r="BV63" s="30">
        <v>7</v>
      </c>
      <c r="BW63" s="30">
        <v>12</v>
      </c>
      <c r="BX63" s="30">
        <v>12</v>
      </c>
      <c r="BY63" s="30">
        <v>14</v>
      </c>
      <c r="BZ63" s="30">
        <v>15</v>
      </c>
      <c r="CA63" s="30">
        <v>15</v>
      </c>
      <c r="CB63" s="30">
        <v>15</v>
      </c>
      <c r="CC63" s="30">
        <v>16</v>
      </c>
      <c r="CD63" s="30">
        <v>16</v>
      </c>
      <c r="CE63" s="30">
        <v>16</v>
      </c>
      <c r="CF63" s="30">
        <v>16</v>
      </c>
      <c r="CG63" s="30">
        <v>16</v>
      </c>
      <c r="CH63" s="30">
        <v>16</v>
      </c>
      <c r="CI63" s="30">
        <v>17</v>
      </c>
      <c r="CJ63" s="30">
        <v>17</v>
      </c>
      <c r="CK63" s="30">
        <v>17</v>
      </c>
      <c r="CL63" s="30">
        <v>17</v>
      </c>
      <c r="CM63" s="30">
        <v>18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1</v>
      </c>
      <c r="J64" s="30">
        <v>1</v>
      </c>
      <c r="K64" s="30">
        <v>1</v>
      </c>
      <c r="L64" s="30">
        <v>1</v>
      </c>
      <c r="M64" s="30">
        <v>1</v>
      </c>
      <c r="N64" s="30">
        <v>1</v>
      </c>
      <c r="O64" s="30">
        <v>1</v>
      </c>
      <c r="P64" s="30">
        <v>1</v>
      </c>
      <c r="Q64" s="30">
        <v>1</v>
      </c>
      <c r="R64" s="30">
        <v>1</v>
      </c>
      <c r="S64" s="30">
        <v>1</v>
      </c>
      <c r="T64" s="30">
        <v>1</v>
      </c>
      <c r="U64" s="30">
        <v>1</v>
      </c>
      <c r="V64" s="30">
        <v>1</v>
      </c>
      <c r="W64" s="30">
        <v>1</v>
      </c>
      <c r="X64" s="30">
        <v>1</v>
      </c>
      <c r="Y64" s="30">
        <v>1</v>
      </c>
      <c r="Z64" s="30">
        <v>1</v>
      </c>
      <c r="AA64" s="30">
        <v>1</v>
      </c>
      <c r="AB64" s="30">
        <v>1</v>
      </c>
      <c r="AC64" s="30">
        <v>1</v>
      </c>
      <c r="AD64" s="30">
        <v>1</v>
      </c>
      <c r="AE64" s="30">
        <v>1</v>
      </c>
      <c r="AF64" s="30">
        <v>1</v>
      </c>
      <c r="AG64" s="30">
        <v>1</v>
      </c>
      <c r="AH64" s="30">
        <v>1</v>
      </c>
      <c r="AI64" s="30">
        <v>1</v>
      </c>
      <c r="AJ64" s="30">
        <v>1</v>
      </c>
      <c r="AK64" s="30">
        <v>2</v>
      </c>
      <c r="AL64" s="30">
        <v>2</v>
      </c>
      <c r="AM64" s="30">
        <v>2</v>
      </c>
      <c r="AN64" s="30">
        <v>3</v>
      </c>
      <c r="AO64" s="30">
        <v>6</v>
      </c>
      <c r="AP64" s="30">
        <v>6</v>
      </c>
      <c r="AQ64" s="30">
        <v>6</v>
      </c>
      <c r="AR64" s="30">
        <v>6</v>
      </c>
      <c r="AS64" s="30">
        <v>12</v>
      </c>
      <c r="AT64" s="30">
        <v>15</v>
      </c>
      <c r="AU64" s="30">
        <v>15</v>
      </c>
      <c r="AV64" s="30">
        <v>23</v>
      </c>
      <c r="AW64" s="30">
        <v>30</v>
      </c>
      <c r="AX64" s="30">
        <v>40</v>
      </c>
      <c r="AY64" s="30">
        <v>59</v>
      </c>
      <c r="AZ64" s="30">
        <v>59</v>
      </c>
      <c r="BA64" s="30">
        <v>155</v>
      </c>
      <c r="BB64" s="30">
        <v>225</v>
      </c>
      <c r="BC64" s="30">
        <v>244</v>
      </c>
      <c r="BD64" s="30">
        <v>277</v>
      </c>
      <c r="BE64" s="30">
        <v>321</v>
      </c>
      <c r="BF64" s="30">
        <v>336</v>
      </c>
      <c r="BG64" s="30">
        <v>400</v>
      </c>
      <c r="BH64" s="30">
        <v>450</v>
      </c>
      <c r="BI64" s="30">
        <v>523</v>
      </c>
      <c r="BJ64" s="30">
        <v>626</v>
      </c>
      <c r="BK64" s="30">
        <v>700</v>
      </c>
      <c r="BL64" s="30">
        <v>792</v>
      </c>
      <c r="BM64" s="30">
        <v>880</v>
      </c>
      <c r="BN64" s="30">
        <v>958</v>
      </c>
      <c r="BO64" s="30">
        <v>1041</v>
      </c>
      <c r="BP64" s="30">
        <v>1167</v>
      </c>
      <c r="BQ64" s="30">
        <v>1240</v>
      </c>
      <c r="BR64" s="30">
        <v>1352</v>
      </c>
      <c r="BS64" s="30">
        <v>1418</v>
      </c>
      <c r="BT64" s="30">
        <v>1446</v>
      </c>
      <c r="BU64" s="30">
        <v>1518</v>
      </c>
      <c r="BV64" s="30">
        <v>1615</v>
      </c>
      <c r="BW64" s="30">
        <v>1882</v>
      </c>
      <c r="BX64" s="30">
        <v>1927</v>
      </c>
      <c r="BY64" s="30">
        <v>2176</v>
      </c>
      <c r="BZ64" s="30">
        <v>2308</v>
      </c>
      <c r="CA64" s="30">
        <v>2487</v>
      </c>
      <c r="CB64" s="30">
        <v>2605</v>
      </c>
      <c r="CC64" s="30">
        <v>2769</v>
      </c>
      <c r="CD64" s="30">
        <v>2905</v>
      </c>
      <c r="CE64" s="30">
        <v>2974</v>
      </c>
      <c r="CF64" s="30">
        <v>3064</v>
      </c>
      <c r="CG64" s="30">
        <v>3161</v>
      </c>
      <c r="CH64" s="30">
        <v>3237</v>
      </c>
      <c r="CI64" s="30">
        <v>3369</v>
      </c>
      <c r="CJ64" s="30">
        <v>3489</v>
      </c>
      <c r="CK64" s="30">
        <v>3681</v>
      </c>
      <c r="CL64" s="30">
        <v>3783</v>
      </c>
      <c r="CM64" s="30">
        <v>3868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2</v>
      </c>
      <c r="E65" s="30">
        <v>3</v>
      </c>
      <c r="F65" s="30">
        <v>3</v>
      </c>
      <c r="G65" s="30">
        <v>3</v>
      </c>
      <c r="H65" s="30">
        <v>4</v>
      </c>
      <c r="I65" s="30">
        <v>5</v>
      </c>
      <c r="J65" s="30">
        <v>5</v>
      </c>
      <c r="K65" s="30">
        <v>5</v>
      </c>
      <c r="L65" s="30">
        <v>6</v>
      </c>
      <c r="M65" s="30">
        <v>6</v>
      </c>
      <c r="N65" s="30">
        <v>6</v>
      </c>
      <c r="O65" s="30">
        <v>6</v>
      </c>
      <c r="P65" s="30">
        <v>6</v>
      </c>
      <c r="Q65" s="30">
        <v>6</v>
      </c>
      <c r="R65" s="30">
        <v>6</v>
      </c>
      <c r="S65" s="30">
        <v>11</v>
      </c>
      <c r="T65" s="30">
        <v>11</v>
      </c>
      <c r="U65" s="30">
        <v>11</v>
      </c>
      <c r="V65" s="30">
        <v>11</v>
      </c>
      <c r="W65" s="30">
        <v>11</v>
      </c>
      <c r="X65" s="30">
        <v>11</v>
      </c>
      <c r="Y65" s="30">
        <v>11</v>
      </c>
      <c r="Z65" s="30">
        <v>12</v>
      </c>
      <c r="AA65" s="30">
        <v>12</v>
      </c>
      <c r="AB65" s="30">
        <v>12</v>
      </c>
      <c r="AC65" s="30">
        <v>12</v>
      </c>
      <c r="AD65" s="30">
        <v>12</v>
      </c>
      <c r="AE65" s="30">
        <v>12</v>
      </c>
      <c r="AF65" s="30">
        <v>12</v>
      </c>
      <c r="AG65" s="30">
        <v>12</v>
      </c>
      <c r="AH65" s="30">
        <v>12</v>
      </c>
      <c r="AI65" s="30">
        <v>12</v>
      </c>
      <c r="AJ65" s="30">
        <v>14</v>
      </c>
      <c r="AK65" s="30">
        <v>18</v>
      </c>
      <c r="AL65" s="30">
        <v>38</v>
      </c>
      <c r="AM65" s="30">
        <v>57</v>
      </c>
      <c r="AN65" s="30">
        <v>100</v>
      </c>
      <c r="AO65" s="30">
        <v>130</v>
      </c>
      <c r="AP65" s="30">
        <v>191</v>
      </c>
      <c r="AQ65" s="30">
        <v>204</v>
      </c>
      <c r="AR65" s="30">
        <v>288</v>
      </c>
      <c r="AS65" s="30">
        <v>380</v>
      </c>
      <c r="AT65" s="30">
        <v>656</v>
      </c>
      <c r="AU65" s="30">
        <v>959</v>
      </c>
      <c r="AV65" s="30">
        <v>1136</v>
      </c>
      <c r="AW65" s="30">
        <v>1219</v>
      </c>
      <c r="AX65" s="30">
        <v>1794</v>
      </c>
      <c r="AY65" s="30">
        <v>2293</v>
      </c>
      <c r="AZ65" s="30">
        <v>2293</v>
      </c>
      <c r="BA65" s="30">
        <v>3681</v>
      </c>
      <c r="BB65" s="30">
        <v>4496</v>
      </c>
      <c r="BC65" s="30">
        <v>4532</v>
      </c>
      <c r="BD65" s="30">
        <v>6683</v>
      </c>
      <c r="BE65" s="30">
        <v>7715</v>
      </c>
      <c r="BF65" s="30">
        <v>9124</v>
      </c>
      <c r="BG65" s="30">
        <v>10970</v>
      </c>
      <c r="BH65" s="30">
        <v>12758</v>
      </c>
      <c r="BI65" s="30">
        <v>14463</v>
      </c>
      <c r="BJ65" s="30">
        <v>16243</v>
      </c>
      <c r="BK65" s="30">
        <v>20123</v>
      </c>
      <c r="BL65" s="30">
        <v>22622</v>
      </c>
      <c r="BM65" s="30">
        <v>25600</v>
      </c>
      <c r="BN65" s="30">
        <v>29551</v>
      </c>
      <c r="BO65" s="30">
        <v>33402</v>
      </c>
      <c r="BP65" s="30">
        <v>38105</v>
      </c>
      <c r="BQ65" s="30">
        <v>40708</v>
      </c>
      <c r="BR65" s="30">
        <v>45170</v>
      </c>
      <c r="BS65" s="30">
        <v>52827</v>
      </c>
      <c r="BT65" s="30">
        <v>57749</v>
      </c>
      <c r="BU65" s="30">
        <v>59929</v>
      </c>
      <c r="BV65" s="30">
        <v>65202</v>
      </c>
      <c r="BW65" s="30">
        <v>69500</v>
      </c>
      <c r="BX65" s="30">
        <v>71412</v>
      </c>
      <c r="BY65" s="30">
        <v>75343</v>
      </c>
      <c r="BZ65" s="30">
        <v>79163</v>
      </c>
      <c r="CA65" s="30">
        <v>83057</v>
      </c>
      <c r="CB65" s="30">
        <v>87366</v>
      </c>
      <c r="CC65" s="30">
        <v>91738</v>
      </c>
      <c r="CD65" s="30">
        <v>94863</v>
      </c>
      <c r="CE65" s="30">
        <v>121712</v>
      </c>
      <c r="CF65" s="30">
        <v>125394</v>
      </c>
      <c r="CG65" s="30">
        <v>131361</v>
      </c>
      <c r="CH65" s="30">
        <v>134582</v>
      </c>
      <c r="CI65" s="30">
        <v>147091</v>
      </c>
      <c r="CJ65" s="30">
        <v>149130</v>
      </c>
      <c r="CK65" s="30">
        <v>149149</v>
      </c>
      <c r="CL65" s="30">
        <v>154097</v>
      </c>
      <c r="CM65" s="30">
        <v>156480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1</v>
      </c>
      <c r="BC66" s="30">
        <v>1</v>
      </c>
      <c r="BD66" s="30">
        <v>1</v>
      </c>
      <c r="BE66" s="30">
        <v>1</v>
      </c>
      <c r="BF66" s="30">
        <v>1</v>
      </c>
      <c r="BG66" s="30">
        <v>1</v>
      </c>
      <c r="BH66" s="30">
        <v>3</v>
      </c>
      <c r="BI66" s="30">
        <v>4</v>
      </c>
      <c r="BJ66" s="30">
        <v>5</v>
      </c>
      <c r="BK66" s="30">
        <v>5</v>
      </c>
      <c r="BL66" s="30">
        <v>6</v>
      </c>
      <c r="BM66" s="30">
        <v>6</v>
      </c>
      <c r="BN66" s="30">
        <v>7</v>
      </c>
      <c r="BO66" s="30">
        <v>7</v>
      </c>
      <c r="BP66" s="30">
        <v>7</v>
      </c>
      <c r="BQ66" s="30">
        <v>7</v>
      </c>
      <c r="BR66" s="30">
        <v>7</v>
      </c>
      <c r="BS66" s="30">
        <v>16</v>
      </c>
      <c r="BT66" s="30">
        <v>18</v>
      </c>
      <c r="BU66" s="30">
        <v>21</v>
      </c>
      <c r="BV66" s="30">
        <v>21</v>
      </c>
      <c r="BW66" s="30">
        <v>21</v>
      </c>
      <c r="BX66" s="30">
        <v>21</v>
      </c>
      <c r="BY66" s="30">
        <v>24</v>
      </c>
      <c r="BZ66" s="30">
        <v>30</v>
      </c>
      <c r="CA66" s="30">
        <v>34</v>
      </c>
      <c r="CB66" s="30">
        <v>44</v>
      </c>
      <c r="CC66" s="30">
        <v>44</v>
      </c>
      <c r="CD66" s="30">
        <v>46</v>
      </c>
      <c r="CE66" s="30">
        <v>49</v>
      </c>
      <c r="CF66" s="30">
        <v>57</v>
      </c>
      <c r="CG66" s="30">
        <v>57</v>
      </c>
      <c r="CH66" s="30">
        <v>80</v>
      </c>
      <c r="CI66" s="30">
        <v>80</v>
      </c>
      <c r="CJ66" s="30">
        <v>108</v>
      </c>
      <c r="CK66" s="30">
        <v>108</v>
      </c>
      <c r="CL66" s="30">
        <v>109</v>
      </c>
      <c r="CM66" s="30">
        <v>120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1</v>
      </c>
      <c r="BF67" s="30">
        <v>1</v>
      </c>
      <c r="BG67" s="30">
        <v>1</v>
      </c>
      <c r="BH67" s="30">
        <v>1</v>
      </c>
      <c r="BI67" s="30">
        <v>1</v>
      </c>
      <c r="BJ67" s="30">
        <v>1</v>
      </c>
      <c r="BK67" s="30">
        <v>2</v>
      </c>
      <c r="BL67" s="30">
        <v>3</v>
      </c>
      <c r="BM67" s="30">
        <v>3</v>
      </c>
      <c r="BN67" s="30">
        <v>3</v>
      </c>
      <c r="BO67" s="30">
        <v>3</v>
      </c>
      <c r="BP67" s="30">
        <v>3</v>
      </c>
      <c r="BQ67" s="30">
        <v>4</v>
      </c>
      <c r="BR67" s="30">
        <v>4</v>
      </c>
      <c r="BS67" s="30">
        <v>4</v>
      </c>
      <c r="BT67" s="30">
        <v>4</v>
      </c>
      <c r="BU67" s="30">
        <v>4</v>
      </c>
      <c r="BV67" s="30">
        <v>4</v>
      </c>
      <c r="BW67" s="30">
        <v>4</v>
      </c>
      <c r="BX67" s="30">
        <v>4</v>
      </c>
      <c r="BY67" s="30">
        <v>4</v>
      </c>
      <c r="BZ67" s="30">
        <v>4</v>
      </c>
      <c r="CA67" s="30">
        <v>4</v>
      </c>
      <c r="CB67" s="30">
        <v>4</v>
      </c>
      <c r="CC67" s="30">
        <v>4</v>
      </c>
      <c r="CD67" s="30">
        <v>9</v>
      </c>
      <c r="CE67" s="30">
        <v>9</v>
      </c>
      <c r="CF67" s="30">
        <v>9</v>
      </c>
      <c r="CG67" s="30">
        <v>9</v>
      </c>
      <c r="CH67" s="30">
        <v>9</v>
      </c>
      <c r="CI67" s="30">
        <v>9</v>
      </c>
      <c r="CJ67" s="30">
        <v>9</v>
      </c>
      <c r="CK67" s="30">
        <v>9</v>
      </c>
      <c r="CL67" s="30">
        <v>10</v>
      </c>
      <c r="CM67" s="30">
        <v>10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1</v>
      </c>
      <c r="AL68" s="30">
        <v>1</v>
      </c>
      <c r="AM68" s="30">
        <v>1</v>
      </c>
      <c r="AN68" s="30">
        <v>1</v>
      </c>
      <c r="AO68" s="30">
        <v>3</v>
      </c>
      <c r="AP68" s="30">
        <v>3</v>
      </c>
      <c r="AQ68" s="30">
        <v>3</v>
      </c>
      <c r="AR68" s="30">
        <v>3</v>
      </c>
      <c r="AS68" s="30">
        <v>4</v>
      </c>
      <c r="AT68" s="30">
        <v>4</v>
      </c>
      <c r="AU68" s="30">
        <v>4</v>
      </c>
      <c r="AV68" s="30">
        <v>13</v>
      </c>
      <c r="AW68" s="30">
        <v>15</v>
      </c>
      <c r="AX68" s="30">
        <v>15</v>
      </c>
      <c r="AY68" s="30">
        <v>24</v>
      </c>
      <c r="AZ68" s="30">
        <v>24</v>
      </c>
      <c r="BA68" s="30">
        <v>25</v>
      </c>
      <c r="BB68" s="30">
        <v>30</v>
      </c>
      <c r="BC68" s="30">
        <v>33</v>
      </c>
      <c r="BD68" s="30">
        <v>33</v>
      </c>
      <c r="BE68" s="30">
        <v>34</v>
      </c>
      <c r="BF68" s="30">
        <v>38</v>
      </c>
      <c r="BG68" s="30">
        <v>40</v>
      </c>
      <c r="BH68" s="30">
        <v>43</v>
      </c>
      <c r="BI68" s="30">
        <v>49</v>
      </c>
      <c r="BJ68" s="30">
        <v>54</v>
      </c>
      <c r="BK68" s="30">
        <v>61</v>
      </c>
      <c r="BL68" s="30">
        <v>70</v>
      </c>
      <c r="BM68" s="30">
        <v>75</v>
      </c>
      <c r="BN68" s="30">
        <v>79</v>
      </c>
      <c r="BO68" s="30">
        <v>83</v>
      </c>
      <c r="BP68" s="30">
        <v>90</v>
      </c>
      <c r="BQ68" s="30">
        <v>91</v>
      </c>
      <c r="BR68" s="30">
        <v>103</v>
      </c>
      <c r="BS68" s="30">
        <v>110</v>
      </c>
      <c r="BT68" s="30">
        <v>117</v>
      </c>
      <c r="BU68" s="30">
        <v>134</v>
      </c>
      <c r="BV68" s="30">
        <v>155</v>
      </c>
      <c r="BW68" s="30">
        <v>162</v>
      </c>
      <c r="BX68" s="30">
        <v>174</v>
      </c>
      <c r="BY68" s="30">
        <v>188</v>
      </c>
      <c r="BZ68" s="30">
        <v>196</v>
      </c>
      <c r="CA68" s="30">
        <v>211</v>
      </c>
      <c r="CB68" s="30">
        <v>218</v>
      </c>
      <c r="CC68" s="30">
        <v>234</v>
      </c>
      <c r="CD68" s="30">
        <v>242</v>
      </c>
      <c r="CE68" s="30">
        <v>257</v>
      </c>
      <c r="CF68" s="30">
        <v>272</v>
      </c>
      <c r="CG68" s="30">
        <v>300</v>
      </c>
      <c r="CH68" s="30">
        <v>306</v>
      </c>
      <c r="CI68" s="30">
        <v>348</v>
      </c>
      <c r="CJ68" s="30">
        <v>370</v>
      </c>
      <c r="CK68" s="30">
        <v>388</v>
      </c>
      <c r="CL68" s="30">
        <v>394</v>
      </c>
      <c r="CM68" s="30">
        <v>402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1</v>
      </c>
      <c r="H69" s="30">
        <v>4</v>
      </c>
      <c r="I69" s="30">
        <v>4</v>
      </c>
      <c r="J69" s="30">
        <v>4</v>
      </c>
      <c r="K69" s="30">
        <v>5</v>
      </c>
      <c r="L69" s="30">
        <v>8</v>
      </c>
      <c r="M69" s="30">
        <v>10</v>
      </c>
      <c r="N69" s="30">
        <v>12</v>
      </c>
      <c r="O69" s="30">
        <v>12</v>
      </c>
      <c r="P69" s="30">
        <v>12</v>
      </c>
      <c r="Q69" s="30">
        <v>12</v>
      </c>
      <c r="R69" s="30">
        <v>13</v>
      </c>
      <c r="S69" s="30">
        <v>13</v>
      </c>
      <c r="T69" s="30">
        <v>14</v>
      </c>
      <c r="U69" s="30">
        <v>14</v>
      </c>
      <c r="V69" s="30">
        <v>16</v>
      </c>
      <c r="W69" s="30">
        <v>16</v>
      </c>
      <c r="X69" s="30">
        <v>16</v>
      </c>
      <c r="Y69" s="30">
        <v>16</v>
      </c>
      <c r="Z69" s="30">
        <v>16</v>
      </c>
      <c r="AA69" s="30">
        <v>16</v>
      </c>
      <c r="AB69" s="30">
        <v>16</v>
      </c>
      <c r="AC69" s="30">
        <v>16</v>
      </c>
      <c r="AD69" s="30">
        <v>16</v>
      </c>
      <c r="AE69" s="30">
        <v>16</v>
      </c>
      <c r="AF69" s="30">
        <v>16</v>
      </c>
      <c r="AG69" s="30">
        <v>16</v>
      </c>
      <c r="AH69" s="30">
        <v>16</v>
      </c>
      <c r="AI69" s="30">
        <v>16</v>
      </c>
      <c r="AJ69" s="30">
        <v>17</v>
      </c>
      <c r="AK69" s="30">
        <v>27</v>
      </c>
      <c r="AL69" s="30">
        <v>46</v>
      </c>
      <c r="AM69" s="30">
        <v>48</v>
      </c>
      <c r="AN69" s="30">
        <v>79</v>
      </c>
      <c r="AO69" s="30">
        <v>130</v>
      </c>
      <c r="AP69" s="30">
        <v>159</v>
      </c>
      <c r="AQ69" s="30">
        <v>196</v>
      </c>
      <c r="AR69" s="30">
        <v>262</v>
      </c>
      <c r="AS69" s="30">
        <v>482</v>
      </c>
      <c r="AT69" s="30">
        <v>670</v>
      </c>
      <c r="AU69" s="30">
        <v>799</v>
      </c>
      <c r="AV69" s="30">
        <v>1040</v>
      </c>
      <c r="AW69" s="30">
        <v>1176</v>
      </c>
      <c r="AX69" s="30">
        <v>1457</v>
      </c>
      <c r="AY69" s="30">
        <v>1908</v>
      </c>
      <c r="AZ69" s="30">
        <v>2078</v>
      </c>
      <c r="BA69" s="30">
        <v>3675</v>
      </c>
      <c r="BB69" s="30">
        <v>4585</v>
      </c>
      <c r="BC69" s="30">
        <v>5795</v>
      </c>
      <c r="BD69" s="30">
        <v>7272</v>
      </c>
      <c r="BE69" s="30">
        <v>9257</v>
      </c>
      <c r="BF69" s="30">
        <v>12327</v>
      </c>
      <c r="BG69" s="30">
        <v>15320</v>
      </c>
      <c r="BH69" s="30">
        <v>19848</v>
      </c>
      <c r="BI69" s="30">
        <v>22213</v>
      </c>
      <c r="BJ69" s="30">
        <v>24873</v>
      </c>
      <c r="BK69" s="30">
        <v>29056</v>
      </c>
      <c r="BL69" s="30">
        <v>32986</v>
      </c>
      <c r="BM69" s="30">
        <v>37323</v>
      </c>
      <c r="BN69" s="30">
        <v>43938</v>
      </c>
      <c r="BO69" s="30">
        <v>50871</v>
      </c>
      <c r="BP69" s="30">
        <v>57695</v>
      </c>
      <c r="BQ69" s="30">
        <v>62095</v>
      </c>
      <c r="BR69" s="30">
        <v>66885</v>
      </c>
      <c r="BS69" s="30">
        <v>71808</v>
      </c>
      <c r="BT69" s="30">
        <v>77872</v>
      </c>
      <c r="BU69" s="30">
        <v>84794</v>
      </c>
      <c r="BV69" s="30">
        <v>91159</v>
      </c>
      <c r="BW69" s="30">
        <v>96092</v>
      </c>
      <c r="BX69" s="30">
        <v>100123</v>
      </c>
      <c r="BY69" s="30">
        <v>103374</v>
      </c>
      <c r="BZ69" s="30">
        <v>107663</v>
      </c>
      <c r="CA69" s="30">
        <v>113296</v>
      </c>
      <c r="CB69" s="30">
        <v>118181</v>
      </c>
      <c r="CC69" s="30">
        <v>122171</v>
      </c>
      <c r="CD69" s="30">
        <v>124908</v>
      </c>
      <c r="CE69" s="30">
        <v>127854</v>
      </c>
      <c r="CF69" s="30">
        <v>130072</v>
      </c>
      <c r="CG69" s="30">
        <v>131359</v>
      </c>
      <c r="CH69" s="30">
        <v>134753</v>
      </c>
      <c r="CI69" s="30">
        <v>137698</v>
      </c>
      <c r="CJ69" s="30">
        <v>141397</v>
      </c>
      <c r="CK69" s="30">
        <v>143342</v>
      </c>
      <c r="CL69" s="30">
        <v>145184</v>
      </c>
      <c r="CM69" s="30">
        <v>147065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3</v>
      </c>
      <c r="BC70" s="30">
        <v>6</v>
      </c>
      <c r="BD70" s="30">
        <v>6</v>
      </c>
      <c r="BE70" s="30">
        <v>7</v>
      </c>
      <c r="BF70" s="30">
        <v>7</v>
      </c>
      <c r="BG70" s="30">
        <v>11</v>
      </c>
      <c r="BH70" s="30">
        <v>16</v>
      </c>
      <c r="BI70" s="30">
        <v>19</v>
      </c>
      <c r="BJ70" s="30">
        <v>23</v>
      </c>
      <c r="BK70" s="30">
        <v>27</v>
      </c>
      <c r="BL70" s="30">
        <v>53</v>
      </c>
      <c r="BM70" s="30">
        <v>93</v>
      </c>
      <c r="BN70" s="30">
        <v>132</v>
      </c>
      <c r="BO70" s="30">
        <v>137</v>
      </c>
      <c r="BP70" s="30">
        <v>141</v>
      </c>
      <c r="BQ70" s="30">
        <v>152</v>
      </c>
      <c r="BR70" s="30">
        <v>152</v>
      </c>
      <c r="BS70" s="30">
        <v>161</v>
      </c>
      <c r="BT70" s="30">
        <v>195</v>
      </c>
      <c r="BU70" s="30">
        <v>204</v>
      </c>
      <c r="BV70" s="30">
        <v>205</v>
      </c>
      <c r="BW70" s="30">
        <v>205</v>
      </c>
      <c r="BX70" s="30">
        <v>214</v>
      </c>
      <c r="BY70" s="30">
        <v>214</v>
      </c>
      <c r="BZ70" s="30">
        <v>287</v>
      </c>
      <c r="CA70" s="30">
        <v>313</v>
      </c>
      <c r="CB70" s="30">
        <v>378</v>
      </c>
      <c r="CC70" s="30">
        <v>378</v>
      </c>
      <c r="CD70" s="30">
        <v>408</v>
      </c>
      <c r="CE70" s="30">
        <v>566</v>
      </c>
      <c r="CF70" s="30">
        <v>566</v>
      </c>
      <c r="CG70" s="30">
        <v>636</v>
      </c>
      <c r="CH70" s="30">
        <v>636</v>
      </c>
      <c r="CI70" s="30">
        <v>641</v>
      </c>
      <c r="CJ70" s="30">
        <v>641</v>
      </c>
      <c r="CK70" s="30">
        <v>834</v>
      </c>
      <c r="CL70" s="30">
        <v>1042</v>
      </c>
      <c r="CM70" s="30">
        <v>1042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1</v>
      </c>
      <c r="AL71" s="30">
        <v>3</v>
      </c>
      <c r="AM71" s="30">
        <v>4</v>
      </c>
      <c r="AN71" s="30">
        <v>4</v>
      </c>
      <c r="AO71" s="30">
        <v>7</v>
      </c>
      <c r="AP71" s="30">
        <v>7</v>
      </c>
      <c r="AQ71" s="30">
        <v>7</v>
      </c>
      <c r="AR71" s="30">
        <v>9</v>
      </c>
      <c r="AS71" s="30">
        <v>31</v>
      </c>
      <c r="AT71" s="30">
        <v>45</v>
      </c>
      <c r="AU71" s="30">
        <v>46</v>
      </c>
      <c r="AV71" s="30">
        <v>73</v>
      </c>
      <c r="AW71" s="30">
        <v>73</v>
      </c>
      <c r="AX71" s="30">
        <v>89</v>
      </c>
      <c r="AY71" s="30">
        <v>99</v>
      </c>
      <c r="AZ71" s="30">
        <v>99</v>
      </c>
      <c r="BA71" s="30">
        <v>190</v>
      </c>
      <c r="BB71" s="30">
        <v>228</v>
      </c>
      <c r="BC71" s="30">
        <v>331</v>
      </c>
      <c r="BD71" s="30">
        <v>331</v>
      </c>
      <c r="BE71" s="30">
        <v>387</v>
      </c>
      <c r="BF71" s="30">
        <v>418</v>
      </c>
      <c r="BG71" s="30">
        <v>418</v>
      </c>
      <c r="BH71" s="30">
        <v>495</v>
      </c>
      <c r="BI71" s="30">
        <v>530</v>
      </c>
      <c r="BJ71" s="30">
        <v>624</v>
      </c>
      <c r="BK71" s="30">
        <v>695</v>
      </c>
      <c r="BL71" s="30">
        <v>743</v>
      </c>
      <c r="BM71" s="30">
        <v>821</v>
      </c>
      <c r="BN71" s="30">
        <v>892</v>
      </c>
      <c r="BO71" s="30">
        <v>966</v>
      </c>
      <c r="BP71" s="30">
        <v>1061</v>
      </c>
      <c r="BQ71" s="30">
        <v>1156</v>
      </c>
      <c r="BR71" s="30">
        <v>1212</v>
      </c>
      <c r="BS71" s="30">
        <v>1314</v>
      </c>
      <c r="BT71" s="30">
        <v>1415</v>
      </c>
      <c r="BU71" s="30">
        <v>1544</v>
      </c>
      <c r="BV71" s="30">
        <v>1613</v>
      </c>
      <c r="BW71" s="30">
        <v>1673</v>
      </c>
      <c r="BX71" s="30">
        <v>1735</v>
      </c>
      <c r="BY71" s="30">
        <v>1755</v>
      </c>
      <c r="BZ71" s="30">
        <v>1832</v>
      </c>
      <c r="CA71" s="30">
        <v>1884</v>
      </c>
      <c r="CB71" s="30">
        <v>1955</v>
      </c>
      <c r="CC71" s="30">
        <v>2011</v>
      </c>
      <c r="CD71" s="30">
        <v>2081</v>
      </c>
      <c r="CE71" s="30">
        <v>2114</v>
      </c>
      <c r="CF71" s="30">
        <v>2145</v>
      </c>
      <c r="CG71" s="30">
        <v>2170</v>
      </c>
      <c r="CH71" s="30">
        <v>2192</v>
      </c>
      <c r="CI71" s="30">
        <v>2207</v>
      </c>
      <c r="CJ71" s="30">
        <v>2224</v>
      </c>
      <c r="CK71" s="30">
        <v>2235</v>
      </c>
      <c r="CL71" s="30">
        <v>2235</v>
      </c>
      <c r="CM71" s="30">
        <v>2245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1</v>
      </c>
      <c r="BK72" s="30">
        <v>1</v>
      </c>
      <c r="BL72" s="30">
        <v>1</v>
      </c>
      <c r="BM72" s="30">
        <v>1</v>
      </c>
      <c r="BN72" s="30">
        <v>7</v>
      </c>
      <c r="BO72" s="30">
        <v>7</v>
      </c>
      <c r="BP72" s="30">
        <v>7</v>
      </c>
      <c r="BQ72" s="30">
        <v>9</v>
      </c>
      <c r="BR72" s="30">
        <v>9</v>
      </c>
      <c r="BS72" s="30">
        <v>9</v>
      </c>
      <c r="BT72" s="30">
        <v>9</v>
      </c>
      <c r="BU72" s="30">
        <v>10</v>
      </c>
      <c r="BV72" s="30">
        <v>12</v>
      </c>
      <c r="BW72" s="30">
        <v>12</v>
      </c>
      <c r="BX72" s="30">
        <v>12</v>
      </c>
      <c r="BY72" s="30">
        <v>12</v>
      </c>
      <c r="BZ72" s="30">
        <v>12</v>
      </c>
      <c r="CA72" s="30">
        <v>12</v>
      </c>
      <c r="CB72" s="30">
        <v>12</v>
      </c>
      <c r="CC72" s="30">
        <v>14</v>
      </c>
      <c r="CD72" s="30">
        <v>14</v>
      </c>
      <c r="CE72" s="30">
        <v>14</v>
      </c>
      <c r="CF72" s="30">
        <v>14</v>
      </c>
      <c r="CG72" s="30">
        <v>14</v>
      </c>
      <c r="CH72" s="30">
        <v>14</v>
      </c>
      <c r="CI72" s="30">
        <v>14</v>
      </c>
      <c r="CJ72" s="30">
        <v>14</v>
      </c>
      <c r="CK72" s="30">
        <v>14</v>
      </c>
      <c r="CL72" s="30">
        <v>14</v>
      </c>
      <c r="CM72" s="30">
        <v>14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1</v>
      </c>
      <c r="BC73" s="30">
        <v>1</v>
      </c>
      <c r="BD73" s="30">
        <v>2</v>
      </c>
      <c r="BE73" s="30">
        <v>6</v>
      </c>
      <c r="BF73" s="30">
        <v>6</v>
      </c>
      <c r="BG73" s="30">
        <v>9</v>
      </c>
      <c r="BH73" s="30">
        <v>12</v>
      </c>
      <c r="BI73" s="30">
        <v>17</v>
      </c>
      <c r="BJ73" s="30">
        <v>19</v>
      </c>
      <c r="BK73" s="30">
        <v>20</v>
      </c>
      <c r="BL73" s="30">
        <v>21</v>
      </c>
      <c r="BM73" s="30">
        <v>24</v>
      </c>
      <c r="BN73" s="30">
        <v>25</v>
      </c>
      <c r="BO73" s="30">
        <v>28</v>
      </c>
      <c r="BP73" s="30">
        <v>34</v>
      </c>
      <c r="BQ73" s="30">
        <v>34</v>
      </c>
      <c r="BR73" s="30">
        <v>36</v>
      </c>
      <c r="BS73" s="30">
        <v>38</v>
      </c>
      <c r="BT73" s="30">
        <v>39</v>
      </c>
      <c r="BU73" s="30">
        <v>47</v>
      </c>
      <c r="BV73" s="30">
        <v>50</v>
      </c>
      <c r="BW73" s="30">
        <v>61</v>
      </c>
      <c r="BX73" s="30">
        <v>61</v>
      </c>
      <c r="BY73" s="30">
        <v>70</v>
      </c>
      <c r="BZ73" s="30">
        <v>77</v>
      </c>
      <c r="CA73" s="30">
        <v>87</v>
      </c>
      <c r="CB73" s="30">
        <v>95</v>
      </c>
      <c r="CC73" s="30">
        <v>126</v>
      </c>
      <c r="CD73" s="30">
        <v>137</v>
      </c>
      <c r="CE73" s="30">
        <v>155</v>
      </c>
      <c r="CF73" s="30">
        <v>156</v>
      </c>
      <c r="CG73" s="30">
        <v>167</v>
      </c>
      <c r="CH73" s="30">
        <v>180</v>
      </c>
      <c r="CI73" s="30">
        <v>196</v>
      </c>
      <c r="CJ73" s="30">
        <v>214</v>
      </c>
      <c r="CK73" s="30">
        <v>235</v>
      </c>
      <c r="CL73" s="30">
        <v>257</v>
      </c>
      <c r="CM73" s="30">
        <v>289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1</v>
      </c>
      <c r="BB74" s="30">
        <v>1</v>
      </c>
      <c r="BC74" s="30">
        <v>1</v>
      </c>
      <c r="BD74" s="30">
        <v>1</v>
      </c>
      <c r="BE74" s="30">
        <v>1</v>
      </c>
      <c r="BF74" s="30">
        <v>1</v>
      </c>
      <c r="BG74" s="30">
        <v>1</v>
      </c>
      <c r="BH74" s="30">
        <v>1</v>
      </c>
      <c r="BI74" s="30">
        <v>2</v>
      </c>
      <c r="BJ74" s="30">
        <v>2</v>
      </c>
      <c r="BK74" s="30">
        <v>4</v>
      </c>
      <c r="BL74" s="30">
        <v>4</v>
      </c>
      <c r="BM74" s="30">
        <v>4</v>
      </c>
      <c r="BN74" s="30">
        <v>4</v>
      </c>
      <c r="BO74" s="30">
        <v>8</v>
      </c>
      <c r="BP74" s="30">
        <v>8</v>
      </c>
      <c r="BQ74" s="30">
        <v>16</v>
      </c>
      <c r="BR74" s="30">
        <v>22</v>
      </c>
      <c r="BS74" s="30">
        <v>22</v>
      </c>
      <c r="BT74" s="30">
        <v>30</v>
      </c>
      <c r="BU74" s="30">
        <v>52</v>
      </c>
      <c r="BV74" s="30">
        <v>73</v>
      </c>
      <c r="BW74" s="30">
        <v>111</v>
      </c>
      <c r="BX74" s="30">
        <v>121</v>
      </c>
      <c r="BY74" s="30">
        <v>128</v>
      </c>
      <c r="BZ74" s="30">
        <v>144</v>
      </c>
      <c r="CA74" s="30">
        <v>164</v>
      </c>
      <c r="CB74" s="30">
        <v>194</v>
      </c>
      <c r="CC74" s="30">
        <v>212</v>
      </c>
      <c r="CD74" s="30">
        <v>250</v>
      </c>
      <c r="CE74" s="30">
        <v>250</v>
      </c>
      <c r="CF74" s="30">
        <v>319</v>
      </c>
      <c r="CG74" s="30">
        <v>363</v>
      </c>
      <c r="CH74" s="30">
        <v>404</v>
      </c>
      <c r="CI74" s="30">
        <v>438</v>
      </c>
      <c r="CJ74" s="30">
        <v>477</v>
      </c>
      <c r="CK74" s="30">
        <v>518</v>
      </c>
      <c r="CL74" s="30">
        <v>579</v>
      </c>
      <c r="CM74" s="30">
        <v>622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2</v>
      </c>
      <c r="BN75" s="30">
        <v>2</v>
      </c>
      <c r="BO75" s="30">
        <v>2</v>
      </c>
      <c r="BP75" s="30">
        <v>2</v>
      </c>
      <c r="BQ75" s="30">
        <v>2</v>
      </c>
      <c r="BR75" s="30">
        <v>8</v>
      </c>
      <c r="BS75" s="30">
        <v>8</v>
      </c>
      <c r="BT75" s="30">
        <v>9</v>
      </c>
      <c r="BU75" s="30">
        <v>9</v>
      </c>
      <c r="BV75" s="30">
        <v>15</v>
      </c>
      <c r="BW75" s="30">
        <v>18</v>
      </c>
      <c r="BX75" s="30">
        <v>18</v>
      </c>
      <c r="BY75" s="30">
        <v>18</v>
      </c>
      <c r="BZ75" s="30">
        <v>33</v>
      </c>
      <c r="CA75" s="30">
        <v>33</v>
      </c>
      <c r="CB75" s="30">
        <v>36</v>
      </c>
      <c r="CC75" s="30">
        <v>36</v>
      </c>
      <c r="CD75" s="30">
        <v>38</v>
      </c>
      <c r="CE75" s="30">
        <v>38</v>
      </c>
      <c r="CF75" s="30">
        <v>38</v>
      </c>
      <c r="CG75" s="30">
        <v>38</v>
      </c>
      <c r="CH75" s="30">
        <v>43</v>
      </c>
      <c r="CI75" s="30">
        <v>43</v>
      </c>
      <c r="CJ75" s="30">
        <v>43</v>
      </c>
      <c r="CK75" s="30">
        <v>46</v>
      </c>
      <c r="CL75" s="30">
        <v>50</v>
      </c>
      <c r="CM75" s="30">
        <v>50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4</v>
      </c>
      <c r="BD76" s="30">
        <v>4</v>
      </c>
      <c r="BE76" s="30">
        <v>7</v>
      </c>
      <c r="BF76" s="30">
        <v>7</v>
      </c>
      <c r="BG76" s="30">
        <v>7</v>
      </c>
      <c r="BH76" s="30">
        <v>7</v>
      </c>
      <c r="BI76" s="30">
        <v>7</v>
      </c>
      <c r="BJ76" s="30">
        <v>19</v>
      </c>
      <c r="BK76" s="30">
        <v>20</v>
      </c>
      <c r="BL76" s="30">
        <v>5</v>
      </c>
      <c r="BM76" s="30">
        <v>5</v>
      </c>
      <c r="BN76" s="30">
        <v>5</v>
      </c>
      <c r="BO76" s="30">
        <v>5</v>
      </c>
      <c r="BP76" s="30">
        <v>8</v>
      </c>
      <c r="BQ76" s="30">
        <v>8</v>
      </c>
      <c r="BR76" s="30">
        <v>8</v>
      </c>
      <c r="BS76" s="30">
        <v>12</v>
      </c>
      <c r="BT76" s="30">
        <v>19</v>
      </c>
      <c r="BU76" s="30">
        <v>19</v>
      </c>
      <c r="BV76" s="30">
        <v>23</v>
      </c>
      <c r="BW76" s="30">
        <v>23</v>
      </c>
      <c r="BX76" s="30">
        <v>24</v>
      </c>
      <c r="BY76" s="30">
        <v>31</v>
      </c>
      <c r="BZ76" s="30">
        <v>33</v>
      </c>
      <c r="CA76" s="30">
        <v>37</v>
      </c>
      <c r="CB76" s="30">
        <v>37</v>
      </c>
      <c r="CC76" s="30">
        <v>37</v>
      </c>
      <c r="CD76" s="30">
        <v>45</v>
      </c>
      <c r="CE76" s="30">
        <v>45</v>
      </c>
      <c r="CF76" s="30">
        <v>45</v>
      </c>
      <c r="CG76" s="30">
        <v>47</v>
      </c>
      <c r="CH76" s="30">
        <v>55</v>
      </c>
      <c r="CI76" s="30">
        <v>55</v>
      </c>
      <c r="CJ76" s="30">
        <v>63</v>
      </c>
      <c r="CK76" s="30">
        <v>63</v>
      </c>
      <c r="CL76" s="30">
        <v>65</v>
      </c>
      <c r="CM76" s="30">
        <v>65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2</v>
      </c>
      <c r="BI77" s="30">
        <v>2</v>
      </c>
      <c r="BJ77" s="30">
        <v>2</v>
      </c>
      <c r="BK77" s="30">
        <v>6</v>
      </c>
      <c r="BL77" s="30">
        <v>7</v>
      </c>
      <c r="BM77" s="30">
        <v>8</v>
      </c>
      <c r="BN77" s="30">
        <v>8</v>
      </c>
      <c r="BO77" s="30">
        <v>8</v>
      </c>
      <c r="BP77" s="30">
        <v>8</v>
      </c>
      <c r="BQ77" s="30">
        <v>15</v>
      </c>
      <c r="BR77" s="30">
        <v>15</v>
      </c>
      <c r="BS77" s="30">
        <v>15</v>
      </c>
      <c r="BT77" s="30">
        <v>16</v>
      </c>
      <c r="BU77" s="30">
        <v>16</v>
      </c>
      <c r="BV77" s="30">
        <v>18</v>
      </c>
      <c r="BW77" s="30">
        <v>20</v>
      </c>
      <c r="BX77" s="30">
        <v>21</v>
      </c>
      <c r="BY77" s="30">
        <v>24</v>
      </c>
      <c r="BZ77" s="30">
        <v>25</v>
      </c>
      <c r="CA77" s="30">
        <v>27</v>
      </c>
      <c r="CB77" s="30">
        <v>30</v>
      </c>
      <c r="CC77" s="30">
        <v>31</v>
      </c>
      <c r="CD77" s="30">
        <v>33</v>
      </c>
      <c r="CE77" s="30">
        <v>33</v>
      </c>
      <c r="CF77" s="30">
        <v>40</v>
      </c>
      <c r="CG77" s="30">
        <v>40</v>
      </c>
      <c r="CH77" s="30">
        <v>41</v>
      </c>
      <c r="CI77" s="30">
        <v>41</v>
      </c>
      <c r="CJ77" s="30">
        <v>43</v>
      </c>
      <c r="CK77" s="30">
        <v>44</v>
      </c>
      <c r="CL77" s="30">
        <v>47</v>
      </c>
      <c r="CM77" s="30">
        <v>57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1</v>
      </c>
      <c r="AU78" s="30">
        <v>1</v>
      </c>
      <c r="AV78" s="30">
        <v>1</v>
      </c>
      <c r="AW78" s="30">
        <v>1</v>
      </c>
      <c r="AX78" s="30">
        <v>1</v>
      </c>
      <c r="AY78" s="30">
        <v>1</v>
      </c>
      <c r="AZ78" s="30">
        <v>1</v>
      </c>
      <c r="BA78" s="30">
        <v>1</v>
      </c>
      <c r="BB78" s="30">
        <v>1</v>
      </c>
      <c r="BC78" s="30">
        <v>1</v>
      </c>
      <c r="BD78" s="30">
        <v>1</v>
      </c>
      <c r="BE78" s="30">
        <v>1</v>
      </c>
      <c r="BF78" s="30">
        <v>1</v>
      </c>
      <c r="BG78" s="30">
        <v>1</v>
      </c>
      <c r="BH78" s="30">
        <v>1</v>
      </c>
      <c r="BI78" s="30">
        <v>1</v>
      </c>
      <c r="BJ78" s="30">
        <v>1</v>
      </c>
      <c r="BK78" s="30">
        <v>1</v>
      </c>
      <c r="BL78" s="30">
        <v>4</v>
      </c>
      <c r="BM78" s="30">
        <v>4</v>
      </c>
      <c r="BN78" s="30">
        <v>4</v>
      </c>
      <c r="BO78" s="30">
        <v>4</v>
      </c>
      <c r="BP78" s="30">
        <v>6</v>
      </c>
      <c r="BQ78" s="30">
        <v>6</v>
      </c>
      <c r="BR78" s="30">
        <v>6</v>
      </c>
      <c r="BS78" s="30">
        <v>6</v>
      </c>
      <c r="BT78" s="30">
        <v>6</v>
      </c>
      <c r="BU78" s="30">
        <v>7</v>
      </c>
      <c r="BV78" s="30">
        <v>7</v>
      </c>
      <c r="BW78" s="30">
        <v>7</v>
      </c>
      <c r="BX78" s="30">
        <v>7</v>
      </c>
      <c r="BY78" s="30">
        <v>7</v>
      </c>
      <c r="BZ78" s="30">
        <v>7</v>
      </c>
      <c r="CA78" s="30">
        <v>8</v>
      </c>
      <c r="CB78" s="30">
        <v>8</v>
      </c>
      <c r="CC78" s="30">
        <v>8</v>
      </c>
      <c r="CD78" s="30">
        <v>8</v>
      </c>
      <c r="CE78" s="30">
        <v>8</v>
      </c>
      <c r="CF78" s="30">
        <v>8</v>
      </c>
      <c r="CG78" s="30">
        <v>8</v>
      </c>
      <c r="CH78" s="30">
        <v>8</v>
      </c>
      <c r="CI78" s="30">
        <v>8</v>
      </c>
      <c r="CJ78" s="30">
        <v>8</v>
      </c>
      <c r="CK78" s="30">
        <v>8</v>
      </c>
      <c r="CL78" s="30">
        <v>8</v>
      </c>
      <c r="CM78" s="30">
        <v>9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2</v>
      </c>
      <c r="AZ79" s="30">
        <v>2</v>
      </c>
      <c r="BA79" s="30">
        <v>2</v>
      </c>
      <c r="BB79" s="30">
        <v>2</v>
      </c>
      <c r="BC79" s="30">
        <v>3</v>
      </c>
      <c r="BD79" s="30">
        <v>6</v>
      </c>
      <c r="BE79" s="30">
        <v>8</v>
      </c>
      <c r="BF79" s="30">
        <v>9</v>
      </c>
      <c r="BG79" s="30">
        <v>12</v>
      </c>
      <c r="BH79" s="30">
        <v>24</v>
      </c>
      <c r="BI79" s="30">
        <v>24</v>
      </c>
      <c r="BJ79" s="30">
        <v>26</v>
      </c>
      <c r="BK79" s="30">
        <v>30</v>
      </c>
      <c r="BL79" s="30">
        <v>30</v>
      </c>
      <c r="BM79" s="30">
        <v>36</v>
      </c>
      <c r="BN79" s="30">
        <v>52</v>
      </c>
      <c r="BO79" s="30">
        <v>68</v>
      </c>
      <c r="BP79" s="30">
        <v>95</v>
      </c>
      <c r="BQ79" s="30">
        <v>110</v>
      </c>
      <c r="BR79" s="30">
        <v>139</v>
      </c>
      <c r="BS79" s="30">
        <v>141</v>
      </c>
      <c r="BT79" s="30">
        <v>172</v>
      </c>
      <c r="BU79" s="30">
        <v>219</v>
      </c>
      <c r="BV79" s="30">
        <v>222</v>
      </c>
      <c r="BW79" s="30">
        <v>264</v>
      </c>
      <c r="BX79" s="30">
        <v>268</v>
      </c>
      <c r="BY79" s="30">
        <v>298</v>
      </c>
      <c r="BZ79" s="30">
        <v>305</v>
      </c>
      <c r="CA79" s="30">
        <v>312</v>
      </c>
      <c r="CB79" s="30">
        <v>343</v>
      </c>
      <c r="CC79" s="30">
        <v>382</v>
      </c>
      <c r="CD79" s="30">
        <v>392</v>
      </c>
      <c r="CE79" s="30">
        <v>393</v>
      </c>
      <c r="CF79" s="30">
        <v>397</v>
      </c>
      <c r="CG79" s="30">
        <v>407</v>
      </c>
      <c r="CH79" s="30">
        <v>419</v>
      </c>
      <c r="CI79" s="30">
        <v>426</v>
      </c>
      <c r="CJ79" s="30">
        <v>442</v>
      </c>
      <c r="CK79" s="30">
        <v>457</v>
      </c>
      <c r="CL79" s="30">
        <v>472</v>
      </c>
      <c r="CM79" s="30">
        <v>477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2</v>
      </c>
      <c r="AS80" s="30">
        <v>2</v>
      </c>
      <c r="AT80" s="30">
        <v>2</v>
      </c>
      <c r="AU80" s="30">
        <v>4</v>
      </c>
      <c r="AV80" s="30">
        <v>7</v>
      </c>
      <c r="AW80" s="30">
        <v>9</v>
      </c>
      <c r="AX80" s="30">
        <v>9</v>
      </c>
      <c r="AY80" s="30">
        <v>13</v>
      </c>
      <c r="AZ80" s="30">
        <v>13</v>
      </c>
      <c r="BA80" s="30">
        <v>19</v>
      </c>
      <c r="BB80" s="30">
        <v>30</v>
      </c>
      <c r="BC80" s="30">
        <v>32</v>
      </c>
      <c r="BD80" s="30">
        <v>39</v>
      </c>
      <c r="BE80" s="30">
        <v>50</v>
      </c>
      <c r="BF80" s="30">
        <v>58</v>
      </c>
      <c r="BG80" s="30">
        <v>73</v>
      </c>
      <c r="BH80" s="30">
        <v>85</v>
      </c>
      <c r="BI80" s="30">
        <v>103</v>
      </c>
      <c r="BJ80" s="30">
        <v>131</v>
      </c>
      <c r="BK80" s="30">
        <v>167</v>
      </c>
      <c r="BL80" s="30">
        <v>187</v>
      </c>
      <c r="BM80" s="30">
        <v>226</v>
      </c>
      <c r="BN80" s="30">
        <v>261</v>
      </c>
      <c r="BO80" s="30">
        <v>300</v>
      </c>
      <c r="BP80" s="30">
        <v>343</v>
      </c>
      <c r="BQ80" s="30">
        <v>408</v>
      </c>
      <c r="BR80" s="30">
        <v>447</v>
      </c>
      <c r="BS80" s="30">
        <v>492</v>
      </c>
      <c r="BT80" s="30">
        <v>525</v>
      </c>
      <c r="BU80" s="30">
        <v>585</v>
      </c>
      <c r="BV80" s="30">
        <v>623</v>
      </c>
      <c r="BW80" s="30">
        <v>678</v>
      </c>
      <c r="BX80" s="30">
        <v>733</v>
      </c>
      <c r="BY80" s="30">
        <v>744</v>
      </c>
      <c r="BZ80" s="30">
        <v>817</v>
      </c>
      <c r="CA80" s="30">
        <v>895</v>
      </c>
      <c r="CB80" s="30">
        <v>980</v>
      </c>
      <c r="CC80" s="30">
        <v>1190</v>
      </c>
      <c r="CD80" s="30">
        <v>1310</v>
      </c>
      <c r="CE80" s="30">
        <v>1410</v>
      </c>
      <c r="CF80" s="30">
        <v>1458</v>
      </c>
      <c r="CG80" s="30">
        <v>1512</v>
      </c>
      <c r="CH80" s="30">
        <v>1579</v>
      </c>
      <c r="CI80" s="30">
        <v>1652</v>
      </c>
      <c r="CJ80" s="30">
        <v>1763</v>
      </c>
      <c r="CK80" s="30">
        <v>1834</v>
      </c>
      <c r="CL80" s="30">
        <v>1916</v>
      </c>
      <c r="CM80" s="30">
        <v>1984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1</v>
      </c>
      <c r="AN81" s="30">
        <v>1</v>
      </c>
      <c r="AO81" s="30">
        <v>3</v>
      </c>
      <c r="AP81" s="30">
        <v>6</v>
      </c>
      <c r="AQ81" s="30">
        <v>11</v>
      </c>
      <c r="AR81" s="30">
        <v>26</v>
      </c>
      <c r="AS81" s="30">
        <v>34</v>
      </c>
      <c r="AT81" s="30">
        <v>43</v>
      </c>
      <c r="AU81" s="30">
        <v>50</v>
      </c>
      <c r="AV81" s="30">
        <v>50</v>
      </c>
      <c r="AW81" s="30">
        <v>58</v>
      </c>
      <c r="AX81" s="30">
        <v>69</v>
      </c>
      <c r="AY81" s="30">
        <v>85</v>
      </c>
      <c r="AZ81" s="30">
        <v>103</v>
      </c>
      <c r="BA81" s="30">
        <v>134</v>
      </c>
      <c r="BB81" s="30">
        <v>156</v>
      </c>
      <c r="BC81" s="30">
        <v>171</v>
      </c>
      <c r="BD81" s="30">
        <v>180</v>
      </c>
      <c r="BE81" s="30">
        <v>220</v>
      </c>
      <c r="BF81" s="30">
        <v>250</v>
      </c>
      <c r="BG81" s="30">
        <v>330</v>
      </c>
      <c r="BH81" s="30">
        <v>409</v>
      </c>
      <c r="BI81" s="30">
        <v>473</v>
      </c>
      <c r="BJ81" s="30">
        <v>568</v>
      </c>
      <c r="BK81" s="30">
        <v>588</v>
      </c>
      <c r="BL81" s="30">
        <v>648</v>
      </c>
      <c r="BM81" s="30">
        <v>737</v>
      </c>
      <c r="BN81" s="30">
        <v>802</v>
      </c>
      <c r="BO81" s="30">
        <v>890</v>
      </c>
      <c r="BP81" s="30">
        <v>963</v>
      </c>
      <c r="BQ81" s="30">
        <v>1020</v>
      </c>
      <c r="BR81" s="30">
        <v>1086</v>
      </c>
      <c r="BS81" s="30">
        <v>1135</v>
      </c>
      <c r="BT81" s="30">
        <v>1220</v>
      </c>
      <c r="BU81" s="30">
        <v>1319</v>
      </c>
      <c r="BV81" s="30">
        <v>1364</v>
      </c>
      <c r="BW81" s="30">
        <v>1417</v>
      </c>
      <c r="BX81" s="30">
        <v>1486</v>
      </c>
      <c r="BY81" s="30">
        <v>1562</v>
      </c>
      <c r="BZ81" s="30">
        <v>1586</v>
      </c>
      <c r="CA81" s="30">
        <v>1616</v>
      </c>
      <c r="CB81" s="30">
        <v>1648</v>
      </c>
      <c r="CC81" s="30">
        <v>1675</v>
      </c>
      <c r="CD81" s="30">
        <v>1689</v>
      </c>
      <c r="CE81" s="30">
        <v>1701</v>
      </c>
      <c r="CF81" s="30">
        <v>1711</v>
      </c>
      <c r="CG81" s="30">
        <v>1720</v>
      </c>
      <c r="CH81" s="30">
        <v>1727</v>
      </c>
      <c r="CI81" s="30">
        <v>1739</v>
      </c>
      <c r="CJ81" s="30">
        <v>1754</v>
      </c>
      <c r="CK81" s="30">
        <v>1760</v>
      </c>
      <c r="CL81" s="30">
        <v>1771</v>
      </c>
      <c r="CM81" s="30">
        <v>1773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1</v>
      </c>
      <c r="K82" s="30">
        <v>1</v>
      </c>
      <c r="L82" s="30">
        <v>1</v>
      </c>
      <c r="M82" s="30">
        <v>2</v>
      </c>
      <c r="N82" s="30">
        <v>3</v>
      </c>
      <c r="O82" s="30">
        <v>3</v>
      </c>
      <c r="P82" s="30">
        <v>3</v>
      </c>
      <c r="Q82" s="30">
        <v>3</v>
      </c>
      <c r="R82" s="30">
        <v>3</v>
      </c>
      <c r="S82" s="30">
        <v>3</v>
      </c>
      <c r="T82" s="30">
        <v>3</v>
      </c>
      <c r="U82" s="30">
        <v>3</v>
      </c>
      <c r="V82" s="30">
        <v>3</v>
      </c>
      <c r="W82" s="30">
        <v>3</v>
      </c>
      <c r="X82" s="30">
        <v>3</v>
      </c>
      <c r="Y82" s="30">
        <v>3</v>
      </c>
      <c r="Z82" s="30">
        <v>3</v>
      </c>
      <c r="AA82" s="30">
        <v>3</v>
      </c>
      <c r="AB82" s="30">
        <v>3</v>
      </c>
      <c r="AC82" s="30">
        <v>3</v>
      </c>
      <c r="AD82" s="30">
        <v>3</v>
      </c>
      <c r="AE82" s="30">
        <v>3</v>
      </c>
      <c r="AF82" s="30">
        <v>3</v>
      </c>
      <c r="AG82" s="30">
        <v>3</v>
      </c>
      <c r="AH82" s="30">
        <v>3</v>
      </c>
      <c r="AI82" s="30">
        <v>3</v>
      </c>
      <c r="AJ82" s="30">
        <v>3</v>
      </c>
      <c r="AK82" s="30">
        <v>3</v>
      </c>
      <c r="AL82" s="30">
        <v>3</v>
      </c>
      <c r="AM82" s="30">
        <v>3</v>
      </c>
      <c r="AN82" s="30">
        <v>3</v>
      </c>
      <c r="AO82" s="30">
        <v>3</v>
      </c>
      <c r="AP82" s="30">
        <v>5</v>
      </c>
      <c r="AQ82" s="30">
        <v>5</v>
      </c>
      <c r="AR82" s="30">
        <v>28</v>
      </c>
      <c r="AS82" s="30">
        <v>30</v>
      </c>
      <c r="AT82" s="30">
        <v>31</v>
      </c>
      <c r="AU82" s="30">
        <v>34</v>
      </c>
      <c r="AV82" s="30">
        <v>39</v>
      </c>
      <c r="AW82" s="30">
        <v>43</v>
      </c>
      <c r="AX82" s="30">
        <v>56</v>
      </c>
      <c r="AY82" s="30">
        <v>62</v>
      </c>
      <c r="AZ82" s="30">
        <v>73</v>
      </c>
      <c r="BA82" s="30">
        <v>82</v>
      </c>
      <c r="BB82" s="30">
        <v>102</v>
      </c>
      <c r="BC82" s="30">
        <v>113</v>
      </c>
      <c r="BD82" s="30">
        <v>119</v>
      </c>
      <c r="BE82" s="30">
        <v>142</v>
      </c>
      <c r="BF82" s="30">
        <v>156</v>
      </c>
      <c r="BG82" s="30">
        <v>194</v>
      </c>
      <c r="BH82" s="30">
        <v>244</v>
      </c>
      <c r="BI82" s="30">
        <v>330</v>
      </c>
      <c r="BJ82" s="30">
        <v>396</v>
      </c>
      <c r="BK82" s="30">
        <v>499</v>
      </c>
      <c r="BL82" s="30">
        <v>536</v>
      </c>
      <c r="BM82" s="30">
        <v>657</v>
      </c>
      <c r="BN82" s="30">
        <v>727</v>
      </c>
      <c r="BO82" s="30">
        <v>887</v>
      </c>
      <c r="BP82" s="30">
        <v>987</v>
      </c>
      <c r="BQ82" s="30">
        <v>1024</v>
      </c>
      <c r="BR82" s="30">
        <v>1251</v>
      </c>
      <c r="BS82" s="30">
        <v>1397</v>
      </c>
      <c r="BT82" s="30">
        <v>1998</v>
      </c>
      <c r="BU82" s="30">
        <v>2543</v>
      </c>
      <c r="BV82" s="30">
        <v>2567</v>
      </c>
      <c r="BW82" s="30">
        <v>3082</v>
      </c>
      <c r="BX82" s="30">
        <v>3588</v>
      </c>
      <c r="BY82" s="30">
        <v>4778</v>
      </c>
      <c r="BZ82" s="30">
        <v>5311</v>
      </c>
      <c r="CA82" s="30">
        <v>5916</v>
      </c>
      <c r="CB82" s="30">
        <v>6725</v>
      </c>
      <c r="CC82" s="30">
        <v>7598</v>
      </c>
      <c r="CD82" s="30">
        <v>8446</v>
      </c>
      <c r="CE82" s="30">
        <v>9205</v>
      </c>
      <c r="CF82" s="30">
        <v>10453</v>
      </c>
      <c r="CG82" s="30">
        <v>11487</v>
      </c>
      <c r="CH82" s="30">
        <v>12322</v>
      </c>
      <c r="CI82" s="30">
        <v>13430</v>
      </c>
      <c r="CJ82" s="30">
        <v>14352</v>
      </c>
      <c r="CK82" s="30">
        <v>15722</v>
      </c>
      <c r="CL82" s="30">
        <v>17615</v>
      </c>
      <c r="CM82" s="30">
        <v>18539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2</v>
      </c>
      <c r="AQ83" s="30">
        <v>2</v>
      </c>
      <c r="AR83" s="30">
        <v>2</v>
      </c>
      <c r="AS83" s="30">
        <v>2</v>
      </c>
      <c r="AT83" s="30">
        <v>4</v>
      </c>
      <c r="AU83" s="30">
        <v>4</v>
      </c>
      <c r="AV83" s="30">
        <v>6</v>
      </c>
      <c r="AW83" s="30">
        <v>19</v>
      </c>
      <c r="AX83" s="30">
        <v>27</v>
      </c>
      <c r="AY83" s="30">
        <v>34</v>
      </c>
      <c r="AZ83" s="30">
        <v>34</v>
      </c>
      <c r="BA83" s="30">
        <v>69</v>
      </c>
      <c r="BB83" s="30">
        <v>96</v>
      </c>
      <c r="BC83" s="30">
        <v>117</v>
      </c>
      <c r="BD83" s="30">
        <v>134</v>
      </c>
      <c r="BE83" s="30">
        <v>172</v>
      </c>
      <c r="BF83" s="30">
        <v>227</v>
      </c>
      <c r="BG83" s="30">
        <v>311</v>
      </c>
      <c r="BH83" s="30">
        <v>369</v>
      </c>
      <c r="BI83" s="30">
        <v>450</v>
      </c>
      <c r="BJ83" s="30">
        <v>514</v>
      </c>
      <c r="BK83" s="30">
        <v>579</v>
      </c>
      <c r="BL83" s="30">
        <v>686</v>
      </c>
      <c r="BM83" s="30">
        <v>790</v>
      </c>
      <c r="BN83" s="30">
        <v>893</v>
      </c>
      <c r="BO83" s="30">
        <v>1046</v>
      </c>
      <c r="BP83" s="30">
        <v>1155</v>
      </c>
      <c r="BQ83" s="30">
        <v>1285</v>
      </c>
      <c r="BR83" s="30">
        <v>1414</v>
      </c>
      <c r="BS83" s="30">
        <v>1528</v>
      </c>
      <c r="BT83" s="30">
        <v>1677</v>
      </c>
      <c r="BU83" s="30">
        <v>1790</v>
      </c>
      <c r="BV83" s="30">
        <v>1986</v>
      </c>
      <c r="BW83" s="30">
        <v>2092</v>
      </c>
      <c r="BX83" s="30">
        <v>2273</v>
      </c>
      <c r="BY83" s="30">
        <v>2491</v>
      </c>
      <c r="BZ83" s="30">
        <v>2738</v>
      </c>
      <c r="CA83" s="30">
        <v>2956</v>
      </c>
      <c r="CB83" s="30">
        <v>3293</v>
      </c>
      <c r="CC83" s="30">
        <v>3512</v>
      </c>
      <c r="CD83" s="30">
        <v>3842</v>
      </c>
      <c r="CE83" s="30">
        <v>4241</v>
      </c>
      <c r="CF83" s="30">
        <v>4557</v>
      </c>
      <c r="CG83" s="30">
        <v>4839</v>
      </c>
      <c r="CH83" s="30">
        <v>5136</v>
      </c>
      <c r="CI83" s="30">
        <v>5516</v>
      </c>
      <c r="CJ83" s="30">
        <v>5923</v>
      </c>
      <c r="CK83" s="30">
        <v>6248</v>
      </c>
      <c r="CL83" s="30">
        <v>6575</v>
      </c>
      <c r="CM83" s="30">
        <v>6760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5</v>
      </c>
      <c r="AF84" s="30">
        <v>18</v>
      </c>
      <c r="AG84" s="30">
        <v>28</v>
      </c>
      <c r="AH84" s="30">
        <v>43</v>
      </c>
      <c r="AI84" s="30">
        <v>61</v>
      </c>
      <c r="AJ84" s="30">
        <v>95</v>
      </c>
      <c r="AK84" s="30">
        <v>139</v>
      </c>
      <c r="AL84" s="30">
        <v>245</v>
      </c>
      <c r="AM84" s="30">
        <v>388</v>
      </c>
      <c r="AN84" s="30">
        <v>593</v>
      </c>
      <c r="AO84" s="30">
        <v>978</v>
      </c>
      <c r="AP84" s="30">
        <v>1501</v>
      </c>
      <c r="AQ84" s="30">
        <v>2336</v>
      </c>
      <c r="AR84" s="30">
        <v>2922</v>
      </c>
      <c r="AS84" s="30">
        <v>3513</v>
      </c>
      <c r="AT84" s="30">
        <v>4747</v>
      </c>
      <c r="AU84" s="30">
        <v>5823</v>
      </c>
      <c r="AV84" s="30">
        <v>6566</v>
      </c>
      <c r="AW84" s="30">
        <v>7161</v>
      </c>
      <c r="AX84" s="30">
        <v>8042</v>
      </c>
      <c r="AY84" s="30">
        <v>9000</v>
      </c>
      <c r="AZ84" s="30">
        <v>10075</v>
      </c>
      <c r="BA84" s="30">
        <v>11364</v>
      </c>
      <c r="BB84" s="30">
        <v>12729</v>
      </c>
      <c r="BC84" s="30">
        <v>13938</v>
      </c>
      <c r="BD84" s="30">
        <v>14991</v>
      </c>
      <c r="BE84" s="30">
        <v>16169</v>
      </c>
      <c r="BF84" s="30">
        <v>17361</v>
      </c>
      <c r="BG84" s="30">
        <v>18407</v>
      </c>
      <c r="BH84" s="30">
        <v>19644</v>
      </c>
      <c r="BI84" s="30">
        <v>20610</v>
      </c>
      <c r="BJ84" s="30">
        <v>21638</v>
      </c>
      <c r="BK84" s="30">
        <v>23049</v>
      </c>
      <c r="BL84" s="30">
        <v>24811</v>
      </c>
      <c r="BM84" s="30">
        <v>27017</v>
      </c>
      <c r="BN84" s="30">
        <v>29406</v>
      </c>
      <c r="BO84" s="30">
        <v>32332</v>
      </c>
      <c r="BP84" s="30">
        <v>35408</v>
      </c>
      <c r="BQ84" s="30">
        <v>38309</v>
      </c>
      <c r="BR84" s="30">
        <v>41495</v>
      </c>
      <c r="BS84" s="30">
        <v>44605</v>
      </c>
      <c r="BT84" s="30">
        <v>47593</v>
      </c>
      <c r="BU84" s="30">
        <v>50468</v>
      </c>
      <c r="BV84" s="30">
        <v>53183</v>
      </c>
      <c r="BW84" s="30">
        <v>55743</v>
      </c>
      <c r="BX84" s="30">
        <v>58226</v>
      </c>
      <c r="BY84" s="30">
        <v>60500</v>
      </c>
      <c r="BZ84" s="30">
        <v>62589</v>
      </c>
      <c r="CA84" s="30">
        <v>64586</v>
      </c>
      <c r="CB84" s="30">
        <v>66220</v>
      </c>
      <c r="CC84" s="30">
        <v>68192</v>
      </c>
      <c r="CD84" s="30">
        <v>70029</v>
      </c>
      <c r="CE84" s="30">
        <v>71686</v>
      </c>
      <c r="CF84" s="30">
        <v>73303</v>
      </c>
      <c r="CG84" s="30">
        <v>74877</v>
      </c>
      <c r="CH84" s="30">
        <v>76389</v>
      </c>
      <c r="CI84" s="30">
        <v>77995</v>
      </c>
      <c r="CJ84" s="30">
        <v>79494</v>
      </c>
      <c r="CK84" s="30">
        <v>80868</v>
      </c>
      <c r="CL84" s="30">
        <v>82211</v>
      </c>
      <c r="CM84" s="30">
        <v>83505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1</v>
      </c>
      <c r="AJ85" s="30">
        <v>1</v>
      </c>
      <c r="AK85" s="30">
        <v>5</v>
      </c>
      <c r="AL85" s="30">
        <v>7</v>
      </c>
      <c r="AM85" s="30">
        <v>7</v>
      </c>
      <c r="AN85" s="30">
        <v>13</v>
      </c>
      <c r="AO85" s="30">
        <v>19</v>
      </c>
      <c r="AP85" s="30">
        <v>26</v>
      </c>
      <c r="AQ85" s="30">
        <v>32</v>
      </c>
      <c r="AR85" s="30">
        <v>35</v>
      </c>
      <c r="AS85" s="30">
        <v>35</v>
      </c>
      <c r="AT85" s="30">
        <v>40</v>
      </c>
      <c r="AU85" s="30">
        <v>54</v>
      </c>
      <c r="AV85" s="30">
        <v>60</v>
      </c>
      <c r="AW85" s="30">
        <v>60</v>
      </c>
      <c r="AX85" s="30">
        <v>71</v>
      </c>
      <c r="AY85" s="30">
        <v>71</v>
      </c>
      <c r="AZ85" s="30">
        <v>71</v>
      </c>
      <c r="BA85" s="30">
        <v>101</v>
      </c>
      <c r="BB85" s="30">
        <v>110</v>
      </c>
      <c r="BC85" s="30">
        <v>116</v>
      </c>
      <c r="BD85" s="30">
        <v>124</v>
      </c>
      <c r="BE85" s="30">
        <v>154</v>
      </c>
      <c r="BF85" s="30">
        <v>164</v>
      </c>
      <c r="BG85" s="30">
        <v>192</v>
      </c>
      <c r="BH85" s="30">
        <v>208</v>
      </c>
      <c r="BI85" s="30">
        <v>214</v>
      </c>
      <c r="BJ85" s="30">
        <v>233</v>
      </c>
      <c r="BK85" s="30">
        <v>266</v>
      </c>
      <c r="BL85" s="30">
        <v>316</v>
      </c>
      <c r="BM85" s="30">
        <v>346</v>
      </c>
      <c r="BN85" s="30">
        <v>382</v>
      </c>
      <c r="BO85" s="30">
        <v>458</v>
      </c>
      <c r="BP85" s="30">
        <v>506</v>
      </c>
      <c r="BQ85" s="30">
        <v>547</v>
      </c>
      <c r="BR85" s="30">
        <v>630</v>
      </c>
      <c r="BS85" s="30">
        <v>694</v>
      </c>
      <c r="BT85" s="30">
        <v>728</v>
      </c>
      <c r="BU85" s="30">
        <v>772</v>
      </c>
      <c r="BV85" s="30">
        <v>820</v>
      </c>
      <c r="BW85" s="30">
        <v>878</v>
      </c>
      <c r="BX85" s="30">
        <v>961</v>
      </c>
      <c r="BY85" s="30">
        <v>1031</v>
      </c>
      <c r="BZ85" s="30">
        <v>1122</v>
      </c>
      <c r="CA85" s="30">
        <v>1202</v>
      </c>
      <c r="CB85" s="30">
        <v>1232</v>
      </c>
      <c r="CC85" s="30">
        <v>1279</v>
      </c>
      <c r="CD85" s="30">
        <v>1318</v>
      </c>
      <c r="CE85" s="30">
        <v>1352</v>
      </c>
      <c r="CF85" s="30">
        <v>1378</v>
      </c>
      <c r="CG85" s="30">
        <v>1400</v>
      </c>
      <c r="CH85" s="30">
        <v>1415</v>
      </c>
      <c r="CI85" s="30">
        <v>1434</v>
      </c>
      <c r="CJ85" s="30">
        <v>1482</v>
      </c>
      <c r="CK85" s="30">
        <v>1513</v>
      </c>
      <c r="CL85" s="30">
        <v>1539</v>
      </c>
      <c r="CM85" s="30">
        <v>1574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1</v>
      </c>
      <c r="AO86" s="30">
        <v>1</v>
      </c>
      <c r="AP86" s="30">
        <v>1</v>
      </c>
      <c r="AQ86" s="30">
        <v>2</v>
      </c>
      <c r="AR86" s="30">
        <v>6</v>
      </c>
      <c r="AS86" s="30">
        <v>6</v>
      </c>
      <c r="AT86" s="30">
        <v>18</v>
      </c>
      <c r="AU86" s="30">
        <v>18</v>
      </c>
      <c r="AV86" s="30">
        <v>19</v>
      </c>
      <c r="AW86" s="30">
        <v>21</v>
      </c>
      <c r="AX86" s="30">
        <v>34</v>
      </c>
      <c r="AY86" s="30">
        <v>43</v>
      </c>
      <c r="AZ86" s="30">
        <v>43</v>
      </c>
      <c r="BA86" s="30">
        <v>90</v>
      </c>
      <c r="BB86" s="30">
        <v>129</v>
      </c>
      <c r="BC86" s="30">
        <v>129</v>
      </c>
      <c r="BD86" s="30">
        <v>169</v>
      </c>
      <c r="BE86" s="30">
        <v>223</v>
      </c>
      <c r="BF86" s="30">
        <v>292</v>
      </c>
      <c r="BG86" s="30">
        <v>557</v>
      </c>
      <c r="BH86" s="30">
        <v>683</v>
      </c>
      <c r="BI86" s="30">
        <v>785</v>
      </c>
      <c r="BJ86" s="30">
        <v>906</v>
      </c>
      <c r="BK86" s="30">
        <v>1125</v>
      </c>
      <c r="BL86" s="30">
        <v>1329</v>
      </c>
      <c r="BM86" s="30">
        <v>1564</v>
      </c>
      <c r="BN86" s="30">
        <v>1819</v>
      </c>
      <c r="BO86" s="30">
        <v>2121</v>
      </c>
      <c r="BP86" s="30">
        <v>2415</v>
      </c>
      <c r="BQ86" s="30">
        <v>2615</v>
      </c>
      <c r="BR86" s="30">
        <v>2910</v>
      </c>
      <c r="BS86" s="30">
        <v>3235</v>
      </c>
      <c r="BT86" s="30">
        <v>3447</v>
      </c>
      <c r="BU86" s="30">
        <v>3849</v>
      </c>
      <c r="BV86" s="30">
        <v>4273</v>
      </c>
      <c r="BW86" s="30">
        <v>4604</v>
      </c>
      <c r="BX86" s="30">
        <v>4994</v>
      </c>
      <c r="BY86" s="30">
        <v>5364</v>
      </c>
      <c r="BZ86" s="30">
        <v>5709</v>
      </c>
      <c r="CA86" s="30">
        <v>6074</v>
      </c>
      <c r="CB86" s="30">
        <v>6574</v>
      </c>
      <c r="CC86" s="30">
        <v>8089</v>
      </c>
      <c r="CD86" s="30">
        <v>8928</v>
      </c>
      <c r="CE86" s="30">
        <v>9655</v>
      </c>
      <c r="CF86" s="30">
        <v>10647</v>
      </c>
      <c r="CG86" s="30">
        <v>11479</v>
      </c>
      <c r="CH86" s="30">
        <v>12547</v>
      </c>
      <c r="CI86" s="30">
        <v>13271</v>
      </c>
      <c r="CJ86" s="30">
        <v>13980</v>
      </c>
      <c r="CK86" s="30">
        <v>14758</v>
      </c>
      <c r="CL86" s="30">
        <v>15251</v>
      </c>
      <c r="CM86" s="30">
        <v>15652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1</v>
      </c>
      <c r="AG87" s="30">
        <v>1</v>
      </c>
      <c r="AH87" s="30">
        <v>1</v>
      </c>
      <c r="AI87" s="30">
        <v>1</v>
      </c>
      <c r="AJ87" s="30">
        <v>1</v>
      </c>
      <c r="AK87" s="30">
        <v>2</v>
      </c>
      <c r="AL87" s="30">
        <v>3</v>
      </c>
      <c r="AM87" s="30">
        <v>4</v>
      </c>
      <c r="AN87" s="30">
        <v>7</v>
      </c>
      <c r="AO87" s="30">
        <v>10</v>
      </c>
      <c r="AP87" s="30">
        <v>10</v>
      </c>
      <c r="AQ87" s="30">
        <v>12</v>
      </c>
      <c r="AR87" s="30">
        <v>15</v>
      </c>
      <c r="AS87" s="30">
        <v>20</v>
      </c>
      <c r="AT87" s="30">
        <v>37</v>
      </c>
      <c r="AU87" s="30">
        <v>43</v>
      </c>
      <c r="AV87" s="30">
        <v>61</v>
      </c>
      <c r="AW87" s="30">
        <v>61</v>
      </c>
      <c r="AX87" s="30">
        <v>75</v>
      </c>
      <c r="AY87" s="30">
        <v>79</v>
      </c>
      <c r="AZ87" s="30">
        <v>100</v>
      </c>
      <c r="BA87" s="30">
        <v>126</v>
      </c>
      <c r="BB87" s="30">
        <v>155</v>
      </c>
      <c r="BC87" s="30">
        <v>213</v>
      </c>
      <c r="BD87" s="30">
        <v>218</v>
      </c>
      <c r="BE87" s="30">
        <v>250</v>
      </c>
      <c r="BF87" s="30">
        <v>304</v>
      </c>
      <c r="BG87" s="30">
        <v>427</v>
      </c>
      <c r="BH87" s="30">
        <v>529</v>
      </c>
      <c r="BI87" s="30">
        <v>712</v>
      </c>
      <c r="BJ87" s="30">
        <v>883</v>
      </c>
      <c r="BK87" s="30">
        <v>1071</v>
      </c>
      <c r="BL87" s="30">
        <v>1238</v>
      </c>
      <c r="BM87" s="30">
        <v>2369</v>
      </c>
      <c r="BN87" s="30">
        <v>2693</v>
      </c>
      <c r="BO87" s="30">
        <v>3035</v>
      </c>
      <c r="BP87" s="30">
        <v>3619</v>
      </c>
      <c r="BQ87" s="30">
        <v>4247</v>
      </c>
      <c r="BR87" s="30">
        <v>4695</v>
      </c>
      <c r="BS87" s="30">
        <v>5358</v>
      </c>
      <c r="BT87" s="30">
        <v>6092</v>
      </c>
      <c r="BU87" s="30">
        <v>6857</v>
      </c>
      <c r="BV87" s="30">
        <v>7428</v>
      </c>
      <c r="BW87" s="30">
        <v>7851</v>
      </c>
      <c r="BX87" s="30">
        <v>8430</v>
      </c>
      <c r="BY87" s="30">
        <v>8904</v>
      </c>
      <c r="BZ87" s="30">
        <v>9248</v>
      </c>
      <c r="CA87" s="30">
        <v>9404</v>
      </c>
      <c r="CB87" s="30">
        <v>9968</v>
      </c>
      <c r="CC87" s="30">
        <v>10408</v>
      </c>
      <c r="CD87" s="30">
        <v>10743</v>
      </c>
      <c r="CE87" s="30">
        <v>11145</v>
      </c>
      <c r="CF87" s="30">
        <v>11586</v>
      </c>
      <c r="CG87" s="30">
        <v>12046</v>
      </c>
      <c r="CH87" s="30">
        <v>12501</v>
      </c>
      <c r="CI87" s="30">
        <v>12758</v>
      </c>
      <c r="CJ87" s="30">
        <v>12982</v>
      </c>
      <c r="CK87" s="30">
        <v>13265</v>
      </c>
      <c r="CL87" s="30">
        <v>13491</v>
      </c>
      <c r="CM87" s="30">
        <v>13713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2</v>
      </c>
      <c r="L88" s="30">
        <v>2</v>
      </c>
      <c r="M88" s="30">
        <v>2</v>
      </c>
      <c r="N88" s="30">
        <v>2</v>
      </c>
      <c r="O88" s="30">
        <v>2</v>
      </c>
      <c r="P88" s="30">
        <v>2</v>
      </c>
      <c r="Q88" s="30">
        <v>2</v>
      </c>
      <c r="R88" s="30">
        <v>3</v>
      </c>
      <c r="S88" s="30">
        <v>3</v>
      </c>
      <c r="T88" s="30">
        <v>3</v>
      </c>
      <c r="U88" s="30">
        <v>3</v>
      </c>
      <c r="V88" s="30">
        <v>3</v>
      </c>
      <c r="W88" s="30">
        <v>3</v>
      </c>
      <c r="X88" s="30">
        <v>3</v>
      </c>
      <c r="Y88" s="30">
        <v>3</v>
      </c>
      <c r="Z88" s="30">
        <v>3</v>
      </c>
      <c r="AA88" s="30">
        <v>3</v>
      </c>
      <c r="AB88" s="30">
        <v>3</v>
      </c>
      <c r="AC88" s="30">
        <v>3</v>
      </c>
      <c r="AD88" s="30">
        <v>3</v>
      </c>
      <c r="AE88" s="30">
        <v>3</v>
      </c>
      <c r="AF88" s="30">
        <v>20</v>
      </c>
      <c r="AG88" s="30">
        <v>62</v>
      </c>
      <c r="AH88" s="30">
        <v>155</v>
      </c>
      <c r="AI88" s="30">
        <v>229</v>
      </c>
      <c r="AJ88" s="30">
        <v>322</v>
      </c>
      <c r="AK88" s="30">
        <v>453</v>
      </c>
      <c r="AL88" s="30">
        <v>655</v>
      </c>
      <c r="AM88" s="30">
        <v>888</v>
      </c>
      <c r="AN88" s="30">
        <v>1128</v>
      </c>
      <c r="AO88" s="30">
        <v>1694</v>
      </c>
      <c r="AP88" s="30">
        <v>2036</v>
      </c>
      <c r="AQ88" s="30">
        <v>2502</v>
      </c>
      <c r="AR88" s="30">
        <v>3089</v>
      </c>
      <c r="AS88" s="30">
        <v>3858</v>
      </c>
      <c r="AT88" s="30">
        <v>4636</v>
      </c>
      <c r="AU88" s="30">
        <v>5883</v>
      </c>
      <c r="AV88" s="30">
        <v>7375</v>
      </c>
      <c r="AW88" s="30">
        <v>9172</v>
      </c>
      <c r="AX88" s="30">
        <v>10149</v>
      </c>
      <c r="AY88" s="30">
        <v>12462</v>
      </c>
      <c r="AZ88" s="30">
        <v>12462</v>
      </c>
      <c r="BA88" s="30">
        <v>17660</v>
      </c>
      <c r="BB88" s="30">
        <v>21157</v>
      </c>
      <c r="BC88" s="30">
        <v>24747</v>
      </c>
      <c r="BD88" s="30">
        <v>27980</v>
      </c>
      <c r="BE88" s="30">
        <v>31506</v>
      </c>
      <c r="BF88" s="30">
        <v>35713</v>
      </c>
      <c r="BG88" s="30">
        <v>41035</v>
      </c>
      <c r="BH88" s="30">
        <v>47021</v>
      </c>
      <c r="BI88" s="30">
        <v>53578</v>
      </c>
      <c r="BJ88" s="30">
        <v>59138</v>
      </c>
      <c r="BK88" s="30">
        <v>63927</v>
      </c>
      <c r="BL88" s="30">
        <v>69176</v>
      </c>
      <c r="BM88" s="30">
        <v>74386</v>
      </c>
      <c r="BN88" s="30">
        <v>80589</v>
      </c>
      <c r="BO88" s="30">
        <v>86498</v>
      </c>
      <c r="BP88" s="30">
        <v>92472</v>
      </c>
      <c r="BQ88" s="30">
        <v>97689</v>
      </c>
      <c r="BR88" s="30">
        <v>101739</v>
      </c>
      <c r="BS88" s="30">
        <v>105792</v>
      </c>
      <c r="BT88" s="30">
        <v>110574</v>
      </c>
      <c r="BU88" s="30">
        <v>115242</v>
      </c>
      <c r="BV88" s="30">
        <v>119827</v>
      </c>
      <c r="BW88" s="30">
        <v>124632</v>
      </c>
      <c r="BX88" s="30">
        <v>128948</v>
      </c>
      <c r="BY88" s="30">
        <v>132547</v>
      </c>
      <c r="BZ88" s="30">
        <v>135586</v>
      </c>
      <c r="CA88" s="30">
        <v>139422</v>
      </c>
      <c r="CB88" s="30">
        <v>143626</v>
      </c>
      <c r="CC88" s="30">
        <v>147577</v>
      </c>
      <c r="CD88" s="30">
        <v>152271</v>
      </c>
      <c r="CE88" s="30">
        <v>156363</v>
      </c>
      <c r="CF88" s="30">
        <v>159516</v>
      </c>
      <c r="CG88" s="30">
        <v>162488</v>
      </c>
      <c r="CH88" s="30">
        <v>165155</v>
      </c>
      <c r="CI88" s="30">
        <v>168941</v>
      </c>
      <c r="CJ88" s="30">
        <v>172434</v>
      </c>
      <c r="CK88" s="30">
        <v>175925</v>
      </c>
      <c r="CL88" s="30">
        <v>178972</v>
      </c>
      <c r="CM88" s="30">
        <v>181228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1</v>
      </c>
      <c r="AZ89" s="30">
        <v>2</v>
      </c>
      <c r="BA89" s="30">
        <v>8</v>
      </c>
      <c r="BB89" s="30">
        <v>8</v>
      </c>
      <c r="BC89" s="30">
        <v>10</v>
      </c>
      <c r="BD89" s="30">
        <v>10</v>
      </c>
      <c r="BE89" s="30">
        <v>12</v>
      </c>
      <c r="BF89" s="30">
        <v>13</v>
      </c>
      <c r="BG89" s="30">
        <v>15</v>
      </c>
      <c r="BH89" s="30">
        <v>16</v>
      </c>
      <c r="BI89" s="30">
        <v>16</v>
      </c>
      <c r="BJ89" s="30">
        <v>19</v>
      </c>
      <c r="BK89" s="30">
        <v>19</v>
      </c>
      <c r="BL89" s="30">
        <v>21</v>
      </c>
      <c r="BM89" s="30">
        <v>26</v>
      </c>
      <c r="BN89" s="30">
        <v>26</v>
      </c>
      <c r="BO89" s="30">
        <v>26</v>
      </c>
      <c r="BP89" s="30">
        <v>30</v>
      </c>
      <c r="BQ89" s="30">
        <v>32</v>
      </c>
      <c r="BR89" s="30">
        <v>36</v>
      </c>
      <c r="BS89" s="30">
        <v>36</v>
      </c>
      <c r="BT89" s="30">
        <v>44</v>
      </c>
      <c r="BU89" s="30">
        <v>47</v>
      </c>
      <c r="BV89" s="30">
        <v>47</v>
      </c>
      <c r="BW89" s="30">
        <v>53</v>
      </c>
      <c r="BX89" s="30">
        <v>58</v>
      </c>
      <c r="BY89" s="30">
        <v>58</v>
      </c>
      <c r="BZ89" s="30">
        <v>63</v>
      </c>
      <c r="CA89" s="30">
        <v>63</v>
      </c>
      <c r="CB89" s="30">
        <v>63</v>
      </c>
      <c r="CC89" s="30">
        <v>63</v>
      </c>
      <c r="CD89" s="30">
        <v>65</v>
      </c>
      <c r="CE89" s="30">
        <v>69</v>
      </c>
      <c r="CF89" s="30">
        <v>73</v>
      </c>
      <c r="CG89" s="30">
        <v>73</v>
      </c>
      <c r="CH89" s="30">
        <v>125</v>
      </c>
      <c r="CI89" s="30">
        <v>143</v>
      </c>
      <c r="CJ89" s="30">
        <v>143</v>
      </c>
      <c r="CK89" s="30">
        <v>163</v>
      </c>
      <c r="CL89" s="30">
        <v>173</v>
      </c>
      <c r="CM89" s="30">
        <v>223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2</v>
      </c>
      <c r="C90" s="30">
        <v>2</v>
      </c>
      <c r="D90" s="30">
        <v>2</v>
      </c>
      <c r="E90" s="30">
        <v>2</v>
      </c>
      <c r="F90" s="30">
        <v>4</v>
      </c>
      <c r="G90" s="30">
        <v>4</v>
      </c>
      <c r="H90" s="30">
        <v>7</v>
      </c>
      <c r="I90" s="30">
        <v>7</v>
      </c>
      <c r="J90" s="30">
        <v>11</v>
      </c>
      <c r="K90" s="30">
        <v>15</v>
      </c>
      <c r="L90" s="30">
        <v>20</v>
      </c>
      <c r="M90" s="30">
        <v>20</v>
      </c>
      <c r="N90" s="30">
        <v>20</v>
      </c>
      <c r="O90" s="30">
        <v>22</v>
      </c>
      <c r="P90" s="30">
        <v>22</v>
      </c>
      <c r="Q90" s="30">
        <v>22</v>
      </c>
      <c r="R90" s="30">
        <v>25</v>
      </c>
      <c r="S90" s="30">
        <v>25</v>
      </c>
      <c r="T90" s="30">
        <v>26</v>
      </c>
      <c r="U90" s="30">
        <v>26</v>
      </c>
      <c r="V90" s="30">
        <v>26</v>
      </c>
      <c r="W90" s="30">
        <v>28</v>
      </c>
      <c r="X90" s="30">
        <v>28</v>
      </c>
      <c r="Y90" s="30">
        <v>29</v>
      </c>
      <c r="Z90" s="30">
        <v>43</v>
      </c>
      <c r="AA90" s="30">
        <v>59</v>
      </c>
      <c r="AB90" s="30">
        <v>66</v>
      </c>
      <c r="AC90" s="30">
        <v>74</v>
      </c>
      <c r="AD90" s="30">
        <v>84</v>
      </c>
      <c r="AE90" s="30">
        <v>94</v>
      </c>
      <c r="AF90" s="30">
        <v>105</v>
      </c>
      <c r="AG90" s="30">
        <v>122</v>
      </c>
      <c r="AH90" s="30">
        <v>147</v>
      </c>
      <c r="AI90" s="30">
        <v>159</v>
      </c>
      <c r="AJ90" s="30">
        <v>170</v>
      </c>
      <c r="AK90" s="30">
        <v>189</v>
      </c>
      <c r="AL90" s="30">
        <v>214</v>
      </c>
      <c r="AM90" s="30">
        <v>228</v>
      </c>
      <c r="AN90" s="30">
        <v>241</v>
      </c>
      <c r="AO90" s="30">
        <v>256</v>
      </c>
      <c r="AP90" s="30">
        <v>274</v>
      </c>
      <c r="AQ90" s="30">
        <v>293</v>
      </c>
      <c r="AR90" s="30">
        <v>331</v>
      </c>
      <c r="AS90" s="30">
        <v>360</v>
      </c>
      <c r="AT90" s="30">
        <v>420</v>
      </c>
      <c r="AU90" s="30">
        <v>461</v>
      </c>
      <c r="AV90" s="30">
        <v>502</v>
      </c>
      <c r="AW90" s="30">
        <v>511</v>
      </c>
      <c r="AX90" s="30">
        <v>581</v>
      </c>
      <c r="AY90" s="30">
        <v>639</v>
      </c>
      <c r="AZ90" s="30">
        <v>639</v>
      </c>
      <c r="BA90" s="30">
        <v>701</v>
      </c>
      <c r="BB90" s="30">
        <v>773</v>
      </c>
      <c r="BC90" s="30">
        <v>839</v>
      </c>
      <c r="BD90" s="30">
        <v>839</v>
      </c>
      <c r="BE90" s="30">
        <v>878</v>
      </c>
      <c r="BF90" s="30">
        <v>889</v>
      </c>
      <c r="BG90" s="30">
        <v>924</v>
      </c>
      <c r="BH90" s="30">
        <v>963</v>
      </c>
      <c r="BI90" s="30">
        <v>1007</v>
      </c>
      <c r="BJ90" s="30">
        <v>1101</v>
      </c>
      <c r="BK90" s="30">
        <v>1128</v>
      </c>
      <c r="BL90" s="30">
        <v>1193</v>
      </c>
      <c r="BM90" s="30">
        <v>1307</v>
      </c>
      <c r="BN90" s="30">
        <v>1387</v>
      </c>
      <c r="BO90" s="30">
        <v>1468</v>
      </c>
      <c r="BP90" s="30">
        <v>1693</v>
      </c>
      <c r="BQ90" s="30">
        <v>1866</v>
      </c>
      <c r="BR90" s="30">
        <v>1866</v>
      </c>
      <c r="BS90" s="30">
        <v>1953</v>
      </c>
      <c r="BT90" s="30">
        <v>2178</v>
      </c>
      <c r="BU90" s="30">
        <v>2495</v>
      </c>
      <c r="BV90" s="30">
        <v>2617</v>
      </c>
      <c r="BW90" s="30">
        <v>3139</v>
      </c>
      <c r="BX90" s="30">
        <v>3139</v>
      </c>
      <c r="BY90" s="30">
        <v>3654</v>
      </c>
      <c r="BZ90" s="30">
        <v>3906</v>
      </c>
      <c r="CA90" s="30">
        <v>4257</v>
      </c>
      <c r="CB90" s="30">
        <v>4667</v>
      </c>
      <c r="CC90" s="30">
        <v>5530</v>
      </c>
      <c r="CD90" s="30">
        <v>6005</v>
      </c>
      <c r="CE90" s="30">
        <v>6748</v>
      </c>
      <c r="CF90" s="30">
        <v>7370</v>
      </c>
      <c r="CG90" s="30">
        <v>7645</v>
      </c>
      <c r="CH90" s="30">
        <v>8100</v>
      </c>
      <c r="CI90" s="30">
        <v>8626</v>
      </c>
      <c r="CJ90" s="30">
        <v>9787</v>
      </c>
      <c r="CK90" s="30">
        <v>10296</v>
      </c>
      <c r="CL90" s="30">
        <v>10797</v>
      </c>
      <c r="CM90" s="30">
        <v>10797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1</v>
      </c>
      <c r="AR91" s="30">
        <v>1</v>
      </c>
      <c r="AS91" s="30">
        <v>1</v>
      </c>
      <c r="AT91" s="30">
        <v>1</v>
      </c>
      <c r="AU91" s="30">
        <v>1</v>
      </c>
      <c r="AV91" s="30">
        <v>1</v>
      </c>
      <c r="AW91" s="30">
        <v>1</v>
      </c>
      <c r="AX91" s="30">
        <v>1</v>
      </c>
      <c r="AY91" s="30">
        <v>1</v>
      </c>
      <c r="AZ91" s="30">
        <v>1</v>
      </c>
      <c r="BA91" s="30">
        <v>1</v>
      </c>
      <c r="BB91" s="30">
        <v>1</v>
      </c>
      <c r="BC91" s="30">
        <v>8</v>
      </c>
      <c r="BD91" s="30">
        <v>17</v>
      </c>
      <c r="BE91" s="30">
        <v>34</v>
      </c>
      <c r="BF91" s="30">
        <v>52</v>
      </c>
      <c r="BG91" s="30">
        <v>69</v>
      </c>
      <c r="BH91" s="30">
        <v>85</v>
      </c>
      <c r="BI91" s="30">
        <v>85</v>
      </c>
      <c r="BJ91" s="30">
        <v>112</v>
      </c>
      <c r="BK91" s="30">
        <v>127</v>
      </c>
      <c r="BL91" s="30">
        <v>154</v>
      </c>
      <c r="BM91" s="30">
        <v>172</v>
      </c>
      <c r="BN91" s="30">
        <v>212</v>
      </c>
      <c r="BO91" s="30">
        <v>235</v>
      </c>
      <c r="BP91" s="30">
        <v>246</v>
      </c>
      <c r="BQ91" s="30">
        <v>259</v>
      </c>
      <c r="BR91" s="30">
        <v>268</v>
      </c>
      <c r="BS91" s="30">
        <v>274</v>
      </c>
      <c r="BT91" s="30">
        <v>278</v>
      </c>
      <c r="BU91" s="30">
        <v>299</v>
      </c>
      <c r="BV91" s="30">
        <v>310</v>
      </c>
      <c r="BW91" s="30">
        <v>323</v>
      </c>
      <c r="BX91" s="30">
        <v>345</v>
      </c>
      <c r="BY91" s="30">
        <v>349</v>
      </c>
      <c r="BZ91" s="30">
        <v>353</v>
      </c>
      <c r="CA91" s="30">
        <v>358</v>
      </c>
      <c r="CB91" s="30">
        <v>372</v>
      </c>
      <c r="CC91" s="30">
        <v>372</v>
      </c>
      <c r="CD91" s="30">
        <v>381</v>
      </c>
      <c r="CE91" s="30">
        <v>389</v>
      </c>
      <c r="CF91" s="30">
        <v>391</v>
      </c>
      <c r="CG91" s="30">
        <v>397</v>
      </c>
      <c r="CH91" s="30">
        <v>401</v>
      </c>
      <c r="CI91" s="30">
        <v>402</v>
      </c>
      <c r="CJ91" s="30">
        <v>407</v>
      </c>
      <c r="CK91" s="30">
        <v>413</v>
      </c>
      <c r="CL91" s="30">
        <v>417</v>
      </c>
      <c r="CM91" s="30">
        <v>425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4</v>
      </c>
      <c r="BB92" s="30">
        <v>6</v>
      </c>
      <c r="BC92" s="30">
        <v>9</v>
      </c>
      <c r="BD92" s="30">
        <v>10</v>
      </c>
      <c r="BE92" s="30">
        <v>33</v>
      </c>
      <c r="BF92" s="30">
        <v>35</v>
      </c>
      <c r="BG92" s="30">
        <v>44</v>
      </c>
      <c r="BH92" s="30">
        <v>49</v>
      </c>
      <c r="BI92" s="30">
        <v>53</v>
      </c>
      <c r="BJ92" s="30">
        <v>60</v>
      </c>
      <c r="BK92" s="30">
        <v>62</v>
      </c>
      <c r="BL92" s="30">
        <v>72</v>
      </c>
      <c r="BM92" s="30">
        <v>81</v>
      </c>
      <c r="BN92" s="30">
        <v>111</v>
      </c>
      <c r="BO92" s="30">
        <v>150</v>
      </c>
      <c r="BP92" s="30">
        <v>228</v>
      </c>
      <c r="BQ92" s="30">
        <v>284</v>
      </c>
      <c r="BR92" s="30">
        <v>302</v>
      </c>
      <c r="BS92" s="30">
        <v>343</v>
      </c>
      <c r="BT92" s="30">
        <v>380</v>
      </c>
      <c r="BU92" s="30">
        <v>435</v>
      </c>
      <c r="BV92" s="30">
        <v>464</v>
      </c>
      <c r="BW92" s="30">
        <v>531</v>
      </c>
      <c r="BX92" s="30">
        <v>584</v>
      </c>
      <c r="BY92" s="30">
        <v>662</v>
      </c>
      <c r="BZ92" s="30">
        <v>697</v>
      </c>
      <c r="CA92" s="30">
        <v>727</v>
      </c>
      <c r="CB92" s="30">
        <v>781</v>
      </c>
      <c r="CC92" s="30">
        <v>812</v>
      </c>
      <c r="CD92" s="30">
        <v>865</v>
      </c>
      <c r="CE92" s="30">
        <v>951</v>
      </c>
      <c r="CF92" s="30">
        <v>1091</v>
      </c>
      <c r="CG92" s="30">
        <v>1232</v>
      </c>
      <c r="CH92" s="30">
        <v>1295</v>
      </c>
      <c r="CI92" s="30">
        <v>1402</v>
      </c>
      <c r="CJ92" s="30">
        <v>1546</v>
      </c>
      <c r="CK92" s="30">
        <v>1615</v>
      </c>
      <c r="CL92" s="30">
        <v>1676</v>
      </c>
      <c r="CM92" s="30">
        <v>1852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1</v>
      </c>
      <c r="BB93" s="30">
        <v>1</v>
      </c>
      <c r="BC93" s="30">
        <v>3</v>
      </c>
      <c r="BD93" s="30">
        <v>3</v>
      </c>
      <c r="BE93" s="30">
        <v>3</v>
      </c>
      <c r="BF93" s="30">
        <v>3</v>
      </c>
      <c r="BG93" s="30">
        <v>7</v>
      </c>
      <c r="BH93" s="30">
        <v>7</v>
      </c>
      <c r="BI93" s="30">
        <v>7</v>
      </c>
      <c r="BJ93" s="30">
        <v>15</v>
      </c>
      <c r="BK93" s="30">
        <v>16</v>
      </c>
      <c r="BL93" s="30">
        <v>25</v>
      </c>
      <c r="BM93" s="30">
        <v>28</v>
      </c>
      <c r="BN93" s="30">
        <v>31</v>
      </c>
      <c r="BO93" s="30">
        <v>31</v>
      </c>
      <c r="BP93" s="30">
        <v>38</v>
      </c>
      <c r="BQ93" s="30">
        <v>42</v>
      </c>
      <c r="BR93" s="30">
        <v>50</v>
      </c>
      <c r="BS93" s="30">
        <v>59</v>
      </c>
      <c r="BT93" s="30">
        <v>81</v>
      </c>
      <c r="BU93" s="30">
        <v>110</v>
      </c>
      <c r="BV93" s="30">
        <v>122</v>
      </c>
      <c r="BW93" s="30">
        <v>126</v>
      </c>
      <c r="BX93" s="30">
        <v>142</v>
      </c>
      <c r="BY93" s="30">
        <v>158</v>
      </c>
      <c r="BZ93" s="30">
        <v>172</v>
      </c>
      <c r="CA93" s="30">
        <v>179</v>
      </c>
      <c r="CB93" s="30">
        <v>184</v>
      </c>
      <c r="CC93" s="30">
        <v>189</v>
      </c>
      <c r="CD93" s="30">
        <v>191</v>
      </c>
      <c r="CE93" s="30">
        <v>197</v>
      </c>
      <c r="CF93" s="30">
        <v>208</v>
      </c>
      <c r="CG93" s="30">
        <v>216</v>
      </c>
      <c r="CH93" s="30">
        <v>225</v>
      </c>
      <c r="CI93" s="30">
        <v>234</v>
      </c>
      <c r="CJ93" s="30">
        <v>246</v>
      </c>
      <c r="CK93" s="30">
        <v>262</v>
      </c>
      <c r="CL93" s="30">
        <v>270</v>
      </c>
      <c r="CM93" s="30">
        <v>281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1</v>
      </c>
      <c r="C94" s="30">
        <v>1</v>
      </c>
      <c r="D94" s="30">
        <v>2</v>
      </c>
      <c r="E94" s="30">
        <v>2</v>
      </c>
      <c r="F94" s="30">
        <v>3</v>
      </c>
      <c r="G94" s="30">
        <v>4</v>
      </c>
      <c r="H94" s="30">
        <v>4</v>
      </c>
      <c r="I94" s="30">
        <v>4</v>
      </c>
      <c r="J94" s="30">
        <v>4</v>
      </c>
      <c r="K94" s="30">
        <v>11</v>
      </c>
      <c r="L94" s="30">
        <v>12</v>
      </c>
      <c r="M94" s="30">
        <v>15</v>
      </c>
      <c r="N94" s="30">
        <v>15</v>
      </c>
      <c r="O94" s="30">
        <v>16</v>
      </c>
      <c r="P94" s="30">
        <v>19</v>
      </c>
      <c r="Q94" s="30">
        <v>23</v>
      </c>
      <c r="R94" s="30">
        <v>24</v>
      </c>
      <c r="S94" s="30">
        <v>24</v>
      </c>
      <c r="T94" s="30">
        <v>25</v>
      </c>
      <c r="U94" s="30">
        <v>27</v>
      </c>
      <c r="V94" s="30">
        <v>28</v>
      </c>
      <c r="W94" s="30">
        <v>28</v>
      </c>
      <c r="X94" s="30">
        <v>28</v>
      </c>
      <c r="Y94" s="30">
        <v>28</v>
      </c>
      <c r="Z94" s="30">
        <v>28</v>
      </c>
      <c r="AA94" s="30">
        <v>29</v>
      </c>
      <c r="AB94" s="30">
        <v>30</v>
      </c>
      <c r="AC94" s="30">
        <v>31</v>
      </c>
      <c r="AD94" s="30">
        <v>31</v>
      </c>
      <c r="AE94" s="30">
        <v>104</v>
      </c>
      <c r="AF94" s="30">
        <v>204</v>
      </c>
      <c r="AG94" s="30">
        <v>433</v>
      </c>
      <c r="AH94" s="30">
        <v>602</v>
      </c>
      <c r="AI94" s="30">
        <v>833</v>
      </c>
      <c r="AJ94" s="30">
        <v>977</v>
      </c>
      <c r="AK94" s="30">
        <v>1261</v>
      </c>
      <c r="AL94" s="30">
        <v>1766</v>
      </c>
      <c r="AM94" s="30">
        <v>2337</v>
      </c>
      <c r="AN94" s="30">
        <v>3150</v>
      </c>
      <c r="AO94" s="30">
        <v>3736</v>
      </c>
      <c r="AP94" s="30">
        <v>4335</v>
      </c>
      <c r="AQ94" s="30">
        <v>5186</v>
      </c>
      <c r="AR94" s="30">
        <v>5621</v>
      </c>
      <c r="AS94" s="30">
        <v>6088</v>
      </c>
      <c r="AT94" s="30">
        <v>6593</v>
      </c>
      <c r="AU94" s="30">
        <v>7041</v>
      </c>
      <c r="AV94" s="30">
        <v>7314</v>
      </c>
      <c r="AW94" s="30">
        <v>7478</v>
      </c>
      <c r="AX94" s="30">
        <v>7513</v>
      </c>
      <c r="AY94" s="30">
        <v>7755</v>
      </c>
      <c r="AZ94" s="30">
        <v>7869</v>
      </c>
      <c r="BA94" s="30">
        <v>7979</v>
      </c>
      <c r="BB94" s="30">
        <v>8086</v>
      </c>
      <c r="BC94" s="30">
        <v>8162</v>
      </c>
      <c r="BD94" s="30">
        <v>8236</v>
      </c>
      <c r="BE94" s="30">
        <v>8320</v>
      </c>
      <c r="BF94" s="30">
        <v>8413</v>
      </c>
      <c r="BG94" s="30">
        <v>8565</v>
      </c>
      <c r="BH94" s="30">
        <v>8652</v>
      </c>
      <c r="BI94" s="30">
        <v>8799</v>
      </c>
      <c r="BJ94" s="30">
        <v>8961</v>
      </c>
      <c r="BK94" s="30">
        <v>8961</v>
      </c>
      <c r="BL94" s="30">
        <v>9037</v>
      </c>
      <c r="BM94" s="30">
        <v>9137</v>
      </c>
      <c r="BN94" s="30">
        <v>9241</v>
      </c>
      <c r="BO94" s="30">
        <v>9332</v>
      </c>
      <c r="BP94" s="30">
        <v>9478</v>
      </c>
      <c r="BQ94" s="30">
        <v>9583</v>
      </c>
      <c r="BR94" s="30">
        <v>9661</v>
      </c>
      <c r="BS94" s="30">
        <v>9786</v>
      </c>
      <c r="BT94" s="30">
        <v>9887</v>
      </c>
      <c r="BU94" s="30">
        <v>9976</v>
      </c>
      <c r="BV94" s="30">
        <v>10062</v>
      </c>
      <c r="BW94" s="30">
        <v>10156</v>
      </c>
      <c r="BX94" s="30">
        <v>10237</v>
      </c>
      <c r="BY94" s="30">
        <v>10284</v>
      </c>
      <c r="BZ94" s="30">
        <v>10331</v>
      </c>
      <c r="CA94" s="30">
        <v>10384</v>
      </c>
      <c r="CB94" s="30">
        <v>10423</v>
      </c>
      <c r="CC94" s="30">
        <v>10450</v>
      </c>
      <c r="CD94" s="30">
        <v>10480</v>
      </c>
      <c r="CE94" s="30">
        <v>10512</v>
      </c>
      <c r="CF94" s="30">
        <v>10537</v>
      </c>
      <c r="CG94" s="30">
        <v>10564</v>
      </c>
      <c r="CH94" s="30">
        <v>10591</v>
      </c>
      <c r="CI94" s="30">
        <v>10613</v>
      </c>
      <c r="CJ94" s="30">
        <v>10635</v>
      </c>
      <c r="CK94" s="30">
        <v>10653</v>
      </c>
      <c r="CL94" s="30">
        <v>10661</v>
      </c>
      <c r="CM94" s="30">
        <v>10674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71</v>
      </c>
      <c r="BO95" s="30">
        <v>86</v>
      </c>
      <c r="BP95" s="30">
        <v>91</v>
      </c>
      <c r="BQ95" s="30">
        <v>94</v>
      </c>
      <c r="BR95" s="30">
        <v>94</v>
      </c>
      <c r="BS95" s="30">
        <v>112</v>
      </c>
      <c r="BT95" s="30">
        <v>125</v>
      </c>
      <c r="BU95" s="30">
        <v>125</v>
      </c>
      <c r="BV95" s="30">
        <v>126</v>
      </c>
      <c r="BW95" s="30">
        <v>135</v>
      </c>
      <c r="BX95" s="30">
        <v>145</v>
      </c>
      <c r="BY95" s="30">
        <v>145</v>
      </c>
      <c r="BZ95" s="30">
        <v>170</v>
      </c>
      <c r="CA95" s="30">
        <v>184</v>
      </c>
      <c r="CB95" s="30">
        <v>184</v>
      </c>
      <c r="CC95" s="30">
        <v>250</v>
      </c>
      <c r="CD95" s="30">
        <v>283</v>
      </c>
      <c r="CE95" s="30">
        <v>283</v>
      </c>
      <c r="CF95" s="30">
        <v>283</v>
      </c>
      <c r="CG95" s="30">
        <v>387</v>
      </c>
      <c r="CH95" s="30">
        <v>387</v>
      </c>
      <c r="CI95" s="30">
        <v>449</v>
      </c>
      <c r="CJ95" s="30">
        <v>480</v>
      </c>
      <c r="CK95" s="30">
        <v>510</v>
      </c>
      <c r="CL95" s="30">
        <v>510</v>
      </c>
      <c r="CM95" s="30">
        <v>510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1</v>
      </c>
      <c r="AJ96" s="30">
        <v>11</v>
      </c>
      <c r="AK96" s="30">
        <v>26</v>
      </c>
      <c r="AL96" s="30">
        <v>43</v>
      </c>
      <c r="AM96" s="30">
        <v>45</v>
      </c>
      <c r="AN96" s="30">
        <v>45</v>
      </c>
      <c r="AO96" s="30">
        <v>45</v>
      </c>
      <c r="AP96" s="30">
        <v>56</v>
      </c>
      <c r="AQ96" s="30">
        <v>56</v>
      </c>
      <c r="AR96" s="30">
        <v>56</v>
      </c>
      <c r="AS96" s="30">
        <v>58</v>
      </c>
      <c r="AT96" s="30">
        <v>58</v>
      </c>
      <c r="AU96" s="30">
        <v>61</v>
      </c>
      <c r="AV96" s="30">
        <v>64</v>
      </c>
      <c r="AW96" s="30">
        <v>64</v>
      </c>
      <c r="AX96" s="30">
        <v>69</v>
      </c>
      <c r="AY96" s="30">
        <v>72</v>
      </c>
      <c r="AZ96" s="30">
        <v>80</v>
      </c>
      <c r="BA96" s="30">
        <v>80</v>
      </c>
      <c r="BB96" s="30">
        <v>104</v>
      </c>
      <c r="BC96" s="30">
        <v>112</v>
      </c>
      <c r="BD96" s="30">
        <v>123</v>
      </c>
      <c r="BE96" s="30">
        <v>130</v>
      </c>
      <c r="BF96" s="30">
        <v>142</v>
      </c>
      <c r="BG96" s="30">
        <v>148</v>
      </c>
      <c r="BH96" s="30">
        <v>159</v>
      </c>
      <c r="BI96" s="30">
        <v>176</v>
      </c>
      <c r="BJ96" s="30">
        <v>188</v>
      </c>
      <c r="BK96" s="30">
        <v>189</v>
      </c>
      <c r="BL96" s="30">
        <v>191</v>
      </c>
      <c r="BM96" s="30">
        <v>195</v>
      </c>
      <c r="BN96" s="30">
        <v>208</v>
      </c>
      <c r="BO96" s="30">
        <v>225</v>
      </c>
      <c r="BP96" s="30">
        <v>235</v>
      </c>
      <c r="BQ96" s="30">
        <v>255</v>
      </c>
      <c r="BR96" s="30">
        <v>266</v>
      </c>
      <c r="BS96" s="30">
        <v>289</v>
      </c>
      <c r="BT96" s="30">
        <v>317</v>
      </c>
      <c r="BU96" s="30">
        <v>342</v>
      </c>
      <c r="BV96" s="30">
        <v>417</v>
      </c>
      <c r="BW96" s="30">
        <v>479</v>
      </c>
      <c r="BX96" s="30">
        <v>556</v>
      </c>
      <c r="BY96" s="30">
        <v>665</v>
      </c>
      <c r="BZ96" s="30">
        <v>743</v>
      </c>
      <c r="CA96" s="30">
        <v>855</v>
      </c>
      <c r="CB96" s="30">
        <v>910</v>
      </c>
      <c r="CC96" s="30">
        <v>993</v>
      </c>
      <c r="CD96" s="30">
        <v>1154</v>
      </c>
      <c r="CE96" s="30">
        <v>1234</v>
      </c>
      <c r="CF96" s="30">
        <v>1300</v>
      </c>
      <c r="CG96" s="30">
        <v>1355</v>
      </c>
      <c r="CH96" s="30">
        <v>1405</v>
      </c>
      <c r="CI96" s="30">
        <v>1524</v>
      </c>
      <c r="CJ96" s="30">
        <v>1658</v>
      </c>
      <c r="CK96" s="30">
        <v>1751</v>
      </c>
      <c r="CL96" s="30">
        <v>1915</v>
      </c>
      <c r="CM96" s="30">
        <v>1995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3</v>
      </c>
      <c r="BG97" s="30">
        <v>3</v>
      </c>
      <c r="BH97" s="30">
        <v>6</v>
      </c>
      <c r="BI97" s="30">
        <v>14</v>
      </c>
      <c r="BJ97" s="30">
        <v>14</v>
      </c>
      <c r="BK97" s="30">
        <v>16</v>
      </c>
      <c r="BL97" s="30">
        <v>42</v>
      </c>
      <c r="BM97" s="30">
        <v>44</v>
      </c>
      <c r="BN97" s="30">
        <v>44</v>
      </c>
      <c r="BO97" s="30">
        <v>58</v>
      </c>
      <c r="BP97" s="30">
        <v>58</v>
      </c>
      <c r="BQ97" s="30">
        <v>84</v>
      </c>
      <c r="BR97" s="30">
        <v>94</v>
      </c>
      <c r="BS97" s="30">
        <v>107</v>
      </c>
      <c r="BT97" s="30">
        <v>111</v>
      </c>
      <c r="BU97" s="30">
        <v>116</v>
      </c>
      <c r="BV97" s="30">
        <v>130</v>
      </c>
      <c r="BW97" s="30">
        <v>144</v>
      </c>
      <c r="BX97" s="30">
        <v>147</v>
      </c>
      <c r="BY97" s="30">
        <v>216</v>
      </c>
      <c r="BZ97" s="30">
        <v>228</v>
      </c>
      <c r="CA97" s="30">
        <v>270</v>
      </c>
      <c r="CB97" s="30">
        <v>280</v>
      </c>
      <c r="CC97" s="30">
        <v>298</v>
      </c>
      <c r="CD97" s="30">
        <v>339</v>
      </c>
      <c r="CE97" s="30">
        <v>377</v>
      </c>
      <c r="CF97" s="30">
        <v>419</v>
      </c>
      <c r="CG97" s="30">
        <v>430</v>
      </c>
      <c r="CH97" s="30">
        <v>449</v>
      </c>
      <c r="CI97" s="30">
        <v>466</v>
      </c>
      <c r="CJ97" s="30">
        <v>489</v>
      </c>
      <c r="CK97" s="30">
        <v>506</v>
      </c>
      <c r="CL97" s="30">
        <v>554</v>
      </c>
      <c r="CM97" s="30">
        <v>568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2</v>
      </c>
      <c r="BM98" s="30">
        <v>3</v>
      </c>
      <c r="BN98" s="30">
        <v>6</v>
      </c>
      <c r="BO98" s="30">
        <v>6</v>
      </c>
      <c r="BP98" s="30">
        <v>8</v>
      </c>
      <c r="BQ98" s="30">
        <v>8</v>
      </c>
      <c r="BR98" s="30">
        <v>8</v>
      </c>
      <c r="BS98" s="30">
        <v>9</v>
      </c>
      <c r="BT98" s="30">
        <v>10</v>
      </c>
      <c r="BU98" s="30">
        <v>10</v>
      </c>
      <c r="BV98" s="30">
        <v>10</v>
      </c>
      <c r="BW98" s="30">
        <v>10</v>
      </c>
      <c r="BX98" s="30">
        <v>11</v>
      </c>
      <c r="BY98" s="30">
        <v>12</v>
      </c>
      <c r="BZ98" s="30">
        <v>14</v>
      </c>
      <c r="CA98" s="30">
        <v>15</v>
      </c>
      <c r="CB98" s="30">
        <v>16</v>
      </c>
      <c r="CC98" s="30">
        <v>16</v>
      </c>
      <c r="CD98" s="30">
        <v>18</v>
      </c>
      <c r="CE98" s="30">
        <v>19</v>
      </c>
      <c r="CF98" s="30">
        <v>19</v>
      </c>
      <c r="CG98" s="30">
        <v>19</v>
      </c>
      <c r="CH98" s="30">
        <v>19</v>
      </c>
      <c r="CI98" s="30">
        <v>19</v>
      </c>
      <c r="CJ98" s="30">
        <v>19</v>
      </c>
      <c r="CK98" s="30">
        <v>19</v>
      </c>
      <c r="CL98" s="30">
        <v>19</v>
      </c>
      <c r="CM98" s="30">
        <v>19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1</v>
      </c>
      <c r="AQ99" s="30">
        <v>1</v>
      </c>
      <c r="AR99" s="30">
        <v>1</v>
      </c>
      <c r="AS99" s="30">
        <v>1</v>
      </c>
      <c r="AT99" s="30">
        <v>1</v>
      </c>
      <c r="AU99" s="30">
        <v>1</v>
      </c>
      <c r="AV99" s="30">
        <v>2</v>
      </c>
      <c r="AW99" s="30">
        <v>6</v>
      </c>
      <c r="AX99" s="30">
        <v>8</v>
      </c>
      <c r="AY99" s="30">
        <v>10</v>
      </c>
      <c r="AZ99" s="30">
        <v>10</v>
      </c>
      <c r="BA99" s="30">
        <v>17</v>
      </c>
      <c r="BB99" s="30">
        <v>26</v>
      </c>
      <c r="BC99" s="30">
        <v>30</v>
      </c>
      <c r="BD99" s="30">
        <v>34</v>
      </c>
      <c r="BE99" s="30">
        <v>49</v>
      </c>
      <c r="BF99" s="30">
        <v>71</v>
      </c>
      <c r="BG99" s="30">
        <v>86</v>
      </c>
      <c r="BH99" s="30">
        <v>111</v>
      </c>
      <c r="BI99" s="30">
        <v>124</v>
      </c>
      <c r="BJ99" s="30">
        <v>139</v>
      </c>
      <c r="BK99" s="30">
        <v>180</v>
      </c>
      <c r="BL99" s="30">
        <v>197</v>
      </c>
      <c r="BM99" s="30">
        <v>221</v>
      </c>
      <c r="BN99" s="30">
        <v>244</v>
      </c>
      <c r="BO99" s="30">
        <v>280</v>
      </c>
      <c r="BP99" s="30">
        <v>305</v>
      </c>
      <c r="BQ99" s="30">
        <v>347</v>
      </c>
      <c r="BR99" s="30">
        <v>376</v>
      </c>
      <c r="BS99" s="30">
        <v>398</v>
      </c>
      <c r="BT99" s="30">
        <v>446</v>
      </c>
      <c r="BU99" s="30">
        <v>458</v>
      </c>
      <c r="BV99" s="30">
        <v>493</v>
      </c>
      <c r="BW99" s="30">
        <v>509</v>
      </c>
      <c r="BX99" s="30">
        <v>533</v>
      </c>
      <c r="BY99" s="30">
        <v>542</v>
      </c>
      <c r="BZ99" s="30">
        <v>548</v>
      </c>
      <c r="CA99" s="30">
        <v>577</v>
      </c>
      <c r="CB99" s="30">
        <v>589</v>
      </c>
      <c r="CC99" s="30">
        <v>612</v>
      </c>
      <c r="CD99" s="30">
        <v>630</v>
      </c>
      <c r="CE99" s="30">
        <v>651</v>
      </c>
      <c r="CF99" s="30">
        <v>655</v>
      </c>
      <c r="CG99" s="30">
        <v>657</v>
      </c>
      <c r="CH99" s="30">
        <v>666</v>
      </c>
      <c r="CI99" s="30">
        <v>675</v>
      </c>
      <c r="CJ99" s="30">
        <v>682</v>
      </c>
      <c r="CK99" s="30">
        <v>712</v>
      </c>
      <c r="CL99" s="30">
        <v>727</v>
      </c>
      <c r="CM99" s="30">
        <v>739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1</v>
      </c>
      <c r="AG100" s="30">
        <v>1</v>
      </c>
      <c r="AH100" s="30">
        <v>1</v>
      </c>
      <c r="AI100" s="30">
        <v>1</v>
      </c>
      <c r="AJ100" s="30">
        <v>1</v>
      </c>
      <c r="AK100" s="30">
        <v>2</v>
      </c>
      <c r="AL100" s="30">
        <v>2</v>
      </c>
      <c r="AM100" s="30">
        <v>2</v>
      </c>
      <c r="AN100" s="30">
        <v>4</v>
      </c>
      <c r="AO100" s="30">
        <v>10</v>
      </c>
      <c r="AP100" s="30">
        <v>13</v>
      </c>
      <c r="AQ100" s="30">
        <v>13</v>
      </c>
      <c r="AR100" s="30">
        <v>13</v>
      </c>
      <c r="AS100" s="30">
        <v>16</v>
      </c>
      <c r="AT100" s="30">
        <v>22</v>
      </c>
      <c r="AU100" s="30">
        <v>22</v>
      </c>
      <c r="AV100" s="30">
        <v>32</v>
      </c>
      <c r="AW100" s="30">
        <v>32</v>
      </c>
      <c r="AX100" s="30">
        <v>41</v>
      </c>
      <c r="AY100" s="30">
        <v>61</v>
      </c>
      <c r="AZ100" s="30">
        <v>61</v>
      </c>
      <c r="BA100" s="30">
        <v>77</v>
      </c>
      <c r="BB100" s="30">
        <v>93</v>
      </c>
      <c r="BC100" s="30">
        <v>110</v>
      </c>
      <c r="BD100" s="30">
        <v>110</v>
      </c>
      <c r="BE100" s="30">
        <v>120</v>
      </c>
      <c r="BF100" s="30">
        <v>133</v>
      </c>
      <c r="BG100" s="30">
        <v>157</v>
      </c>
      <c r="BH100" s="30">
        <v>163</v>
      </c>
      <c r="BI100" s="30">
        <v>187</v>
      </c>
      <c r="BJ100" s="30">
        <v>248</v>
      </c>
      <c r="BK100" s="30">
        <v>267</v>
      </c>
      <c r="BL100" s="30">
        <v>318</v>
      </c>
      <c r="BM100" s="30">
        <v>333</v>
      </c>
      <c r="BN100" s="30">
        <v>368</v>
      </c>
      <c r="BO100" s="30">
        <v>391</v>
      </c>
      <c r="BP100" s="30">
        <v>412</v>
      </c>
      <c r="BQ100" s="30">
        <v>438</v>
      </c>
      <c r="BR100" s="30">
        <v>446</v>
      </c>
      <c r="BS100" s="30">
        <v>470</v>
      </c>
      <c r="BT100" s="30">
        <v>479</v>
      </c>
      <c r="BU100" s="30">
        <v>494</v>
      </c>
      <c r="BV100" s="30">
        <v>508</v>
      </c>
      <c r="BW100" s="30">
        <v>520</v>
      </c>
      <c r="BX100" s="30">
        <v>527</v>
      </c>
      <c r="BY100" s="30">
        <v>541</v>
      </c>
      <c r="BZ100" s="30">
        <v>548</v>
      </c>
      <c r="CA100" s="30">
        <v>576</v>
      </c>
      <c r="CB100" s="30">
        <v>582</v>
      </c>
      <c r="CC100" s="30">
        <v>609</v>
      </c>
      <c r="CD100" s="30">
        <v>619</v>
      </c>
      <c r="CE100" s="30">
        <v>630</v>
      </c>
      <c r="CF100" s="30">
        <v>632</v>
      </c>
      <c r="CG100" s="30">
        <v>641</v>
      </c>
      <c r="CH100" s="30">
        <v>658</v>
      </c>
      <c r="CI100" s="30">
        <v>663</v>
      </c>
      <c r="CJ100" s="30">
        <v>668</v>
      </c>
      <c r="CK100" s="30">
        <v>672</v>
      </c>
      <c r="CL100" s="30">
        <v>673</v>
      </c>
      <c r="CM100" s="30">
        <v>677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1</v>
      </c>
      <c r="BE101" s="30">
        <v>1</v>
      </c>
      <c r="BF101" s="30">
        <v>2</v>
      </c>
      <c r="BG101" s="30">
        <v>2</v>
      </c>
      <c r="BH101" s="30">
        <v>2</v>
      </c>
      <c r="BI101" s="30">
        <v>3</v>
      </c>
      <c r="BJ101" s="30">
        <v>3</v>
      </c>
      <c r="BK101" s="30">
        <v>3</v>
      </c>
      <c r="BL101" s="30">
        <v>3</v>
      </c>
      <c r="BM101" s="30">
        <v>3</v>
      </c>
      <c r="BN101" s="30">
        <v>3</v>
      </c>
      <c r="BO101" s="30">
        <v>3</v>
      </c>
      <c r="BP101" s="30">
        <v>3</v>
      </c>
      <c r="BQ101" s="30">
        <v>3</v>
      </c>
      <c r="BR101" s="30">
        <v>3</v>
      </c>
      <c r="BS101" s="30">
        <v>3</v>
      </c>
      <c r="BT101" s="30">
        <v>6</v>
      </c>
      <c r="BU101" s="30">
        <v>6</v>
      </c>
      <c r="BV101" s="30">
        <v>7</v>
      </c>
      <c r="BW101" s="30">
        <v>10</v>
      </c>
      <c r="BX101" s="30">
        <v>13</v>
      </c>
      <c r="BY101" s="30">
        <v>14</v>
      </c>
      <c r="BZ101" s="30">
        <v>14</v>
      </c>
      <c r="CA101" s="30">
        <v>31</v>
      </c>
      <c r="CB101" s="30">
        <v>31</v>
      </c>
      <c r="CC101" s="30">
        <v>37</v>
      </c>
      <c r="CD101" s="30">
        <v>48</v>
      </c>
      <c r="CE101" s="30">
        <v>50</v>
      </c>
      <c r="CF101" s="30">
        <v>59</v>
      </c>
      <c r="CG101" s="30">
        <v>59</v>
      </c>
      <c r="CH101" s="30">
        <v>59</v>
      </c>
      <c r="CI101" s="30">
        <v>59</v>
      </c>
      <c r="CJ101" s="30">
        <v>76</v>
      </c>
      <c r="CK101" s="30">
        <v>76</v>
      </c>
      <c r="CL101" s="30">
        <v>91</v>
      </c>
      <c r="CM101" s="30">
        <v>99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1</v>
      </c>
      <c r="BM102" s="30">
        <v>1</v>
      </c>
      <c r="BN102" s="30">
        <v>1</v>
      </c>
      <c r="BO102" s="30">
        <v>1</v>
      </c>
      <c r="BP102" s="30">
        <v>3</v>
      </c>
      <c r="BQ102" s="30">
        <v>8</v>
      </c>
      <c r="BR102" s="30">
        <v>8</v>
      </c>
      <c r="BS102" s="30">
        <v>10</v>
      </c>
      <c r="BT102" s="30">
        <v>10</v>
      </c>
      <c r="BU102" s="30">
        <v>11</v>
      </c>
      <c r="BV102" s="30">
        <v>11</v>
      </c>
      <c r="BW102" s="30">
        <v>18</v>
      </c>
      <c r="BX102" s="30">
        <v>18</v>
      </c>
      <c r="BY102" s="30">
        <v>19</v>
      </c>
      <c r="BZ102" s="30">
        <v>20</v>
      </c>
      <c r="CA102" s="30">
        <v>21</v>
      </c>
      <c r="CB102" s="30">
        <v>24</v>
      </c>
      <c r="CC102" s="30">
        <v>24</v>
      </c>
      <c r="CD102" s="30">
        <v>24</v>
      </c>
      <c r="CE102" s="30">
        <v>25</v>
      </c>
      <c r="CF102" s="30">
        <v>26</v>
      </c>
      <c r="CG102" s="30">
        <v>35</v>
      </c>
      <c r="CH102" s="30">
        <v>48</v>
      </c>
      <c r="CI102" s="30">
        <v>49</v>
      </c>
      <c r="CJ102" s="30">
        <v>49</v>
      </c>
      <c r="CK102" s="30">
        <v>49</v>
      </c>
      <c r="CL102" s="30">
        <v>51</v>
      </c>
      <c r="CM102" s="30">
        <v>51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1</v>
      </c>
      <c r="AS103" s="30">
        <v>1</v>
      </c>
      <c r="AT103" s="30">
        <v>1</v>
      </c>
      <c r="AU103" s="30">
        <v>1</v>
      </c>
      <c r="AV103" s="30">
        <v>1</v>
      </c>
      <c r="AW103" s="30">
        <v>1</v>
      </c>
      <c r="AX103" s="30">
        <v>1</v>
      </c>
      <c r="AY103" s="30">
        <v>1</v>
      </c>
      <c r="AZ103" s="30">
        <v>1</v>
      </c>
      <c r="BA103" s="30">
        <v>1</v>
      </c>
      <c r="BB103" s="30">
        <v>4</v>
      </c>
      <c r="BC103" s="30">
        <v>4</v>
      </c>
      <c r="BD103" s="30">
        <v>4</v>
      </c>
      <c r="BE103" s="30">
        <v>7</v>
      </c>
      <c r="BF103" s="30">
        <v>28</v>
      </c>
      <c r="BG103" s="30">
        <v>28</v>
      </c>
      <c r="BH103" s="30">
        <v>28</v>
      </c>
      <c r="BI103" s="30">
        <v>37</v>
      </c>
      <c r="BJ103" s="30">
        <v>37</v>
      </c>
      <c r="BK103" s="30">
        <v>51</v>
      </c>
      <c r="BL103" s="30">
        <v>51</v>
      </c>
      <c r="BM103" s="30">
        <v>51</v>
      </c>
      <c r="BN103" s="30">
        <v>56</v>
      </c>
      <c r="BO103" s="30">
        <v>56</v>
      </c>
      <c r="BP103" s="30">
        <v>56</v>
      </c>
      <c r="BQ103" s="30">
        <v>56</v>
      </c>
      <c r="BR103" s="30">
        <v>62</v>
      </c>
      <c r="BS103" s="30">
        <v>68</v>
      </c>
      <c r="BT103" s="30">
        <v>68</v>
      </c>
      <c r="BU103" s="30">
        <v>75</v>
      </c>
      <c r="BV103" s="30">
        <v>75</v>
      </c>
      <c r="BW103" s="30">
        <v>77</v>
      </c>
      <c r="BX103" s="30">
        <v>77</v>
      </c>
      <c r="BY103" s="30">
        <v>77</v>
      </c>
      <c r="BZ103" s="30">
        <v>78</v>
      </c>
      <c r="CA103" s="30">
        <v>78</v>
      </c>
      <c r="CB103" s="30">
        <v>78</v>
      </c>
      <c r="CC103" s="30">
        <v>79</v>
      </c>
      <c r="CD103" s="30">
        <v>79</v>
      </c>
      <c r="CE103" s="30">
        <v>79</v>
      </c>
      <c r="CF103" s="30">
        <v>79</v>
      </c>
      <c r="CG103" s="30">
        <v>79</v>
      </c>
      <c r="CH103" s="30">
        <v>79</v>
      </c>
      <c r="CI103" s="30">
        <v>79</v>
      </c>
      <c r="CJ103" s="30">
        <v>79</v>
      </c>
      <c r="CK103" s="30">
        <v>79</v>
      </c>
      <c r="CL103" s="30">
        <v>81</v>
      </c>
      <c r="CM103" s="30">
        <v>81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1</v>
      </c>
      <c r="AN104" s="30">
        <v>1</v>
      </c>
      <c r="AO104" s="30">
        <v>1</v>
      </c>
      <c r="AP104" s="30">
        <v>1</v>
      </c>
      <c r="AQ104" s="30">
        <v>1</v>
      </c>
      <c r="AR104" s="30">
        <v>1</v>
      </c>
      <c r="AS104" s="30">
        <v>1</v>
      </c>
      <c r="AT104" s="30">
        <v>1</v>
      </c>
      <c r="AU104" s="30">
        <v>1</v>
      </c>
      <c r="AV104" s="30">
        <v>1</v>
      </c>
      <c r="AW104" s="30">
        <v>1</v>
      </c>
      <c r="AX104" s="30">
        <v>1</v>
      </c>
      <c r="AY104" s="30">
        <v>3</v>
      </c>
      <c r="AZ104" s="30">
        <v>3</v>
      </c>
      <c r="BA104" s="30">
        <v>6</v>
      </c>
      <c r="BB104" s="30">
        <v>8</v>
      </c>
      <c r="BC104" s="30">
        <v>12</v>
      </c>
      <c r="BD104" s="30">
        <v>17</v>
      </c>
      <c r="BE104" s="30">
        <v>25</v>
      </c>
      <c r="BF104" s="30">
        <v>27</v>
      </c>
      <c r="BG104" s="30">
        <v>36</v>
      </c>
      <c r="BH104" s="30">
        <v>49</v>
      </c>
      <c r="BI104" s="30">
        <v>83</v>
      </c>
      <c r="BJ104" s="30">
        <v>143</v>
      </c>
      <c r="BK104" s="30">
        <v>179</v>
      </c>
      <c r="BL104" s="30">
        <v>209</v>
      </c>
      <c r="BM104" s="30">
        <v>274</v>
      </c>
      <c r="BN104" s="30">
        <v>299</v>
      </c>
      <c r="BO104" s="30">
        <v>358</v>
      </c>
      <c r="BP104" s="30">
        <v>394</v>
      </c>
      <c r="BQ104" s="30">
        <v>460</v>
      </c>
      <c r="BR104" s="30">
        <v>491</v>
      </c>
      <c r="BS104" s="30">
        <v>537</v>
      </c>
      <c r="BT104" s="30">
        <v>581</v>
      </c>
      <c r="BU104" s="30">
        <v>649</v>
      </c>
      <c r="BV104" s="30">
        <v>696</v>
      </c>
      <c r="BW104" s="30">
        <v>771</v>
      </c>
      <c r="BX104" s="30">
        <v>811</v>
      </c>
      <c r="BY104" s="30">
        <v>843</v>
      </c>
      <c r="BZ104" s="30">
        <v>880</v>
      </c>
      <c r="CA104" s="30">
        <v>912</v>
      </c>
      <c r="CB104" s="30">
        <v>955</v>
      </c>
      <c r="CC104" s="30">
        <v>999</v>
      </c>
      <c r="CD104" s="30">
        <v>1026</v>
      </c>
      <c r="CE104" s="30">
        <v>1053</v>
      </c>
      <c r="CF104" s="30">
        <v>1062</v>
      </c>
      <c r="CG104" s="30">
        <v>1070</v>
      </c>
      <c r="CH104" s="30">
        <v>1091</v>
      </c>
      <c r="CI104" s="30">
        <v>1128</v>
      </c>
      <c r="CJ104" s="30">
        <v>1149</v>
      </c>
      <c r="CK104" s="30">
        <v>1239</v>
      </c>
      <c r="CL104" s="30">
        <v>1298</v>
      </c>
      <c r="CM104" s="30">
        <v>1326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1</v>
      </c>
      <c r="AO105" s="30">
        <v>1</v>
      </c>
      <c r="AP105" s="30">
        <v>1</v>
      </c>
      <c r="AQ105" s="30">
        <v>1</v>
      </c>
      <c r="AR105" s="30">
        <v>1</v>
      </c>
      <c r="AS105" s="30">
        <v>1</v>
      </c>
      <c r="AT105" s="30">
        <v>2</v>
      </c>
      <c r="AU105" s="30">
        <v>2</v>
      </c>
      <c r="AV105" s="30">
        <v>3</v>
      </c>
      <c r="AW105" s="30">
        <v>3</v>
      </c>
      <c r="AX105" s="30">
        <v>5</v>
      </c>
      <c r="AY105" s="30">
        <v>7</v>
      </c>
      <c r="AZ105" s="30">
        <v>19</v>
      </c>
      <c r="BA105" s="30">
        <v>34</v>
      </c>
      <c r="BB105" s="30">
        <v>51</v>
      </c>
      <c r="BC105" s="30">
        <v>59</v>
      </c>
      <c r="BD105" s="30">
        <v>77</v>
      </c>
      <c r="BE105" s="30">
        <v>140</v>
      </c>
      <c r="BF105" s="30">
        <v>203</v>
      </c>
      <c r="BG105" s="30">
        <v>335</v>
      </c>
      <c r="BH105" s="30">
        <v>484</v>
      </c>
      <c r="BI105" s="30">
        <v>670</v>
      </c>
      <c r="BJ105" s="30">
        <v>798</v>
      </c>
      <c r="BK105" s="30">
        <v>875</v>
      </c>
      <c r="BL105" s="30">
        <v>1099</v>
      </c>
      <c r="BM105" s="30">
        <v>1333</v>
      </c>
      <c r="BN105" s="30">
        <v>1453</v>
      </c>
      <c r="BO105" s="30">
        <v>1605</v>
      </c>
      <c r="BP105" s="30">
        <v>1831</v>
      </c>
      <c r="BQ105" s="30">
        <v>1950</v>
      </c>
      <c r="BR105" s="30">
        <v>1988</v>
      </c>
      <c r="BS105" s="30">
        <v>2178</v>
      </c>
      <c r="BT105" s="30">
        <v>2319</v>
      </c>
      <c r="BU105" s="30">
        <v>2487</v>
      </c>
      <c r="BV105" s="30">
        <v>2612</v>
      </c>
      <c r="BW105" s="30">
        <v>2729</v>
      </c>
      <c r="BX105" s="30">
        <v>2804</v>
      </c>
      <c r="BY105" s="30">
        <v>2843</v>
      </c>
      <c r="BZ105" s="30">
        <v>2970</v>
      </c>
      <c r="CA105" s="30">
        <v>3034</v>
      </c>
      <c r="CB105" s="30">
        <v>3115</v>
      </c>
      <c r="CC105" s="30">
        <v>3223</v>
      </c>
      <c r="CD105" s="30">
        <v>3270</v>
      </c>
      <c r="CE105" s="30">
        <v>3281</v>
      </c>
      <c r="CF105" s="30">
        <v>3292</v>
      </c>
      <c r="CG105" s="30">
        <v>3307</v>
      </c>
      <c r="CH105" s="30">
        <v>3373</v>
      </c>
      <c r="CI105" s="30">
        <v>3444</v>
      </c>
      <c r="CJ105" s="30">
        <v>3480</v>
      </c>
      <c r="CK105" s="30">
        <v>3537</v>
      </c>
      <c r="CL105" s="30">
        <v>3550</v>
      </c>
      <c r="CM105" s="30">
        <v>3558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3</v>
      </c>
      <c r="BI106" s="30">
        <v>3</v>
      </c>
      <c r="BJ106" s="30">
        <v>3</v>
      </c>
      <c r="BK106" s="30">
        <v>12</v>
      </c>
      <c r="BL106" s="30">
        <v>17</v>
      </c>
      <c r="BM106" s="30">
        <v>19</v>
      </c>
      <c r="BN106" s="30">
        <v>23</v>
      </c>
      <c r="BO106" s="30">
        <v>26</v>
      </c>
      <c r="BP106" s="30">
        <v>26</v>
      </c>
      <c r="BQ106" s="30">
        <v>39</v>
      </c>
      <c r="BR106" s="30">
        <v>43</v>
      </c>
      <c r="BS106" s="30">
        <v>57</v>
      </c>
      <c r="BT106" s="30">
        <v>57</v>
      </c>
      <c r="BU106" s="30">
        <v>59</v>
      </c>
      <c r="BV106" s="30">
        <v>70</v>
      </c>
      <c r="BW106" s="30">
        <v>70</v>
      </c>
      <c r="BX106" s="30">
        <v>72</v>
      </c>
      <c r="BY106" s="30">
        <v>82</v>
      </c>
      <c r="BZ106" s="30">
        <v>88</v>
      </c>
      <c r="CA106" s="30">
        <v>93</v>
      </c>
      <c r="CB106" s="30">
        <v>93</v>
      </c>
      <c r="CC106" s="30">
        <v>93</v>
      </c>
      <c r="CD106" s="30">
        <v>102</v>
      </c>
      <c r="CE106" s="30">
        <v>106</v>
      </c>
      <c r="CF106" s="30">
        <v>106</v>
      </c>
      <c r="CG106" s="30">
        <v>108</v>
      </c>
      <c r="CH106" s="30">
        <v>110</v>
      </c>
      <c r="CI106" s="30">
        <v>111</v>
      </c>
      <c r="CJ106" s="30">
        <v>117</v>
      </c>
      <c r="CK106" s="30">
        <v>120</v>
      </c>
      <c r="CL106" s="30">
        <v>121</v>
      </c>
      <c r="CM106" s="30">
        <v>121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3</v>
      </c>
      <c r="BV107" s="30">
        <v>3</v>
      </c>
      <c r="BW107" s="30">
        <v>4</v>
      </c>
      <c r="BX107" s="30">
        <v>4</v>
      </c>
      <c r="BY107" s="30">
        <v>5</v>
      </c>
      <c r="BZ107" s="30">
        <v>8</v>
      </c>
      <c r="CA107" s="30">
        <v>8</v>
      </c>
      <c r="CB107" s="30">
        <v>8</v>
      </c>
      <c r="CC107" s="30">
        <v>9</v>
      </c>
      <c r="CD107" s="30">
        <v>12</v>
      </c>
      <c r="CE107" s="30">
        <v>13</v>
      </c>
      <c r="CF107" s="30">
        <v>16</v>
      </c>
      <c r="CG107" s="30">
        <v>16</v>
      </c>
      <c r="CH107" s="30">
        <v>16</v>
      </c>
      <c r="CI107" s="30">
        <v>16</v>
      </c>
      <c r="CJ107" s="30">
        <v>17</v>
      </c>
      <c r="CK107" s="30">
        <v>17</v>
      </c>
      <c r="CL107" s="30">
        <v>17</v>
      </c>
      <c r="CM107" s="30">
        <v>17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3</v>
      </c>
      <c r="F108" s="30">
        <v>4</v>
      </c>
      <c r="G108" s="30">
        <v>4</v>
      </c>
      <c r="H108" s="30">
        <v>4</v>
      </c>
      <c r="I108" s="30">
        <v>7</v>
      </c>
      <c r="J108" s="30">
        <v>8</v>
      </c>
      <c r="K108" s="30">
        <v>8</v>
      </c>
      <c r="L108" s="30">
        <v>8</v>
      </c>
      <c r="M108" s="30">
        <v>8</v>
      </c>
      <c r="N108" s="30">
        <v>8</v>
      </c>
      <c r="O108" s="30">
        <v>10</v>
      </c>
      <c r="P108" s="30">
        <v>12</v>
      </c>
      <c r="Q108" s="30">
        <v>12</v>
      </c>
      <c r="R108" s="30">
        <v>12</v>
      </c>
      <c r="S108" s="30">
        <v>16</v>
      </c>
      <c r="T108" s="30">
        <v>16</v>
      </c>
      <c r="U108" s="30">
        <v>18</v>
      </c>
      <c r="V108" s="30">
        <v>18</v>
      </c>
      <c r="W108" s="30">
        <v>18</v>
      </c>
      <c r="X108" s="30">
        <v>19</v>
      </c>
      <c r="Y108" s="30">
        <v>19</v>
      </c>
      <c r="Z108" s="30">
        <v>22</v>
      </c>
      <c r="AA108" s="30">
        <v>22</v>
      </c>
      <c r="AB108" s="30">
        <v>22</v>
      </c>
      <c r="AC108" s="30">
        <v>22</v>
      </c>
      <c r="AD108" s="30">
        <v>22</v>
      </c>
      <c r="AE108" s="30">
        <v>22</v>
      </c>
      <c r="AF108" s="30">
        <v>22</v>
      </c>
      <c r="AG108" s="30">
        <v>22</v>
      </c>
      <c r="AH108" s="30">
        <v>22</v>
      </c>
      <c r="AI108" s="30">
        <v>22</v>
      </c>
      <c r="AJ108" s="30">
        <v>22</v>
      </c>
      <c r="AK108" s="30">
        <v>22</v>
      </c>
      <c r="AL108" s="30">
        <v>23</v>
      </c>
      <c r="AM108" s="30">
        <v>23</v>
      </c>
      <c r="AN108" s="30">
        <v>25</v>
      </c>
      <c r="AO108" s="30">
        <v>29</v>
      </c>
      <c r="AP108" s="30">
        <v>29</v>
      </c>
      <c r="AQ108" s="30">
        <v>36</v>
      </c>
      <c r="AR108" s="30">
        <v>50</v>
      </c>
      <c r="AS108" s="30">
        <v>50</v>
      </c>
      <c r="AT108" s="30">
        <v>83</v>
      </c>
      <c r="AU108" s="30">
        <v>93</v>
      </c>
      <c r="AV108" s="30">
        <v>99</v>
      </c>
      <c r="AW108" s="30">
        <v>117</v>
      </c>
      <c r="AX108" s="30">
        <v>129</v>
      </c>
      <c r="AY108" s="30">
        <v>149</v>
      </c>
      <c r="AZ108" s="30">
        <v>149</v>
      </c>
      <c r="BA108" s="30">
        <v>197</v>
      </c>
      <c r="BB108" s="30">
        <v>238</v>
      </c>
      <c r="BC108" s="30">
        <v>428</v>
      </c>
      <c r="BD108" s="30">
        <v>566</v>
      </c>
      <c r="BE108" s="30">
        <v>673</v>
      </c>
      <c r="BF108" s="30">
        <v>790</v>
      </c>
      <c r="BG108" s="30">
        <v>900</v>
      </c>
      <c r="BH108" s="30">
        <v>1030</v>
      </c>
      <c r="BI108" s="30">
        <v>1183</v>
      </c>
      <c r="BJ108" s="30">
        <v>1306</v>
      </c>
      <c r="BK108" s="30">
        <v>1518</v>
      </c>
      <c r="BL108" s="30">
        <v>1624</v>
      </c>
      <c r="BM108" s="30">
        <v>1796</v>
      </c>
      <c r="BN108" s="30">
        <v>2031</v>
      </c>
      <c r="BO108" s="30">
        <v>2161</v>
      </c>
      <c r="BP108" s="30">
        <v>2320</v>
      </c>
      <c r="BQ108" s="30">
        <v>2470</v>
      </c>
      <c r="BR108" s="30">
        <v>2626</v>
      </c>
      <c r="BS108" s="30">
        <v>2766</v>
      </c>
      <c r="BT108" s="30">
        <v>2908</v>
      </c>
      <c r="BU108" s="30">
        <v>3116</v>
      </c>
      <c r="BV108" s="30">
        <v>3333</v>
      </c>
      <c r="BW108" s="30">
        <v>3483</v>
      </c>
      <c r="BX108" s="30">
        <v>3662</v>
      </c>
      <c r="BY108" s="30">
        <v>3793</v>
      </c>
      <c r="BZ108" s="30">
        <v>3963</v>
      </c>
      <c r="CA108" s="30">
        <v>4119</v>
      </c>
      <c r="CB108" s="30">
        <v>4228</v>
      </c>
      <c r="CC108" s="30">
        <v>4346</v>
      </c>
      <c r="CD108" s="30">
        <v>4530</v>
      </c>
      <c r="CE108" s="30">
        <v>4683</v>
      </c>
      <c r="CF108" s="30">
        <v>4817</v>
      </c>
      <c r="CG108" s="30">
        <v>4987</v>
      </c>
      <c r="CH108" s="30">
        <v>5072</v>
      </c>
      <c r="CI108" s="30">
        <v>5182</v>
      </c>
      <c r="CJ108" s="30">
        <v>5251</v>
      </c>
      <c r="CK108" s="30">
        <v>5305</v>
      </c>
      <c r="CL108" s="30">
        <v>5389</v>
      </c>
      <c r="CM108" s="30">
        <v>5425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4</v>
      </c>
      <c r="AW109" s="30">
        <v>4</v>
      </c>
      <c r="AX109" s="30">
        <v>6</v>
      </c>
      <c r="AY109" s="30">
        <v>8</v>
      </c>
      <c r="AZ109" s="30">
        <v>8</v>
      </c>
      <c r="BA109" s="30">
        <v>9</v>
      </c>
      <c r="BB109" s="30">
        <v>10</v>
      </c>
      <c r="BC109" s="30">
        <v>13</v>
      </c>
      <c r="BD109" s="30">
        <v>13</v>
      </c>
      <c r="BE109" s="30">
        <v>13</v>
      </c>
      <c r="BF109" s="30">
        <v>13</v>
      </c>
      <c r="BG109" s="30">
        <v>13</v>
      </c>
      <c r="BH109" s="30">
        <v>13</v>
      </c>
      <c r="BI109" s="30">
        <v>13</v>
      </c>
      <c r="BJ109" s="30">
        <v>13</v>
      </c>
      <c r="BK109" s="30">
        <v>13</v>
      </c>
      <c r="BL109" s="30">
        <v>13</v>
      </c>
      <c r="BM109" s="30">
        <v>13</v>
      </c>
      <c r="BN109" s="30">
        <v>13</v>
      </c>
      <c r="BO109" s="30">
        <v>16</v>
      </c>
      <c r="BP109" s="30">
        <v>16</v>
      </c>
      <c r="BQ109" s="30">
        <v>17</v>
      </c>
      <c r="BR109" s="30">
        <v>17</v>
      </c>
      <c r="BS109" s="30">
        <v>18</v>
      </c>
      <c r="BT109" s="30">
        <v>19</v>
      </c>
      <c r="BU109" s="30">
        <v>19</v>
      </c>
      <c r="BV109" s="30">
        <v>19</v>
      </c>
      <c r="BW109" s="30">
        <v>19</v>
      </c>
      <c r="BX109" s="30">
        <v>19</v>
      </c>
      <c r="BY109" s="30">
        <v>19</v>
      </c>
      <c r="BZ109" s="30">
        <v>19</v>
      </c>
      <c r="CA109" s="30">
        <v>19</v>
      </c>
      <c r="CB109" s="30">
        <v>19</v>
      </c>
      <c r="CC109" s="30">
        <v>19</v>
      </c>
      <c r="CD109" s="30">
        <v>19</v>
      </c>
      <c r="CE109" s="30">
        <v>20</v>
      </c>
      <c r="CF109" s="30">
        <v>20</v>
      </c>
      <c r="CG109" s="30">
        <v>20</v>
      </c>
      <c r="CH109" s="30">
        <v>22</v>
      </c>
      <c r="CI109" s="30">
        <v>25</v>
      </c>
      <c r="CJ109" s="30">
        <v>28</v>
      </c>
      <c r="CK109" s="30">
        <v>35</v>
      </c>
      <c r="CL109" s="30">
        <v>52</v>
      </c>
      <c r="CM109" s="30">
        <v>69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2</v>
      </c>
      <c r="BN110" s="30">
        <v>4</v>
      </c>
      <c r="BO110" s="30">
        <v>11</v>
      </c>
      <c r="BP110" s="30">
        <v>18</v>
      </c>
      <c r="BQ110" s="30">
        <v>18</v>
      </c>
      <c r="BR110" s="30">
        <v>25</v>
      </c>
      <c r="BS110" s="30">
        <v>28</v>
      </c>
      <c r="BT110" s="30">
        <v>31</v>
      </c>
      <c r="BU110" s="30">
        <v>36</v>
      </c>
      <c r="BV110" s="30">
        <v>39</v>
      </c>
      <c r="BW110" s="30">
        <v>41</v>
      </c>
      <c r="BX110" s="30">
        <v>45</v>
      </c>
      <c r="BY110" s="30">
        <v>47</v>
      </c>
      <c r="BZ110" s="30">
        <v>56</v>
      </c>
      <c r="CA110" s="30">
        <v>59</v>
      </c>
      <c r="CB110" s="30">
        <v>74</v>
      </c>
      <c r="CC110" s="30">
        <v>87</v>
      </c>
      <c r="CD110" s="30">
        <v>87</v>
      </c>
      <c r="CE110" s="30">
        <v>105</v>
      </c>
      <c r="CF110" s="30">
        <v>123</v>
      </c>
      <c r="CG110" s="30">
        <v>144</v>
      </c>
      <c r="CH110" s="30">
        <v>148</v>
      </c>
      <c r="CI110" s="30">
        <v>171</v>
      </c>
      <c r="CJ110" s="30">
        <v>171</v>
      </c>
      <c r="CK110" s="30">
        <v>216</v>
      </c>
      <c r="CL110" s="30">
        <v>224</v>
      </c>
      <c r="CM110" s="30">
        <v>246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3</v>
      </c>
      <c r="AV111" s="30">
        <v>3</v>
      </c>
      <c r="AW111" s="30">
        <v>3</v>
      </c>
      <c r="AX111" s="30">
        <v>5</v>
      </c>
      <c r="AY111" s="30">
        <v>6</v>
      </c>
      <c r="AZ111" s="30">
        <v>6</v>
      </c>
      <c r="BA111" s="30">
        <v>12</v>
      </c>
      <c r="BB111" s="30">
        <v>18</v>
      </c>
      <c r="BC111" s="30">
        <v>21</v>
      </c>
      <c r="BD111" s="30">
        <v>30</v>
      </c>
      <c r="BE111" s="30">
        <v>38</v>
      </c>
      <c r="BF111" s="30">
        <v>38</v>
      </c>
      <c r="BG111" s="30">
        <v>53</v>
      </c>
      <c r="BH111" s="30">
        <v>64</v>
      </c>
      <c r="BI111" s="30">
        <v>73</v>
      </c>
      <c r="BJ111" s="30">
        <v>90</v>
      </c>
      <c r="BK111" s="30">
        <v>107</v>
      </c>
      <c r="BL111" s="30">
        <v>110</v>
      </c>
      <c r="BM111" s="30">
        <v>129</v>
      </c>
      <c r="BN111" s="30">
        <v>134</v>
      </c>
      <c r="BO111" s="30">
        <v>139</v>
      </c>
      <c r="BP111" s="30">
        <v>149</v>
      </c>
      <c r="BQ111" s="30">
        <v>151</v>
      </c>
      <c r="BR111" s="30">
        <v>156</v>
      </c>
      <c r="BS111" s="30">
        <v>169</v>
      </c>
      <c r="BT111" s="30">
        <v>188</v>
      </c>
      <c r="BU111" s="30">
        <v>196</v>
      </c>
      <c r="BV111" s="30">
        <v>202</v>
      </c>
      <c r="BW111" s="30">
        <v>213</v>
      </c>
      <c r="BX111" s="30">
        <v>227</v>
      </c>
      <c r="BY111" s="30">
        <v>241</v>
      </c>
      <c r="BZ111" s="30">
        <v>293</v>
      </c>
      <c r="CA111" s="30">
        <v>299</v>
      </c>
      <c r="CB111" s="30">
        <v>337</v>
      </c>
      <c r="CC111" s="30">
        <v>350</v>
      </c>
      <c r="CD111" s="30">
        <v>370</v>
      </c>
      <c r="CE111" s="30">
        <v>378</v>
      </c>
      <c r="CF111" s="30">
        <v>384</v>
      </c>
      <c r="CG111" s="30">
        <v>393</v>
      </c>
      <c r="CH111" s="30">
        <v>399</v>
      </c>
      <c r="CI111" s="30">
        <v>412</v>
      </c>
      <c r="CJ111" s="30">
        <v>422</v>
      </c>
      <c r="CK111" s="30">
        <v>426</v>
      </c>
      <c r="CL111" s="30">
        <v>427</v>
      </c>
      <c r="CM111" s="30">
        <v>431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1</v>
      </c>
      <c r="BC112" s="30">
        <v>1</v>
      </c>
      <c r="BD112" s="30">
        <v>1</v>
      </c>
      <c r="BE112" s="30">
        <v>1</v>
      </c>
      <c r="BF112" s="30">
        <v>1</v>
      </c>
      <c r="BG112" s="30">
        <v>2</v>
      </c>
      <c r="BH112" s="30">
        <v>2</v>
      </c>
      <c r="BI112" s="30">
        <v>2</v>
      </c>
      <c r="BJ112" s="30">
        <v>2</v>
      </c>
      <c r="BK112" s="30">
        <v>2</v>
      </c>
      <c r="BL112" s="30">
        <v>2</v>
      </c>
      <c r="BM112" s="30">
        <v>2</v>
      </c>
      <c r="BN112" s="30">
        <v>3</v>
      </c>
      <c r="BO112" s="30">
        <v>3</v>
      </c>
      <c r="BP112" s="30">
        <v>5</v>
      </c>
      <c r="BQ112" s="30">
        <v>5</v>
      </c>
      <c r="BR112" s="30">
        <v>5</v>
      </c>
      <c r="BS112" s="30">
        <v>6</v>
      </c>
      <c r="BT112" s="30">
        <v>6</v>
      </c>
      <c r="BU112" s="30">
        <v>6</v>
      </c>
      <c r="BV112" s="30">
        <v>6</v>
      </c>
      <c r="BW112" s="30">
        <v>6</v>
      </c>
      <c r="BX112" s="30">
        <v>6</v>
      </c>
      <c r="BY112" s="30">
        <v>6</v>
      </c>
      <c r="BZ112" s="30">
        <v>6</v>
      </c>
      <c r="CA112" s="30">
        <v>6</v>
      </c>
      <c r="CB112" s="30">
        <v>7</v>
      </c>
      <c r="CC112" s="30">
        <v>7</v>
      </c>
      <c r="CD112" s="30">
        <v>7</v>
      </c>
      <c r="CE112" s="30">
        <v>7</v>
      </c>
      <c r="CF112" s="30">
        <v>7</v>
      </c>
      <c r="CG112" s="30">
        <v>7</v>
      </c>
      <c r="CH112" s="30">
        <v>7</v>
      </c>
      <c r="CI112" s="30">
        <v>7</v>
      </c>
      <c r="CJ112" s="30">
        <v>7</v>
      </c>
      <c r="CK112" s="30">
        <v>7</v>
      </c>
      <c r="CL112" s="30">
        <v>7</v>
      </c>
      <c r="CM112" s="30">
        <v>7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3</v>
      </c>
      <c r="BG113" s="30">
        <v>3</v>
      </c>
      <c r="BH113" s="30">
        <v>12</v>
      </c>
      <c r="BI113" s="30">
        <v>14</v>
      </c>
      <c r="BJ113" s="30">
        <v>28</v>
      </c>
      <c r="BK113" s="30">
        <v>36</v>
      </c>
      <c r="BL113" s="30">
        <v>42</v>
      </c>
      <c r="BM113" s="30">
        <v>48</v>
      </c>
      <c r="BN113" s="30">
        <v>81</v>
      </c>
      <c r="BO113" s="30">
        <v>94</v>
      </c>
      <c r="BP113" s="30">
        <v>102</v>
      </c>
      <c r="BQ113" s="30">
        <v>107</v>
      </c>
      <c r="BR113" s="30">
        <v>128</v>
      </c>
      <c r="BS113" s="30">
        <v>143</v>
      </c>
      <c r="BT113" s="30">
        <v>161</v>
      </c>
      <c r="BU113" s="30">
        <v>169</v>
      </c>
      <c r="BV113" s="30">
        <v>186</v>
      </c>
      <c r="BW113" s="30">
        <v>196</v>
      </c>
      <c r="BX113" s="30">
        <v>227</v>
      </c>
      <c r="BY113" s="30">
        <v>244</v>
      </c>
      <c r="BZ113" s="30">
        <v>268</v>
      </c>
      <c r="CA113" s="30">
        <v>273</v>
      </c>
      <c r="CB113" s="30">
        <v>314</v>
      </c>
      <c r="CC113" s="30">
        <v>318</v>
      </c>
      <c r="CD113" s="30">
        <v>319</v>
      </c>
      <c r="CE113" s="30">
        <v>324</v>
      </c>
      <c r="CF113" s="30">
        <v>324</v>
      </c>
      <c r="CG113" s="30">
        <v>324</v>
      </c>
      <c r="CH113" s="30">
        <v>324</v>
      </c>
      <c r="CI113" s="30">
        <v>324</v>
      </c>
      <c r="CJ113" s="30">
        <v>324</v>
      </c>
      <c r="CK113" s="30">
        <v>325</v>
      </c>
      <c r="CL113" s="30">
        <v>328</v>
      </c>
      <c r="CM113" s="30">
        <v>328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1</v>
      </c>
      <c r="AN114" s="30">
        <v>4</v>
      </c>
      <c r="AO114" s="30">
        <v>5</v>
      </c>
      <c r="AP114" s="30">
        <v>5</v>
      </c>
      <c r="AQ114" s="30">
        <v>5</v>
      </c>
      <c r="AR114" s="30">
        <v>5</v>
      </c>
      <c r="AS114" s="30">
        <v>5</v>
      </c>
      <c r="AT114" s="30">
        <v>6</v>
      </c>
      <c r="AU114" s="30">
        <v>6</v>
      </c>
      <c r="AV114" s="30">
        <v>7</v>
      </c>
      <c r="AW114" s="30">
        <v>7</v>
      </c>
      <c r="AX114" s="30">
        <v>7</v>
      </c>
      <c r="AY114" s="30">
        <v>8</v>
      </c>
      <c r="AZ114" s="30">
        <v>12</v>
      </c>
      <c r="BA114" s="30">
        <v>12</v>
      </c>
      <c r="BB114" s="30">
        <v>26</v>
      </c>
      <c r="BC114" s="30">
        <v>41</v>
      </c>
      <c r="BD114" s="30">
        <v>53</v>
      </c>
      <c r="BE114" s="30">
        <v>82</v>
      </c>
      <c r="BF114" s="30">
        <v>93</v>
      </c>
      <c r="BG114" s="30">
        <v>118</v>
      </c>
      <c r="BH114" s="30">
        <v>164</v>
      </c>
      <c r="BI114" s="30">
        <v>203</v>
      </c>
      <c r="BJ114" s="30">
        <v>251</v>
      </c>
      <c r="BK114" s="30">
        <v>316</v>
      </c>
      <c r="BL114" s="30">
        <v>367</v>
      </c>
      <c r="BM114" s="30">
        <v>405</v>
      </c>
      <c r="BN114" s="30">
        <v>475</v>
      </c>
      <c r="BO114" s="30">
        <v>585</v>
      </c>
      <c r="BP114" s="30">
        <v>717</v>
      </c>
      <c r="BQ114" s="30">
        <v>848</v>
      </c>
      <c r="BR114" s="30">
        <v>993</v>
      </c>
      <c r="BS114" s="30">
        <v>1094</v>
      </c>
      <c r="BT114" s="30">
        <v>1215</v>
      </c>
      <c r="BU114" s="30">
        <v>1378</v>
      </c>
      <c r="BV114" s="30">
        <v>1510</v>
      </c>
      <c r="BW114" s="30">
        <v>1688</v>
      </c>
      <c r="BX114" s="30">
        <v>1890</v>
      </c>
      <c r="BY114" s="30">
        <v>2143</v>
      </c>
      <c r="BZ114" s="30">
        <v>2439</v>
      </c>
      <c r="CA114" s="30">
        <v>2785</v>
      </c>
      <c r="CB114" s="30">
        <v>3181</v>
      </c>
      <c r="CC114" s="30">
        <v>3441</v>
      </c>
      <c r="CD114" s="30">
        <v>3844</v>
      </c>
      <c r="CE114" s="30">
        <v>4219</v>
      </c>
      <c r="CF114" s="30">
        <v>4661</v>
      </c>
      <c r="CG114" s="30">
        <v>5014</v>
      </c>
      <c r="CH114" s="30">
        <v>5399</v>
      </c>
      <c r="CI114" s="30">
        <v>5847</v>
      </c>
      <c r="CJ114" s="30">
        <v>6297</v>
      </c>
      <c r="CK114" s="30">
        <v>6875</v>
      </c>
      <c r="CL114" s="30">
        <v>7497</v>
      </c>
      <c r="CM114" s="30">
        <v>8261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1</v>
      </c>
      <c r="AW115" s="30">
        <v>1</v>
      </c>
      <c r="AX115" s="30">
        <v>3</v>
      </c>
      <c r="AY115" s="30">
        <v>3</v>
      </c>
      <c r="AZ115" s="30">
        <v>3</v>
      </c>
      <c r="BA115" s="30">
        <v>6</v>
      </c>
      <c r="BB115" s="30">
        <v>12</v>
      </c>
      <c r="BC115" s="30">
        <v>23</v>
      </c>
      <c r="BD115" s="30">
        <v>23</v>
      </c>
      <c r="BE115" s="30">
        <v>30</v>
      </c>
      <c r="BF115" s="30">
        <v>30</v>
      </c>
      <c r="BG115" s="30">
        <v>49</v>
      </c>
      <c r="BH115" s="30">
        <v>66</v>
      </c>
      <c r="BI115" s="30">
        <v>80</v>
      </c>
      <c r="BJ115" s="30">
        <v>94</v>
      </c>
      <c r="BK115" s="30">
        <v>109</v>
      </c>
      <c r="BL115" s="30">
        <v>125</v>
      </c>
      <c r="BM115" s="30">
        <v>149</v>
      </c>
      <c r="BN115" s="30">
        <v>177</v>
      </c>
      <c r="BO115" s="30">
        <v>199</v>
      </c>
      <c r="BP115" s="30">
        <v>231</v>
      </c>
      <c r="BQ115" s="30">
        <v>263</v>
      </c>
      <c r="BR115" s="30">
        <v>298</v>
      </c>
      <c r="BS115" s="30">
        <v>353</v>
      </c>
      <c r="BT115" s="30">
        <v>423</v>
      </c>
      <c r="BU115" s="30">
        <v>505</v>
      </c>
      <c r="BV115" s="30">
        <v>591</v>
      </c>
      <c r="BW115" s="30">
        <v>752</v>
      </c>
      <c r="BX115" s="30">
        <v>864</v>
      </c>
      <c r="BY115" s="30">
        <v>965</v>
      </c>
      <c r="BZ115" s="30">
        <v>1056</v>
      </c>
      <c r="CA115" s="30">
        <v>1174</v>
      </c>
      <c r="CB115" s="30">
        <v>1289</v>
      </c>
      <c r="CC115" s="30">
        <v>1438</v>
      </c>
      <c r="CD115" s="30">
        <v>1560</v>
      </c>
      <c r="CE115" s="30">
        <v>1662</v>
      </c>
      <c r="CF115" s="30">
        <v>1712</v>
      </c>
      <c r="CG115" s="30">
        <v>1934</v>
      </c>
      <c r="CH115" s="30">
        <v>2049</v>
      </c>
      <c r="CI115" s="30">
        <v>2154</v>
      </c>
      <c r="CJ115" s="30">
        <v>2264</v>
      </c>
      <c r="CK115" s="30">
        <v>2378</v>
      </c>
      <c r="CL115" s="30">
        <v>2472</v>
      </c>
      <c r="CM115" s="30">
        <v>2548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1</v>
      </c>
      <c r="AO116" s="30">
        <v>1</v>
      </c>
      <c r="AP116" s="30">
        <v>1</v>
      </c>
      <c r="AQ116" s="30">
        <v>1</v>
      </c>
      <c r="AR116" s="30">
        <v>1</v>
      </c>
      <c r="AS116" s="30">
        <v>1</v>
      </c>
      <c r="AT116" s="30">
        <v>1</v>
      </c>
      <c r="AU116" s="30">
        <v>1</v>
      </c>
      <c r="AV116" s="30">
        <v>1</v>
      </c>
      <c r="AW116" s="30">
        <v>1</v>
      </c>
      <c r="AX116" s="30">
        <v>1</v>
      </c>
      <c r="AY116" s="30">
        <v>1</v>
      </c>
      <c r="AZ116" s="30">
        <v>2</v>
      </c>
      <c r="BA116" s="30">
        <v>2</v>
      </c>
      <c r="BB116" s="30">
        <v>2</v>
      </c>
      <c r="BC116" s="30">
        <v>2</v>
      </c>
      <c r="BD116" s="30">
        <v>7</v>
      </c>
      <c r="BE116" s="30">
        <v>7</v>
      </c>
      <c r="BF116" s="30">
        <v>7</v>
      </c>
      <c r="BG116" s="30">
        <v>7</v>
      </c>
      <c r="BH116" s="30">
        <v>11</v>
      </c>
      <c r="BI116" s="30">
        <v>11</v>
      </c>
      <c r="BJ116" s="30">
        <v>23</v>
      </c>
      <c r="BK116" s="30">
        <v>23</v>
      </c>
      <c r="BL116" s="30">
        <v>23</v>
      </c>
      <c r="BM116" s="30">
        <v>31</v>
      </c>
      <c r="BN116" s="30">
        <v>33</v>
      </c>
      <c r="BO116" s="30">
        <v>42</v>
      </c>
      <c r="BP116" s="30">
        <v>42</v>
      </c>
      <c r="BQ116" s="30">
        <v>46</v>
      </c>
      <c r="BR116" s="30">
        <v>49</v>
      </c>
      <c r="BS116" s="30">
        <v>52</v>
      </c>
      <c r="BT116" s="30">
        <v>55</v>
      </c>
      <c r="BU116" s="30">
        <v>60</v>
      </c>
      <c r="BV116" s="30">
        <v>64</v>
      </c>
      <c r="BW116" s="30">
        <v>66</v>
      </c>
      <c r="BX116" s="30">
        <v>73</v>
      </c>
      <c r="BY116" s="30">
        <v>77</v>
      </c>
      <c r="BZ116" s="30">
        <v>79</v>
      </c>
      <c r="CA116" s="30">
        <v>81</v>
      </c>
      <c r="CB116" s="30">
        <v>84</v>
      </c>
      <c r="CC116" s="30">
        <v>90</v>
      </c>
      <c r="CD116" s="30">
        <v>92</v>
      </c>
      <c r="CE116" s="30">
        <v>93</v>
      </c>
      <c r="CF116" s="30">
        <v>93</v>
      </c>
      <c r="CG116" s="30">
        <v>93</v>
      </c>
      <c r="CH116" s="30">
        <v>93</v>
      </c>
      <c r="CI116" s="30">
        <v>93</v>
      </c>
      <c r="CJ116" s="30">
        <v>94</v>
      </c>
      <c r="CK116" s="30">
        <v>94</v>
      </c>
      <c r="CL116" s="30">
        <v>94</v>
      </c>
      <c r="CM116" s="30">
        <v>94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1</v>
      </c>
      <c r="AY117" s="30">
        <v>1</v>
      </c>
      <c r="AZ117" s="30">
        <v>1</v>
      </c>
      <c r="BA117" s="30">
        <v>1</v>
      </c>
      <c r="BB117" s="30">
        <v>1</v>
      </c>
      <c r="BC117" s="30">
        <v>1</v>
      </c>
      <c r="BD117" s="30">
        <v>1</v>
      </c>
      <c r="BE117" s="30">
        <v>5</v>
      </c>
      <c r="BF117" s="30">
        <v>6</v>
      </c>
      <c r="BG117" s="30">
        <v>6</v>
      </c>
      <c r="BH117" s="30">
        <v>6</v>
      </c>
      <c r="BI117" s="30">
        <v>10</v>
      </c>
      <c r="BJ117" s="30">
        <v>10</v>
      </c>
      <c r="BK117" s="30">
        <v>10</v>
      </c>
      <c r="BL117" s="30">
        <v>10</v>
      </c>
      <c r="BM117" s="30">
        <v>10</v>
      </c>
      <c r="BN117" s="30">
        <v>11</v>
      </c>
      <c r="BO117" s="30">
        <v>11</v>
      </c>
      <c r="BP117" s="30">
        <v>12</v>
      </c>
      <c r="BQ117" s="30">
        <v>12</v>
      </c>
      <c r="BR117" s="30">
        <v>12</v>
      </c>
      <c r="BS117" s="30">
        <v>12</v>
      </c>
      <c r="BT117" s="30">
        <v>14</v>
      </c>
      <c r="BU117" s="30">
        <v>14</v>
      </c>
      <c r="BV117" s="30">
        <v>14</v>
      </c>
      <c r="BW117" s="30">
        <v>14</v>
      </c>
      <c r="BX117" s="30">
        <v>14</v>
      </c>
      <c r="BY117" s="30">
        <v>15</v>
      </c>
      <c r="BZ117" s="30">
        <v>15</v>
      </c>
      <c r="CA117" s="30">
        <v>16</v>
      </c>
      <c r="CB117" s="30">
        <v>16</v>
      </c>
      <c r="CC117" s="30">
        <v>16</v>
      </c>
      <c r="CD117" s="30">
        <v>16</v>
      </c>
      <c r="CE117" s="30">
        <v>16</v>
      </c>
      <c r="CF117" s="30">
        <v>17</v>
      </c>
      <c r="CG117" s="30">
        <v>30</v>
      </c>
      <c r="CH117" s="30">
        <v>30</v>
      </c>
      <c r="CI117" s="30">
        <v>31</v>
      </c>
      <c r="CJ117" s="30">
        <v>31</v>
      </c>
      <c r="CK117" s="30">
        <v>31</v>
      </c>
      <c r="CL117" s="30">
        <v>32</v>
      </c>
      <c r="CM117" s="30">
        <v>33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2</v>
      </c>
      <c r="BF118" s="30">
        <v>2</v>
      </c>
      <c r="BG118" s="30">
        <v>3</v>
      </c>
      <c r="BH118" s="30">
        <v>14</v>
      </c>
      <c r="BI118" s="30">
        <v>14</v>
      </c>
      <c r="BJ118" s="30">
        <v>21</v>
      </c>
      <c r="BK118" s="30">
        <v>27</v>
      </c>
      <c r="BL118" s="30">
        <v>47</v>
      </c>
      <c r="BM118" s="30">
        <v>52</v>
      </c>
      <c r="BN118" s="30">
        <v>69</v>
      </c>
      <c r="BO118" s="30">
        <v>82</v>
      </c>
      <c r="BP118" s="30">
        <v>84</v>
      </c>
      <c r="BQ118" s="30">
        <v>85</v>
      </c>
      <c r="BR118" s="30">
        <v>91</v>
      </c>
      <c r="BS118" s="30">
        <v>109</v>
      </c>
      <c r="BT118" s="30">
        <v>123</v>
      </c>
      <c r="BU118" s="30">
        <v>144</v>
      </c>
      <c r="BV118" s="30">
        <v>174</v>
      </c>
      <c r="BW118" s="30">
        <v>201</v>
      </c>
      <c r="BX118" s="30">
        <v>214</v>
      </c>
      <c r="BY118" s="30">
        <v>233</v>
      </c>
      <c r="BZ118" s="30">
        <v>241</v>
      </c>
      <c r="CA118" s="30">
        <v>248</v>
      </c>
      <c r="CB118" s="30">
        <v>252</v>
      </c>
      <c r="CC118" s="30">
        <v>255</v>
      </c>
      <c r="CD118" s="30">
        <v>263</v>
      </c>
      <c r="CE118" s="30">
        <v>272</v>
      </c>
      <c r="CF118" s="30">
        <v>274</v>
      </c>
      <c r="CG118" s="30">
        <v>283</v>
      </c>
      <c r="CH118" s="30">
        <v>288</v>
      </c>
      <c r="CI118" s="30">
        <v>303</v>
      </c>
      <c r="CJ118" s="30">
        <v>303</v>
      </c>
      <c r="CK118" s="30">
        <v>307</v>
      </c>
      <c r="CL118" s="30">
        <v>308</v>
      </c>
      <c r="CM118" s="30">
        <v>312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1</v>
      </c>
      <c r="AQ119" s="30">
        <v>1</v>
      </c>
      <c r="AR119" s="30">
        <v>1</v>
      </c>
      <c r="AS119" s="30">
        <v>2</v>
      </c>
      <c r="AT119" s="30">
        <v>2</v>
      </c>
      <c r="AU119" s="30">
        <v>2</v>
      </c>
      <c r="AV119" s="30">
        <v>2</v>
      </c>
      <c r="AW119" s="30">
        <v>2</v>
      </c>
      <c r="AX119" s="30">
        <v>3</v>
      </c>
      <c r="AY119" s="30">
        <v>5</v>
      </c>
      <c r="AZ119" s="30">
        <v>6</v>
      </c>
      <c r="BA119" s="30">
        <v>7</v>
      </c>
      <c r="BB119" s="30">
        <v>17</v>
      </c>
      <c r="BC119" s="30">
        <v>28</v>
      </c>
      <c r="BD119" s="30">
        <v>29</v>
      </c>
      <c r="BE119" s="30">
        <v>38</v>
      </c>
      <c r="BF119" s="30">
        <v>49</v>
      </c>
      <c r="BG119" s="30">
        <v>63</v>
      </c>
      <c r="BH119" s="30">
        <v>77</v>
      </c>
      <c r="BI119" s="30">
        <v>96</v>
      </c>
      <c r="BJ119" s="30">
        <v>115</v>
      </c>
      <c r="BK119" s="30">
        <v>143</v>
      </c>
      <c r="BL119" s="30">
        <v>170</v>
      </c>
      <c r="BM119" s="30">
        <v>225</v>
      </c>
      <c r="BN119" s="30">
        <v>275</v>
      </c>
      <c r="BO119" s="30">
        <v>345</v>
      </c>
      <c r="BP119" s="30">
        <v>402</v>
      </c>
      <c r="BQ119" s="30">
        <v>479</v>
      </c>
      <c r="BR119" s="30">
        <v>556</v>
      </c>
      <c r="BS119" s="30">
        <v>617</v>
      </c>
      <c r="BT119" s="30">
        <v>654</v>
      </c>
      <c r="BU119" s="30">
        <v>708</v>
      </c>
      <c r="BV119" s="30">
        <v>791</v>
      </c>
      <c r="BW119" s="30">
        <v>919</v>
      </c>
      <c r="BX119" s="30">
        <v>1021</v>
      </c>
      <c r="BY119" s="30">
        <v>1120</v>
      </c>
      <c r="BZ119" s="30">
        <v>1184</v>
      </c>
      <c r="CA119" s="30">
        <v>1275</v>
      </c>
      <c r="CB119" s="30">
        <v>1374</v>
      </c>
      <c r="CC119" s="30">
        <v>1448</v>
      </c>
      <c r="CD119" s="30">
        <v>1545</v>
      </c>
      <c r="CE119" s="30">
        <v>1661</v>
      </c>
      <c r="CF119" s="30">
        <v>1763</v>
      </c>
      <c r="CG119" s="30">
        <v>1888</v>
      </c>
      <c r="CH119" s="30">
        <v>2024</v>
      </c>
      <c r="CI119" s="30">
        <v>2283</v>
      </c>
      <c r="CJ119" s="30">
        <v>2564</v>
      </c>
      <c r="CK119" s="30">
        <v>2685</v>
      </c>
      <c r="CL119" s="30">
        <v>2855</v>
      </c>
      <c r="CM119" s="30">
        <v>3046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1</v>
      </c>
      <c r="BK120" s="30">
        <v>1</v>
      </c>
      <c r="BL120" s="30">
        <v>3</v>
      </c>
      <c r="BM120" s="30">
        <v>5</v>
      </c>
      <c r="BN120" s="30">
        <v>7</v>
      </c>
      <c r="BO120" s="30">
        <v>7</v>
      </c>
      <c r="BP120" s="30">
        <v>8</v>
      </c>
      <c r="BQ120" s="30">
        <v>8</v>
      </c>
      <c r="BR120" s="30">
        <v>8</v>
      </c>
      <c r="BS120" s="30">
        <v>8</v>
      </c>
      <c r="BT120" s="30">
        <v>10</v>
      </c>
      <c r="BU120" s="30">
        <v>10</v>
      </c>
      <c r="BV120" s="30">
        <v>10</v>
      </c>
      <c r="BW120" s="30">
        <v>10</v>
      </c>
      <c r="BX120" s="30">
        <v>10</v>
      </c>
      <c r="BY120" s="30">
        <v>10</v>
      </c>
      <c r="BZ120" s="30">
        <v>10</v>
      </c>
      <c r="CA120" s="30">
        <v>17</v>
      </c>
      <c r="CB120" s="30">
        <v>17</v>
      </c>
      <c r="CC120" s="30">
        <v>20</v>
      </c>
      <c r="CD120" s="30">
        <v>20</v>
      </c>
      <c r="CE120" s="30">
        <v>21</v>
      </c>
      <c r="CF120" s="30">
        <v>21</v>
      </c>
      <c r="CG120" s="30">
        <v>28</v>
      </c>
      <c r="CH120" s="30">
        <v>29</v>
      </c>
      <c r="CI120" s="30">
        <v>31</v>
      </c>
      <c r="CJ120" s="30">
        <v>34</v>
      </c>
      <c r="CK120" s="30">
        <v>35</v>
      </c>
      <c r="CL120" s="30">
        <v>39</v>
      </c>
      <c r="CM120" s="30">
        <v>39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2</v>
      </c>
      <c r="BQ121" s="30">
        <v>2</v>
      </c>
      <c r="BR121" s="30">
        <v>2</v>
      </c>
      <c r="BS121" s="30">
        <v>2</v>
      </c>
      <c r="BT121" s="30">
        <v>9</v>
      </c>
      <c r="BU121" s="30">
        <v>9</v>
      </c>
      <c r="BV121" s="30">
        <v>9</v>
      </c>
      <c r="BW121" s="30">
        <v>9</v>
      </c>
      <c r="BX121" s="30">
        <v>9</v>
      </c>
      <c r="BY121" s="30">
        <v>9</v>
      </c>
      <c r="BZ121" s="30">
        <v>9</v>
      </c>
      <c r="CA121" s="30">
        <v>9</v>
      </c>
      <c r="CB121" s="30">
        <v>9</v>
      </c>
      <c r="CC121" s="30">
        <v>9</v>
      </c>
      <c r="CD121" s="30">
        <v>9</v>
      </c>
      <c r="CE121" s="30">
        <v>9</v>
      </c>
      <c r="CF121" s="30">
        <v>9</v>
      </c>
      <c r="CG121" s="30">
        <v>9</v>
      </c>
      <c r="CH121" s="30">
        <v>9</v>
      </c>
      <c r="CI121" s="30">
        <v>9</v>
      </c>
      <c r="CJ121" s="30">
        <v>9</v>
      </c>
      <c r="CK121" s="30">
        <v>9</v>
      </c>
      <c r="CL121" s="30">
        <v>9</v>
      </c>
      <c r="CM121" s="30">
        <v>9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2</v>
      </c>
      <c r="BC122" s="30">
        <v>2</v>
      </c>
      <c r="BD122" s="30">
        <v>2</v>
      </c>
      <c r="BE122" s="30">
        <v>2</v>
      </c>
      <c r="BF122" s="30">
        <v>2</v>
      </c>
      <c r="BG122" s="30">
        <v>3</v>
      </c>
      <c r="BH122" s="30">
        <v>3</v>
      </c>
      <c r="BI122" s="30">
        <v>3</v>
      </c>
      <c r="BJ122" s="30">
        <v>3</v>
      </c>
      <c r="BK122" s="30">
        <v>4</v>
      </c>
      <c r="BL122" s="30">
        <v>7</v>
      </c>
      <c r="BM122" s="30">
        <v>7</v>
      </c>
      <c r="BN122" s="30">
        <v>8</v>
      </c>
      <c r="BO122" s="30">
        <v>8</v>
      </c>
      <c r="BP122" s="30">
        <v>8</v>
      </c>
      <c r="BQ122" s="30">
        <v>11</v>
      </c>
      <c r="BR122" s="30">
        <v>11</v>
      </c>
      <c r="BS122" s="30">
        <v>11</v>
      </c>
      <c r="BT122" s="30">
        <v>14</v>
      </c>
      <c r="BU122" s="30">
        <v>14</v>
      </c>
      <c r="BV122" s="30">
        <v>14</v>
      </c>
      <c r="BW122" s="30">
        <v>14</v>
      </c>
      <c r="BX122" s="30">
        <v>16</v>
      </c>
      <c r="BY122" s="30">
        <v>16</v>
      </c>
      <c r="BZ122" s="30">
        <v>16</v>
      </c>
      <c r="CA122" s="30">
        <v>16</v>
      </c>
      <c r="CB122" s="30">
        <v>16</v>
      </c>
      <c r="CC122" s="30">
        <v>16</v>
      </c>
      <c r="CD122" s="30">
        <v>16</v>
      </c>
      <c r="CE122" s="30">
        <v>16</v>
      </c>
      <c r="CF122" s="30">
        <v>16</v>
      </c>
      <c r="CG122" s="30">
        <v>16</v>
      </c>
      <c r="CH122" s="30">
        <v>16</v>
      </c>
      <c r="CI122" s="30">
        <v>16</v>
      </c>
      <c r="CJ122" s="30">
        <v>16</v>
      </c>
      <c r="CK122" s="30">
        <v>16</v>
      </c>
      <c r="CL122" s="30">
        <v>16</v>
      </c>
      <c r="CM122" s="30">
        <v>16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1</v>
      </c>
      <c r="F123" s="30">
        <v>1</v>
      </c>
      <c r="G123" s="30">
        <v>1</v>
      </c>
      <c r="H123" s="30">
        <v>1</v>
      </c>
      <c r="I123" s="30">
        <v>1</v>
      </c>
      <c r="J123" s="30">
        <v>1</v>
      </c>
      <c r="K123" s="30">
        <v>1</v>
      </c>
      <c r="L123" s="30">
        <v>1</v>
      </c>
      <c r="M123" s="30">
        <v>1</v>
      </c>
      <c r="N123" s="30">
        <v>1</v>
      </c>
      <c r="O123" s="30">
        <v>1</v>
      </c>
      <c r="P123" s="30">
        <v>1</v>
      </c>
      <c r="Q123" s="30">
        <v>1</v>
      </c>
      <c r="R123" s="30">
        <v>1</v>
      </c>
      <c r="S123" s="30">
        <v>1</v>
      </c>
      <c r="T123" s="30">
        <v>1</v>
      </c>
      <c r="U123" s="30">
        <v>1</v>
      </c>
      <c r="V123" s="30">
        <v>1</v>
      </c>
      <c r="W123" s="30">
        <v>1</v>
      </c>
      <c r="X123" s="30">
        <v>1</v>
      </c>
      <c r="Y123" s="30">
        <v>1</v>
      </c>
      <c r="Z123" s="30">
        <v>1</v>
      </c>
      <c r="AA123" s="30">
        <v>1</v>
      </c>
      <c r="AB123" s="30">
        <v>1</v>
      </c>
      <c r="AC123" s="30">
        <v>1</v>
      </c>
      <c r="AD123" s="30">
        <v>1</v>
      </c>
      <c r="AE123" s="30">
        <v>1</v>
      </c>
      <c r="AF123" s="30">
        <v>1</v>
      </c>
      <c r="AG123" s="30">
        <v>1</v>
      </c>
      <c r="AH123" s="30">
        <v>1</v>
      </c>
      <c r="AI123" s="30">
        <v>1</v>
      </c>
      <c r="AJ123" s="30">
        <v>1</v>
      </c>
      <c r="AK123" s="30">
        <v>1</v>
      </c>
      <c r="AL123" s="30">
        <v>1</v>
      </c>
      <c r="AM123" s="30">
        <v>1</v>
      </c>
      <c r="AN123" s="30">
        <v>1</v>
      </c>
      <c r="AO123" s="30">
        <v>1</v>
      </c>
      <c r="AP123" s="30">
        <v>1</v>
      </c>
      <c r="AQ123" s="30">
        <v>1</v>
      </c>
      <c r="AR123" s="30">
        <v>1</v>
      </c>
      <c r="AS123" s="30">
        <v>1</v>
      </c>
      <c r="AT123" s="30">
        <v>1</v>
      </c>
      <c r="AU123" s="30">
        <v>1</v>
      </c>
      <c r="AV123" s="30">
        <v>1</v>
      </c>
      <c r="AW123" s="30">
        <v>1</v>
      </c>
      <c r="AX123" s="30">
        <v>1</v>
      </c>
      <c r="AY123" s="30">
        <v>1</v>
      </c>
      <c r="AZ123" s="30">
        <v>1</v>
      </c>
      <c r="BA123" s="30">
        <v>1</v>
      </c>
      <c r="BB123" s="30">
        <v>1</v>
      </c>
      <c r="BC123" s="30">
        <v>1</v>
      </c>
      <c r="BD123" s="30">
        <v>1</v>
      </c>
      <c r="BE123" s="30">
        <v>1</v>
      </c>
      <c r="BF123" s="30">
        <v>1</v>
      </c>
      <c r="BG123" s="30">
        <v>1</v>
      </c>
      <c r="BH123" s="30">
        <v>1</v>
      </c>
      <c r="BI123" s="30">
        <v>1</v>
      </c>
      <c r="BJ123" s="30">
        <v>1</v>
      </c>
      <c r="BK123" s="30">
        <v>2</v>
      </c>
      <c r="BL123" s="30">
        <v>2</v>
      </c>
      <c r="BM123" s="30">
        <v>3</v>
      </c>
      <c r="BN123" s="30">
        <v>3</v>
      </c>
      <c r="BO123" s="30">
        <v>4</v>
      </c>
      <c r="BP123" s="30">
        <v>5</v>
      </c>
      <c r="BQ123" s="30">
        <v>5</v>
      </c>
      <c r="BR123" s="30">
        <v>5</v>
      </c>
      <c r="BS123" s="30">
        <v>5</v>
      </c>
      <c r="BT123" s="30">
        <v>5</v>
      </c>
      <c r="BU123" s="30">
        <v>6</v>
      </c>
      <c r="BV123" s="30">
        <v>6</v>
      </c>
      <c r="BW123" s="30">
        <v>9</v>
      </c>
      <c r="BX123" s="30">
        <v>9</v>
      </c>
      <c r="BY123" s="30">
        <v>9</v>
      </c>
      <c r="BZ123" s="30">
        <v>9</v>
      </c>
      <c r="CA123" s="30">
        <v>9</v>
      </c>
      <c r="CB123" s="30">
        <v>9</v>
      </c>
      <c r="CC123" s="30">
        <v>9</v>
      </c>
      <c r="CD123" s="30">
        <v>9</v>
      </c>
      <c r="CE123" s="30">
        <v>12</v>
      </c>
      <c r="CF123" s="30">
        <v>14</v>
      </c>
      <c r="CG123" s="30">
        <v>16</v>
      </c>
      <c r="CH123" s="30">
        <v>16</v>
      </c>
      <c r="CI123" s="30">
        <v>16</v>
      </c>
      <c r="CJ123" s="30">
        <v>30</v>
      </c>
      <c r="CK123" s="30">
        <v>31</v>
      </c>
      <c r="CL123" s="30">
        <v>31</v>
      </c>
      <c r="CM123" s="30">
        <v>31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1</v>
      </c>
      <c r="AM124" s="30">
        <v>1</v>
      </c>
      <c r="AN124" s="30">
        <v>6</v>
      </c>
      <c r="AO124" s="30">
        <v>10</v>
      </c>
      <c r="AP124" s="30">
        <v>18</v>
      </c>
      <c r="AQ124" s="30">
        <v>24</v>
      </c>
      <c r="AR124" s="30">
        <v>38</v>
      </c>
      <c r="AS124" s="30">
        <v>82</v>
      </c>
      <c r="AT124" s="30">
        <v>128</v>
      </c>
      <c r="AU124" s="30">
        <v>188</v>
      </c>
      <c r="AV124" s="30">
        <v>265</v>
      </c>
      <c r="AW124" s="30">
        <v>321</v>
      </c>
      <c r="AX124" s="30">
        <v>382</v>
      </c>
      <c r="AY124" s="30">
        <v>503</v>
      </c>
      <c r="AZ124" s="30">
        <v>503</v>
      </c>
      <c r="BA124" s="30">
        <v>806</v>
      </c>
      <c r="BB124" s="30">
        <v>962</v>
      </c>
      <c r="BC124" s="30">
        <v>1138</v>
      </c>
      <c r="BD124" s="30">
        <v>1416</v>
      </c>
      <c r="BE124" s="30">
        <v>1711</v>
      </c>
      <c r="BF124" s="30">
        <v>2058</v>
      </c>
      <c r="BG124" s="30">
        <v>2467</v>
      </c>
      <c r="BH124" s="30">
        <v>3003</v>
      </c>
      <c r="BI124" s="30">
        <v>3640</v>
      </c>
      <c r="BJ124" s="30">
        <v>4217</v>
      </c>
      <c r="BK124" s="30">
        <v>4764</v>
      </c>
      <c r="BL124" s="30">
        <v>5580</v>
      </c>
      <c r="BM124" s="30">
        <v>6438</v>
      </c>
      <c r="BN124" s="30">
        <v>7468</v>
      </c>
      <c r="BO124" s="30">
        <v>8647</v>
      </c>
      <c r="BP124" s="30">
        <v>9819</v>
      </c>
      <c r="BQ124" s="30">
        <v>10930</v>
      </c>
      <c r="BR124" s="30">
        <v>11817</v>
      </c>
      <c r="BS124" s="30">
        <v>12667</v>
      </c>
      <c r="BT124" s="30">
        <v>13696</v>
      </c>
      <c r="BU124" s="30">
        <v>14788</v>
      </c>
      <c r="BV124" s="30">
        <v>15821</v>
      </c>
      <c r="BW124" s="30">
        <v>16727</v>
      </c>
      <c r="BX124" s="30">
        <v>17953</v>
      </c>
      <c r="BY124" s="30">
        <v>18926</v>
      </c>
      <c r="BZ124" s="30">
        <v>19709</v>
      </c>
      <c r="CA124" s="30">
        <v>20682</v>
      </c>
      <c r="CB124" s="30">
        <v>21903</v>
      </c>
      <c r="CC124" s="30">
        <v>23249</v>
      </c>
      <c r="CD124" s="30">
        <v>24571</v>
      </c>
      <c r="CE124" s="30">
        <v>25746</v>
      </c>
      <c r="CF124" s="30">
        <v>26710</v>
      </c>
      <c r="CG124" s="30">
        <v>27580</v>
      </c>
      <c r="CH124" s="30">
        <v>28316</v>
      </c>
      <c r="CI124" s="30">
        <v>29383</v>
      </c>
      <c r="CJ124" s="30">
        <v>30619</v>
      </c>
      <c r="CK124" s="30">
        <v>31766</v>
      </c>
      <c r="CL124" s="30">
        <v>32838</v>
      </c>
      <c r="CM124" s="30">
        <v>33588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1</v>
      </c>
      <c r="AN125" s="30">
        <v>1</v>
      </c>
      <c r="AO125" s="30">
        <v>1</v>
      </c>
      <c r="AP125" s="30">
        <v>1</v>
      </c>
      <c r="AQ125" s="30">
        <v>1</v>
      </c>
      <c r="AR125" s="30">
        <v>3</v>
      </c>
      <c r="AS125" s="30">
        <v>3</v>
      </c>
      <c r="AT125" s="30">
        <v>4</v>
      </c>
      <c r="AU125" s="30">
        <v>5</v>
      </c>
      <c r="AV125" s="30">
        <v>5</v>
      </c>
      <c r="AW125" s="30">
        <v>5</v>
      </c>
      <c r="AX125" s="30">
        <v>5</v>
      </c>
      <c r="AY125" s="30">
        <v>5</v>
      </c>
      <c r="AZ125" s="30">
        <v>5</v>
      </c>
      <c r="BA125" s="30">
        <v>5</v>
      </c>
      <c r="BB125" s="30">
        <v>6</v>
      </c>
      <c r="BC125" s="30">
        <v>8</v>
      </c>
      <c r="BD125" s="30">
        <v>8</v>
      </c>
      <c r="BE125" s="30">
        <v>12</v>
      </c>
      <c r="BF125" s="30">
        <v>20</v>
      </c>
      <c r="BG125" s="30">
        <v>28</v>
      </c>
      <c r="BH125" s="30">
        <v>39</v>
      </c>
      <c r="BI125" s="30">
        <v>52</v>
      </c>
      <c r="BJ125" s="30">
        <v>102</v>
      </c>
      <c r="BK125" s="30">
        <v>102</v>
      </c>
      <c r="BL125" s="30">
        <v>155</v>
      </c>
      <c r="BM125" s="30">
        <v>205</v>
      </c>
      <c r="BN125" s="30">
        <v>283</v>
      </c>
      <c r="BO125" s="30">
        <v>368</v>
      </c>
      <c r="BP125" s="30">
        <v>451</v>
      </c>
      <c r="BQ125" s="30">
        <v>514</v>
      </c>
      <c r="BR125" s="30">
        <v>589</v>
      </c>
      <c r="BS125" s="30">
        <v>647</v>
      </c>
      <c r="BT125" s="30">
        <v>708</v>
      </c>
      <c r="BU125" s="30">
        <v>797</v>
      </c>
      <c r="BV125" s="30">
        <v>868</v>
      </c>
      <c r="BW125" s="30">
        <v>950</v>
      </c>
      <c r="BX125" s="30">
        <v>1039</v>
      </c>
      <c r="BY125" s="30">
        <v>1106</v>
      </c>
      <c r="BZ125" s="30">
        <v>1160</v>
      </c>
      <c r="CA125" s="30">
        <v>1210</v>
      </c>
      <c r="CB125" s="30">
        <v>1239</v>
      </c>
      <c r="CC125" s="30">
        <v>1283</v>
      </c>
      <c r="CD125" s="30">
        <v>1312</v>
      </c>
      <c r="CE125" s="30">
        <v>1330</v>
      </c>
      <c r="CF125" s="30">
        <v>1349</v>
      </c>
      <c r="CG125" s="30">
        <v>1366</v>
      </c>
      <c r="CH125" s="30">
        <v>1386</v>
      </c>
      <c r="CI125" s="30">
        <v>1401</v>
      </c>
      <c r="CJ125" s="30">
        <v>1409</v>
      </c>
      <c r="CK125" s="30">
        <v>1422</v>
      </c>
      <c r="CL125" s="30">
        <v>1431</v>
      </c>
      <c r="CM125" s="30">
        <v>1440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1</v>
      </c>
      <c r="BH126" s="30">
        <v>1</v>
      </c>
      <c r="BI126" s="30">
        <v>2</v>
      </c>
      <c r="BJ126" s="30">
        <v>2</v>
      </c>
      <c r="BK126" s="30">
        <v>2</v>
      </c>
      <c r="BL126" s="30">
        <v>2</v>
      </c>
      <c r="BM126" s="30">
        <v>2</v>
      </c>
      <c r="BN126" s="30">
        <v>2</v>
      </c>
      <c r="BO126" s="30">
        <v>2</v>
      </c>
      <c r="BP126" s="30">
        <v>4</v>
      </c>
      <c r="BQ126" s="30">
        <v>4</v>
      </c>
      <c r="BR126" s="30">
        <v>4</v>
      </c>
      <c r="BS126" s="30">
        <v>5</v>
      </c>
      <c r="BT126" s="30">
        <v>5</v>
      </c>
      <c r="BU126" s="30">
        <v>5</v>
      </c>
      <c r="BV126" s="30">
        <v>5</v>
      </c>
      <c r="BW126" s="30">
        <v>5</v>
      </c>
      <c r="BX126" s="30">
        <v>6</v>
      </c>
      <c r="BY126" s="30">
        <v>6</v>
      </c>
      <c r="BZ126" s="30">
        <v>6</v>
      </c>
      <c r="CA126" s="30">
        <v>6</v>
      </c>
      <c r="CB126" s="30">
        <v>7</v>
      </c>
      <c r="CC126" s="30">
        <v>7</v>
      </c>
      <c r="CD126" s="30">
        <v>8</v>
      </c>
      <c r="CE126" s="30">
        <v>9</v>
      </c>
      <c r="CF126" s="30">
        <v>9</v>
      </c>
      <c r="CG126" s="30">
        <v>9</v>
      </c>
      <c r="CH126" s="30">
        <v>9</v>
      </c>
      <c r="CI126" s="30">
        <v>9</v>
      </c>
      <c r="CJ126" s="30">
        <v>9</v>
      </c>
      <c r="CK126" s="30">
        <v>9</v>
      </c>
      <c r="CL126" s="30">
        <v>10</v>
      </c>
      <c r="CM126" s="30">
        <v>10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1</v>
      </c>
      <c r="BI127" s="30">
        <v>1</v>
      </c>
      <c r="BJ127" s="30">
        <v>2</v>
      </c>
      <c r="BK127" s="30">
        <v>3</v>
      </c>
      <c r="BL127" s="30">
        <v>3</v>
      </c>
      <c r="BM127" s="30">
        <v>7</v>
      </c>
      <c r="BN127" s="30">
        <v>10</v>
      </c>
      <c r="BO127" s="30">
        <v>10</v>
      </c>
      <c r="BP127" s="30">
        <v>10</v>
      </c>
      <c r="BQ127" s="30">
        <v>18</v>
      </c>
      <c r="BR127" s="30">
        <v>27</v>
      </c>
      <c r="BS127" s="30">
        <v>27</v>
      </c>
      <c r="BT127" s="30">
        <v>74</v>
      </c>
      <c r="BU127" s="30">
        <v>98</v>
      </c>
      <c r="BV127" s="30">
        <v>120</v>
      </c>
      <c r="BW127" s="30">
        <v>144</v>
      </c>
      <c r="BX127" s="30">
        <v>184</v>
      </c>
      <c r="BY127" s="30">
        <v>253</v>
      </c>
      <c r="BZ127" s="30">
        <v>278</v>
      </c>
      <c r="CA127" s="30">
        <v>342</v>
      </c>
      <c r="CB127" s="30">
        <v>410</v>
      </c>
      <c r="CC127" s="30">
        <v>438</v>
      </c>
      <c r="CD127" s="30">
        <v>491</v>
      </c>
      <c r="CE127" s="30">
        <v>529</v>
      </c>
      <c r="CF127" s="30">
        <v>529</v>
      </c>
      <c r="CG127" s="30">
        <v>570</v>
      </c>
      <c r="CH127" s="30">
        <v>584</v>
      </c>
      <c r="CI127" s="30">
        <v>584</v>
      </c>
      <c r="CJ127" s="30">
        <v>627</v>
      </c>
      <c r="CK127" s="30">
        <v>639</v>
      </c>
      <c r="CL127" s="30">
        <v>648</v>
      </c>
      <c r="CM127" s="30">
        <v>648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1</v>
      </c>
      <c r="AN128" s="30">
        <v>1</v>
      </c>
      <c r="AO128" s="30">
        <v>1</v>
      </c>
      <c r="AP128" s="30">
        <v>1</v>
      </c>
      <c r="AQ128" s="30">
        <v>1</v>
      </c>
      <c r="AR128" s="30">
        <v>1</v>
      </c>
      <c r="AS128" s="30">
        <v>1</v>
      </c>
      <c r="AT128" s="30">
        <v>1</v>
      </c>
      <c r="AU128" s="30">
        <v>1</v>
      </c>
      <c r="AV128" s="30">
        <v>1</v>
      </c>
      <c r="AW128" s="30">
        <v>2</v>
      </c>
      <c r="AX128" s="30">
        <v>2</v>
      </c>
      <c r="AY128" s="30">
        <v>2</v>
      </c>
      <c r="AZ128" s="30">
        <v>2</v>
      </c>
      <c r="BA128" s="30">
        <v>2</v>
      </c>
      <c r="BB128" s="30">
        <v>2</v>
      </c>
      <c r="BC128" s="30">
        <v>2</v>
      </c>
      <c r="BD128" s="30">
        <v>2</v>
      </c>
      <c r="BE128" s="30">
        <v>3</v>
      </c>
      <c r="BF128" s="30">
        <v>8</v>
      </c>
      <c r="BG128" s="30">
        <v>8</v>
      </c>
      <c r="BH128" s="30">
        <v>12</v>
      </c>
      <c r="BI128" s="30">
        <v>22</v>
      </c>
      <c r="BJ128" s="30">
        <v>30</v>
      </c>
      <c r="BK128" s="30">
        <v>40</v>
      </c>
      <c r="BL128" s="30">
        <v>44</v>
      </c>
      <c r="BM128" s="30">
        <v>51</v>
      </c>
      <c r="BN128" s="30">
        <v>65</v>
      </c>
      <c r="BO128" s="30">
        <v>70</v>
      </c>
      <c r="BP128" s="30">
        <v>89</v>
      </c>
      <c r="BQ128" s="30">
        <v>111</v>
      </c>
      <c r="BR128" s="30">
        <v>131</v>
      </c>
      <c r="BS128" s="30">
        <v>135</v>
      </c>
      <c r="BT128" s="30">
        <v>174</v>
      </c>
      <c r="BU128" s="30">
        <v>184</v>
      </c>
      <c r="BV128" s="30">
        <v>210</v>
      </c>
      <c r="BW128" s="30">
        <v>214</v>
      </c>
      <c r="BX128" s="30">
        <v>232</v>
      </c>
      <c r="BY128" s="30">
        <v>238</v>
      </c>
      <c r="BZ128" s="30">
        <v>254</v>
      </c>
      <c r="CA128" s="30">
        <v>276</v>
      </c>
      <c r="CB128" s="30">
        <v>288</v>
      </c>
      <c r="CC128" s="30">
        <v>305</v>
      </c>
      <c r="CD128" s="30">
        <v>318</v>
      </c>
      <c r="CE128" s="30">
        <v>323</v>
      </c>
      <c r="CF128" s="30">
        <v>343</v>
      </c>
      <c r="CG128" s="30">
        <v>373</v>
      </c>
      <c r="CH128" s="30">
        <v>407</v>
      </c>
      <c r="CI128" s="30">
        <v>442</v>
      </c>
      <c r="CJ128" s="30">
        <v>493</v>
      </c>
      <c r="CK128" s="30">
        <v>542</v>
      </c>
      <c r="CL128" s="30">
        <v>627</v>
      </c>
      <c r="CM128" s="30">
        <v>665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1</v>
      </c>
      <c r="AL129" s="30">
        <v>1</v>
      </c>
      <c r="AM129" s="30">
        <v>1</v>
      </c>
      <c r="AN129" s="30">
        <v>1</v>
      </c>
      <c r="AO129" s="30">
        <v>1</v>
      </c>
      <c r="AP129" s="30">
        <v>1</v>
      </c>
      <c r="AQ129" s="30">
        <v>1</v>
      </c>
      <c r="AR129" s="30">
        <v>1</v>
      </c>
      <c r="AS129" s="30">
        <v>1</v>
      </c>
      <c r="AT129" s="30">
        <v>3</v>
      </c>
      <c r="AU129" s="30">
        <v>3</v>
      </c>
      <c r="AV129" s="30">
        <v>3</v>
      </c>
      <c r="AW129" s="30">
        <v>3</v>
      </c>
      <c r="AX129" s="30">
        <v>7</v>
      </c>
      <c r="AY129" s="30">
        <v>7</v>
      </c>
      <c r="AZ129" s="30">
        <v>7</v>
      </c>
      <c r="BA129" s="30">
        <v>14</v>
      </c>
      <c r="BB129" s="30">
        <v>14</v>
      </c>
      <c r="BC129" s="30">
        <v>14</v>
      </c>
      <c r="BD129" s="30">
        <v>18</v>
      </c>
      <c r="BE129" s="30">
        <v>26</v>
      </c>
      <c r="BF129" s="30">
        <v>35</v>
      </c>
      <c r="BG129" s="30">
        <v>48</v>
      </c>
      <c r="BH129" s="30">
        <v>67</v>
      </c>
      <c r="BI129" s="30">
        <v>85</v>
      </c>
      <c r="BJ129" s="30">
        <v>115</v>
      </c>
      <c r="BK129" s="30">
        <v>136</v>
      </c>
      <c r="BL129" s="30">
        <v>148</v>
      </c>
      <c r="BM129" s="30">
        <v>177</v>
      </c>
      <c r="BN129" s="30">
        <v>201</v>
      </c>
      <c r="BO129" s="30">
        <v>219</v>
      </c>
      <c r="BP129" s="30">
        <v>241</v>
      </c>
      <c r="BQ129" s="30">
        <v>259</v>
      </c>
      <c r="BR129" s="30">
        <v>285</v>
      </c>
      <c r="BS129" s="30">
        <v>329</v>
      </c>
      <c r="BT129" s="30">
        <v>354</v>
      </c>
      <c r="BU129" s="30">
        <v>384</v>
      </c>
      <c r="BV129" s="30">
        <v>430</v>
      </c>
      <c r="BW129" s="30">
        <v>483</v>
      </c>
      <c r="BX129" s="30">
        <v>555</v>
      </c>
      <c r="BY129" s="30">
        <v>570</v>
      </c>
      <c r="BZ129" s="30">
        <v>599</v>
      </c>
      <c r="CA129" s="30">
        <v>617</v>
      </c>
      <c r="CB129" s="30">
        <v>663</v>
      </c>
      <c r="CC129" s="30">
        <v>711</v>
      </c>
      <c r="CD129" s="30">
        <v>760</v>
      </c>
      <c r="CE129" s="30">
        <v>828</v>
      </c>
      <c r="CF129" s="30">
        <v>854</v>
      </c>
      <c r="CG129" s="30">
        <v>908</v>
      </c>
      <c r="CH129" s="30">
        <v>974</v>
      </c>
      <c r="CI129" s="30">
        <v>1081</v>
      </c>
      <c r="CJ129" s="30">
        <v>1117</v>
      </c>
      <c r="CK129" s="30">
        <v>1170</v>
      </c>
      <c r="CL129" s="30">
        <v>1207</v>
      </c>
      <c r="CM129" s="30">
        <v>1225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1</v>
      </c>
      <c r="AL130" s="30">
        <v>1</v>
      </c>
      <c r="AM130" s="30">
        <v>6</v>
      </c>
      <c r="AN130" s="30">
        <v>15</v>
      </c>
      <c r="AO130" s="30">
        <v>19</v>
      </c>
      <c r="AP130" s="30">
        <v>25</v>
      </c>
      <c r="AQ130" s="30">
        <v>32</v>
      </c>
      <c r="AR130" s="30">
        <v>56</v>
      </c>
      <c r="AS130" s="30">
        <v>87</v>
      </c>
      <c r="AT130" s="30">
        <v>108</v>
      </c>
      <c r="AU130" s="30">
        <v>147</v>
      </c>
      <c r="AV130" s="30">
        <v>176</v>
      </c>
      <c r="AW130" s="30">
        <v>205</v>
      </c>
      <c r="AX130" s="30">
        <v>400</v>
      </c>
      <c r="AY130" s="30">
        <v>598</v>
      </c>
      <c r="AZ130" s="30">
        <v>702</v>
      </c>
      <c r="BA130" s="30">
        <v>996</v>
      </c>
      <c r="BB130" s="30">
        <v>1090</v>
      </c>
      <c r="BC130" s="30">
        <v>1221</v>
      </c>
      <c r="BD130" s="30">
        <v>1333</v>
      </c>
      <c r="BE130" s="30">
        <v>1463</v>
      </c>
      <c r="BF130" s="30">
        <v>1550</v>
      </c>
      <c r="BG130" s="30">
        <v>1746</v>
      </c>
      <c r="BH130" s="30">
        <v>1914</v>
      </c>
      <c r="BI130" s="30">
        <v>2118</v>
      </c>
      <c r="BJ130" s="30">
        <v>2385</v>
      </c>
      <c r="BK130" s="30">
        <v>2621</v>
      </c>
      <c r="BL130" s="30">
        <v>2863</v>
      </c>
      <c r="BM130" s="30">
        <v>3084</v>
      </c>
      <c r="BN130" s="30">
        <v>3369</v>
      </c>
      <c r="BO130" s="30">
        <v>3755</v>
      </c>
      <c r="BP130" s="30">
        <v>4015</v>
      </c>
      <c r="BQ130" s="30">
        <v>4284</v>
      </c>
      <c r="BR130" s="30">
        <v>4445</v>
      </c>
      <c r="BS130" s="30">
        <v>4641</v>
      </c>
      <c r="BT130" s="30">
        <v>4863</v>
      </c>
      <c r="BU130" s="30">
        <v>5147</v>
      </c>
      <c r="BV130" s="30">
        <v>5370</v>
      </c>
      <c r="BW130" s="30">
        <v>5550</v>
      </c>
      <c r="BX130" s="30">
        <v>5687</v>
      </c>
      <c r="BY130" s="30">
        <v>5865</v>
      </c>
      <c r="BZ130" s="30">
        <v>6086</v>
      </c>
      <c r="CA130" s="30">
        <v>6086</v>
      </c>
      <c r="CB130" s="30">
        <v>6211</v>
      </c>
      <c r="CC130" s="30">
        <v>6314</v>
      </c>
      <c r="CD130" s="30">
        <v>6409</v>
      </c>
      <c r="CE130" s="30">
        <v>6525</v>
      </c>
      <c r="CF130" s="30">
        <v>6603</v>
      </c>
      <c r="CG130" s="30">
        <v>6623</v>
      </c>
      <c r="CH130" s="30">
        <v>6740</v>
      </c>
      <c r="CI130" s="30">
        <v>6896</v>
      </c>
      <c r="CJ130" s="30">
        <v>6937</v>
      </c>
      <c r="CK130" s="30">
        <v>7036</v>
      </c>
      <c r="CL130" s="30">
        <v>7078</v>
      </c>
      <c r="CM130" s="30">
        <v>7156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2</v>
      </c>
      <c r="AJ131" s="30">
        <v>2</v>
      </c>
      <c r="AK131" s="30">
        <v>4</v>
      </c>
      <c r="AL131" s="30">
        <v>4</v>
      </c>
      <c r="AM131" s="30">
        <v>4</v>
      </c>
      <c r="AN131" s="30">
        <v>6</v>
      </c>
      <c r="AO131" s="30">
        <v>6</v>
      </c>
      <c r="AP131" s="30">
        <v>6</v>
      </c>
      <c r="AQ131" s="30">
        <v>12</v>
      </c>
      <c r="AR131" s="30">
        <v>15</v>
      </c>
      <c r="AS131" s="30">
        <v>16</v>
      </c>
      <c r="AT131" s="30">
        <v>16</v>
      </c>
      <c r="AU131" s="30">
        <v>16</v>
      </c>
      <c r="AV131" s="30">
        <v>16</v>
      </c>
      <c r="AW131" s="30">
        <v>16</v>
      </c>
      <c r="AX131" s="30">
        <v>18</v>
      </c>
      <c r="AY131" s="30">
        <v>18</v>
      </c>
      <c r="AZ131" s="30">
        <v>18</v>
      </c>
      <c r="BA131" s="30">
        <v>19</v>
      </c>
      <c r="BB131" s="30">
        <v>19</v>
      </c>
      <c r="BC131" s="30">
        <v>22</v>
      </c>
      <c r="BD131" s="30">
        <v>22</v>
      </c>
      <c r="BE131" s="30">
        <v>24</v>
      </c>
      <c r="BF131" s="30">
        <v>39</v>
      </c>
      <c r="BG131" s="30">
        <v>48</v>
      </c>
      <c r="BH131" s="30">
        <v>48</v>
      </c>
      <c r="BI131" s="30">
        <v>52</v>
      </c>
      <c r="BJ131" s="30">
        <v>55</v>
      </c>
      <c r="BK131" s="30">
        <v>66</v>
      </c>
      <c r="BL131" s="30">
        <v>84</v>
      </c>
      <c r="BM131" s="30">
        <v>99</v>
      </c>
      <c r="BN131" s="30">
        <v>109</v>
      </c>
      <c r="BO131" s="30">
        <v>131</v>
      </c>
      <c r="BP131" s="30">
        <v>152</v>
      </c>
      <c r="BQ131" s="30">
        <v>167</v>
      </c>
      <c r="BR131" s="30">
        <v>179</v>
      </c>
      <c r="BS131" s="30">
        <v>192</v>
      </c>
      <c r="BT131" s="30">
        <v>210</v>
      </c>
      <c r="BU131" s="30">
        <v>231</v>
      </c>
      <c r="BV131" s="30">
        <v>252</v>
      </c>
      <c r="BW131" s="30">
        <v>277</v>
      </c>
      <c r="BX131" s="30">
        <v>298</v>
      </c>
      <c r="BY131" s="30">
        <v>331</v>
      </c>
      <c r="BZ131" s="30">
        <v>371</v>
      </c>
      <c r="CA131" s="30">
        <v>419</v>
      </c>
      <c r="CB131" s="30">
        <v>457</v>
      </c>
      <c r="CC131" s="30">
        <v>484</v>
      </c>
      <c r="CD131" s="30">
        <v>546</v>
      </c>
      <c r="CE131" s="30">
        <v>599</v>
      </c>
      <c r="CF131" s="30">
        <v>727</v>
      </c>
      <c r="CG131" s="30">
        <v>813</v>
      </c>
      <c r="CH131" s="30">
        <v>910</v>
      </c>
      <c r="CI131" s="30">
        <v>1019</v>
      </c>
      <c r="CJ131" s="30">
        <v>1069</v>
      </c>
      <c r="CK131" s="30">
        <v>1180</v>
      </c>
      <c r="CL131" s="30">
        <v>1266</v>
      </c>
      <c r="CM131" s="30">
        <v>1410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2</v>
      </c>
      <c r="AL132" s="30">
        <v>2</v>
      </c>
      <c r="AM132" s="30">
        <v>2</v>
      </c>
      <c r="AN132" s="30">
        <v>4</v>
      </c>
      <c r="AO132" s="30">
        <v>4</v>
      </c>
      <c r="AP132" s="30">
        <v>4</v>
      </c>
      <c r="AQ132" s="30">
        <v>5</v>
      </c>
      <c r="AR132" s="30">
        <v>5</v>
      </c>
      <c r="AS132" s="30">
        <v>5</v>
      </c>
      <c r="AT132" s="30">
        <v>6</v>
      </c>
      <c r="AU132" s="30">
        <v>6</v>
      </c>
      <c r="AV132" s="30">
        <v>6</v>
      </c>
      <c r="AW132" s="30">
        <v>6</v>
      </c>
      <c r="AX132" s="30">
        <v>16</v>
      </c>
      <c r="AY132" s="30">
        <v>19</v>
      </c>
      <c r="AZ132" s="30">
        <v>20</v>
      </c>
      <c r="BA132" s="30">
        <v>28</v>
      </c>
      <c r="BB132" s="30">
        <v>31</v>
      </c>
      <c r="BC132" s="30">
        <v>53</v>
      </c>
      <c r="BD132" s="30">
        <v>136</v>
      </c>
      <c r="BE132" s="30">
        <v>236</v>
      </c>
      <c r="BF132" s="30">
        <v>299</v>
      </c>
      <c r="BG132" s="30">
        <v>454</v>
      </c>
      <c r="BH132" s="30">
        <v>501</v>
      </c>
      <c r="BI132" s="30">
        <v>730</v>
      </c>
      <c r="BJ132" s="30">
        <v>776</v>
      </c>
      <c r="BK132" s="30">
        <v>875</v>
      </c>
      <c r="BL132" s="30">
        <v>972</v>
      </c>
      <c r="BM132" s="30">
        <v>1063</v>
      </c>
      <c r="BN132" s="30">
        <v>1201</v>
      </c>
      <c r="BO132" s="30">
        <v>1373</v>
      </c>
      <c r="BP132" s="30">
        <v>1495</v>
      </c>
      <c r="BQ132" s="30">
        <v>1597</v>
      </c>
      <c r="BR132" s="30">
        <v>1717</v>
      </c>
      <c r="BS132" s="30">
        <v>1938</v>
      </c>
      <c r="BT132" s="30">
        <v>2118</v>
      </c>
      <c r="BU132" s="30">
        <v>2421</v>
      </c>
      <c r="BV132" s="30">
        <v>2686</v>
      </c>
      <c r="BW132" s="30">
        <v>2818</v>
      </c>
      <c r="BX132" s="30">
        <v>3157</v>
      </c>
      <c r="BY132" s="30">
        <v>3766</v>
      </c>
      <c r="BZ132" s="30">
        <v>4035</v>
      </c>
      <c r="CA132" s="30">
        <v>4263</v>
      </c>
      <c r="CB132" s="30">
        <v>4489</v>
      </c>
      <c r="CC132" s="30">
        <v>4695</v>
      </c>
      <c r="CD132" s="30">
        <v>5011</v>
      </c>
      <c r="CE132" s="30">
        <v>5230</v>
      </c>
      <c r="CF132" s="30">
        <v>5496</v>
      </c>
      <c r="CG132" s="30">
        <v>5837</v>
      </c>
      <c r="CH132" s="30">
        <v>6383</v>
      </c>
      <c r="CI132" s="30">
        <v>6919</v>
      </c>
      <c r="CJ132" s="30">
        <v>7025</v>
      </c>
      <c r="CK132" s="30">
        <v>7638</v>
      </c>
      <c r="CL132" s="30">
        <v>8348</v>
      </c>
      <c r="CM132" s="30">
        <v>8418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1</v>
      </c>
      <c r="AY133" s="30">
        <v>8</v>
      </c>
      <c r="AZ133" s="30">
        <v>11</v>
      </c>
      <c r="BA133" s="30">
        <v>27</v>
      </c>
      <c r="BB133" s="30">
        <v>36</v>
      </c>
      <c r="BC133" s="30">
        <v>43</v>
      </c>
      <c r="BD133" s="30">
        <v>55</v>
      </c>
      <c r="BE133" s="30">
        <v>69</v>
      </c>
      <c r="BF133" s="30">
        <v>86</v>
      </c>
      <c r="BG133" s="30">
        <v>109</v>
      </c>
      <c r="BH133" s="30">
        <v>137</v>
      </c>
      <c r="BI133" s="30">
        <v>200</v>
      </c>
      <c r="BJ133" s="30">
        <v>313</v>
      </c>
      <c r="BK133" s="30">
        <v>345</v>
      </c>
      <c r="BL133" s="30">
        <v>345</v>
      </c>
      <c r="BM133" s="30">
        <v>443</v>
      </c>
      <c r="BN133" s="30">
        <v>558</v>
      </c>
      <c r="BO133" s="30">
        <v>674</v>
      </c>
      <c r="BP133" s="30">
        <v>786</v>
      </c>
      <c r="BQ133" s="30">
        <v>901</v>
      </c>
      <c r="BR133" s="30">
        <v>989</v>
      </c>
      <c r="BS133" s="30">
        <v>1181</v>
      </c>
      <c r="BT133" s="30">
        <v>1181</v>
      </c>
      <c r="BU133" s="30">
        <v>1317</v>
      </c>
      <c r="BV133" s="30">
        <v>1475</v>
      </c>
      <c r="BW133" s="30">
        <v>1673</v>
      </c>
      <c r="BX133" s="30">
        <v>1801</v>
      </c>
      <c r="BY133" s="30">
        <v>1988</v>
      </c>
      <c r="BZ133" s="30">
        <v>2100</v>
      </c>
      <c r="CA133" s="30">
        <v>2249</v>
      </c>
      <c r="CB133" s="30">
        <v>2528</v>
      </c>
      <c r="CC133" s="30">
        <v>2752</v>
      </c>
      <c r="CD133" s="30">
        <v>2974</v>
      </c>
      <c r="CE133" s="30">
        <v>3234</v>
      </c>
      <c r="CF133" s="30">
        <v>3400</v>
      </c>
      <c r="CG133" s="30">
        <v>3472</v>
      </c>
      <c r="CH133" s="30">
        <v>3574</v>
      </c>
      <c r="CI133" s="30">
        <v>3751</v>
      </c>
      <c r="CJ133" s="30">
        <v>4016</v>
      </c>
      <c r="CK133" s="30">
        <v>4210</v>
      </c>
      <c r="CL133" s="30">
        <v>4273</v>
      </c>
      <c r="CM133" s="30">
        <v>4467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1</v>
      </c>
      <c r="BI134" s="30">
        <v>1</v>
      </c>
      <c r="BJ134" s="30">
        <v>1</v>
      </c>
      <c r="BK134" s="30">
        <v>1</v>
      </c>
      <c r="BL134" s="30">
        <v>1</v>
      </c>
      <c r="BM134" s="30">
        <v>1</v>
      </c>
      <c r="BN134" s="30">
        <v>1</v>
      </c>
      <c r="BO134" s="30">
        <v>1</v>
      </c>
      <c r="BP134" s="30">
        <v>1</v>
      </c>
      <c r="BQ134" s="30">
        <v>1</v>
      </c>
      <c r="BR134" s="30">
        <v>1</v>
      </c>
      <c r="BS134" s="30">
        <v>1</v>
      </c>
      <c r="BT134" s="30">
        <v>1</v>
      </c>
      <c r="BU134" s="30">
        <v>1</v>
      </c>
      <c r="BV134" s="30">
        <v>1</v>
      </c>
      <c r="BW134" s="30">
        <v>1</v>
      </c>
      <c r="BX134" s="30">
        <v>1</v>
      </c>
      <c r="BY134" s="30">
        <v>2</v>
      </c>
      <c r="BZ134" s="30">
        <v>2</v>
      </c>
      <c r="CA134" s="30">
        <v>2</v>
      </c>
      <c r="CB134" s="30">
        <v>2</v>
      </c>
      <c r="CC134" s="30">
        <v>2</v>
      </c>
      <c r="CD134" s="30">
        <v>2</v>
      </c>
      <c r="CE134" s="30">
        <v>2</v>
      </c>
      <c r="CF134" s="30">
        <v>2</v>
      </c>
      <c r="CG134" s="30">
        <v>2</v>
      </c>
      <c r="CH134" s="30">
        <v>2</v>
      </c>
      <c r="CI134" s="30">
        <v>7</v>
      </c>
      <c r="CJ134" s="30">
        <v>7</v>
      </c>
      <c r="CK134" s="30">
        <v>7</v>
      </c>
      <c r="CL134" s="30">
        <v>7</v>
      </c>
      <c r="CM134" s="30">
        <v>7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1</v>
      </c>
      <c r="AW135" s="30">
        <v>1</v>
      </c>
      <c r="AX135" s="30">
        <v>1</v>
      </c>
      <c r="AY135" s="30">
        <v>5</v>
      </c>
      <c r="AZ135" s="30">
        <v>5</v>
      </c>
      <c r="BA135" s="30">
        <v>6</v>
      </c>
      <c r="BB135" s="30">
        <v>6</v>
      </c>
      <c r="BC135" s="30">
        <v>6</v>
      </c>
      <c r="BD135" s="30">
        <v>8</v>
      </c>
      <c r="BE135" s="30">
        <v>9</v>
      </c>
      <c r="BF135" s="30">
        <v>11</v>
      </c>
      <c r="BG135" s="30">
        <v>11</v>
      </c>
      <c r="BH135" s="30">
        <v>13</v>
      </c>
      <c r="BI135" s="30">
        <v>18</v>
      </c>
      <c r="BJ135" s="30">
        <v>22</v>
      </c>
      <c r="BK135" s="30">
        <v>22</v>
      </c>
      <c r="BL135" s="30">
        <v>27</v>
      </c>
      <c r="BM135" s="30">
        <v>37</v>
      </c>
      <c r="BN135" s="30">
        <v>41</v>
      </c>
      <c r="BO135" s="30">
        <v>52</v>
      </c>
      <c r="BP135" s="30">
        <v>56</v>
      </c>
      <c r="BQ135" s="30">
        <v>59</v>
      </c>
      <c r="BR135" s="30">
        <v>64</v>
      </c>
      <c r="BS135" s="30">
        <v>65</v>
      </c>
      <c r="BT135" s="30">
        <v>69</v>
      </c>
      <c r="BU135" s="30">
        <v>77</v>
      </c>
      <c r="BV135" s="30">
        <v>92</v>
      </c>
      <c r="BW135" s="30">
        <v>96</v>
      </c>
      <c r="BX135" s="30">
        <v>104</v>
      </c>
      <c r="BY135" s="30">
        <v>113</v>
      </c>
      <c r="BZ135" s="30">
        <v>115</v>
      </c>
      <c r="CA135" s="30">
        <v>119</v>
      </c>
      <c r="CB135" s="30">
        <v>124</v>
      </c>
      <c r="CC135" s="30">
        <v>129</v>
      </c>
      <c r="CD135" s="30">
        <v>133</v>
      </c>
      <c r="CE135" s="30">
        <v>134</v>
      </c>
      <c r="CF135" s="30">
        <v>147</v>
      </c>
      <c r="CG135" s="30">
        <v>159</v>
      </c>
      <c r="CH135" s="30">
        <v>161</v>
      </c>
      <c r="CI135" s="30">
        <v>174</v>
      </c>
      <c r="CJ135" s="30">
        <v>199</v>
      </c>
      <c r="CK135" s="30">
        <v>202</v>
      </c>
      <c r="CL135" s="30">
        <v>206</v>
      </c>
      <c r="CM135" s="30">
        <v>208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1</v>
      </c>
      <c r="AU136" s="30">
        <v>1</v>
      </c>
      <c r="AV136" s="30">
        <v>6</v>
      </c>
      <c r="AW136" s="30">
        <v>7</v>
      </c>
      <c r="AX136" s="30">
        <v>11</v>
      </c>
      <c r="AY136" s="30">
        <v>11</v>
      </c>
      <c r="AZ136" s="30">
        <v>15</v>
      </c>
      <c r="BA136" s="30">
        <v>28</v>
      </c>
      <c r="BB136" s="30">
        <v>38</v>
      </c>
      <c r="BC136" s="30">
        <v>43</v>
      </c>
      <c r="BD136" s="30">
        <v>86</v>
      </c>
      <c r="BE136" s="30">
        <v>117</v>
      </c>
      <c r="BF136" s="30">
        <v>145</v>
      </c>
      <c r="BG136" s="30">
        <v>234</v>
      </c>
      <c r="BH136" s="30">
        <v>234</v>
      </c>
      <c r="BI136" s="30">
        <v>318</v>
      </c>
      <c r="BJ136" s="30">
        <v>363</v>
      </c>
      <c r="BK136" s="30">
        <v>395</v>
      </c>
      <c r="BL136" s="30">
        <v>416</v>
      </c>
      <c r="BM136" s="30">
        <v>480</v>
      </c>
      <c r="BN136" s="30">
        <v>580</v>
      </c>
      <c r="BO136" s="30">
        <v>635</v>
      </c>
      <c r="BP136" s="30">
        <v>671</v>
      </c>
      <c r="BQ136" s="30">
        <v>852</v>
      </c>
      <c r="BR136" s="30">
        <v>950</v>
      </c>
      <c r="BS136" s="30">
        <v>1065</v>
      </c>
      <c r="BT136" s="30">
        <v>1323</v>
      </c>
      <c r="BU136" s="30">
        <v>1414</v>
      </c>
      <c r="BV136" s="30">
        <v>1595</v>
      </c>
      <c r="BW136" s="30">
        <v>1746</v>
      </c>
      <c r="BX136" s="30">
        <v>2281</v>
      </c>
      <c r="BY136" s="30">
        <v>2561</v>
      </c>
      <c r="BZ136" s="30">
        <v>2954</v>
      </c>
      <c r="CA136" s="30">
        <v>4342</v>
      </c>
      <c r="CB136" s="30">
        <v>5256</v>
      </c>
      <c r="CC136" s="30">
        <v>5897</v>
      </c>
      <c r="CD136" s="30">
        <v>6848</v>
      </c>
      <c r="CE136" s="30">
        <v>7519</v>
      </c>
      <c r="CF136" s="30">
        <v>9784</v>
      </c>
      <c r="CG136" s="30">
        <v>10303</v>
      </c>
      <c r="CH136" s="30">
        <v>11475</v>
      </c>
      <c r="CI136" s="30">
        <v>12491</v>
      </c>
      <c r="CJ136" s="30">
        <v>13489</v>
      </c>
      <c r="CK136" s="30">
        <v>14420</v>
      </c>
      <c r="CL136" s="30">
        <v>15628</v>
      </c>
      <c r="CM136" s="30">
        <v>16325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1</v>
      </c>
      <c r="K137" s="30">
        <v>1</v>
      </c>
      <c r="L137" s="30">
        <v>1</v>
      </c>
      <c r="M137" s="30">
        <v>2</v>
      </c>
      <c r="N137" s="30">
        <v>2</v>
      </c>
      <c r="O137" s="30">
        <v>2</v>
      </c>
      <c r="P137" s="30">
        <v>2</v>
      </c>
      <c r="Q137" s="30">
        <v>2</v>
      </c>
      <c r="R137" s="30">
        <v>3</v>
      </c>
      <c r="S137" s="30">
        <v>3</v>
      </c>
      <c r="T137" s="30">
        <v>3</v>
      </c>
      <c r="U137" s="30">
        <v>3</v>
      </c>
      <c r="V137" s="30">
        <v>3</v>
      </c>
      <c r="W137" s="30">
        <v>3</v>
      </c>
      <c r="X137" s="30">
        <v>3</v>
      </c>
      <c r="Y137" s="30">
        <v>3</v>
      </c>
      <c r="Z137" s="30">
        <v>3</v>
      </c>
      <c r="AA137" s="30">
        <v>3</v>
      </c>
      <c r="AB137" s="30">
        <v>3</v>
      </c>
      <c r="AC137" s="30">
        <v>3</v>
      </c>
      <c r="AD137" s="30">
        <v>3</v>
      </c>
      <c r="AE137" s="30">
        <v>3</v>
      </c>
      <c r="AF137" s="30">
        <v>3</v>
      </c>
      <c r="AG137" s="30">
        <v>3</v>
      </c>
      <c r="AH137" s="30">
        <v>3</v>
      </c>
      <c r="AI137" s="30">
        <v>3</v>
      </c>
      <c r="AJ137" s="30">
        <v>3</v>
      </c>
      <c r="AK137" s="30">
        <v>3</v>
      </c>
      <c r="AL137" s="30">
        <v>3</v>
      </c>
      <c r="AM137" s="30">
        <v>3</v>
      </c>
      <c r="AN137" s="30">
        <v>3</v>
      </c>
      <c r="AO137" s="30">
        <v>3</v>
      </c>
      <c r="AP137" s="30">
        <v>3</v>
      </c>
      <c r="AQ137" s="30">
        <v>3</v>
      </c>
      <c r="AR137" s="30">
        <v>3</v>
      </c>
      <c r="AS137" s="30">
        <v>3</v>
      </c>
      <c r="AT137" s="30">
        <v>5</v>
      </c>
      <c r="AU137" s="30">
        <v>6</v>
      </c>
      <c r="AV137" s="30">
        <v>10</v>
      </c>
      <c r="AW137" s="30">
        <v>20</v>
      </c>
      <c r="AX137" s="30">
        <v>33</v>
      </c>
      <c r="AY137" s="30">
        <v>49</v>
      </c>
      <c r="AZ137" s="30">
        <v>52</v>
      </c>
      <c r="BA137" s="30">
        <v>64</v>
      </c>
      <c r="BB137" s="30">
        <v>111</v>
      </c>
      <c r="BC137" s="30">
        <v>140</v>
      </c>
      <c r="BD137" s="30">
        <v>142</v>
      </c>
      <c r="BE137" s="30">
        <v>187</v>
      </c>
      <c r="BF137" s="30">
        <v>202</v>
      </c>
      <c r="BG137" s="30">
        <v>217</v>
      </c>
      <c r="BH137" s="30">
        <v>230</v>
      </c>
      <c r="BI137" s="30">
        <v>307</v>
      </c>
      <c r="BJ137" s="30">
        <v>380</v>
      </c>
      <c r="BK137" s="30">
        <v>462</v>
      </c>
      <c r="BL137" s="30">
        <v>552</v>
      </c>
      <c r="BM137" s="30">
        <v>636</v>
      </c>
      <c r="BN137" s="30">
        <v>707</v>
      </c>
      <c r="BO137" s="30">
        <v>803</v>
      </c>
      <c r="BP137" s="30">
        <v>1075</v>
      </c>
      <c r="BQ137" s="30">
        <v>1418</v>
      </c>
      <c r="BR137" s="30">
        <v>1546</v>
      </c>
      <c r="BS137" s="30">
        <v>2084</v>
      </c>
      <c r="BT137" s="30">
        <v>2311</v>
      </c>
      <c r="BU137" s="30">
        <v>2633</v>
      </c>
      <c r="BV137" s="30">
        <v>3018</v>
      </c>
      <c r="BW137" s="30">
        <v>3094</v>
      </c>
      <c r="BX137" s="30">
        <v>3246</v>
      </c>
      <c r="BY137" s="30">
        <v>3660</v>
      </c>
      <c r="BZ137" s="30">
        <v>3764</v>
      </c>
      <c r="CA137" s="30">
        <v>3870</v>
      </c>
      <c r="CB137" s="30">
        <v>4076</v>
      </c>
      <c r="CC137" s="30">
        <v>4195</v>
      </c>
      <c r="CD137" s="30">
        <v>4428</v>
      </c>
      <c r="CE137" s="30">
        <v>4648</v>
      </c>
      <c r="CF137" s="30">
        <v>4932</v>
      </c>
      <c r="CG137" s="30">
        <v>5223</v>
      </c>
      <c r="CH137" s="30">
        <v>5453</v>
      </c>
      <c r="CI137" s="30">
        <v>5660</v>
      </c>
      <c r="CJ137" s="30">
        <v>5878</v>
      </c>
      <c r="CK137" s="30">
        <v>6087</v>
      </c>
      <c r="CL137" s="30">
        <v>6259</v>
      </c>
      <c r="CM137" s="30">
        <v>6459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1</v>
      </c>
      <c r="AS138" s="30">
        <v>1</v>
      </c>
      <c r="AT138" s="30">
        <v>5</v>
      </c>
      <c r="AU138" s="30">
        <v>5</v>
      </c>
      <c r="AV138" s="30">
        <v>11</v>
      </c>
      <c r="AW138" s="30">
        <v>16</v>
      </c>
      <c r="AX138" s="30">
        <v>22</v>
      </c>
      <c r="AY138" s="30">
        <v>31</v>
      </c>
      <c r="AZ138" s="30">
        <v>49</v>
      </c>
      <c r="BA138" s="30">
        <v>68</v>
      </c>
      <c r="BB138" s="30">
        <v>103</v>
      </c>
      <c r="BC138" s="30">
        <v>119</v>
      </c>
      <c r="BD138" s="30">
        <v>177</v>
      </c>
      <c r="BE138" s="30">
        <v>238</v>
      </c>
      <c r="BF138" s="30">
        <v>251</v>
      </c>
      <c r="BG138" s="30">
        <v>355</v>
      </c>
      <c r="BH138" s="30">
        <v>425</v>
      </c>
      <c r="BI138" s="30">
        <v>536</v>
      </c>
      <c r="BJ138" s="30">
        <v>634</v>
      </c>
      <c r="BK138" s="30">
        <v>749</v>
      </c>
      <c r="BL138" s="30">
        <v>901</v>
      </c>
      <c r="BM138" s="30">
        <v>1051</v>
      </c>
      <c r="BN138" s="30">
        <v>1221</v>
      </c>
      <c r="BO138" s="30">
        <v>1389</v>
      </c>
      <c r="BP138" s="30">
        <v>1638</v>
      </c>
      <c r="BQ138" s="30">
        <v>1862</v>
      </c>
      <c r="BR138" s="30">
        <v>2055</v>
      </c>
      <c r="BS138" s="30">
        <v>2311</v>
      </c>
      <c r="BT138" s="30">
        <v>2554</v>
      </c>
      <c r="BU138" s="30">
        <v>2946</v>
      </c>
      <c r="BV138" s="30">
        <v>3383</v>
      </c>
      <c r="BW138" s="30">
        <v>3627</v>
      </c>
      <c r="BX138" s="30">
        <v>4102</v>
      </c>
      <c r="BY138" s="30">
        <v>4413</v>
      </c>
      <c r="BZ138" s="30">
        <v>4848</v>
      </c>
      <c r="CA138" s="30">
        <v>5205</v>
      </c>
      <c r="CB138" s="30">
        <v>5575</v>
      </c>
      <c r="CC138" s="30">
        <v>5955</v>
      </c>
      <c r="CD138" s="30">
        <v>6356</v>
      </c>
      <c r="CE138" s="30">
        <v>6674</v>
      </c>
      <c r="CF138" s="30">
        <v>6934</v>
      </c>
      <c r="CG138" s="30">
        <v>7202</v>
      </c>
      <c r="CH138" s="30">
        <v>7582</v>
      </c>
      <c r="CI138" s="30">
        <v>7918</v>
      </c>
      <c r="CJ138" s="30">
        <v>8379</v>
      </c>
      <c r="CK138" s="30">
        <v>8742</v>
      </c>
      <c r="CL138" s="30">
        <v>9287</v>
      </c>
      <c r="CM138" s="30">
        <v>9593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2</v>
      </c>
      <c r="AQ139" s="30">
        <v>2</v>
      </c>
      <c r="AR139" s="30">
        <v>5</v>
      </c>
      <c r="AS139" s="30">
        <v>8</v>
      </c>
      <c r="AT139" s="30">
        <v>13</v>
      </c>
      <c r="AU139" s="30">
        <v>20</v>
      </c>
      <c r="AV139" s="30">
        <v>30</v>
      </c>
      <c r="AW139" s="30">
        <v>30</v>
      </c>
      <c r="AX139" s="30">
        <v>41</v>
      </c>
      <c r="AY139" s="30">
        <v>59</v>
      </c>
      <c r="AZ139" s="30">
        <v>59</v>
      </c>
      <c r="BA139" s="30">
        <v>112</v>
      </c>
      <c r="BB139" s="30">
        <v>169</v>
      </c>
      <c r="BC139" s="30">
        <v>245</v>
      </c>
      <c r="BD139" s="30">
        <v>331</v>
      </c>
      <c r="BE139" s="30">
        <v>448</v>
      </c>
      <c r="BF139" s="30">
        <v>448</v>
      </c>
      <c r="BG139" s="30">
        <v>785</v>
      </c>
      <c r="BH139" s="30">
        <v>1020</v>
      </c>
      <c r="BI139" s="30">
        <v>1280</v>
      </c>
      <c r="BJ139" s="30">
        <v>1600</v>
      </c>
      <c r="BK139" s="30">
        <v>2060</v>
      </c>
      <c r="BL139" s="30">
        <v>2362</v>
      </c>
      <c r="BM139" s="30">
        <v>2995</v>
      </c>
      <c r="BN139" s="30">
        <v>3544</v>
      </c>
      <c r="BO139" s="30">
        <v>4268</v>
      </c>
      <c r="BP139" s="30">
        <v>5170</v>
      </c>
      <c r="BQ139" s="30">
        <v>5962</v>
      </c>
      <c r="BR139" s="30">
        <v>6408</v>
      </c>
      <c r="BS139" s="30">
        <v>7443</v>
      </c>
      <c r="BT139" s="30">
        <v>8251</v>
      </c>
      <c r="BU139" s="30">
        <v>9034</v>
      </c>
      <c r="BV139" s="30">
        <v>9886</v>
      </c>
      <c r="BW139" s="30">
        <v>10524</v>
      </c>
      <c r="BX139" s="30">
        <v>11278</v>
      </c>
      <c r="BY139" s="30">
        <v>11730</v>
      </c>
      <c r="BZ139" s="30">
        <v>12442</v>
      </c>
      <c r="CA139" s="30">
        <v>13141</v>
      </c>
      <c r="CB139" s="30">
        <v>13956</v>
      </c>
      <c r="CC139" s="30">
        <v>15472</v>
      </c>
      <c r="CD139" s="30">
        <v>15987</v>
      </c>
      <c r="CE139" s="30">
        <v>16585</v>
      </c>
      <c r="CF139" s="30">
        <v>16934</v>
      </c>
      <c r="CG139" s="30">
        <v>17448</v>
      </c>
      <c r="CH139" s="30">
        <v>18091</v>
      </c>
      <c r="CI139" s="30">
        <v>18841</v>
      </c>
      <c r="CJ139" s="30">
        <v>19022</v>
      </c>
      <c r="CK139" s="30">
        <v>19685</v>
      </c>
      <c r="CL139" s="30">
        <v>20206</v>
      </c>
      <c r="CM139" s="30">
        <v>20863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1</v>
      </c>
      <c r="AO140" s="30">
        <v>3</v>
      </c>
      <c r="AP140" s="30">
        <v>3</v>
      </c>
      <c r="AQ140" s="30">
        <v>7</v>
      </c>
      <c r="AR140" s="30">
        <v>8</v>
      </c>
      <c r="AS140" s="30">
        <v>8</v>
      </c>
      <c r="AT140" s="30">
        <v>8</v>
      </c>
      <c r="AU140" s="30">
        <v>8</v>
      </c>
      <c r="AV140" s="30">
        <v>15</v>
      </c>
      <c r="AW140" s="30">
        <v>18</v>
      </c>
      <c r="AX140" s="30">
        <v>24</v>
      </c>
      <c r="AY140" s="30">
        <v>262</v>
      </c>
      <c r="AZ140" s="30">
        <v>262</v>
      </c>
      <c r="BA140" s="30">
        <v>320</v>
      </c>
      <c r="BB140" s="30">
        <v>337</v>
      </c>
      <c r="BC140" s="30">
        <v>401</v>
      </c>
      <c r="BD140" s="30">
        <v>439</v>
      </c>
      <c r="BE140" s="30">
        <v>439</v>
      </c>
      <c r="BF140" s="30">
        <v>452</v>
      </c>
      <c r="BG140" s="30">
        <v>460</v>
      </c>
      <c r="BH140" s="30">
        <v>470</v>
      </c>
      <c r="BI140" s="30">
        <v>481</v>
      </c>
      <c r="BJ140" s="30">
        <v>494</v>
      </c>
      <c r="BK140" s="30">
        <v>501</v>
      </c>
      <c r="BL140" s="30">
        <v>526</v>
      </c>
      <c r="BM140" s="30">
        <v>537</v>
      </c>
      <c r="BN140" s="30">
        <v>549</v>
      </c>
      <c r="BO140" s="30">
        <v>562</v>
      </c>
      <c r="BP140" s="30">
        <v>590</v>
      </c>
      <c r="BQ140" s="30">
        <v>634</v>
      </c>
      <c r="BR140" s="30">
        <v>693</v>
      </c>
      <c r="BS140" s="30">
        <v>781</v>
      </c>
      <c r="BT140" s="30">
        <v>835</v>
      </c>
      <c r="BU140" s="30">
        <v>949</v>
      </c>
      <c r="BV140" s="30">
        <v>1075</v>
      </c>
      <c r="BW140" s="30">
        <v>1325</v>
      </c>
      <c r="BX140" s="30">
        <v>1604</v>
      </c>
      <c r="BY140" s="30">
        <v>1832</v>
      </c>
      <c r="BZ140" s="30">
        <v>2057</v>
      </c>
      <c r="CA140" s="30">
        <v>2210</v>
      </c>
      <c r="CB140" s="30">
        <v>2376</v>
      </c>
      <c r="CC140" s="30">
        <v>2512</v>
      </c>
      <c r="CD140" s="30">
        <v>2728</v>
      </c>
      <c r="CE140" s="30">
        <v>2979</v>
      </c>
      <c r="CF140" s="30">
        <v>3231</v>
      </c>
      <c r="CG140" s="30">
        <v>3428</v>
      </c>
      <c r="CH140" s="30">
        <v>3711</v>
      </c>
      <c r="CI140" s="30">
        <v>4103</v>
      </c>
      <c r="CJ140" s="30">
        <v>4663</v>
      </c>
      <c r="CK140" s="30">
        <v>5008</v>
      </c>
      <c r="CL140" s="30">
        <v>5448</v>
      </c>
      <c r="CM140" s="30">
        <v>6015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1</v>
      </c>
      <c r="AL141" s="30">
        <v>1</v>
      </c>
      <c r="AM141" s="30">
        <v>3</v>
      </c>
      <c r="AN141" s="30">
        <v>3</v>
      </c>
      <c r="AO141" s="30">
        <v>3</v>
      </c>
      <c r="AP141" s="30">
        <v>3</v>
      </c>
      <c r="AQ141" s="30">
        <v>3</v>
      </c>
      <c r="AR141" s="30">
        <v>4</v>
      </c>
      <c r="AS141" s="30">
        <v>6</v>
      </c>
      <c r="AT141" s="30">
        <v>9</v>
      </c>
      <c r="AU141" s="30">
        <v>9</v>
      </c>
      <c r="AV141" s="30">
        <v>15</v>
      </c>
      <c r="AW141" s="30">
        <v>15</v>
      </c>
      <c r="AX141" s="30">
        <v>25</v>
      </c>
      <c r="AY141" s="30">
        <v>45</v>
      </c>
      <c r="AZ141" s="30">
        <v>49</v>
      </c>
      <c r="BA141" s="30">
        <v>89</v>
      </c>
      <c r="BB141" s="30">
        <v>123</v>
      </c>
      <c r="BC141" s="30">
        <v>131</v>
      </c>
      <c r="BD141" s="30">
        <v>158</v>
      </c>
      <c r="BE141" s="30">
        <v>184</v>
      </c>
      <c r="BF141" s="30">
        <v>260</v>
      </c>
      <c r="BG141" s="30">
        <v>277</v>
      </c>
      <c r="BH141" s="30">
        <v>308</v>
      </c>
      <c r="BI141" s="30">
        <v>367</v>
      </c>
      <c r="BJ141" s="30">
        <v>433</v>
      </c>
      <c r="BK141" s="30">
        <v>576</v>
      </c>
      <c r="BL141" s="30">
        <v>794</v>
      </c>
      <c r="BM141" s="30">
        <v>906</v>
      </c>
      <c r="BN141" s="30">
        <v>1029</v>
      </c>
      <c r="BO141" s="30">
        <v>1292</v>
      </c>
      <c r="BP141" s="30">
        <v>1452</v>
      </c>
      <c r="BQ141" s="30">
        <v>1815</v>
      </c>
      <c r="BR141" s="30">
        <v>2109</v>
      </c>
      <c r="BS141" s="30">
        <v>2245</v>
      </c>
      <c r="BT141" s="30">
        <v>2460</v>
      </c>
      <c r="BU141" s="30">
        <v>2738</v>
      </c>
      <c r="BV141" s="30">
        <v>3183</v>
      </c>
      <c r="BW141" s="30">
        <v>3613</v>
      </c>
      <c r="BX141" s="30">
        <v>3864</v>
      </c>
      <c r="BY141" s="30">
        <v>4057</v>
      </c>
      <c r="BZ141" s="30">
        <v>4417</v>
      </c>
      <c r="CA141" s="30">
        <v>4761</v>
      </c>
      <c r="CB141" s="30">
        <v>5202</v>
      </c>
      <c r="CC141" s="30">
        <v>5467</v>
      </c>
      <c r="CD141" s="30">
        <v>5990</v>
      </c>
      <c r="CE141" s="30">
        <v>6300</v>
      </c>
      <c r="CF141" s="30">
        <v>6633</v>
      </c>
      <c r="CG141" s="30">
        <v>6879</v>
      </c>
      <c r="CH141" s="30">
        <v>7216</v>
      </c>
      <c r="CI141" s="30">
        <v>7707</v>
      </c>
      <c r="CJ141" s="30">
        <v>8067</v>
      </c>
      <c r="CK141" s="30">
        <v>8418</v>
      </c>
      <c r="CL141" s="30">
        <v>8746</v>
      </c>
      <c r="CM141" s="30">
        <v>8936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2</v>
      </c>
      <c r="L142" s="30">
        <v>2</v>
      </c>
      <c r="M142" s="30">
        <v>2</v>
      </c>
      <c r="N142" s="30">
        <v>2</v>
      </c>
      <c r="O142" s="30">
        <v>2</v>
      </c>
      <c r="P142" s="30">
        <v>2</v>
      </c>
      <c r="Q142" s="30">
        <v>2</v>
      </c>
      <c r="R142" s="30">
        <v>2</v>
      </c>
      <c r="S142" s="30">
        <v>2</v>
      </c>
      <c r="T142" s="30">
        <v>2</v>
      </c>
      <c r="U142" s="30">
        <v>2</v>
      </c>
      <c r="V142" s="30">
        <v>2</v>
      </c>
      <c r="W142" s="30">
        <v>2</v>
      </c>
      <c r="X142" s="30">
        <v>2</v>
      </c>
      <c r="Y142" s="30">
        <v>2</v>
      </c>
      <c r="Z142" s="30">
        <v>2</v>
      </c>
      <c r="AA142" s="30">
        <v>2</v>
      </c>
      <c r="AB142" s="30">
        <v>2</v>
      </c>
      <c r="AC142" s="30">
        <v>2</v>
      </c>
      <c r="AD142" s="30">
        <v>2</v>
      </c>
      <c r="AE142" s="30">
        <v>2</v>
      </c>
      <c r="AF142" s="30">
        <v>2</v>
      </c>
      <c r="AG142" s="30">
        <v>2</v>
      </c>
      <c r="AH142" s="30">
        <v>2</v>
      </c>
      <c r="AI142" s="30">
        <v>2</v>
      </c>
      <c r="AJ142" s="30">
        <v>2</v>
      </c>
      <c r="AK142" s="30">
        <v>2</v>
      </c>
      <c r="AL142" s="30">
        <v>2</v>
      </c>
      <c r="AM142" s="30">
        <v>2</v>
      </c>
      <c r="AN142" s="30">
        <v>2</v>
      </c>
      <c r="AO142" s="30">
        <v>2</v>
      </c>
      <c r="AP142" s="30">
        <v>3</v>
      </c>
      <c r="AQ142" s="30">
        <v>3</v>
      </c>
      <c r="AR142" s="30">
        <v>3</v>
      </c>
      <c r="AS142" s="30">
        <v>4</v>
      </c>
      <c r="AT142" s="30">
        <v>13</v>
      </c>
      <c r="AU142" s="30">
        <v>13</v>
      </c>
      <c r="AV142" s="30">
        <v>17</v>
      </c>
      <c r="AW142" s="30">
        <v>17</v>
      </c>
      <c r="AX142" s="30">
        <v>20</v>
      </c>
      <c r="AY142" s="30">
        <v>20</v>
      </c>
      <c r="AZ142" s="30">
        <v>28</v>
      </c>
      <c r="BA142" s="30">
        <v>45</v>
      </c>
      <c r="BB142" s="30">
        <v>59</v>
      </c>
      <c r="BC142" s="30">
        <v>63</v>
      </c>
      <c r="BD142" s="30">
        <v>90</v>
      </c>
      <c r="BE142" s="30">
        <v>114</v>
      </c>
      <c r="BF142" s="30">
        <v>147</v>
      </c>
      <c r="BG142" s="30">
        <v>199</v>
      </c>
      <c r="BH142" s="30">
        <v>253</v>
      </c>
      <c r="BI142" s="30">
        <v>306</v>
      </c>
      <c r="BJ142" s="30">
        <v>367</v>
      </c>
      <c r="BK142" s="30">
        <v>438</v>
      </c>
      <c r="BL142" s="30">
        <v>495</v>
      </c>
      <c r="BM142" s="30">
        <v>658</v>
      </c>
      <c r="BN142" s="30">
        <v>840</v>
      </c>
      <c r="BO142" s="30">
        <v>1036</v>
      </c>
      <c r="BP142" s="30">
        <v>1264</v>
      </c>
      <c r="BQ142" s="30">
        <v>1534</v>
      </c>
      <c r="BR142" s="30">
        <v>1836</v>
      </c>
      <c r="BS142" s="30">
        <v>2337</v>
      </c>
      <c r="BT142" s="30">
        <v>2777</v>
      </c>
      <c r="BU142" s="30">
        <v>3548</v>
      </c>
      <c r="BV142" s="30">
        <v>4149</v>
      </c>
      <c r="BW142" s="30">
        <v>4731</v>
      </c>
      <c r="BX142" s="30">
        <v>5389</v>
      </c>
      <c r="BY142" s="30">
        <v>6343</v>
      </c>
      <c r="BZ142" s="30">
        <v>7497</v>
      </c>
      <c r="CA142" s="30">
        <v>8672</v>
      </c>
      <c r="CB142" s="30">
        <v>10131</v>
      </c>
      <c r="CC142" s="30">
        <v>11917</v>
      </c>
      <c r="CD142" s="30">
        <v>13584</v>
      </c>
      <c r="CE142" s="30">
        <v>15770</v>
      </c>
      <c r="CF142" s="30">
        <v>18328</v>
      </c>
      <c r="CG142" s="30">
        <v>21102</v>
      </c>
      <c r="CH142" s="30">
        <v>24490</v>
      </c>
      <c r="CI142" s="30">
        <v>27938</v>
      </c>
      <c r="CJ142" s="30">
        <v>32008</v>
      </c>
      <c r="CK142" s="30">
        <v>36793</v>
      </c>
      <c r="CL142" s="30">
        <v>42853</v>
      </c>
      <c r="CM142" s="30">
        <v>47121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1</v>
      </c>
      <c r="BC143" s="30">
        <v>1</v>
      </c>
      <c r="BD143" s="30">
        <v>5</v>
      </c>
      <c r="BE143" s="30">
        <v>7</v>
      </c>
      <c r="BF143" s="30">
        <v>8</v>
      </c>
      <c r="BG143" s="30">
        <v>8</v>
      </c>
      <c r="BH143" s="30">
        <v>17</v>
      </c>
      <c r="BI143" s="30">
        <v>17</v>
      </c>
      <c r="BJ143" s="30">
        <v>19</v>
      </c>
      <c r="BK143" s="30">
        <v>36</v>
      </c>
      <c r="BL143" s="30">
        <v>40</v>
      </c>
      <c r="BM143" s="30">
        <v>41</v>
      </c>
      <c r="BN143" s="30">
        <v>50</v>
      </c>
      <c r="BO143" s="30">
        <v>54</v>
      </c>
      <c r="BP143" s="30">
        <v>60</v>
      </c>
      <c r="BQ143" s="30">
        <v>70</v>
      </c>
      <c r="BR143" s="30">
        <v>70</v>
      </c>
      <c r="BS143" s="30">
        <v>75</v>
      </c>
      <c r="BT143" s="30">
        <v>82</v>
      </c>
      <c r="BU143" s="30">
        <v>84</v>
      </c>
      <c r="BV143" s="30">
        <v>89</v>
      </c>
      <c r="BW143" s="30">
        <v>102</v>
      </c>
      <c r="BX143" s="30">
        <v>104</v>
      </c>
      <c r="BY143" s="30">
        <v>105</v>
      </c>
      <c r="BZ143" s="30">
        <v>105</v>
      </c>
      <c r="CA143" s="30">
        <v>110</v>
      </c>
      <c r="CB143" s="30">
        <v>110</v>
      </c>
      <c r="CC143" s="30">
        <v>118</v>
      </c>
      <c r="CD143" s="30">
        <v>120</v>
      </c>
      <c r="CE143" s="30">
        <v>126</v>
      </c>
      <c r="CF143" s="30">
        <v>127</v>
      </c>
      <c r="CG143" s="30">
        <v>134</v>
      </c>
      <c r="CH143" s="30">
        <v>136</v>
      </c>
      <c r="CI143" s="30">
        <v>138</v>
      </c>
      <c r="CJ143" s="30">
        <v>143</v>
      </c>
      <c r="CK143" s="30">
        <v>144</v>
      </c>
      <c r="CL143" s="30">
        <v>147</v>
      </c>
      <c r="CM143" s="30">
        <v>147</v>
      </c>
      <c r="CN143" t="e">
        <v>#N/A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2</v>
      </c>
      <c r="BN144" s="30">
        <v>2</v>
      </c>
      <c r="BO144" s="30">
        <v>2</v>
      </c>
      <c r="BP144" s="30">
        <v>2</v>
      </c>
      <c r="BQ144" s="30">
        <v>2</v>
      </c>
      <c r="BR144" s="30">
        <v>7</v>
      </c>
      <c r="BS144" s="30">
        <v>8</v>
      </c>
      <c r="BT144" s="30">
        <v>8</v>
      </c>
      <c r="BU144" s="30">
        <v>9</v>
      </c>
      <c r="BV144" s="30">
        <v>9</v>
      </c>
      <c r="BW144" s="30">
        <v>9</v>
      </c>
      <c r="BX144" s="30">
        <v>10</v>
      </c>
      <c r="BY144" s="30">
        <v>10</v>
      </c>
      <c r="BZ144" s="30">
        <v>11</v>
      </c>
      <c r="CA144" s="30">
        <v>11</v>
      </c>
      <c r="CB144" s="30">
        <v>11</v>
      </c>
      <c r="CC144" s="30">
        <v>12</v>
      </c>
      <c r="CD144" s="30">
        <v>12</v>
      </c>
      <c r="CE144" s="30">
        <v>12</v>
      </c>
      <c r="CF144" s="30">
        <v>12</v>
      </c>
      <c r="CG144" s="30">
        <v>14</v>
      </c>
      <c r="CH144" s="30">
        <v>14</v>
      </c>
      <c r="CI144" s="30">
        <v>14</v>
      </c>
      <c r="CJ144" s="30">
        <v>14</v>
      </c>
      <c r="CK144" s="30">
        <v>14</v>
      </c>
      <c r="CL144" s="30">
        <v>14</v>
      </c>
      <c r="CM144" s="30">
        <v>15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1</v>
      </c>
      <c r="BC145" s="30">
        <v>2</v>
      </c>
      <c r="BD145" s="30">
        <v>2</v>
      </c>
      <c r="BE145" s="30">
        <v>2</v>
      </c>
      <c r="BF145" s="30">
        <v>2</v>
      </c>
      <c r="BG145" s="30">
        <v>2</v>
      </c>
      <c r="BH145" s="30">
        <v>2</v>
      </c>
      <c r="BI145" s="30">
        <v>2</v>
      </c>
      <c r="BJ145" s="30">
        <v>2</v>
      </c>
      <c r="BK145" s="30">
        <v>3</v>
      </c>
      <c r="BL145" s="30">
        <v>3</v>
      </c>
      <c r="BM145" s="30">
        <v>3</v>
      </c>
      <c r="BN145" s="30">
        <v>3</v>
      </c>
      <c r="BO145" s="30">
        <v>3</v>
      </c>
      <c r="BP145" s="30">
        <v>3</v>
      </c>
      <c r="BQ145" s="30">
        <v>9</v>
      </c>
      <c r="BR145" s="30">
        <v>9</v>
      </c>
      <c r="BS145" s="30">
        <v>13</v>
      </c>
      <c r="BT145" s="30">
        <v>13</v>
      </c>
      <c r="BU145" s="30">
        <v>13</v>
      </c>
      <c r="BV145" s="30">
        <v>13</v>
      </c>
      <c r="BW145" s="30">
        <v>14</v>
      </c>
      <c r="BX145" s="30">
        <v>14</v>
      </c>
      <c r="BY145" s="30">
        <v>14</v>
      </c>
      <c r="BZ145" s="30">
        <v>14</v>
      </c>
      <c r="CA145" s="30">
        <v>14</v>
      </c>
      <c r="CB145" s="30">
        <v>14</v>
      </c>
      <c r="CC145" s="30">
        <v>15</v>
      </c>
      <c r="CD145" s="30">
        <v>15</v>
      </c>
      <c r="CE145" s="30">
        <v>15</v>
      </c>
      <c r="CF145" s="30">
        <v>15</v>
      </c>
      <c r="CG145" s="30">
        <v>15</v>
      </c>
      <c r="CH145" s="30">
        <v>15</v>
      </c>
      <c r="CI145" s="30">
        <v>15</v>
      </c>
      <c r="CJ145" s="30">
        <v>15</v>
      </c>
      <c r="CK145" s="30">
        <v>15</v>
      </c>
      <c r="CL145" s="30">
        <v>15</v>
      </c>
      <c r="CM145" s="30">
        <v>15</v>
      </c>
      <c r="CN145" t="e">
        <v>#N/A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1</v>
      </c>
      <c r="BC146" s="30">
        <v>1</v>
      </c>
      <c r="BD146" s="30">
        <v>1</v>
      </c>
      <c r="BE146" s="30">
        <v>1</v>
      </c>
      <c r="BF146" s="30">
        <v>1</v>
      </c>
      <c r="BG146" s="30">
        <v>1</v>
      </c>
      <c r="BH146" s="30">
        <v>1</v>
      </c>
      <c r="BI146" s="30">
        <v>1</v>
      </c>
      <c r="BJ146" s="30">
        <v>1</v>
      </c>
      <c r="BK146" s="30">
        <v>1</v>
      </c>
      <c r="BL146" s="30">
        <v>1</v>
      </c>
      <c r="BM146" s="30">
        <v>1</v>
      </c>
      <c r="BN146" s="30">
        <v>1</v>
      </c>
      <c r="BO146" s="30">
        <v>1</v>
      </c>
      <c r="BP146" s="30">
        <v>1</v>
      </c>
      <c r="BQ146" s="30">
        <v>1</v>
      </c>
      <c r="BR146" s="30">
        <v>1</v>
      </c>
      <c r="BS146" s="30">
        <v>1</v>
      </c>
      <c r="BT146" s="30">
        <v>1</v>
      </c>
      <c r="BU146" s="30">
        <v>2</v>
      </c>
      <c r="BV146" s="30">
        <v>3</v>
      </c>
      <c r="BW146" s="30">
        <v>7</v>
      </c>
      <c r="BX146" s="30">
        <v>7</v>
      </c>
      <c r="BY146" s="30">
        <v>7</v>
      </c>
      <c r="BZ146" s="30">
        <v>8</v>
      </c>
      <c r="CA146" s="30">
        <v>8</v>
      </c>
      <c r="CB146" s="30">
        <v>12</v>
      </c>
      <c r="CC146" s="30">
        <v>12</v>
      </c>
      <c r="CD146" s="30">
        <v>12</v>
      </c>
      <c r="CE146" s="30">
        <v>12</v>
      </c>
      <c r="CF146" s="30">
        <v>12</v>
      </c>
      <c r="CG146" s="30">
        <v>12</v>
      </c>
      <c r="CH146" s="30">
        <v>12</v>
      </c>
      <c r="CI146" s="30">
        <v>12</v>
      </c>
      <c r="CJ146" s="30">
        <v>12</v>
      </c>
      <c r="CK146" s="30">
        <v>12</v>
      </c>
      <c r="CL146" s="30">
        <v>12</v>
      </c>
      <c r="CM146" s="30">
        <v>12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1</v>
      </c>
      <c r="AM147" s="30">
        <v>1</v>
      </c>
      <c r="AN147" s="30">
        <v>1</v>
      </c>
      <c r="AO147" s="30">
        <v>1</v>
      </c>
      <c r="AP147" s="30">
        <v>8</v>
      </c>
      <c r="AQ147" s="30">
        <v>10</v>
      </c>
      <c r="AR147" s="30">
        <v>16</v>
      </c>
      <c r="AS147" s="30">
        <v>21</v>
      </c>
      <c r="AT147" s="30">
        <v>21</v>
      </c>
      <c r="AU147" s="30">
        <v>23</v>
      </c>
      <c r="AV147" s="30">
        <v>36</v>
      </c>
      <c r="AW147" s="30">
        <v>36</v>
      </c>
      <c r="AX147" s="30">
        <v>51</v>
      </c>
      <c r="AY147" s="30">
        <v>62</v>
      </c>
      <c r="AZ147" s="30">
        <v>69</v>
      </c>
      <c r="BA147" s="30">
        <v>80</v>
      </c>
      <c r="BB147" s="30">
        <v>80</v>
      </c>
      <c r="BC147" s="30">
        <v>101</v>
      </c>
      <c r="BD147" s="30">
        <v>109</v>
      </c>
      <c r="BE147" s="30">
        <v>109</v>
      </c>
      <c r="BF147" s="30">
        <v>119</v>
      </c>
      <c r="BG147" s="30">
        <v>119</v>
      </c>
      <c r="BH147" s="30">
        <v>144</v>
      </c>
      <c r="BI147" s="30">
        <v>144</v>
      </c>
      <c r="BJ147" s="30">
        <v>175</v>
      </c>
      <c r="BK147" s="30">
        <v>187</v>
      </c>
      <c r="BL147" s="30">
        <v>187</v>
      </c>
      <c r="BM147" s="30">
        <v>208</v>
      </c>
      <c r="BN147" s="30">
        <v>208</v>
      </c>
      <c r="BO147" s="30">
        <v>223</v>
      </c>
      <c r="BP147" s="30">
        <v>224</v>
      </c>
      <c r="BQ147" s="30">
        <v>224</v>
      </c>
      <c r="BR147" s="30">
        <v>230</v>
      </c>
      <c r="BS147" s="30">
        <v>236</v>
      </c>
      <c r="BT147" s="30">
        <v>236</v>
      </c>
      <c r="BU147" s="30">
        <v>245</v>
      </c>
      <c r="BV147" s="30">
        <v>245</v>
      </c>
      <c r="BW147" s="30">
        <v>259</v>
      </c>
      <c r="BX147" s="30">
        <v>266</v>
      </c>
      <c r="BY147" s="30">
        <v>266</v>
      </c>
      <c r="BZ147" s="30">
        <v>279</v>
      </c>
      <c r="CA147" s="30">
        <v>279</v>
      </c>
      <c r="CB147" s="30">
        <v>333</v>
      </c>
      <c r="CC147" s="30">
        <v>344</v>
      </c>
      <c r="CD147" s="30">
        <v>356</v>
      </c>
      <c r="CE147" s="30">
        <v>356</v>
      </c>
      <c r="CF147" s="30">
        <v>356</v>
      </c>
      <c r="CG147" s="30">
        <v>371</v>
      </c>
      <c r="CH147" s="30">
        <v>372</v>
      </c>
      <c r="CI147" s="30">
        <v>426</v>
      </c>
      <c r="CJ147" s="30">
        <v>435</v>
      </c>
      <c r="CK147" s="30">
        <v>455</v>
      </c>
      <c r="CL147" s="30">
        <v>461</v>
      </c>
      <c r="CM147" s="30">
        <v>462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4</v>
      </c>
      <c r="BZ148" s="30">
        <v>4</v>
      </c>
      <c r="CA148" s="30">
        <v>4</v>
      </c>
      <c r="CB148" s="30">
        <v>4</v>
      </c>
      <c r="CC148" s="30">
        <v>4</v>
      </c>
      <c r="CD148" s="30">
        <v>4</v>
      </c>
      <c r="CE148" s="30">
        <v>4</v>
      </c>
      <c r="CF148" s="30">
        <v>4</v>
      </c>
      <c r="CG148" s="30">
        <v>4</v>
      </c>
      <c r="CH148" s="30">
        <v>4</v>
      </c>
      <c r="CI148" s="30">
        <v>4</v>
      </c>
      <c r="CJ148" s="30">
        <v>4</v>
      </c>
      <c r="CK148" s="30">
        <v>4</v>
      </c>
      <c r="CL148" s="30">
        <v>4</v>
      </c>
      <c r="CM148" s="30">
        <v>4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1</v>
      </c>
      <c r="AQ149" s="30">
        <v>1</v>
      </c>
      <c r="AR149" s="30">
        <v>1</v>
      </c>
      <c r="AS149" s="30">
        <v>5</v>
      </c>
      <c r="AT149" s="30">
        <v>5</v>
      </c>
      <c r="AU149" s="30">
        <v>5</v>
      </c>
      <c r="AV149" s="30">
        <v>11</v>
      </c>
      <c r="AW149" s="30">
        <v>15</v>
      </c>
      <c r="AX149" s="30">
        <v>20</v>
      </c>
      <c r="AY149" s="30">
        <v>21</v>
      </c>
      <c r="AZ149" s="30">
        <v>45</v>
      </c>
      <c r="BA149" s="30">
        <v>86</v>
      </c>
      <c r="BB149" s="30">
        <v>103</v>
      </c>
      <c r="BC149" s="30">
        <v>103</v>
      </c>
      <c r="BD149" s="30">
        <v>118</v>
      </c>
      <c r="BE149" s="30">
        <v>171</v>
      </c>
      <c r="BF149" s="30">
        <v>171</v>
      </c>
      <c r="BG149" s="30">
        <v>274</v>
      </c>
      <c r="BH149" s="30">
        <v>344</v>
      </c>
      <c r="BI149" s="30">
        <v>392</v>
      </c>
      <c r="BJ149" s="30">
        <v>511</v>
      </c>
      <c r="BK149" s="30">
        <v>562</v>
      </c>
      <c r="BL149" s="30">
        <v>767</v>
      </c>
      <c r="BM149" s="30">
        <v>900</v>
      </c>
      <c r="BN149" s="30">
        <v>1012</v>
      </c>
      <c r="BO149" s="30">
        <v>1104</v>
      </c>
      <c r="BP149" s="30">
        <v>1203</v>
      </c>
      <c r="BQ149" s="30">
        <v>1299</v>
      </c>
      <c r="BR149" s="30">
        <v>1453</v>
      </c>
      <c r="BS149" s="30">
        <v>1563</v>
      </c>
      <c r="BT149" s="30">
        <v>1720</v>
      </c>
      <c r="BU149" s="30">
        <v>1885</v>
      </c>
      <c r="BV149" s="30">
        <v>2039</v>
      </c>
      <c r="BW149" s="30">
        <v>2179</v>
      </c>
      <c r="BX149" s="30">
        <v>2402</v>
      </c>
      <c r="BY149" s="30">
        <v>2605</v>
      </c>
      <c r="BZ149" s="30">
        <v>2795</v>
      </c>
      <c r="CA149" s="30">
        <v>2932</v>
      </c>
      <c r="CB149" s="30">
        <v>3287</v>
      </c>
      <c r="CC149" s="30">
        <v>3651</v>
      </c>
      <c r="CD149" s="30">
        <v>4033</v>
      </c>
      <c r="CE149" s="30">
        <v>4462</v>
      </c>
      <c r="CF149" s="30">
        <v>4934</v>
      </c>
      <c r="CG149" s="30">
        <v>5369</v>
      </c>
      <c r="CH149" s="30">
        <v>5862</v>
      </c>
      <c r="CI149" s="30">
        <v>6380</v>
      </c>
      <c r="CJ149" s="30">
        <v>7142</v>
      </c>
      <c r="CK149" s="30">
        <v>8274</v>
      </c>
      <c r="CL149" s="30">
        <v>9362</v>
      </c>
      <c r="CM149" s="30">
        <v>10484</v>
      </c>
      <c r="CN149" t="e">
        <v>#N/A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1</v>
      </c>
      <c r="AQ150" s="30">
        <v>2</v>
      </c>
      <c r="AR150" s="30">
        <v>4</v>
      </c>
      <c r="AS150" s="30">
        <v>4</v>
      </c>
      <c r="AT150" s="30">
        <v>4</v>
      </c>
      <c r="AU150" s="30">
        <v>4</v>
      </c>
      <c r="AV150" s="30">
        <v>4</v>
      </c>
      <c r="AW150" s="30">
        <v>4</v>
      </c>
      <c r="AX150" s="30">
        <v>4</v>
      </c>
      <c r="AY150" s="30">
        <v>4</v>
      </c>
      <c r="AZ150" s="30">
        <v>4</v>
      </c>
      <c r="BA150" s="30">
        <v>10</v>
      </c>
      <c r="BB150" s="30">
        <v>10</v>
      </c>
      <c r="BC150" s="30">
        <v>24</v>
      </c>
      <c r="BD150" s="30">
        <v>24</v>
      </c>
      <c r="BE150" s="30">
        <v>26</v>
      </c>
      <c r="BF150" s="30">
        <v>31</v>
      </c>
      <c r="BG150" s="30">
        <v>31</v>
      </c>
      <c r="BH150" s="30">
        <v>38</v>
      </c>
      <c r="BI150" s="30">
        <v>47</v>
      </c>
      <c r="BJ150" s="30">
        <v>67</v>
      </c>
      <c r="BK150" s="30">
        <v>79</v>
      </c>
      <c r="BL150" s="30">
        <v>86</v>
      </c>
      <c r="BM150" s="30">
        <v>99</v>
      </c>
      <c r="BN150" s="30">
        <v>105</v>
      </c>
      <c r="BO150" s="30">
        <v>119</v>
      </c>
      <c r="BP150" s="30">
        <v>130</v>
      </c>
      <c r="BQ150" s="30">
        <v>142</v>
      </c>
      <c r="BR150" s="30">
        <v>162</v>
      </c>
      <c r="BS150" s="30">
        <v>175</v>
      </c>
      <c r="BT150" s="30">
        <v>190</v>
      </c>
      <c r="BU150" s="30">
        <v>195</v>
      </c>
      <c r="BV150" s="30">
        <v>207</v>
      </c>
      <c r="BW150" s="30">
        <v>219</v>
      </c>
      <c r="BX150" s="30">
        <v>222</v>
      </c>
      <c r="BY150" s="30">
        <v>226</v>
      </c>
      <c r="BZ150" s="30">
        <v>237</v>
      </c>
      <c r="CA150" s="30">
        <v>244</v>
      </c>
      <c r="CB150" s="30">
        <v>250</v>
      </c>
      <c r="CC150" s="30">
        <v>265</v>
      </c>
      <c r="CD150" s="30">
        <v>278</v>
      </c>
      <c r="CE150" s="30">
        <v>280</v>
      </c>
      <c r="CF150" s="30">
        <v>291</v>
      </c>
      <c r="CG150" s="30">
        <v>299</v>
      </c>
      <c r="CH150" s="30">
        <v>314</v>
      </c>
      <c r="CI150" s="30">
        <v>335</v>
      </c>
      <c r="CJ150" s="30">
        <v>342</v>
      </c>
      <c r="CK150" s="30">
        <v>350</v>
      </c>
      <c r="CL150" s="30">
        <v>367</v>
      </c>
      <c r="CM150" s="30">
        <v>377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1</v>
      </c>
      <c r="AU151" s="30">
        <v>1</v>
      </c>
      <c r="AV151" s="30">
        <v>1</v>
      </c>
      <c r="AW151" s="30">
        <v>1</v>
      </c>
      <c r="AX151" s="30">
        <v>5</v>
      </c>
      <c r="AY151" s="30">
        <v>12</v>
      </c>
      <c r="AZ151" s="30">
        <v>19</v>
      </c>
      <c r="BA151" s="30">
        <v>35</v>
      </c>
      <c r="BB151" s="30">
        <v>46</v>
      </c>
      <c r="BC151" s="30">
        <v>48</v>
      </c>
      <c r="BD151" s="30">
        <v>55</v>
      </c>
      <c r="BE151" s="30">
        <v>65</v>
      </c>
      <c r="BF151" s="30">
        <v>83</v>
      </c>
      <c r="BG151" s="30">
        <v>103</v>
      </c>
      <c r="BH151" s="30">
        <v>135</v>
      </c>
      <c r="BI151" s="30">
        <v>171</v>
      </c>
      <c r="BJ151" s="30">
        <v>222</v>
      </c>
      <c r="BK151" s="30">
        <v>249</v>
      </c>
      <c r="BL151" s="30">
        <v>303</v>
      </c>
      <c r="BM151" s="30">
        <v>384</v>
      </c>
      <c r="BN151" s="30">
        <v>384</v>
      </c>
      <c r="BO151" s="30">
        <v>457</v>
      </c>
      <c r="BP151" s="30">
        <v>659</v>
      </c>
      <c r="BQ151" s="30">
        <v>741</v>
      </c>
      <c r="BR151" s="30">
        <v>785</v>
      </c>
      <c r="BS151" s="30">
        <v>900</v>
      </c>
      <c r="BT151" s="30">
        <v>1060</v>
      </c>
      <c r="BU151" s="30">
        <v>1171</v>
      </c>
      <c r="BV151" s="30">
        <v>1476</v>
      </c>
      <c r="BW151" s="30">
        <v>1624</v>
      </c>
      <c r="BX151" s="30">
        <v>1908</v>
      </c>
      <c r="BY151" s="30">
        <v>2200</v>
      </c>
      <c r="BZ151" s="30">
        <v>2447</v>
      </c>
      <c r="CA151" s="30">
        <v>2666</v>
      </c>
      <c r="CB151" s="30">
        <v>2867</v>
      </c>
      <c r="CC151" s="30">
        <v>3105</v>
      </c>
      <c r="CD151" s="30">
        <v>3380</v>
      </c>
      <c r="CE151" s="30">
        <v>3630</v>
      </c>
      <c r="CF151" s="30">
        <v>4054</v>
      </c>
      <c r="CG151" s="30">
        <v>4465</v>
      </c>
      <c r="CH151" s="30">
        <v>4873</v>
      </c>
      <c r="CI151" s="30">
        <v>5318</v>
      </c>
      <c r="CJ151" s="30">
        <v>5690</v>
      </c>
      <c r="CK151" s="30">
        <v>5994</v>
      </c>
      <c r="CL151" s="30">
        <v>6318</v>
      </c>
      <c r="CM151" s="30">
        <v>6630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2</v>
      </c>
      <c r="BC152" s="30">
        <v>2</v>
      </c>
      <c r="BD152" s="30">
        <v>3</v>
      </c>
      <c r="BE152" s="30">
        <v>4</v>
      </c>
      <c r="BF152" s="30">
        <v>4</v>
      </c>
      <c r="BG152" s="30">
        <v>6</v>
      </c>
      <c r="BH152" s="30">
        <v>7</v>
      </c>
      <c r="BI152" s="30">
        <v>7</v>
      </c>
      <c r="BJ152" s="30">
        <v>7</v>
      </c>
      <c r="BK152" s="30">
        <v>7</v>
      </c>
      <c r="BL152" s="30">
        <v>7</v>
      </c>
      <c r="BM152" s="30">
        <v>7</v>
      </c>
      <c r="BN152" s="30">
        <v>7</v>
      </c>
      <c r="BO152" s="30">
        <v>7</v>
      </c>
      <c r="BP152" s="30">
        <v>8</v>
      </c>
      <c r="BQ152" s="30">
        <v>8</v>
      </c>
      <c r="BR152" s="30">
        <v>8</v>
      </c>
      <c r="BS152" s="30">
        <v>10</v>
      </c>
      <c r="BT152" s="30">
        <v>10</v>
      </c>
      <c r="BU152" s="30">
        <v>10</v>
      </c>
      <c r="BV152" s="30">
        <v>10</v>
      </c>
      <c r="BW152" s="30">
        <v>10</v>
      </c>
      <c r="BX152" s="30">
        <v>10</v>
      </c>
      <c r="BY152" s="30">
        <v>11</v>
      </c>
      <c r="BZ152" s="30">
        <v>11</v>
      </c>
      <c r="CA152" s="30">
        <v>11</v>
      </c>
      <c r="CB152" s="30">
        <v>11</v>
      </c>
      <c r="CC152" s="30">
        <v>11</v>
      </c>
      <c r="CD152" s="30">
        <v>11</v>
      </c>
      <c r="CE152" s="30">
        <v>11</v>
      </c>
      <c r="CF152" s="30">
        <v>11</v>
      </c>
      <c r="CG152" s="30">
        <v>11</v>
      </c>
      <c r="CH152" s="30">
        <v>11</v>
      </c>
      <c r="CI152" s="30">
        <v>11</v>
      </c>
      <c r="CJ152" s="30">
        <v>11</v>
      </c>
      <c r="CK152" s="30">
        <v>11</v>
      </c>
      <c r="CL152" s="30">
        <v>11</v>
      </c>
      <c r="CM152" s="30">
        <v>11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1</v>
      </c>
      <c r="BT153" s="30">
        <v>2</v>
      </c>
      <c r="BU153" s="30">
        <v>2</v>
      </c>
      <c r="BV153" s="30">
        <v>2</v>
      </c>
      <c r="BW153" s="30">
        <v>4</v>
      </c>
      <c r="BX153" s="30">
        <v>6</v>
      </c>
      <c r="BY153" s="30">
        <v>6</v>
      </c>
      <c r="BZ153" s="30">
        <v>6</v>
      </c>
      <c r="CA153" s="30">
        <v>7</v>
      </c>
      <c r="CB153" s="30">
        <v>7</v>
      </c>
      <c r="CC153" s="30">
        <v>8</v>
      </c>
      <c r="CD153" s="30">
        <v>8</v>
      </c>
      <c r="CE153" s="30">
        <v>10</v>
      </c>
      <c r="CF153" s="30">
        <v>10</v>
      </c>
      <c r="CG153" s="30">
        <v>11</v>
      </c>
      <c r="CH153" s="30">
        <v>13</v>
      </c>
      <c r="CI153" s="30">
        <v>15</v>
      </c>
      <c r="CJ153" s="30">
        <v>26</v>
      </c>
      <c r="CK153" s="30">
        <v>30</v>
      </c>
      <c r="CL153" s="30">
        <v>35</v>
      </c>
      <c r="CM153" s="30">
        <v>43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1</v>
      </c>
      <c r="D154" s="30">
        <v>3</v>
      </c>
      <c r="E154" s="30">
        <v>3</v>
      </c>
      <c r="F154" s="30">
        <v>4</v>
      </c>
      <c r="G154" s="30">
        <v>5</v>
      </c>
      <c r="H154" s="30">
        <v>7</v>
      </c>
      <c r="I154" s="30">
        <v>7</v>
      </c>
      <c r="J154" s="30">
        <v>10</v>
      </c>
      <c r="K154" s="30">
        <v>13</v>
      </c>
      <c r="L154" s="30">
        <v>16</v>
      </c>
      <c r="M154" s="30">
        <v>18</v>
      </c>
      <c r="N154" s="30">
        <v>18</v>
      </c>
      <c r="O154" s="30">
        <v>24</v>
      </c>
      <c r="P154" s="30">
        <v>28</v>
      </c>
      <c r="Q154" s="30">
        <v>28</v>
      </c>
      <c r="R154" s="30">
        <v>30</v>
      </c>
      <c r="S154" s="30">
        <v>33</v>
      </c>
      <c r="T154" s="30">
        <v>40</v>
      </c>
      <c r="U154" s="30">
        <v>45</v>
      </c>
      <c r="V154" s="30">
        <v>47</v>
      </c>
      <c r="W154" s="30">
        <v>50</v>
      </c>
      <c r="X154" s="30">
        <v>58</v>
      </c>
      <c r="Y154" s="30">
        <v>67</v>
      </c>
      <c r="Z154" s="30">
        <v>72</v>
      </c>
      <c r="AA154" s="30">
        <v>75</v>
      </c>
      <c r="AB154" s="30">
        <v>77</v>
      </c>
      <c r="AC154" s="30">
        <v>81</v>
      </c>
      <c r="AD154" s="30">
        <v>84</v>
      </c>
      <c r="AE154" s="30">
        <v>84</v>
      </c>
      <c r="AF154" s="30">
        <v>85</v>
      </c>
      <c r="AG154" s="30">
        <v>85</v>
      </c>
      <c r="AH154" s="30">
        <v>89</v>
      </c>
      <c r="AI154" s="30">
        <v>89</v>
      </c>
      <c r="AJ154" s="30">
        <v>91</v>
      </c>
      <c r="AK154" s="30">
        <v>93</v>
      </c>
      <c r="AL154" s="30">
        <v>93</v>
      </c>
      <c r="AM154" s="30">
        <v>93</v>
      </c>
      <c r="AN154" s="30">
        <v>102</v>
      </c>
      <c r="AO154" s="30">
        <v>106</v>
      </c>
      <c r="AP154" s="30">
        <v>108</v>
      </c>
      <c r="AQ154" s="30">
        <v>110</v>
      </c>
      <c r="AR154" s="30">
        <v>110</v>
      </c>
      <c r="AS154" s="30">
        <v>117</v>
      </c>
      <c r="AT154" s="30">
        <v>130</v>
      </c>
      <c r="AU154" s="30">
        <v>138</v>
      </c>
      <c r="AV154" s="30">
        <v>150</v>
      </c>
      <c r="AW154" s="30">
        <v>150</v>
      </c>
      <c r="AX154" s="30">
        <v>160</v>
      </c>
      <c r="AY154" s="30">
        <v>178</v>
      </c>
      <c r="AZ154" s="30">
        <v>178</v>
      </c>
      <c r="BA154" s="30">
        <v>200</v>
      </c>
      <c r="BB154" s="30">
        <v>212</v>
      </c>
      <c r="BC154" s="30">
        <v>226</v>
      </c>
      <c r="BD154" s="30">
        <v>243</v>
      </c>
      <c r="BE154" s="30">
        <v>266</v>
      </c>
      <c r="BF154" s="30">
        <v>313</v>
      </c>
      <c r="BG154" s="30">
        <v>345</v>
      </c>
      <c r="BH154" s="30">
        <v>385</v>
      </c>
      <c r="BI154" s="30">
        <v>432</v>
      </c>
      <c r="BJ154" s="30">
        <v>455</v>
      </c>
      <c r="BK154" s="30">
        <v>509</v>
      </c>
      <c r="BL154" s="30">
        <v>558</v>
      </c>
      <c r="BM154" s="30">
        <v>631</v>
      </c>
      <c r="BN154" s="30">
        <v>683</v>
      </c>
      <c r="BO154" s="30">
        <v>732</v>
      </c>
      <c r="BP154" s="30">
        <v>802</v>
      </c>
      <c r="BQ154" s="30">
        <v>844</v>
      </c>
      <c r="BR154" s="30">
        <v>879</v>
      </c>
      <c r="BS154" s="30">
        <v>926</v>
      </c>
      <c r="BT154" s="30">
        <v>1000</v>
      </c>
      <c r="BU154" s="30">
        <v>1049</v>
      </c>
      <c r="BV154" s="30">
        <v>1114</v>
      </c>
      <c r="BW154" s="30">
        <v>1189</v>
      </c>
      <c r="BX154" s="30">
        <v>1309</v>
      </c>
      <c r="BY154" s="30">
        <v>1375</v>
      </c>
      <c r="BZ154" s="30">
        <v>1481</v>
      </c>
      <c r="CA154" s="30">
        <v>1623</v>
      </c>
      <c r="CB154" s="30">
        <v>1910</v>
      </c>
      <c r="CC154" s="30">
        <v>2108</v>
      </c>
      <c r="CD154" s="30">
        <v>2299</v>
      </c>
      <c r="CE154" s="30">
        <v>2532</v>
      </c>
      <c r="CF154" s="30">
        <v>2918</v>
      </c>
      <c r="CG154" s="30">
        <v>3252</v>
      </c>
      <c r="CH154" s="30">
        <v>3699</v>
      </c>
      <c r="CI154" s="30">
        <v>4427</v>
      </c>
      <c r="CJ154" s="30">
        <v>5050</v>
      </c>
      <c r="CK154" s="30">
        <v>5992</v>
      </c>
      <c r="CL154" s="30">
        <v>6588</v>
      </c>
      <c r="CM154" s="30">
        <v>8014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1</v>
      </c>
      <c r="AU155" s="30">
        <v>1</v>
      </c>
      <c r="AV155" s="30">
        <v>3</v>
      </c>
      <c r="AW155" s="30">
        <v>3</v>
      </c>
      <c r="AX155" s="30">
        <v>7</v>
      </c>
      <c r="AY155" s="30">
        <v>10</v>
      </c>
      <c r="AZ155" s="30">
        <v>16</v>
      </c>
      <c r="BA155" s="30">
        <v>32</v>
      </c>
      <c r="BB155" s="30">
        <v>44</v>
      </c>
      <c r="BC155" s="30">
        <v>54</v>
      </c>
      <c r="BD155" s="30">
        <v>63</v>
      </c>
      <c r="BE155" s="30">
        <v>72</v>
      </c>
      <c r="BF155" s="30">
        <v>105</v>
      </c>
      <c r="BG155" s="30">
        <v>123</v>
      </c>
      <c r="BH155" s="30">
        <v>137</v>
      </c>
      <c r="BI155" s="30">
        <v>178</v>
      </c>
      <c r="BJ155" s="30">
        <v>185</v>
      </c>
      <c r="BK155" s="30">
        <v>186</v>
      </c>
      <c r="BL155" s="30">
        <v>204</v>
      </c>
      <c r="BM155" s="30">
        <v>216</v>
      </c>
      <c r="BN155" s="30">
        <v>226</v>
      </c>
      <c r="BO155" s="30">
        <v>269</v>
      </c>
      <c r="BP155" s="30">
        <v>292</v>
      </c>
      <c r="BQ155" s="30">
        <v>314</v>
      </c>
      <c r="BR155" s="30">
        <v>336</v>
      </c>
      <c r="BS155" s="30">
        <v>363</v>
      </c>
      <c r="BT155" s="30">
        <v>400</v>
      </c>
      <c r="BU155" s="30">
        <v>426</v>
      </c>
      <c r="BV155" s="30">
        <v>450</v>
      </c>
      <c r="BW155" s="30">
        <v>471</v>
      </c>
      <c r="BX155" s="30">
        <v>485</v>
      </c>
      <c r="BY155" s="30">
        <v>534</v>
      </c>
      <c r="BZ155" s="30">
        <v>581</v>
      </c>
      <c r="CA155" s="30">
        <v>682</v>
      </c>
      <c r="CB155" s="30">
        <v>701</v>
      </c>
      <c r="CC155" s="30">
        <v>715</v>
      </c>
      <c r="CD155" s="30">
        <v>728</v>
      </c>
      <c r="CE155" s="30">
        <v>742</v>
      </c>
      <c r="CF155" s="30">
        <v>769</v>
      </c>
      <c r="CG155" s="30">
        <v>835</v>
      </c>
      <c r="CH155" s="30">
        <v>863</v>
      </c>
      <c r="CI155" s="30">
        <v>977</v>
      </c>
      <c r="CJ155" s="30">
        <v>1049</v>
      </c>
      <c r="CK155" s="30">
        <v>1089</v>
      </c>
      <c r="CL155" s="30">
        <v>1161</v>
      </c>
      <c r="CM155" s="30">
        <v>1173</v>
      </c>
      <c r="CN155" t="e">
        <v>#N/A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2</v>
      </c>
      <c r="AT156" s="30">
        <v>7</v>
      </c>
      <c r="AU156" s="30">
        <v>7</v>
      </c>
      <c r="AV156" s="30">
        <v>16</v>
      </c>
      <c r="AW156" s="30">
        <v>16</v>
      </c>
      <c r="AX156" s="30">
        <v>31</v>
      </c>
      <c r="AY156" s="30">
        <v>57</v>
      </c>
      <c r="AZ156" s="30">
        <v>89</v>
      </c>
      <c r="BA156" s="30">
        <v>141</v>
      </c>
      <c r="BB156" s="30">
        <v>181</v>
      </c>
      <c r="BC156" s="30">
        <v>219</v>
      </c>
      <c r="BD156" s="30">
        <v>253</v>
      </c>
      <c r="BE156" s="30">
        <v>275</v>
      </c>
      <c r="BF156" s="30">
        <v>275</v>
      </c>
      <c r="BG156" s="30">
        <v>286</v>
      </c>
      <c r="BH156" s="30">
        <v>341</v>
      </c>
      <c r="BI156" s="30">
        <v>383</v>
      </c>
      <c r="BJ156" s="30">
        <v>414</v>
      </c>
      <c r="BK156" s="30">
        <v>442</v>
      </c>
      <c r="BL156" s="30">
        <v>480</v>
      </c>
      <c r="BM156" s="30">
        <v>528</v>
      </c>
      <c r="BN156" s="30">
        <v>562</v>
      </c>
      <c r="BO156" s="30">
        <v>632</v>
      </c>
      <c r="BP156" s="30">
        <v>684</v>
      </c>
      <c r="BQ156" s="30">
        <v>730</v>
      </c>
      <c r="BR156" s="30">
        <v>756</v>
      </c>
      <c r="BS156" s="30">
        <v>802</v>
      </c>
      <c r="BT156" s="30">
        <v>841</v>
      </c>
      <c r="BU156" s="30">
        <v>897</v>
      </c>
      <c r="BV156" s="30">
        <v>934</v>
      </c>
      <c r="BW156" s="30">
        <v>977</v>
      </c>
      <c r="BX156" s="30">
        <v>997</v>
      </c>
      <c r="BY156" s="30">
        <v>1021</v>
      </c>
      <c r="BZ156" s="30">
        <v>1059</v>
      </c>
      <c r="CA156" s="30">
        <v>1091</v>
      </c>
      <c r="CB156" s="30">
        <v>1124</v>
      </c>
      <c r="CC156" s="30">
        <v>1160</v>
      </c>
      <c r="CD156" s="30">
        <v>1188</v>
      </c>
      <c r="CE156" s="30">
        <v>1205</v>
      </c>
      <c r="CF156" s="30">
        <v>1212</v>
      </c>
      <c r="CG156" s="30">
        <v>1220</v>
      </c>
      <c r="CH156" s="30">
        <v>1248</v>
      </c>
      <c r="CI156" s="30">
        <v>1268</v>
      </c>
      <c r="CJ156" s="30">
        <v>1304</v>
      </c>
      <c r="CK156" s="30">
        <v>1317</v>
      </c>
      <c r="CL156" s="30">
        <v>1330</v>
      </c>
      <c r="CM156" s="30">
        <v>1335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1</v>
      </c>
      <c r="BE157" s="30">
        <v>1</v>
      </c>
      <c r="BF157" s="30">
        <v>1</v>
      </c>
      <c r="BG157" s="30">
        <v>1</v>
      </c>
      <c r="BH157" s="30">
        <v>1</v>
      </c>
      <c r="BI157" s="30">
        <v>1</v>
      </c>
      <c r="BJ157" s="30">
        <v>1</v>
      </c>
      <c r="BK157" s="30">
        <v>1</v>
      </c>
      <c r="BL157" s="30">
        <v>1</v>
      </c>
      <c r="BM157" s="30">
        <v>1</v>
      </c>
      <c r="BN157" s="30">
        <v>2</v>
      </c>
      <c r="BO157" s="30">
        <v>3</v>
      </c>
      <c r="BP157" s="30">
        <v>3</v>
      </c>
      <c r="BQ157" s="30">
        <v>3</v>
      </c>
      <c r="BR157" s="30">
        <v>3</v>
      </c>
      <c r="BS157" s="30">
        <v>5</v>
      </c>
      <c r="BT157" s="30">
        <v>5</v>
      </c>
      <c r="BU157" s="30">
        <v>5</v>
      </c>
      <c r="BV157" s="30">
        <v>7</v>
      </c>
      <c r="BW157" s="30">
        <v>7</v>
      </c>
      <c r="BX157" s="30">
        <v>7</v>
      </c>
      <c r="BY157" s="30">
        <v>7</v>
      </c>
      <c r="BZ157" s="30">
        <v>8</v>
      </c>
      <c r="CA157" s="30">
        <v>12</v>
      </c>
      <c r="CB157" s="30">
        <v>12</v>
      </c>
      <c r="CC157" s="30">
        <v>21</v>
      </c>
      <c r="CD157" s="30">
        <v>21</v>
      </c>
      <c r="CE157" s="30">
        <v>25</v>
      </c>
      <c r="CF157" s="30">
        <v>60</v>
      </c>
      <c r="CG157" s="30">
        <v>60</v>
      </c>
      <c r="CH157" s="30">
        <v>80</v>
      </c>
      <c r="CI157" s="30">
        <v>80</v>
      </c>
      <c r="CJ157" s="30">
        <v>116</v>
      </c>
      <c r="CK157" s="30">
        <v>135</v>
      </c>
      <c r="CL157" s="30">
        <v>164</v>
      </c>
      <c r="CM157" s="30">
        <v>237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1</v>
      </c>
      <c r="AT158" s="30">
        <v>1</v>
      </c>
      <c r="AU158" s="30">
        <v>1</v>
      </c>
      <c r="AV158" s="30">
        <v>3</v>
      </c>
      <c r="AW158" s="30">
        <v>3</v>
      </c>
      <c r="AX158" s="30">
        <v>7</v>
      </c>
      <c r="AY158" s="30">
        <v>13</v>
      </c>
      <c r="AZ158" s="30">
        <v>17</v>
      </c>
      <c r="BA158" s="30">
        <v>24</v>
      </c>
      <c r="BB158" s="30">
        <v>38</v>
      </c>
      <c r="BC158" s="30">
        <v>51</v>
      </c>
      <c r="BD158" s="30">
        <v>62</v>
      </c>
      <c r="BE158" s="30">
        <v>62</v>
      </c>
      <c r="BF158" s="30">
        <v>116</v>
      </c>
      <c r="BG158" s="30">
        <v>150</v>
      </c>
      <c r="BH158" s="30">
        <v>202</v>
      </c>
      <c r="BI158" s="30">
        <v>240</v>
      </c>
      <c r="BJ158" s="30">
        <v>274</v>
      </c>
      <c r="BK158" s="30">
        <v>402</v>
      </c>
      <c r="BL158" s="30">
        <v>554</v>
      </c>
      <c r="BM158" s="30">
        <v>709</v>
      </c>
      <c r="BN158" s="30">
        <v>927</v>
      </c>
      <c r="BO158" s="30">
        <v>1170</v>
      </c>
      <c r="BP158" s="30">
        <v>1187</v>
      </c>
      <c r="BQ158" s="30">
        <v>1280</v>
      </c>
      <c r="BR158" s="30">
        <v>1326</v>
      </c>
      <c r="BS158" s="30">
        <v>1353</v>
      </c>
      <c r="BT158" s="30">
        <v>1380</v>
      </c>
      <c r="BU158" s="30">
        <v>1462</v>
      </c>
      <c r="BV158" s="30">
        <v>1505</v>
      </c>
      <c r="BW158" s="30">
        <v>1585</v>
      </c>
      <c r="BX158" s="30">
        <v>1655</v>
      </c>
      <c r="BY158" s="30">
        <v>1686</v>
      </c>
      <c r="BZ158" s="30">
        <v>1749</v>
      </c>
      <c r="CA158" s="30">
        <v>1845</v>
      </c>
      <c r="CB158" s="30">
        <v>1934</v>
      </c>
      <c r="CC158" s="30">
        <v>2003</v>
      </c>
      <c r="CD158" s="30">
        <v>2028</v>
      </c>
      <c r="CE158" s="30">
        <v>2173</v>
      </c>
      <c r="CF158" s="30">
        <v>2272</v>
      </c>
      <c r="CG158" s="30">
        <v>2415</v>
      </c>
      <c r="CH158" s="30">
        <v>2506</v>
      </c>
      <c r="CI158" s="30">
        <v>2605</v>
      </c>
      <c r="CJ158" s="30">
        <v>2783</v>
      </c>
      <c r="CK158" s="30">
        <v>3034</v>
      </c>
      <c r="CL158" s="30">
        <v>3158</v>
      </c>
      <c r="CM158" s="30">
        <v>3300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1</v>
      </c>
      <c r="BY159" s="30">
        <v>1</v>
      </c>
      <c r="BZ159" s="30">
        <v>2</v>
      </c>
      <c r="CA159" s="30">
        <v>2</v>
      </c>
      <c r="CB159" s="30">
        <v>3</v>
      </c>
      <c r="CC159" s="30">
        <v>4</v>
      </c>
      <c r="CD159" s="30">
        <v>4</v>
      </c>
      <c r="CE159" s="30">
        <v>4</v>
      </c>
      <c r="CF159" s="30">
        <v>4</v>
      </c>
      <c r="CG159" s="30">
        <v>4</v>
      </c>
      <c r="CH159" s="30">
        <v>4</v>
      </c>
      <c r="CI159" s="30">
        <v>4</v>
      </c>
      <c r="CJ159" s="30">
        <v>4</v>
      </c>
      <c r="CK159" s="30">
        <v>4</v>
      </c>
      <c r="CL159" s="30">
        <v>4</v>
      </c>
      <c r="CM159" s="30">
        <v>4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1</v>
      </c>
      <c r="M160" s="30">
        <v>1</v>
      </c>
      <c r="N160" s="30">
        <v>1</v>
      </c>
      <c r="O160" s="30">
        <v>1</v>
      </c>
      <c r="P160" s="30">
        <v>1</v>
      </c>
      <c r="Q160" s="30">
        <v>1</v>
      </c>
      <c r="R160" s="30">
        <v>1</v>
      </c>
      <c r="S160" s="30">
        <v>1</v>
      </c>
      <c r="T160" s="30">
        <v>2</v>
      </c>
      <c r="U160" s="30">
        <v>2</v>
      </c>
      <c r="V160" s="30">
        <v>2</v>
      </c>
      <c r="W160" s="30">
        <v>2</v>
      </c>
      <c r="X160" s="30">
        <v>2</v>
      </c>
      <c r="Y160" s="30">
        <v>2</v>
      </c>
      <c r="Z160" s="30">
        <v>2</v>
      </c>
      <c r="AA160" s="30">
        <v>2</v>
      </c>
      <c r="AB160" s="30">
        <v>2</v>
      </c>
      <c r="AC160" s="30">
        <v>2</v>
      </c>
      <c r="AD160" s="30">
        <v>2</v>
      </c>
      <c r="AE160" s="30">
        <v>2</v>
      </c>
      <c r="AF160" s="30">
        <v>2</v>
      </c>
      <c r="AG160" s="30">
        <v>2</v>
      </c>
      <c r="AH160" s="30">
        <v>2</v>
      </c>
      <c r="AI160" s="30">
        <v>2</v>
      </c>
      <c r="AJ160" s="30">
        <v>6</v>
      </c>
      <c r="AK160" s="30">
        <v>13</v>
      </c>
      <c r="AL160" s="30">
        <v>15</v>
      </c>
      <c r="AM160" s="30">
        <v>32</v>
      </c>
      <c r="AN160" s="30">
        <v>45</v>
      </c>
      <c r="AO160" s="30">
        <v>84</v>
      </c>
      <c r="AP160" s="30">
        <v>120</v>
      </c>
      <c r="AQ160" s="30">
        <v>165</v>
      </c>
      <c r="AR160" s="30">
        <v>222</v>
      </c>
      <c r="AS160" s="30">
        <v>259</v>
      </c>
      <c r="AT160" s="30">
        <v>400</v>
      </c>
      <c r="AU160" s="30">
        <v>500</v>
      </c>
      <c r="AV160" s="30">
        <v>673</v>
      </c>
      <c r="AW160" s="30">
        <v>1073</v>
      </c>
      <c r="AX160" s="30">
        <v>1695</v>
      </c>
      <c r="AY160" s="30">
        <v>2277</v>
      </c>
      <c r="AZ160" s="30">
        <v>2277</v>
      </c>
      <c r="BA160" s="30">
        <v>5232</v>
      </c>
      <c r="BB160" s="30">
        <v>6391</v>
      </c>
      <c r="BC160" s="30">
        <v>7798</v>
      </c>
      <c r="BD160" s="30">
        <v>9942</v>
      </c>
      <c r="BE160" s="30">
        <v>11748</v>
      </c>
      <c r="BF160" s="30">
        <v>13910</v>
      </c>
      <c r="BG160" s="30">
        <v>17963</v>
      </c>
      <c r="BH160" s="30">
        <v>20410</v>
      </c>
      <c r="BI160" s="30">
        <v>25374</v>
      </c>
      <c r="BJ160" s="30">
        <v>28768</v>
      </c>
      <c r="BK160" s="30">
        <v>35136</v>
      </c>
      <c r="BL160" s="30">
        <v>39885</v>
      </c>
      <c r="BM160" s="30">
        <v>49515</v>
      </c>
      <c r="BN160" s="30">
        <v>57786</v>
      </c>
      <c r="BO160" s="30">
        <v>65719</v>
      </c>
      <c r="BP160" s="30">
        <v>73235</v>
      </c>
      <c r="BQ160" s="30">
        <v>80110</v>
      </c>
      <c r="BR160" s="30">
        <v>87956</v>
      </c>
      <c r="BS160" s="30">
        <v>95923</v>
      </c>
      <c r="BT160" s="30">
        <v>104118</v>
      </c>
      <c r="BU160" s="30">
        <v>112065</v>
      </c>
      <c r="BV160" s="30">
        <v>119199</v>
      </c>
      <c r="BW160" s="30">
        <v>126168</v>
      </c>
      <c r="BX160" s="30">
        <v>131646</v>
      </c>
      <c r="BY160" s="30">
        <v>136675</v>
      </c>
      <c r="BZ160" s="30">
        <v>141942</v>
      </c>
      <c r="CA160" s="30">
        <v>148220</v>
      </c>
      <c r="CB160" s="30">
        <v>153222</v>
      </c>
      <c r="CC160" s="30">
        <v>158273</v>
      </c>
      <c r="CD160" s="30">
        <v>163027</v>
      </c>
      <c r="CE160" s="30">
        <v>166831</v>
      </c>
      <c r="CF160" s="30">
        <v>170099</v>
      </c>
      <c r="CG160" s="30">
        <v>172541</v>
      </c>
      <c r="CH160" s="30">
        <v>177644</v>
      </c>
      <c r="CI160" s="30">
        <v>184948</v>
      </c>
      <c r="CJ160" s="30">
        <v>190839</v>
      </c>
      <c r="CK160" s="30">
        <v>191726</v>
      </c>
      <c r="CL160" s="30">
        <v>198674</v>
      </c>
      <c r="CM160" s="30">
        <v>200210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1</v>
      </c>
      <c r="H161" s="30">
        <v>1</v>
      </c>
      <c r="I161" s="30">
        <v>1</v>
      </c>
      <c r="J161" s="30">
        <v>1</v>
      </c>
      <c r="K161" s="30">
        <v>1</v>
      </c>
      <c r="L161" s="30">
        <v>1</v>
      </c>
      <c r="M161" s="30">
        <v>1</v>
      </c>
      <c r="N161" s="30">
        <v>1</v>
      </c>
      <c r="O161" s="30">
        <v>1</v>
      </c>
      <c r="P161" s="30">
        <v>1</v>
      </c>
      <c r="Q161" s="30">
        <v>1</v>
      </c>
      <c r="R161" s="30">
        <v>1</v>
      </c>
      <c r="S161" s="30">
        <v>1</v>
      </c>
      <c r="T161" s="30">
        <v>1</v>
      </c>
      <c r="U161" s="30">
        <v>1</v>
      </c>
      <c r="V161" s="30">
        <v>1</v>
      </c>
      <c r="W161" s="30">
        <v>1</v>
      </c>
      <c r="X161" s="30">
        <v>1</v>
      </c>
      <c r="Y161" s="30">
        <v>1</v>
      </c>
      <c r="Z161" s="30">
        <v>1</v>
      </c>
      <c r="AA161" s="30">
        <v>1</v>
      </c>
      <c r="AB161" s="30">
        <v>1</v>
      </c>
      <c r="AC161" s="30">
        <v>1</v>
      </c>
      <c r="AD161" s="30">
        <v>1</v>
      </c>
      <c r="AE161" s="30">
        <v>1</v>
      </c>
      <c r="AF161" s="30">
        <v>1</v>
      </c>
      <c r="AG161" s="30">
        <v>1</v>
      </c>
      <c r="AH161" s="30">
        <v>1</v>
      </c>
      <c r="AI161" s="30">
        <v>1</v>
      </c>
      <c r="AJ161" s="30">
        <v>1</v>
      </c>
      <c r="AK161" s="30">
        <v>1</v>
      </c>
      <c r="AL161" s="30">
        <v>1</v>
      </c>
      <c r="AM161" s="30">
        <v>1</v>
      </c>
      <c r="AN161" s="30">
        <v>1</v>
      </c>
      <c r="AO161" s="30">
        <v>1</v>
      </c>
      <c r="AP161" s="30">
        <v>1</v>
      </c>
      <c r="AQ161" s="30">
        <v>1</v>
      </c>
      <c r="AR161" s="30">
        <v>1</v>
      </c>
      <c r="AS161" s="30">
        <v>1</v>
      </c>
      <c r="AT161" s="30">
        <v>1</v>
      </c>
      <c r="AU161" s="30">
        <v>1</v>
      </c>
      <c r="AV161" s="30">
        <v>1</v>
      </c>
      <c r="AW161" s="30">
        <v>1</v>
      </c>
      <c r="AX161" s="30">
        <v>1</v>
      </c>
      <c r="AY161" s="30">
        <v>2</v>
      </c>
      <c r="AZ161" s="30">
        <v>2</v>
      </c>
      <c r="BA161" s="30">
        <v>6</v>
      </c>
      <c r="BB161" s="30">
        <v>10</v>
      </c>
      <c r="BC161" s="30">
        <v>18</v>
      </c>
      <c r="BD161" s="30">
        <v>28</v>
      </c>
      <c r="BE161" s="30">
        <v>44</v>
      </c>
      <c r="BF161" s="30">
        <v>51</v>
      </c>
      <c r="BG161" s="30">
        <v>60</v>
      </c>
      <c r="BH161" s="30">
        <v>73</v>
      </c>
      <c r="BI161" s="30">
        <v>77</v>
      </c>
      <c r="BJ161" s="30">
        <v>82</v>
      </c>
      <c r="BK161" s="30">
        <v>97</v>
      </c>
      <c r="BL161" s="30">
        <v>102</v>
      </c>
      <c r="BM161" s="30">
        <v>102</v>
      </c>
      <c r="BN161" s="30">
        <v>106</v>
      </c>
      <c r="BO161" s="30">
        <v>106</v>
      </c>
      <c r="BP161" s="30">
        <v>113</v>
      </c>
      <c r="BQ161" s="30">
        <v>117</v>
      </c>
      <c r="BR161" s="30">
        <v>122</v>
      </c>
      <c r="BS161" s="30">
        <v>143</v>
      </c>
      <c r="BT161" s="30">
        <v>146</v>
      </c>
      <c r="BU161" s="30">
        <v>151</v>
      </c>
      <c r="BV161" s="30">
        <v>159</v>
      </c>
      <c r="BW161" s="30">
        <v>166</v>
      </c>
      <c r="BX161" s="30">
        <v>176</v>
      </c>
      <c r="BY161" s="30">
        <v>178</v>
      </c>
      <c r="BZ161" s="30">
        <v>185</v>
      </c>
      <c r="CA161" s="30">
        <v>189</v>
      </c>
      <c r="CB161" s="30">
        <v>190</v>
      </c>
      <c r="CC161" s="30">
        <v>190</v>
      </c>
      <c r="CD161" s="30">
        <v>198</v>
      </c>
      <c r="CE161" s="30">
        <v>210</v>
      </c>
      <c r="CF161" s="30">
        <v>217</v>
      </c>
      <c r="CG161" s="30">
        <v>233</v>
      </c>
      <c r="CH161" s="30">
        <v>238</v>
      </c>
      <c r="CI161" s="30">
        <v>238</v>
      </c>
      <c r="CJ161" s="30">
        <v>244</v>
      </c>
      <c r="CK161" s="30">
        <v>254</v>
      </c>
      <c r="CL161" s="30">
        <v>271</v>
      </c>
      <c r="CM161" s="30">
        <v>304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2</v>
      </c>
      <c r="BG162" s="30">
        <v>2</v>
      </c>
      <c r="BH162" s="30">
        <v>2</v>
      </c>
      <c r="BI162" s="30">
        <v>2</v>
      </c>
      <c r="BJ162" s="30">
        <v>2</v>
      </c>
      <c r="BK162" s="30">
        <v>2</v>
      </c>
      <c r="BL162" s="30">
        <v>3</v>
      </c>
      <c r="BM162" s="30">
        <v>3</v>
      </c>
      <c r="BN162" s="30">
        <v>3</v>
      </c>
      <c r="BO162" s="30">
        <v>3</v>
      </c>
      <c r="BP162" s="30">
        <v>5</v>
      </c>
      <c r="BQ162" s="30">
        <v>6</v>
      </c>
      <c r="BR162" s="30">
        <v>6</v>
      </c>
      <c r="BS162" s="30">
        <v>7</v>
      </c>
      <c r="BT162" s="30">
        <v>7</v>
      </c>
      <c r="BU162" s="30">
        <v>8</v>
      </c>
      <c r="BV162" s="30">
        <v>10</v>
      </c>
      <c r="BW162" s="30">
        <v>10</v>
      </c>
      <c r="BX162" s="30">
        <v>12</v>
      </c>
      <c r="BY162" s="30">
        <v>12</v>
      </c>
      <c r="BZ162" s="30">
        <v>14</v>
      </c>
      <c r="CA162" s="30">
        <v>14</v>
      </c>
      <c r="CB162" s="30">
        <v>15</v>
      </c>
      <c r="CC162" s="30">
        <v>17</v>
      </c>
      <c r="CD162" s="30">
        <v>19</v>
      </c>
      <c r="CE162" s="30">
        <v>19</v>
      </c>
      <c r="CF162" s="30">
        <v>29</v>
      </c>
      <c r="CG162" s="30">
        <v>32</v>
      </c>
      <c r="CH162" s="30">
        <v>32</v>
      </c>
      <c r="CI162" s="30">
        <v>32</v>
      </c>
      <c r="CJ162" s="30">
        <v>33</v>
      </c>
      <c r="CK162" s="30">
        <v>66</v>
      </c>
      <c r="CL162" s="30">
        <v>66</v>
      </c>
      <c r="CM162" s="30">
        <v>107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1</v>
      </c>
      <c r="BC163" s="30">
        <v>1</v>
      </c>
      <c r="BD163" s="30">
        <v>1</v>
      </c>
      <c r="BE163" s="30">
        <v>1</v>
      </c>
      <c r="BF163" s="30">
        <v>1</v>
      </c>
      <c r="BG163" s="30">
        <v>1</v>
      </c>
      <c r="BH163" s="30">
        <v>4</v>
      </c>
      <c r="BI163" s="30">
        <v>4</v>
      </c>
      <c r="BJ163" s="30">
        <v>5</v>
      </c>
      <c r="BK163" s="30">
        <v>5</v>
      </c>
      <c r="BL163" s="30">
        <v>7</v>
      </c>
      <c r="BM163" s="30">
        <v>8</v>
      </c>
      <c r="BN163" s="30">
        <v>8</v>
      </c>
      <c r="BO163" s="30">
        <v>8</v>
      </c>
      <c r="BP163" s="30">
        <v>8</v>
      </c>
      <c r="BQ163" s="30">
        <v>8</v>
      </c>
      <c r="BR163" s="30">
        <v>8</v>
      </c>
      <c r="BS163" s="30">
        <v>9</v>
      </c>
      <c r="BT163" s="30">
        <v>10</v>
      </c>
      <c r="BU163" s="30">
        <v>10</v>
      </c>
      <c r="BV163" s="30">
        <v>10</v>
      </c>
      <c r="BW163" s="30">
        <v>10</v>
      </c>
      <c r="BX163" s="30">
        <v>10</v>
      </c>
      <c r="BY163" s="30">
        <v>10</v>
      </c>
      <c r="BZ163" s="30">
        <v>10</v>
      </c>
      <c r="CA163" s="30">
        <v>10</v>
      </c>
      <c r="CB163" s="30">
        <v>10</v>
      </c>
      <c r="CC163" s="30">
        <v>10</v>
      </c>
      <c r="CD163" s="30">
        <v>10</v>
      </c>
      <c r="CE163" s="30">
        <v>10</v>
      </c>
      <c r="CF163" s="30">
        <v>10</v>
      </c>
      <c r="CG163" s="30">
        <v>10</v>
      </c>
      <c r="CH163" s="30">
        <v>10</v>
      </c>
      <c r="CI163" s="30">
        <v>10</v>
      </c>
      <c r="CJ163" s="30">
        <v>10</v>
      </c>
      <c r="CK163" s="30">
        <v>10</v>
      </c>
      <c r="CL163" s="30">
        <v>10</v>
      </c>
      <c r="CM163" s="30">
        <v>10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1</v>
      </c>
      <c r="L164" s="30">
        <v>1</v>
      </c>
      <c r="M164" s="30">
        <v>1</v>
      </c>
      <c r="N164" s="30">
        <v>1</v>
      </c>
      <c r="O164" s="30">
        <v>1</v>
      </c>
      <c r="P164" s="30">
        <v>1</v>
      </c>
      <c r="Q164" s="30">
        <v>1</v>
      </c>
      <c r="R164" s="30">
        <v>1</v>
      </c>
      <c r="S164" s="30">
        <v>1</v>
      </c>
      <c r="T164" s="30">
        <v>1</v>
      </c>
      <c r="U164" s="30">
        <v>1</v>
      </c>
      <c r="V164" s="30">
        <v>1</v>
      </c>
      <c r="W164" s="30">
        <v>1</v>
      </c>
      <c r="X164" s="30">
        <v>1</v>
      </c>
      <c r="Y164" s="30">
        <v>1</v>
      </c>
      <c r="Z164" s="30">
        <v>1</v>
      </c>
      <c r="AA164" s="30">
        <v>1</v>
      </c>
      <c r="AB164" s="30">
        <v>1</v>
      </c>
      <c r="AC164" s="30">
        <v>1</v>
      </c>
      <c r="AD164" s="30">
        <v>1</v>
      </c>
      <c r="AE164" s="30">
        <v>1</v>
      </c>
      <c r="AF164" s="30">
        <v>1</v>
      </c>
      <c r="AG164" s="30">
        <v>1</v>
      </c>
      <c r="AH164" s="30">
        <v>1</v>
      </c>
      <c r="AI164" s="30">
        <v>1</v>
      </c>
      <c r="AJ164" s="30">
        <v>1</v>
      </c>
      <c r="AK164" s="30">
        <v>2</v>
      </c>
      <c r="AL164" s="30">
        <v>7</v>
      </c>
      <c r="AM164" s="30">
        <v>7</v>
      </c>
      <c r="AN164" s="30">
        <v>12</v>
      </c>
      <c r="AO164" s="30">
        <v>14</v>
      </c>
      <c r="AP164" s="30">
        <v>15</v>
      </c>
      <c r="AQ164" s="30">
        <v>21</v>
      </c>
      <c r="AR164" s="30">
        <v>35</v>
      </c>
      <c r="AS164" s="30">
        <v>94</v>
      </c>
      <c r="AT164" s="30">
        <v>101</v>
      </c>
      <c r="AU164" s="30">
        <v>161</v>
      </c>
      <c r="AV164" s="30">
        <v>203</v>
      </c>
      <c r="AW164" s="30">
        <v>248</v>
      </c>
      <c r="AX164" s="30">
        <v>355</v>
      </c>
      <c r="AY164" s="30">
        <v>500</v>
      </c>
      <c r="AZ164" s="30">
        <v>599</v>
      </c>
      <c r="BA164" s="30">
        <v>814</v>
      </c>
      <c r="BB164" s="30">
        <v>961</v>
      </c>
      <c r="BC164" s="30">
        <v>1022</v>
      </c>
      <c r="BD164" s="30">
        <v>1103</v>
      </c>
      <c r="BE164" s="30">
        <v>1190</v>
      </c>
      <c r="BF164" s="30">
        <v>1279</v>
      </c>
      <c r="BG164" s="30">
        <v>1439</v>
      </c>
      <c r="BH164" s="30">
        <v>1639</v>
      </c>
      <c r="BI164" s="30">
        <v>1763</v>
      </c>
      <c r="BJ164" s="30">
        <v>1934</v>
      </c>
      <c r="BK164" s="30">
        <v>2046</v>
      </c>
      <c r="BL164" s="30">
        <v>2286</v>
      </c>
      <c r="BM164" s="30">
        <v>2526</v>
      </c>
      <c r="BN164" s="30">
        <v>2840</v>
      </c>
      <c r="BO164" s="30">
        <v>3069</v>
      </c>
      <c r="BP164" s="30">
        <v>3447</v>
      </c>
      <c r="BQ164" s="30">
        <v>3700</v>
      </c>
      <c r="BR164" s="30">
        <v>4028</v>
      </c>
      <c r="BS164" s="30">
        <v>4435</v>
      </c>
      <c r="BT164" s="30">
        <v>4947</v>
      </c>
      <c r="BU164" s="30">
        <v>5568</v>
      </c>
      <c r="BV164" s="30">
        <v>6131</v>
      </c>
      <c r="BW164" s="30">
        <v>6443</v>
      </c>
      <c r="BX164" s="30">
        <v>6830</v>
      </c>
      <c r="BY164" s="30">
        <v>7206</v>
      </c>
      <c r="BZ164" s="30">
        <v>7693</v>
      </c>
      <c r="CA164" s="30">
        <v>8419</v>
      </c>
      <c r="CB164" s="30">
        <v>9141</v>
      </c>
      <c r="CC164" s="30">
        <v>9685</v>
      </c>
      <c r="CD164" s="30">
        <v>10151</v>
      </c>
      <c r="CE164" s="30">
        <v>10483</v>
      </c>
      <c r="CF164" s="30">
        <v>10948</v>
      </c>
      <c r="CG164" s="30">
        <v>11445</v>
      </c>
      <c r="CH164" s="30">
        <v>11927</v>
      </c>
      <c r="CI164" s="30">
        <v>12540</v>
      </c>
      <c r="CJ164" s="30">
        <v>13216</v>
      </c>
      <c r="CK164" s="30">
        <v>13822</v>
      </c>
      <c r="CL164" s="30">
        <v>14385</v>
      </c>
      <c r="CM164" s="30">
        <v>14777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1</v>
      </c>
      <c r="AK165" s="30">
        <v>1</v>
      </c>
      <c r="AL165" s="30">
        <v>8</v>
      </c>
      <c r="AM165" s="30">
        <v>8</v>
      </c>
      <c r="AN165" s="30">
        <v>18</v>
      </c>
      <c r="AO165" s="30">
        <v>27</v>
      </c>
      <c r="AP165" s="30">
        <v>42</v>
      </c>
      <c r="AQ165" s="30">
        <v>56</v>
      </c>
      <c r="AR165" s="30">
        <v>90</v>
      </c>
      <c r="AS165" s="30">
        <v>114</v>
      </c>
      <c r="AT165" s="30">
        <v>214</v>
      </c>
      <c r="AU165" s="30">
        <v>268</v>
      </c>
      <c r="AV165" s="30">
        <v>337</v>
      </c>
      <c r="AW165" s="30">
        <v>374</v>
      </c>
      <c r="AX165" s="30">
        <v>491</v>
      </c>
      <c r="AY165" s="30">
        <v>652</v>
      </c>
      <c r="AZ165" s="30">
        <v>652</v>
      </c>
      <c r="BA165" s="30">
        <v>1139</v>
      </c>
      <c r="BB165" s="30">
        <v>1359</v>
      </c>
      <c r="BC165" s="30">
        <v>2200</v>
      </c>
      <c r="BD165" s="30">
        <v>2200</v>
      </c>
      <c r="BE165" s="30">
        <v>2700</v>
      </c>
      <c r="BF165" s="30">
        <v>3028</v>
      </c>
      <c r="BG165" s="30">
        <v>4075</v>
      </c>
      <c r="BH165" s="30">
        <v>5294</v>
      </c>
      <c r="BI165" s="30">
        <v>6575</v>
      </c>
      <c r="BJ165" s="30">
        <v>7474</v>
      </c>
      <c r="BK165" s="30">
        <v>8795</v>
      </c>
      <c r="BL165" s="30">
        <v>9877</v>
      </c>
      <c r="BM165" s="30">
        <v>10897</v>
      </c>
      <c r="BN165" s="30">
        <v>11811</v>
      </c>
      <c r="BO165" s="30">
        <v>12928</v>
      </c>
      <c r="BP165" s="30">
        <v>14076</v>
      </c>
      <c r="BQ165" s="30">
        <v>14829</v>
      </c>
      <c r="BR165" s="30">
        <v>15922</v>
      </c>
      <c r="BS165" s="30">
        <v>16605</v>
      </c>
      <c r="BT165" s="30">
        <v>17768</v>
      </c>
      <c r="BU165" s="30">
        <v>18827</v>
      </c>
      <c r="BV165" s="30">
        <v>19606</v>
      </c>
      <c r="BW165" s="30">
        <v>20505</v>
      </c>
      <c r="BX165" s="30">
        <v>21100</v>
      </c>
      <c r="BY165" s="30">
        <v>21657</v>
      </c>
      <c r="BZ165" s="30">
        <v>22253</v>
      </c>
      <c r="CA165" s="30">
        <v>23280</v>
      </c>
      <c r="CB165" s="30">
        <v>24051</v>
      </c>
      <c r="CC165" s="30">
        <v>24551</v>
      </c>
      <c r="CD165" s="30">
        <v>25107</v>
      </c>
      <c r="CE165" s="30">
        <v>25415</v>
      </c>
      <c r="CF165" s="30">
        <v>25688</v>
      </c>
      <c r="CG165" s="30">
        <v>25936</v>
      </c>
      <c r="CH165" s="30">
        <v>26336</v>
      </c>
      <c r="CI165" s="30">
        <v>26732</v>
      </c>
      <c r="CJ165" s="30">
        <v>27078</v>
      </c>
      <c r="CK165" s="30">
        <v>27404</v>
      </c>
      <c r="CL165" s="30">
        <v>27740</v>
      </c>
      <c r="CM165" s="30">
        <v>27944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1</v>
      </c>
      <c r="BK166" s="30">
        <v>1</v>
      </c>
      <c r="BL166" s="30">
        <v>1</v>
      </c>
      <c r="BM166" s="30">
        <v>5</v>
      </c>
      <c r="BN166" s="30">
        <v>5</v>
      </c>
      <c r="BO166" s="30">
        <v>5</v>
      </c>
      <c r="BP166" s="30">
        <v>5</v>
      </c>
      <c r="BQ166" s="30">
        <v>9</v>
      </c>
      <c r="BR166" s="30">
        <v>10</v>
      </c>
      <c r="BS166" s="30">
        <v>10</v>
      </c>
      <c r="BT166" s="30">
        <v>10</v>
      </c>
      <c r="BU166" s="30">
        <v>16</v>
      </c>
      <c r="BV166" s="30">
        <v>16</v>
      </c>
      <c r="BW166" s="30">
        <v>16</v>
      </c>
      <c r="BX166" s="30">
        <v>19</v>
      </c>
      <c r="BY166" s="30">
        <v>19</v>
      </c>
      <c r="BZ166" s="30">
        <v>19</v>
      </c>
      <c r="CA166" s="30">
        <v>19</v>
      </c>
      <c r="CB166" s="30">
        <v>19</v>
      </c>
      <c r="CC166" s="30">
        <v>19</v>
      </c>
      <c r="CD166" s="30">
        <v>25</v>
      </c>
      <c r="CE166" s="30">
        <v>25</v>
      </c>
      <c r="CF166" s="30">
        <v>25</v>
      </c>
      <c r="CG166" s="30">
        <v>29</v>
      </c>
      <c r="CH166" s="30">
        <v>33</v>
      </c>
      <c r="CI166" s="30">
        <v>33</v>
      </c>
      <c r="CJ166" s="30">
        <v>38</v>
      </c>
      <c r="CK166" s="30">
        <v>38</v>
      </c>
      <c r="CL166" s="30">
        <v>39</v>
      </c>
      <c r="CM166" s="30">
        <v>39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1</v>
      </c>
      <c r="C167" s="30">
        <v>1</v>
      </c>
      <c r="D167" s="30">
        <v>3</v>
      </c>
      <c r="E167" s="30">
        <v>3</v>
      </c>
      <c r="F167" s="30">
        <v>4</v>
      </c>
      <c r="G167" s="30">
        <v>5</v>
      </c>
      <c r="H167" s="30">
        <v>8</v>
      </c>
      <c r="I167" s="30">
        <v>8</v>
      </c>
      <c r="J167" s="30">
        <v>9</v>
      </c>
      <c r="K167" s="30">
        <v>10</v>
      </c>
      <c r="L167" s="30">
        <v>10</v>
      </c>
      <c r="M167" s="30">
        <v>10</v>
      </c>
      <c r="N167" s="30">
        <v>10</v>
      </c>
      <c r="O167" s="30">
        <v>11</v>
      </c>
      <c r="P167" s="30">
        <v>11</v>
      </c>
      <c r="Q167" s="30">
        <v>16</v>
      </c>
      <c r="R167" s="30">
        <v>16</v>
      </c>
      <c r="S167" s="30">
        <v>17</v>
      </c>
      <c r="T167" s="30">
        <v>18</v>
      </c>
      <c r="U167" s="30">
        <v>18</v>
      </c>
      <c r="V167" s="30">
        <v>18</v>
      </c>
      <c r="W167" s="30">
        <v>18</v>
      </c>
      <c r="X167" s="30">
        <v>18</v>
      </c>
      <c r="Y167" s="30">
        <v>18</v>
      </c>
      <c r="Z167" s="30">
        <v>18</v>
      </c>
      <c r="AA167" s="30">
        <v>20</v>
      </c>
      <c r="AB167" s="30">
        <v>22</v>
      </c>
      <c r="AC167" s="30">
        <v>22</v>
      </c>
      <c r="AD167" s="30">
        <v>23</v>
      </c>
      <c r="AE167" s="30">
        <v>24</v>
      </c>
      <c r="AF167" s="30">
        <v>26</v>
      </c>
      <c r="AG167" s="30">
        <v>26</v>
      </c>
      <c r="AH167" s="30">
        <v>28</v>
      </c>
      <c r="AI167" s="30">
        <v>30</v>
      </c>
      <c r="AJ167" s="30">
        <v>31</v>
      </c>
      <c r="AK167" s="30">
        <v>32</v>
      </c>
      <c r="AL167" s="30">
        <v>32</v>
      </c>
      <c r="AM167" s="30">
        <v>34</v>
      </c>
      <c r="AN167" s="30">
        <v>39</v>
      </c>
      <c r="AO167" s="30">
        <v>40</v>
      </c>
      <c r="AP167" s="30">
        <v>41</v>
      </c>
      <c r="AQ167" s="30">
        <v>42</v>
      </c>
      <c r="AR167" s="30">
        <v>42</v>
      </c>
      <c r="AS167" s="30">
        <v>44</v>
      </c>
      <c r="AT167" s="30">
        <v>45</v>
      </c>
      <c r="AU167" s="30">
        <v>45</v>
      </c>
      <c r="AV167" s="30">
        <v>45</v>
      </c>
      <c r="AW167" s="30">
        <v>45</v>
      </c>
      <c r="AX167" s="30">
        <v>47</v>
      </c>
      <c r="AY167" s="30">
        <v>48</v>
      </c>
      <c r="AZ167" s="30">
        <v>49</v>
      </c>
      <c r="BA167" s="30">
        <v>50</v>
      </c>
      <c r="BB167" s="30">
        <v>53</v>
      </c>
      <c r="BC167" s="30">
        <v>59</v>
      </c>
      <c r="BD167" s="30">
        <v>67</v>
      </c>
      <c r="BE167" s="30">
        <v>77</v>
      </c>
      <c r="BF167" s="30">
        <v>100</v>
      </c>
      <c r="BG167" s="30">
        <v>108</v>
      </c>
      <c r="BH167" s="30">
        <v>135</v>
      </c>
      <c r="BI167" s="30">
        <v>153</v>
      </c>
      <c r="BJ167" s="30">
        <v>169</v>
      </c>
      <c r="BK167" s="30">
        <v>195</v>
      </c>
      <c r="BL167" s="30">
        <v>215</v>
      </c>
      <c r="BM167" s="30">
        <v>235</v>
      </c>
      <c r="BN167" s="30">
        <v>252</v>
      </c>
      <c r="BO167" s="30">
        <v>267</v>
      </c>
      <c r="BP167" s="30">
        <v>283</v>
      </c>
      <c r="BQ167" s="30">
        <v>298</v>
      </c>
      <c r="BR167" s="30">
        <v>306</v>
      </c>
      <c r="BS167" s="30">
        <v>322</v>
      </c>
      <c r="BT167" s="30">
        <v>329</v>
      </c>
      <c r="BU167" s="30">
        <v>339</v>
      </c>
      <c r="BV167" s="30">
        <v>348</v>
      </c>
      <c r="BW167" s="30">
        <v>355</v>
      </c>
      <c r="BX167" s="30">
        <v>363</v>
      </c>
      <c r="BY167" s="30">
        <v>373</v>
      </c>
      <c r="BZ167" s="30">
        <v>376</v>
      </c>
      <c r="CA167" s="30">
        <v>379</v>
      </c>
      <c r="CB167" s="30">
        <v>380</v>
      </c>
      <c r="CC167" s="30">
        <v>382</v>
      </c>
      <c r="CD167" s="30">
        <v>385</v>
      </c>
      <c r="CE167" s="30">
        <v>388</v>
      </c>
      <c r="CF167" s="30">
        <v>393</v>
      </c>
      <c r="CG167" s="30">
        <v>393</v>
      </c>
      <c r="CH167" s="30">
        <v>395</v>
      </c>
      <c r="CI167" s="30">
        <v>395</v>
      </c>
      <c r="CJ167" s="30">
        <v>395</v>
      </c>
      <c r="CK167" s="30">
        <v>398</v>
      </c>
      <c r="CL167" s="30">
        <v>420</v>
      </c>
      <c r="CM167" s="30">
        <v>422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1</v>
      </c>
      <c r="BE168" s="30">
        <v>1</v>
      </c>
      <c r="BF168" s="30">
        <v>3</v>
      </c>
      <c r="BG168" s="30">
        <v>6</v>
      </c>
      <c r="BH168" s="30">
        <v>6</v>
      </c>
      <c r="BI168" s="30">
        <v>6</v>
      </c>
      <c r="BJ168" s="30">
        <v>12</v>
      </c>
      <c r="BK168" s="30">
        <v>12</v>
      </c>
      <c r="BL168" s="30">
        <v>12</v>
      </c>
      <c r="BM168" s="30">
        <v>12</v>
      </c>
      <c r="BN168" s="30">
        <v>13</v>
      </c>
      <c r="BO168" s="30">
        <v>13</v>
      </c>
      <c r="BP168" s="30">
        <v>14</v>
      </c>
      <c r="BQ168" s="30">
        <v>14</v>
      </c>
      <c r="BR168" s="30">
        <v>19</v>
      </c>
      <c r="BS168" s="30">
        <v>19</v>
      </c>
      <c r="BT168" s="30">
        <v>20</v>
      </c>
      <c r="BU168" s="30">
        <v>20</v>
      </c>
      <c r="BV168" s="30">
        <v>20</v>
      </c>
      <c r="BW168" s="30">
        <v>20</v>
      </c>
      <c r="BX168" s="30">
        <v>22</v>
      </c>
      <c r="BY168" s="30">
        <v>24</v>
      </c>
      <c r="BZ168" s="30">
        <v>24</v>
      </c>
      <c r="CA168" s="30">
        <v>25</v>
      </c>
      <c r="CB168" s="30">
        <v>25</v>
      </c>
      <c r="CC168" s="30">
        <v>32</v>
      </c>
      <c r="CD168" s="30">
        <v>32</v>
      </c>
      <c r="CE168" s="30">
        <v>32</v>
      </c>
      <c r="CF168" s="30">
        <v>49</v>
      </c>
      <c r="CG168" s="30">
        <v>53</v>
      </c>
      <c r="CH168" s="30">
        <v>88</v>
      </c>
      <c r="CI168" s="30">
        <v>94</v>
      </c>
      <c r="CJ168" s="30">
        <v>147</v>
      </c>
      <c r="CK168" s="30">
        <v>147</v>
      </c>
      <c r="CL168" s="30">
        <v>170</v>
      </c>
      <c r="CM168" s="30">
        <v>254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2</v>
      </c>
      <c r="C169" s="30">
        <v>3</v>
      </c>
      <c r="D169" s="30">
        <v>5</v>
      </c>
      <c r="E169" s="30">
        <v>7</v>
      </c>
      <c r="F169" s="30">
        <v>8</v>
      </c>
      <c r="G169" s="30">
        <v>8</v>
      </c>
      <c r="H169" s="30">
        <v>14</v>
      </c>
      <c r="I169" s="30">
        <v>14</v>
      </c>
      <c r="J169" s="30">
        <v>14</v>
      </c>
      <c r="K169" s="30">
        <v>19</v>
      </c>
      <c r="L169" s="30">
        <v>19</v>
      </c>
      <c r="M169" s="30">
        <v>19</v>
      </c>
      <c r="N169" s="30">
        <v>19</v>
      </c>
      <c r="O169" s="30">
        <v>25</v>
      </c>
      <c r="P169" s="30">
        <v>25</v>
      </c>
      <c r="Q169" s="30">
        <v>25</v>
      </c>
      <c r="R169" s="30">
        <v>25</v>
      </c>
      <c r="S169" s="30">
        <v>32</v>
      </c>
      <c r="T169" s="30">
        <v>32</v>
      </c>
      <c r="U169" s="30">
        <v>32</v>
      </c>
      <c r="V169" s="30">
        <v>33</v>
      </c>
      <c r="W169" s="30">
        <v>33</v>
      </c>
      <c r="X169" s="30">
        <v>33</v>
      </c>
      <c r="Y169" s="30">
        <v>33</v>
      </c>
      <c r="Z169" s="30">
        <v>33</v>
      </c>
      <c r="AA169" s="30">
        <v>34</v>
      </c>
      <c r="AB169" s="30">
        <v>35</v>
      </c>
      <c r="AC169" s="30">
        <v>35</v>
      </c>
      <c r="AD169" s="30">
        <v>35</v>
      </c>
      <c r="AE169" s="30">
        <v>35</v>
      </c>
      <c r="AF169" s="30">
        <v>35</v>
      </c>
      <c r="AG169" s="30">
        <v>35</v>
      </c>
      <c r="AH169" s="30">
        <v>35</v>
      </c>
      <c r="AI169" s="30">
        <v>35</v>
      </c>
      <c r="AJ169" s="30">
        <v>37</v>
      </c>
      <c r="AK169" s="30">
        <v>40</v>
      </c>
      <c r="AL169" s="30">
        <v>40</v>
      </c>
      <c r="AM169" s="30">
        <v>41</v>
      </c>
      <c r="AN169" s="30">
        <v>42</v>
      </c>
      <c r="AO169" s="30">
        <v>42</v>
      </c>
      <c r="AP169" s="30">
        <v>43</v>
      </c>
      <c r="AQ169" s="30">
        <v>43</v>
      </c>
      <c r="AR169" s="30">
        <v>43</v>
      </c>
      <c r="AS169" s="30">
        <v>47</v>
      </c>
      <c r="AT169" s="30">
        <v>48</v>
      </c>
      <c r="AU169" s="30">
        <v>50</v>
      </c>
      <c r="AV169" s="30">
        <v>50</v>
      </c>
      <c r="AW169" s="30">
        <v>50</v>
      </c>
      <c r="AX169" s="30">
        <v>53</v>
      </c>
      <c r="AY169" s="30">
        <v>59</v>
      </c>
      <c r="AZ169" s="30">
        <v>70</v>
      </c>
      <c r="BA169" s="30">
        <v>75</v>
      </c>
      <c r="BB169" s="30">
        <v>82</v>
      </c>
      <c r="BC169" s="30">
        <v>114</v>
      </c>
      <c r="BD169" s="30">
        <v>147</v>
      </c>
      <c r="BE169" s="30">
        <v>177</v>
      </c>
      <c r="BF169" s="30">
        <v>212</v>
      </c>
      <c r="BG169" s="30">
        <v>272</v>
      </c>
      <c r="BH169" s="30">
        <v>322</v>
      </c>
      <c r="BI169" s="30">
        <v>411</v>
      </c>
      <c r="BJ169" s="30">
        <v>599</v>
      </c>
      <c r="BK169" s="30">
        <v>721</v>
      </c>
      <c r="BL169" s="30">
        <v>827</v>
      </c>
      <c r="BM169" s="30">
        <v>934</v>
      </c>
      <c r="BN169" s="30">
        <v>1045</v>
      </c>
      <c r="BO169" s="30">
        <v>1136</v>
      </c>
      <c r="BP169" s="30">
        <v>1245</v>
      </c>
      <c r="BQ169" s="30">
        <v>1388</v>
      </c>
      <c r="BR169" s="30">
        <v>1524</v>
      </c>
      <c r="BS169" s="30">
        <v>1651</v>
      </c>
      <c r="BT169" s="30">
        <v>1771</v>
      </c>
      <c r="BU169" s="30">
        <v>1875</v>
      </c>
      <c r="BV169" s="30">
        <v>1978</v>
      </c>
      <c r="BW169" s="30">
        <v>2067</v>
      </c>
      <c r="BX169" s="30">
        <v>2169</v>
      </c>
      <c r="BY169" s="30">
        <v>2220</v>
      </c>
      <c r="BZ169" s="30">
        <v>2258</v>
      </c>
      <c r="CA169" s="30">
        <v>2369</v>
      </c>
      <c r="CB169" s="30">
        <v>2423</v>
      </c>
      <c r="CC169" s="30">
        <v>2473</v>
      </c>
      <c r="CD169" s="30">
        <v>2518</v>
      </c>
      <c r="CE169" s="30">
        <v>2551</v>
      </c>
      <c r="CF169" s="30">
        <v>2579</v>
      </c>
      <c r="CG169" s="30">
        <v>2613</v>
      </c>
      <c r="CH169" s="30">
        <v>2643</v>
      </c>
      <c r="CI169" s="30">
        <v>2672</v>
      </c>
      <c r="CJ169" s="30">
        <v>2700</v>
      </c>
      <c r="CK169" s="30">
        <v>2733</v>
      </c>
      <c r="CL169" s="30">
        <v>2765</v>
      </c>
      <c r="CM169" s="30">
        <v>2792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1</v>
      </c>
      <c r="BK170" s="30">
        <v>1</v>
      </c>
      <c r="BL170" s="30">
        <v>1</v>
      </c>
      <c r="BM170" s="30">
        <v>1</v>
      </c>
      <c r="BN170" s="30">
        <v>1</v>
      </c>
      <c r="BO170" s="30">
        <v>1</v>
      </c>
      <c r="BP170" s="30">
        <v>1</v>
      </c>
      <c r="BQ170" s="30">
        <v>1</v>
      </c>
      <c r="BR170" s="30">
        <v>1</v>
      </c>
      <c r="BS170" s="30">
        <v>1</v>
      </c>
      <c r="BT170" s="30">
        <v>1</v>
      </c>
      <c r="BU170" s="30">
        <v>1</v>
      </c>
      <c r="BV170" s="30">
        <v>1</v>
      </c>
      <c r="BW170" s="30">
        <v>1</v>
      </c>
      <c r="BX170" s="30">
        <v>1</v>
      </c>
      <c r="BY170" s="30">
        <v>1</v>
      </c>
      <c r="BZ170" s="30">
        <v>1</v>
      </c>
      <c r="CA170" s="30">
        <v>1</v>
      </c>
      <c r="CB170" s="30">
        <v>1</v>
      </c>
      <c r="CC170" s="30">
        <v>2</v>
      </c>
      <c r="CD170" s="30">
        <v>2</v>
      </c>
      <c r="CE170" s="30">
        <v>2</v>
      </c>
      <c r="CF170" s="30">
        <v>4</v>
      </c>
      <c r="CG170" s="30">
        <v>6</v>
      </c>
      <c r="CH170" s="30">
        <v>8</v>
      </c>
      <c r="CI170" s="30">
        <v>18</v>
      </c>
      <c r="CJ170" s="30">
        <v>18</v>
      </c>
      <c r="CK170" s="30">
        <v>18</v>
      </c>
      <c r="CL170" s="30">
        <v>19</v>
      </c>
      <c r="CM170" s="30">
        <v>22</v>
      </c>
      <c r="CN170" t="e">
        <v>#N/A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1</v>
      </c>
      <c r="AU171" s="30">
        <v>1</v>
      </c>
      <c r="AV171" s="30">
        <v>1</v>
      </c>
      <c r="AW171" s="30">
        <v>1</v>
      </c>
      <c r="AX171" s="30">
        <v>1</v>
      </c>
      <c r="AY171" s="30">
        <v>1</v>
      </c>
      <c r="AZ171" s="30">
        <v>1</v>
      </c>
      <c r="BA171" s="30">
        <v>1</v>
      </c>
      <c r="BB171" s="30">
        <v>1</v>
      </c>
      <c r="BC171" s="30">
        <v>1</v>
      </c>
      <c r="BD171" s="30">
        <v>1</v>
      </c>
      <c r="BE171" s="30">
        <v>1</v>
      </c>
      <c r="BF171" s="30">
        <v>1</v>
      </c>
      <c r="BG171" s="30">
        <v>1</v>
      </c>
      <c r="BH171" s="30">
        <v>9</v>
      </c>
      <c r="BI171" s="30">
        <v>16</v>
      </c>
      <c r="BJ171" s="30">
        <v>16</v>
      </c>
      <c r="BK171" s="30">
        <v>18</v>
      </c>
      <c r="BL171" s="30">
        <v>20</v>
      </c>
      <c r="BM171" s="30">
        <v>23</v>
      </c>
      <c r="BN171" s="30">
        <v>23</v>
      </c>
      <c r="BO171" s="30">
        <v>25</v>
      </c>
      <c r="BP171" s="30">
        <v>25</v>
      </c>
      <c r="BQ171" s="30">
        <v>25</v>
      </c>
      <c r="BR171" s="30">
        <v>30</v>
      </c>
      <c r="BS171" s="30">
        <v>34</v>
      </c>
      <c r="BT171" s="30">
        <v>36</v>
      </c>
      <c r="BU171" s="30">
        <v>39</v>
      </c>
      <c r="BV171" s="30">
        <v>40</v>
      </c>
      <c r="BW171" s="30">
        <v>41</v>
      </c>
      <c r="BX171" s="30">
        <v>44</v>
      </c>
      <c r="BY171" s="30">
        <v>58</v>
      </c>
      <c r="BZ171" s="30">
        <v>65</v>
      </c>
      <c r="CA171" s="30">
        <v>70</v>
      </c>
      <c r="CB171" s="30">
        <v>73</v>
      </c>
      <c r="CC171" s="30">
        <v>76</v>
      </c>
      <c r="CD171" s="30">
        <v>76</v>
      </c>
      <c r="CE171" s="30">
        <v>76</v>
      </c>
      <c r="CF171" s="30">
        <v>77</v>
      </c>
      <c r="CG171" s="30">
        <v>77</v>
      </c>
      <c r="CH171" s="30">
        <v>81</v>
      </c>
      <c r="CI171" s="30">
        <v>81</v>
      </c>
      <c r="CJ171" s="30">
        <v>83</v>
      </c>
      <c r="CK171" s="30">
        <v>84</v>
      </c>
      <c r="CL171" s="30">
        <v>84</v>
      </c>
      <c r="CM171" s="30">
        <v>84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2</v>
      </c>
      <c r="BC172" s="30">
        <v>2</v>
      </c>
      <c r="BD172" s="30">
        <v>4</v>
      </c>
      <c r="BE172" s="30">
        <v>5</v>
      </c>
      <c r="BF172" s="30">
        <v>7</v>
      </c>
      <c r="BG172" s="30">
        <v>9</v>
      </c>
      <c r="BH172" s="30">
        <v>9</v>
      </c>
      <c r="BI172" s="30">
        <v>49</v>
      </c>
      <c r="BJ172" s="30">
        <v>50</v>
      </c>
      <c r="BK172" s="30">
        <v>51</v>
      </c>
      <c r="BL172" s="30">
        <v>57</v>
      </c>
      <c r="BM172" s="30">
        <v>60</v>
      </c>
      <c r="BN172" s="30">
        <v>65</v>
      </c>
      <c r="BO172" s="30">
        <v>66</v>
      </c>
      <c r="BP172" s="30">
        <v>74</v>
      </c>
      <c r="BQ172" s="30">
        <v>78</v>
      </c>
      <c r="BR172" s="30">
        <v>82</v>
      </c>
      <c r="BS172" s="30">
        <v>87</v>
      </c>
      <c r="BT172" s="30">
        <v>90</v>
      </c>
      <c r="BU172" s="30">
        <v>94</v>
      </c>
      <c r="BV172" s="30">
        <v>98</v>
      </c>
      <c r="BW172" s="30">
        <v>103</v>
      </c>
      <c r="BX172" s="30">
        <v>104</v>
      </c>
      <c r="BY172" s="30">
        <v>105</v>
      </c>
      <c r="BZ172" s="30">
        <v>107</v>
      </c>
      <c r="CA172" s="30">
        <v>107</v>
      </c>
      <c r="CB172" s="30">
        <v>109</v>
      </c>
      <c r="CC172" s="30">
        <v>109</v>
      </c>
      <c r="CD172" s="30">
        <v>112</v>
      </c>
      <c r="CE172" s="30">
        <v>113</v>
      </c>
      <c r="CF172" s="30">
        <v>113</v>
      </c>
      <c r="CG172" s="30">
        <v>113</v>
      </c>
      <c r="CH172" s="30">
        <v>114</v>
      </c>
      <c r="CI172" s="30">
        <v>114</v>
      </c>
      <c r="CJ172" s="30">
        <v>114</v>
      </c>
      <c r="CK172" s="30">
        <v>114</v>
      </c>
      <c r="CL172" s="30">
        <v>114</v>
      </c>
      <c r="CM172" s="30">
        <v>114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1</v>
      </c>
      <c r="AS173" s="30">
        <v>1</v>
      </c>
      <c r="AT173" s="30">
        <v>1</v>
      </c>
      <c r="AU173" s="30">
        <v>1</v>
      </c>
      <c r="AV173" s="30">
        <v>2</v>
      </c>
      <c r="AW173" s="30">
        <v>2</v>
      </c>
      <c r="AX173" s="30">
        <v>5</v>
      </c>
      <c r="AY173" s="30">
        <v>7</v>
      </c>
      <c r="AZ173" s="30">
        <v>7</v>
      </c>
      <c r="BA173" s="30">
        <v>16</v>
      </c>
      <c r="BB173" s="30">
        <v>18</v>
      </c>
      <c r="BC173" s="30">
        <v>18</v>
      </c>
      <c r="BD173" s="30">
        <v>20</v>
      </c>
      <c r="BE173" s="30">
        <v>24</v>
      </c>
      <c r="BF173" s="30">
        <v>29</v>
      </c>
      <c r="BG173" s="30">
        <v>39</v>
      </c>
      <c r="BH173" s="30">
        <v>54</v>
      </c>
      <c r="BI173" s="30">
        <v>60</v>
      </c>
      <c r="BJ173" s="30">
        <v>75</v>
      </c>
      <c r="BK173" s="30">
        <v>89</v>
      </c>
      <c r="BL173" s="30">
        <v>114</v>
      </c>
      <c r="BM173" s="30">
        <v>173</v>
      </c>
      <c r="BN173" s="30">
        <v>197</v>
      </c>
      <c r="BO173" s="30">
        <v>227</v>
      </c>
      <c r="BP173" s="30">
        <v>278</v>
      </c>
      <c r="BQ173" s="30">
        <v>312</v>
      </c>
      <c r="BR173" s="30">
        <v>312</v>
      </c>
      <c r="BS173" s="30">
        <v>394</v>
      </c>
      <c r="BT173" s="30">
        <v>423</v>
      </c>
      <c r="BU173" s="30">
        <v>455</v>
      </c>
      <c r="BV173" s="30">
        <v>495</v>
      </c>
      <c r="BW173" s="30">
        <v>553</v>
      </c>
      <c r="BX173" s="30">
        <v>574</v>
      </c>
      <c r="BY173" s="30">
        <v>596</v>
      </c>
      <c r="BZ173" s="30">
        <v>623</v>
      </c>
      <c r="CA173" s="30">
        <v>628</v>
      </c>
      <c r="CB173" s="30">
        <v>643</v>
      </c>
      <c r="CC173" s="30">
        <v>671</v>
      </c>
      <c r="CD173" s="30">
        <v>685</v>
      </c>
      <c r="CE173" s="30">
        <v>707</v>
      </c>
      <c r="CF173" s="30">
        <v>726</v>
      </c>
      <c r="CG173" s="30">
        <v>747</v>
      </c>
      <c r="CH173" s="30">
        <v>780</v>
      </c>
      <c r="CI173" s="30">
        <v>822</v>
      </c>
      <c r="CJ173" s="30">
        <v>864</v>
      </c>
      <c r="CK173" s="30">
        <v>864</v>
      </c>
      <c r="CL173" s="30">
        <v>879</v>
      </c>
      <c r="CM173" s="30">
        <v>884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1</v>
      </c>
      <c r="AZ174" s="30">
        <v>1</v>
      </c>
      <c r="BA174" s="30">
        <v>5</v>
      </c>
      <c r="BB174" s="30">
        <v>5</v>
      </c>
      <c r="BC174" s="30">
        <v>6</v>
      </c>
      <c r="BD174" s="30">
        <v>18</v>
      </c>
      <c r="BE174" s="30">
        <v>47</v>
      </c>
      <c r="BF174" s="30">
        <v>98</v>
      </c>
      <c r="BG174" s="30">
        <v>192</v>
      </c>
      <c r="BH174" s="30">
        <v>359</v>
      </c>
      <c r="BI174" s="30">
        <v>670</v>
      </c>
      <c r="BJ174" s="30">
        <v>1236</v>
      </c>
      <c r="BK174" s="30">
        <v>1529</v>
      </c>
      <c r="BL174" s="30">
        <v>1872</v>
      </c>
      <c r="BM174" s="30">
        <v>2433</v>
      </c>
      <c r="BN174" s="30">
        <v>3629</v>
      </c>
      <c r="BO174" s="30">
        <v>5698</v>
      </c>
      <c r="BP174" s="30">
        <v>7402</v>
      </c>
      <c r="BQ174" s="30">
        <v>9217</v>
      </c>
      <c r="BR174" s="30">
        <v>10827</v>
      </c>
      <c r="BS174" s="30">
        <v>13531</v>
      </c>
      <c r="BT174" s="30">
        <v>15679</v>
      </c>
      <c r="BU174" s="30">
        <v>18135</v>
      </c>
      <c r="BV174" s="30">
        <v>20921</v>
      </c>
      <c r="BW174" s="30">
        <v>23934</v>
      </c>
      <c r="BX174" s="30">
        <v>27069</v>
      </c>
      <c r="BY174" s="30">
        <v>30217</v>
      </c>
      <c r="BZ174" s="30">
        <v>34109</v>
      </c>
      <c r="CA174" s="30">
        <v>38226</v>
      </c>
      <c r="CB174" s="30">
        <v>42282</v>
      </c>
      <c r="CC174" s="30">
        <v>47029</v>
      </c>
      <c r="CD174" s="30">
        <v>52167</v>
      </c>
      <c r="CE174" s="30">
        <v>56956</v>
      </c>
      <c r="CF174" s="30">
        <v>61049</v>
      </c>
      <c r="CG174" s="30">
        <v>65111</v>
      </c>
      <c r="CH174" s="30">
        <v>69392</v>
      </c>
      <c r="CI174" s="30">
        <v>74193</v>
      </c>
      <c r="CJ174" s="30">
        <v>78546</v>
      </c>
      <c r="CK174" s="30">
        <v>82329</v>
      </c>
      <c r="CL174" s="30">
        <v>86306</v>
      </c>
      <c r="CM174" s="30">
        <v>90980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1</v>
      </c>
      <c r="BJ175" s="30">
        <v>1</v>
      </c>
      <c r="BK175" s="30">
        <v>9</v>
      </c>
      <c r="BL175" s="30">
        <v>9</v>
      </c>
      <c r="BM175" s="30">
        <v>14</v>
      </c>
      <c r="BN175" s="30">
        <v>14</v>
      </c>
      <c r="BO175" s="30">
        <v>23</v>
      </c>
      <c r="BP175" s="30">
        <v>30</v>
      </c>
      <c r="BQ175" s="30">
        <v>33</v>
      </c>
      <c r="BR175" s="30">
        <v>33</v>
      </c>
      <c r="BS175" s="30">
        <v>44</v>
      </c>
      <c r="BT175" s="30">
        <v>44</v>
      </c>
      <c r="BU175" s="30">
        <v>45</v>
      </c>
      <c r="BV175" s="30">
        <v>48</v>
      </c>
      <c r="BW175" s="30">
        <v>48</v>
      </c>
      <c r="BX175" s="30">
        <v>52</v>
      </c>
      <c r="BY175" s="30">
        <v>52</v>
      </c>
      <c r="BZ175" s="30">
        <v>52</v>
      </c>
      <c r="CA175" s="30">
        <v>53</v>
      </c>
      <c r="CB175" s="30">
        <v>53</v>
      </c>
      <c r="CC175" s="30">
        <v>53</v>
      </c>
      <c r="CD175" s="30">
        <v>53</v>
      </c>
      <c r="CE175" s="30">
        <v>54</v>
      </c>
      <c r="CF175" s="30">
        <v>54</v>
      </c>
      <c r="CG175" s="30">
        <v>55</v>
      </c>
      <c r="CH175" s="30">
        <v>55</v>
      </c>
      <c r="CI175" s="30">
        <v>55</v>
      </c>
      <c r="CJ175" s="30">
        <v>56</v>
      </c>
      <c r="CK175" s="30">
        <v>55</v>
      </c>
      <c r="CL175" s="30">
        <v>55</v>
      </c>
      <c r="CM175" s="30">
        <v>56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1</v>
      </c>
      <c r="AR176" s="30">
        <v>1</v>
      </c>
      <c r="AS176" s="30">
        <v>1</v>
      </c>
      <c r="AT176" s="30">
        <v>1</v>
      </c>
      <c r="AU176" s="30">
        <v>1</v>
      </c>
      <c r="AV176" s="30">
        <v>1</v>
      </c>
      <c r="AW176" s="30">
        <v>1</v>
      </c>
      <c r="AX176" s="30">
        <v>1</v>
      </c>
      <c r="AY176" s="30">
        <v>1</v>
      </c>
      <c r="AZ176" s="30">
        <v>1</v>
      </c>
      <c r="BA176" s="30">
        <v>3</v>
      </c>
      <c r="BB176" s="30">
        <v>3</v>
      </c>
      <c r="BC176" s="30">
        <v>3</v>
      </c>
      <c r="BD176" s="30">
        <v>7</v>
      </c>
      <c r="BE176" s="30">
        <v>14</v>
      </c>
      <c r="BF176" s="30">
        <v>14</v>
      </c>
      <c r="BG176" s="30">
        <v>16</v>
      </c>
      <c r="BH176" s="30">
        <v>29</v>
      </c>
      <c r="BI176" s="30">
        <v>47</v>
      </c>
      <c r="BJ176" s="30">
        <v>73</v>
      </c>
      <c r="BK176" s="30">
        <v>73</v>
      </c>
      <c r="BL176" s="30">
        <v>97</v>
      </c>
      <c r="BM176" s="30">
        <v>145</v>
      </c>
      <c r="BN176" s="30">
        <v>196</v>
      </c>
      <c r="BO176" s="30">
        <v>310</v>
      </c>
      <c r="BP176" s="30">
        <v>356</v>
      </c>
      <c r="BQ176" s="30">
        <v>475</v>
      </c>
      <c r="BR176" s="30">
        <v>548</v>
      </c>
      <c r="BS176" s="30">
        <v>645</v>
      </c>
      <c r="BT176" s="30">
        <v>794</v>
      </c>
      <c r="BU176" s="30">
        <v>897</v>
      </c>
      <c r="BV176" s="30">
        <v>1072</v>
      </c>
      <c r="BW176" s="30">
        <v>1225</v>
      </c>
      <c r="BX176" s="30">
        <v>1308</v>
      </c>
      <c r="BY176" s="30">
        <v>1319</v>
      </c>
      <c r="BZ176" s="30">
        <v>1462</v>
      </c>
      <c r="CA176" s="30">
        <v>1668</v>
      </c>
      <c r="CB176" s="30">
        <v>1892</v>
      </c>
      <c r="CC176" s="30">
        <v>2203</v>
      </c>
      <c r="CD176" s="30">
        <v>2511</v>
      </c>
      <c r="CE176" s="30">
        <v>2777</v>
      </c>
      <c r="CF176" s="30">
        <v>3102</v>
      </c>
      <c r="CG176" s="30">
        <v>3372</v>
      </c>
      <c r="CH176" s="30">
        <v>3764</v>
      </c>
      <c r="CI176" s="30">
        <v>4161</v>
      </c>
      <c r="CJ176" s="30">
        <v>4662</v>
      </c>
      <c r="CK176" s="30">
        <v>5106</v>
      </c>
      <c r="CL176" s="30">
        <v>5449</v>
      </c>
      <c r="CM176" s="30">
        <v>5710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4</v>
      </c>
      <c r="J177" s="30">
        <v>4</v>
      </c>
      <c r="K177" s="30">
        <v>4</v>
      </c>
      <c r="L177" s="30">
        <v>4</v>
      </c>
      <c r="M177" s="30">
        <v>5</v>
      </c>
      <c r="N177" s="30">
        <v>5</v>
      </c>
      <c r="O177" s="30">
        <v>5</v>
      </c>
      <c r="P177" s="30">
        <v>5</v>
      </c>
      <c r="Q177" s="30">
        <v>5</v>
      </c>
      <c r="R177" s="30">
        <v>5</v>
      </c>
      <c r="S177" s="30">
        <v>7</v>
      </c>
      <c r="T177" s="30">
        <v>7</v>
      </c>
      <c r="U177" s="30">
        <v>8</v>
      </c>
      <c r="V177" s="30">
        <v>8</v>
      </c>
      <c r="W177" s="30">
        <v>8</v>
      </c>
      <c r="X177" s="30">
        <v>8</v>
      </c>
      <c r="Y177" s="30">
        <v>8</v>
      </c>
      <c r="Z177" s="30">
        <v>8</v>
      </c>
      <c r="AA177" s="30">
        <v>9</v>
      </c>
      <c r="AB177" s="30">
        <v>9</v>
      </c>
      <c r="AC177" s="30">
        <v>9</v>
      </c>
      <c r="AD177" s="30">
        <v>9</v>
      </c>
      <c r="AE177" s="30">
        <v>9</v>
      </c>
      <c r="AF177" s="30">
        <v>9</v>
      </c>
      <c r="AG177" s="30">
        <v>13</v>
      </c>
      <c r="AH177" s="30">
        <v>13</v>
      </c>
      <c r="AI177" s="30">
        <v>13</v>
      </c>
      <c r="AJ177" s="30">
        <v>13</v>
      </c>
      <c r="AK177" s="30">
        <v>13</v>
      </c>
      <c r="AL177" s="30">
        <v>13</v>
      </c>
      <c r="AM177" s="30">
        <v>19</v>
      </c>
      <c r="AN177" s="30">
        <v>21</v>
      </c>
      <c r="AO177" s="30">
        <v>21</v>
      </c>
      <c r="AP177" s="30">
        <v>21</v>
      </c>
      <c r="AQ177" s="30">
        <v>27</v>
      </c>
      <c r="AR177" s="30">
        <v>27</v>
      </c>
      <c r="AS177" s="30">
        <v>29</v>
      </c>
      <c r="AT177" s="30">
        <v>29</v>
      </c>
      <c r="AU177" s="30">
        <v>45</v>
      </c>
      <c r="AV177" s="30">
        <v>45</v>
      </c>
      <c r="AW177" s="30">
        <v>45</v>
      </c>
      <c r="AX177" s="30">
        <v>74</v>
      </c>
      <c r="AY177" s="30">
        <v>74</v>
      </c>
      <c r="AZ177" s="30">
        <v>85</v>
      </c>
      <c r="BA177" s="30">
        <v>85</v>
      </c>
      <c r="BB177" s="30">
        <v>85</v>
      </c>
      <c r="BC177" s="30">
        <v>98</v>
      </c>
      <c r="BD177" s="30">
        <v>98</v>
      </c>
      <c r="BE177" s="30">
        <v>98</v>
      </c>
      <c r="BF177" s="30">
        <v>113</v>
      </c>
      <c r="BG177" s="30">
        <v>140</v>
      </c>
      <c r="BH177" s="30">
        <v>140</v>
      </c>
      <c r="BI177" s="30">
        <v>153</v>
      </c>
      <c r="BJ177" s="30">
        <v>153</v>
      </c>
      <c r="BK177" s="30">
        <v>198</v>
      </c>
      <c r="BL177" s="30">
        <v>248</v>
      </c>
      <c r="BM177" s="30">
        <v>333</v>
      </c>
      <c r="BN177" s="30">
        <v>333</v>
      </c>
      <c r="BO177" s="30">
        <v>405</v>
      </c>
      <c r="BP177" s="30">
        <v>468</v>
      </c>
      <c r="BQ177" s="30">
        <v>570</v>
      </c>
      <c r="BR177" s="30">
        <v>611</v>
      </c>
      <c r="BS177" s="30">
        <v>664</v>
      </c>
      <c r="BT177" s="30">
        <v>814</v>
      </c>
      <c r="BU177" s="30">
        <v>1024</v>
      </c>
      <c r="BV177" s="30">
        <v>1264</v>
      </c>
      <c r="BW177" s="30">
        <v>1505</v>
      </c>
      <c r="BX177" s="30">
        <v>1799</v>
      </c>
      <c r="BY177" s="30">
        <v>2076</v>
      </c>
      <c r="BZ177" s="30">
        <v>2359</v>
      </c>
      <c r="CA177" s="30">
        <v>2659</v>
      </c>
      <c r="CB177" s="30">
        <v>2990</v>
      </c>
      <c r="CC177" s="30">
        <v>3360</v>
      </c>
      <c r="CD177" s="30">
        <v>3736</v>
      </c>
      <c r="CE177" s="30">
        <v>4123</v>
      </c>
      <c r="CF177" s="30">
        <v>4521</v>
      </c>
      <c r="CG177" s="30">
        <v>4933</v>
      </c>
      <c r="CH177" s="30">
        <v>5365</v>
      </c>
      <c r="CI177" s="30">
        <v>5825</v>
      </c>
      <c r="CJ177" s="30">
        <v>6302</v>
      </c>
      <c r="CK177" s="30">
        <v>6302</v>
      </c>
      <c r="CL177" s="30">
        <v>6781</v>
      </c>
      <c r="CM177" s="30">
        <v>7265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2</v>
      </c>
      <c r="L178" s="30">
        <v>2</v>
      </c>
      <c r="M178" s="30">
        <v>2</v>
      </c>
      <c r="N178" s="30">
        <v>2</v>
      </c>
      <c r="O178" s="30">
        <v>2</v>
      </c>
      <c r="P178" s="30">
        <v>2</v>
      </c>
      <c r="Q178" s="30">
        <v>2</v>
      </c>
      <c r="R178" s="30">
        <v>3</v>
      </c>
      <c r="S178" s="30">
        <v>3</v>
      </c>
      <c r="T178" s="30">
        <v>3</v>
      </c>
      <c r="U178" s="30">
        <v>8</v>
      </c>
      <c r="V178" s="30">
        <v>8</v>
      </c>
      <c r="W178" s="30">
        <v>9</v>
      </c>
      <c r="X178" s="30">
        <v>9</v>
      </c>
      <c r="Y178" s="30">
        <v>9</v>
      </c>
      <c r="Z178" s="30">
        <v>9</v>
      </c>
      <c r="AA178" s="30">
        <v>9</v>
      </c>
      <c r="AB178" s="30">
        <v>9</v>
      </c>
      <c r="AC178" s="30">
        <v>9</v>
      </c>
      <c r="AD178" s="30">
        <v>9</v>
      </c>
      <c r="AE178" s="30">
        <v>9</v>
      </c>
      <c r="AF178" s="30">
        <v>9</v>
      </c>
      <c r="AG178" s="30">
        <v>9</v>
      </c>
      <c r="AH178" s="30">
        <v>9</v>
      </c>
      <c r="AI178" s="30">
        <v>13</v>
      </c>
      <c r="AJ178" s="30">
        <v>13</v>
      </c>
      <c r="AK178" s="30">
        <v>13</v>
      </c>
      <c r="AL178" s="30">
        <v>15</v>
      </c>
      <c r="AM178" s="30">
        <v>20</v>
      </c>
      <c r="AN178" s="30">
        <v>23</v>
      </c>
      <c r="AO178" s="30">
        <v>36</v>
      </c>
      <c r="AP178" s="30">
        <v>40</v>
      </c>
      <c r="AQ178" s="30">
        <v>51</v>
      </c>
      <c r="AR178" s="30">
        <v>86</v>
      </c>
      <c r="AS178" s="30">
        <v>116</v>
      </c>
      <c r="AT178" s="30">
        <v>164</v>
      </c>
      <c r="AU178" s="30">
        <v>207</v>
      </c>
      <c r="AV178" s="30">
        <v>274</v>
      </c>
      <c r="AW178" s="30">
        <v>322</v>
      </c>
      <c r="AX178" s="30">
        <v>384</v>
      </c>
      <c r="AY178" s="30">
        <v>459</v>
      </c>
      <c r="AZ178" s="30">
        <v>459</v>
      </c>
      <c r="BA178" s="30">
        <v>802</v>
      </c>
      <c r="BB178" s="30">
        <v>1144</v>
      </c>
      <c r="BC178" s="30">
        <v>1145</v>
      </c>
      <c r="BD178" s="30">
        <v>1551</v>
      </c>
      <c r="BE178" s="30">
        <v>1960</v>
      </c>
      <c r="BF178" s="30">
        <v>2642</v>
      </c>
      <c r="BG178" s="30">
        <v>2716</v>
      </c>
      <c r="BH178" s="30">
        <v>4014</v>
      </c>
      <c r="BI178" s="30">
        <v>5067</v>
      </c>
      <c r="BJ178" s="30">
        <v>5745</v>
      </c>
      <c r="BK178" s="30">
        <v>6726</v>
      </c>
      <c r="BL178" s="30">
        <v>8164</v>
      </c>
      <c r="BM178" s="30">
        <v>9640</v>
      </c>
      <c r="BN178" s="30">
        <v>11812</v>
      </c>
      <c r="BO178" s="30">
        <v>14745</v>
      </c>
      <c r="BP178" s="30">
        <v>17312</v>
      </c>
      <c r="BQ178" s="30">
        <v>19780</v>
      </c>
      <c r="BR178" s="30">
        <v>22453</v>
      </c>
      <c r="BS178" s="30">
        <v>25481</v>
      </c>
      <c r="BT178" s="30">
        <v>29865</v>
      </c>
      <c r="BU178" s="30">
        <v>34173</v>
      </c>
      <c r="BV178" s="30">
        <v>38689</v>
      </c>
      <c r="BW178" s="30">
        <v>42477</v>
      </c>
      <c r="BX178" s="30">
        <v>48436</v>
      </c>
      <c r="BY178" s="30">
        <v>52279</v>
      </c>
      <c r="BZ178" s="30">
        <v>55949</v>
      </c>
      <c r="CA178" s="30">
        <v>61474</v>
      </c>
      <c r="CB178" s="30">
        <v>65872</v>
      </c>
      <c r="CC178" s="30">
        <v>74605</v>
      </c>
      <c r="CD178" s="30">
        <v>79874</v>
      </c>
      <c r="CE178" s="30">
        <v>85206</v>
      </c>
      <c r="CF178" s="30">
        <v>89570</v>
      </c>
      <c r="CG178" s="30">
        <v>94845</v>
      </c>
      <c r="CH178" s="30">
        <v>99483</v>
      </c>
      <c r="CI178" s="30">
        <v>104145</v>
      </c>
      <c r="CJ178" s="30">
        <v>109769</v>
      </c>
      <c r="CK178" s="30">
        <v>115314</v>
      </c>
      <c r="CL178" s="30">
        <v>121172</v>
      </c>
      <c r="CM178" s="30">
        <v>125856</v>
      </c>
      <c r="CN178" t="e">
        <v>#N/A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4</v>
      </c>
      <c r="BC179" s="30">
        <v>4</v>
      </c>
      <c r="BD179" s="30">
        <v>8</v>
      </c>
      <c r="BE179" s="30">
        <v>29</v>
      </c>
      <c r="BF179" s="30">
        <v>50</v>
      </c>
      <c r="BG179" s="30">
        <v>79</v>
      </c>
      <c r="BH179" s="30">
        <v>94</v>
      </c>
      <c r="BI179" s="30">
        <v>110</v>
      </c>
      <c r="BJ179" s="30">
        <v>158</v>
      </c>
      <c r="BK179" s="30">
        <v>162</v>
      </c>
      <c r="BL179" s="30">
        <v>162</v>
      </c>
      <c r="BM179" s="30">
        <v>189</v>
      </c>
      <c r="BN179" s="30">
        <v>217</v>
      </c>
      <c r="BO179" s="30">
        <v>238</v>
      </c>
      <c r="BP179" s="30">
        <v>274</v>
      </c>
      <c r="BQ179" s="30">
        <v>304</v>
      </c>
      <c r="BR179" s="30">
        <v>310</v>
      </c>
      <c r="BS179" s="30">
        <v>338</v>
      </c>
      <c r="BT179" s="30">
        <v>338</v>
      </c>
      <c r="BU179" s="30">
        <v>350</v>
      </c>
      <c r="BV179" s="30">
        <v>369</v>
      </c>
      <c r="BW179" s="30">
        <v>400</v>
      </c>
      <c r="BX179" s="30">
        <v>400</v>
      </c>
      <c r="BY179" s="30">
        <v>406</v>
      </c>
      <c r="BZ179" s="30">
        <v>424</v>
      </c>
      <c r="CA179" s="30">
        <v>424</v>
      </c>
      <c r="CB179" s="30">
        <v>456</v>
      </c>
      <c r="CC179" s="30">
        <v>473</v>
      </c>
      <c r="CD179" s="30">
        <v>494</v>
      </c>
      <c r="CE179" s="30">
        <v>480</v>
      </c>
      <c r="CF179" s="30">
        <v>480</v>
      </c>
      <c r="CG179" s="30">
        <v>483</v>
      </c>
      <c r="CH179" s="30">
        <v>492</v>
      </c>
      <c r="CI179" s="30">
        <v>502</v>
      </c>
      <c r="CJ179" s="30">
        <v>502</v>
      </c>
      <c r="CK179" s="30">
        <v>508</v>
      </c>
      <c r="CL179" s="30">
        <v>517</v>
      </c>
      <c r="CM179" s="30">
        <v>535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1</v>
      </c>
      <c r="C180" s="30">
        <v>1</v>
      </c>
      <c r="D180" s="30">
        <v>2</v>
      </c>
      <c r="E180" s="30">
        <v>2</v>
      </c>
      <c r="F180" s="30">
        <v>5</v>
      </c>
      <c r="G180" s="30">
        <v>5</v>
      </c>
      <c r="H180" s="30">
        <v>5</v>
      </c>
      <c r="I180" s="30">
        <v>5</v>
      </c>
      <c r="J180" s="30">
        <v>5</v>
      </c>
      <c r="K180" s="30">
        <v>7</v>
      </c>
      <c r="L180" s="30">
        <v>8</v>
      </c>
      <c r="M180" s="30">
        <v>8</v>
      </c>
      <c r="N180" s="30">
        <v>11</v>
      </c>
      <c r="O180" s="30">
        <v>11</v>
      </c>
      <c r="P180" s="30">
        <v>11</v>
      </c>
      <c r="Q180" s="30">
        <v>11</v>
      </c>
      <c r="R180" s="30">
        <v>11</v>
      </c>
      <c r="S180" s="30">
        <v>11</v>
      </c>
      <c r="T180" s="30">
        <v>11</v>
      </c>
      <c r="U180" s="30">
        <v>11</v>
      </c>
      <c r="V180" s="30">
        <v>12</v>
      </c>
      <c r="W180" s="30">
        <v>12</v>
      </c>
      <c r="X180" s="30">
        <v>13</v>
      </c>
      <c r="Y180" s="30">
        <v>13</v>
      </c>
      <c r="Z180" s="30">
        <v>13</v>
      </c>
      <c r="AA180" s="30">
        <v>13</v>
      </c>
      <c r="AB180" s="30">
        <v>13</v>
      </c>
      <c r="AC180" s="30">
        <v>13</v>
      </c>
      <c r="AD180" s="30">
        <v>13</v>
      </c>
      <c r="AE180" s="30">
        <v>13</v>
      </c>
      <c r="AF180" s="30">
        <v>15</v>
      </c>
      <c r="AG180" s="30">
        <v>15</v>
      </c>
      <c r="AH180" s="30">
        <v>15</v>
      </c>
      <c r="AI180" s="30">
        <v>51</v>
      </c>
      <c r="AJ180" s="30">
        <v>51</v>
      </c>
      <c r="AK180" s="30">
        <v>57</v>
      </c>
      <c r="AL180" s="30">
        <v>58</v>
      </c>
      <c r="AM180" s="30">
        <v>60</v>
      </c>
      <c r="AN180" s="30">
        <v>68</v>
      </c>
      <c r="AO180" s="30">
        <v>74</v>
      </c>
      <c r="AP180" s="30">
        <v>98</v>
      </c>
      <c r="AQ180" s="30">
        <v>118</v>
      </c>
      <c r="AR180" s="30">
        <v>149</v>
      </c>
      <c r="AS180" s="30">
        <v>217</v>
      </c>
      <c r="AT180" s="30">
        <v>262</v>
      </c>
      <c r="AU180" s="30">
        <v>402</v>
      </c>
      <c r="AV180" s="30">
        <v>518</v>
      </c>
      <c r="AW180" s="30">
        <v>583</v>
      </c>
      <c r="AX180" s="30">
        <v>959</v>
      </c>
      <c r="AY180" s="30">
        <v>1281</v>
      </c>
      <c r="AZ180" s="30">
        <v>1663</v>
      </c>
      <c r="BA180" s="30">
        <v>2179</v>
      </c>
      <c r="BB180" s="30">
        <v>2727</v>
      </c>
      <c r="BC180" s="30">
        <v>3499</v>
      </c>
      <c r="BD180" s="30">
        <v>4632</v>
      </c>
      <c r="BE180" s="30">
        <v>6421</v>
      </c>
      <c r="BF180" s="30">
        <v>7783</v>
      </c>
      <c r="BG180" s="30">
        <v>13747</v>
      </c>
      <c r="BH180" s="30">
        <v>19273</v>
      </c>
      <c r="BI180" s="30">
        <v>25600</v>
      </c>
      <c r="BJ180" s="30">
        <v>33276</v>
      </c>
      <c r="BK180" s="30">
        <v>43843</v>
      </c>
      <c r="BL180" s="30">
        <v>53736</v>
      </c>
      <c r="BM180" s="30">
        <v>65778</v>
      </c>
      <c r="BN180" s="30">
        <v>83836</v>
      </c>
      <c r="BO180" s="30">
        <v>101657</v>
      </c>
      <c r="BP180" s="30">
        <v>121465</v>
      </c>
      <c r="BQ180" s="30">
        <v>140909</v>
      </c>
      <c r="BR180" s="30">
        <v>161831</v>
      </c>
      <c r="BS180" s="30">
        <v>188172</v>
      </c>
      <c r="BT180" s="30">
        <v>213372</v>
      </c>
      <c r="BU180" s="30">
        <v>243762</v>
      </c>
      <c r="BV180" s="30">
        <v>275586</v>
      </c>
      <c r="BW180" s="30">
        <v>308853</v>
      </c>
      <c r="BX180" s="30">
        <v>337072</v>
      </c>
      <c r="BY180" s="30">
        <v>366667</v>
      </c>
      <c r="BZ180" s="30">
        <v>397505</v>
      </c>
      <c r="CA180" s="30">
        <v>429052</v>
      </c>
      <c r="CB180" s="30">
        <v>462780</v>
      </c>
      <c r="CC180" s="30">
        <v>496535</v>
      </c>
      <c r="CD180" s="30">
        <v>526396</v>
      </c>
      <c r="CE180" s="30">
        <v>555313</v>
      </c>
      <c r="CF180" s="30">
        <v>580619</v>
      </c>
      <c r="CG180" s="30">
        <v>607670</v>
      </c>
      <c r="CH180" s="30">
        <v>636350</v>
      </c>
      <c r="CI180" s="30">
        <v>667592</v>
      </c>
      <c r="CJ180" s="30">
        <v>699706</v>
      </c>
      <c r="CK180" s="30">
        <v>732197</v>
      </c>
      <c r="CL180" s="30">
        <v>759086</v>
      </c>
      <c r="CM180" s="30">
        <v>784326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1</v>
      </c>
      <c r="BD181" s="30">
        <v>6</v>
      </c>
      <c r="BE181" s="30">
        <v>10</v>
      </c>
      <c r="BF181" s="30">
        <v>15</v>
      </c>
      <c r="BG181" s="30">
        <v>23</v>
      </c>
      <c r="BH181" s="30">
        <v>33</v>
      </c>
      <c r="BI181" s="30">
        <v>43</v>
      </c>
      <c r="BJ181" s="30">
        <v>43</v>
      </c>
      <c r="BK181" s="30">
        <v>46</v>
      </c>
      <c r="BL181" s="30">
        <v>50</v>
      </c>
      <c r="BM181" s="30">
        <v>60</v>
      </c>
      <c r="BN181" s="30">
        <v>75</v>
      </c>
      <c r="BO181" s="30">
        <v>88</v>
      </c>
      <c r="BP181" s="30">
        <v>104</v>
      </c>
      <c r="BQ181" s="30">
        <v>144</v>
      </c>
      <c r="BR181" s="30">
        <v>149</v>
      </c>
      <c r="BS181" s="30">
        <v>172</v>
      </c>
      <c r="BT181" s="30">
        <v>181</v>
      </c>
      <c r="BU181" s="30">
        <v>205</v>
      </c>
      <c r="BV181" s="30">
        <v>227</v>
      </c>
      <c r="BW181" s="30">
        <v>266</v>
      </c>
      <c r="BX181" s="30">
        <v>342</v>
      </c>
      <c r="BY181" s="30">
        <v>457</v>
      </c>
      <c r="BZ181" s="30">
        <v>520</v>
      </c>
      <c r="CA181" s="30">
        <v>545</v>
      </c>
      <c r="CB181" s="30">
        <v>582</v>
      </c>
      <c r="CC181" s="30">
        <v>624</v>
      </c>
      <c r="CD181" s="30">
        <v>767</v>
      </c>
      <c r="CE181" s="30">
        <v>865</v>
      </c>
      <c r="CF181" s="30">
        <v>998</v>
      </c>
      <c r="CG181" s="30">
        <v>1165</v>
      </c>
      <c r="CH181" s="30">
        <v>1302</v>
      </c>
      <c r="CI181" s="30">
        <v>1349</v>
      </c>
      <c r="CJ181" s="30">
        <v>1405</v>
      </c>
      <c r="CK181" s="30">
        <v>1490</v>
      </c>
      <c r="CL181" s="30">
        <v>1565</v>
      </c>
      <c r="CM181" s="30">
        <v>1627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2</v>
      </c>
      <c r="BC182" s="30">
        <v>10</v>
      </c>
      <c r="BD182" s="30">
        <v>17</v>
      </c>
      <c r="BE182" s="30">
        <v>33</v>
      </c>
      <c r="BF182" s="30">
        <v>36</v>
      </c>
      <c r="BG182" s="30">
        <v>42</v>
      </c>
      <c r="BH182" s="30">
        <v>42</v>
      </c>
      <c r="BI182" s="30">
        <v>70</v>
      </c>
      <c r="BJ182" s="30">
        <v>70</v>
      </c>
      <c r="BK182" s="30">
        <v>77</v>
      </c>
      <c r="BL182" s="30">
        <v>84</v>
      </c>
      <c r="BM182" s="30">
        <v>91</v>
      </c>
      <c r="BN182" s="30">
        <v>107</v>
      </c>
      <c r="BO182" s="30">
        <v>107</v>
      </c>
      <c r="BP182" s="30">
        <v>119</v>
      </c>
      <c r="BQ182" s="30">
        <v>119</v>
      </c>
      <c r="BR182" s="30">
        <v>135</v>
      </c>
      <c r="BS182" s="30">
        <v>135</v>
      </c>
      <c r="BT182" s="30">
        <v>143</v>
      </c>
      <c r="BU182" s="30">
        <v>146</v>
      </c>
      <c r="BV182" s="30">
        <v>153</v>
      </c>
      <c r="BW182" s="30">
        <v>155</v>
      </c>
      <c r="BX182" s="30">
        <v>159</v>
      </c>
      <c r="BY182" s="30">
        <v>165</v>
      </c>
      <c r="BZ182" s="30">
        <v>165</v>
      </c>
      <c r="CA182" s="30">
        <v>167</v>
      </c>
      <c r="CB182" s="30">
        <v>171</v>
      </c>
      <c r="CC182" s="30">
        <v>171</v>
      </c>
      <c r="CD182" s="30">
        <v>175</v>
      </c>
      <c r="CE182" s="30">
        <v>181</v>
      </c>
      <c r="CF182" s="30">
        <v>189</v>
      </c>
      <c r="CG182" s="30">
        <v>189</v>
      </c>
      <c r="CH182" s="30">
        <v>197</v>
      </c>
      <c r="CI182" s="30">
        <v>204</v>
      </c>
      <c r="CJ182" s="30">
        <v>204</v>
      </c>
      <c r="CK182" s="30">
        <v>227</v>
      </c>
      <c r="CL182" s="30">
        <v>256</v>
      </c>
      <c r="CM182" s="30">
        <v>256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2</v>
      </c>
      <c r="D183" s="30">
        <v>2</v>
      </c>
      <c r="E183" s="30">
        <v>2</v>
      </c>
      <c r="F183" s="30">
        <v>2</v>
      </c>
      <c r="G183" s="30">
        <v>2</v>
      </c>
      <c r="H183" s="30">
        <v>2</v>
      </c>
      <c r="I183" s="30">
        <v>2</v>
      </c>
      <c r="J183" s="30">
        <v>2</v>
      </c>
      <c r="K183" s="30">
        <v>2</v>
      </c>
      <c r="L183" s="30">
        <v>6</v>
      </c>
      <c r="M183" s="30">
        <v>6</v>
      </c>
      <c r="N183" s="30">
        <v>8</v>
      </c>
      <c r="O183" s="30">
        <v>8</v>
      </c>
      <c r="P183" s="30">
        <v>8</v>
      </c>
      <c r="Q183" s="30">
        <v>10</v>
      </c>
      <c r="R183" s="30">
        <v>10</v>
      </c>
      <c r="S183" s="30">
        <v>13</v>
      </c>
      <c r="T183" s="30">
        <v>13</v>
      </c>
      <c r="U183" s="30">
        <v>14</v>
      </c>
      <c r="V183" s="30">
        <v>15</v>
      </c>
      <c r="W183" s="30">
        <v>15</v>
      </c>
      <c r="X183" s="30">
        <v>16</v>
      </c>
      <c r="Y183" s="30">
        <v>16</v>
      </c>
      <c r="Z183" s="30">
        <v>16</v>
      </c>
      <c r="AA183" s="30">
        <v>16</v>
      </c>
      <c r="AB183" s="30">
        <v>16</v>
      </c>
      <c r="AC183" s="30">
        <v>16</v>
      </c>
      <c r="AD183" s="30">
        <v>16</v>
      </c>
      <c r="AE183" s="30">
        <v>16</v>
      </c>
      <c r="AF183" s="30">
        <v>16</v>
      </c>
      <c r="AG183" s="30">
        <v>16</v>
      </c>
      <c r="AH183" s="30">
        <v>16</v>
      </c>
      <c r="AI183" s="30">
        <v>16</v>
      </c>
      <c r="AJ183" s="30">
        <v>16</v>
      </c>
      <c r="AK183" s="30">
        <v>16</v>
      </c>
      <c r="AL183" s="30">
        <v>16</v>
      </c>
      <c r="AM183" s="30">
        <v>16</v>
      </c>
      <c r="AN183" s="30">
        <v>16</v>
      </c>
      <c r="AO183" s="30">
        <v>16</v>
      </c>
      <c r="AP183" s="30">
        <v>16</v>
      </c>
      <c r="AQ183" s="30">
        <v>16</v>
      </c>
      <c r="AR183" s="30">
        <v>16</v>
      </c>
      <c r="AS183" s="30">
        <v>16</v>
      </c>
      <c r="AT183" s="30">
        <v>16</v>
      </c>
      <c r="AU183" s="30">
        <v>18</v>
      </c>
      <c r="AV183" s="30">
        <v>30</v>
      </c>
      <c r="AW183" s="30">
        <v>30</v>
      </c>
      <c r="AX183" s="30">
        <v>31</v>
      </c>
      <c r="AY183" s="30">
        <v>38</v>
      </c>
      <c r="AZ183" s="30">
        <v>39</v>
      </c>
      <c r="BA183" s="30">
        <v>47</v>
      </c>
      <c r="BB183" s="30">
        <v>53</v>
      </c>
      <c r="BC183" s="30">
        <v>56</v>
      </c>
      <c r="BD183" s="30">
        <v>61</v>
      </c>
      <c r="BE183" s="30">
        <v>66</v>
      </c>
      <c r="BF183" s="30">
        <v>75</v>
      </c>
      <c r="BG183" s="30">
        <v>85</v>
      </c>
      <c r="BH183" s="30">
        <v>91</v>
      </c>
      <c r="BI183" s="30">
        <v>94</v>
      </c>
      <c r="BJ183" s="30">
        <v>113</v>
      </c>
      <c r="BK183" s="30">
        <v>123</v>
      </c>
      <c r="BL183" s="30">
        <v>134</v>
      </c>
      <c r="BM183" s="30">
        <v>141</v>
      </c>
      <c r="BN183" s="30">
        <v>153</v>
      </c>
      <c r="BO183" s="30">
        <v>163</v>
      </c>
      <c r="BP183" s="30">
        <v>174</v>
      </c>
      <c r="BQ183" s="30">
        <v>188</v>
      </c>
      <c r="BR183" s="30">
        <v>203</v>
      </c>
      <c r="BS183" s="30">
        <v>212</v>
      </c>
      <c r="BT183" s="30">
        <v>218</v>
      </c>
      <c r="BU183" s="30">
        <v>233</v>
      </c>
      <c r="BV183" s="30">
        <v>237</v>
      </c>
      <c r="BW183" s="30">
        <v>240</v>
      </c>
      <c r="BX183" s="30">
        <v>241</v>
      </c>
      <c r="BY183" s="30">
        <v>245</v>
      </c>
      <c r="BZ183" s="30">
        <v>249</v>
      </c>
      <c r="CA183" s="30">
        <v>251</v>
      </c>
      <c r="CB183" s="30">
        <v>255</v>
      </c>
      <c r="CC183" s="30">
        <v>257</v>
      </c>
      <c r="CD183" s="30">
        <v>258</v>
      </c>
      <c r="CE183" s="30">
        <v>262</v>
      </c>
      <c r="CF183" s="30">
        <v>265</v>
      </c>
      <c r="CG183" s="30">
        <v>266</v>
      </c>
      <c r="CH183" s="30">
        <v>267</v>
      </c>
      <c r="CI183" s="30">
        <v>268</v>
      </c>
      <c r="CJ183" s="30">
        <v>268</v>
      </c>
      <c r="CK183" s="30">
        <v>268</v>
      </c>
      <c r="CL183" s="30">
        <v>268</v>
      </c>
      <c r="CM183" s="30">
        <v>268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4</v>
      </c>
      <c r="AT184" s="30">
        <v>7</v>
      </c>
      <c r="AU184" s="30">
        <v>16</v>
      </c>
      <c r="AV184" s="30">
        <v>16</v>
      </c>
      <c r="AW184" s="30">
        <v>19</v>
      </c>
      <c r="AX184" s="30">
        <v>26</v>
      </c>
      <c r="AY184" s="30">
        <v>30</v>
      </c>
      <c r="AZ184" s="30">
        <v>30</v>
      </c>
      <c r="BA184" s="30">
        <v>31</v>
      </c>
      <c r="BB184" s="30">
        <v>35</v>
      </c>
      <c r="BC184" s="30">
        <v>38</v>
      </c>
      <c r="BD184" s="30">
        <v>38</v>
      </c>
      <c r="BE184" s="30">
        <v>39</v>
      </c>
      <c r="BF184" s="30">
        <v>41</v>
      </c>
      <c r="BG184" s="30">
        <v>44</v>
      </c>
      <c r="BH184" s="30">
        <v>47</v>
      </c>
      <c r="BI184" s="30">
        <v>48</v>
      </c>
      <c r="BJ184" s="30">
        <v>52</v>
      </c>
      <c r="BK184" s="30">
        <v>59</v>
      </c>
      <c r="BL184" s="30">
        <v>59</v>
      </c>
      <c r="BM184" s="30">
        <v>59</v>
      </c>
      <c r="BN184" s="30">
        <v>84</v>
      </c>
      <c r="BO184" s="30">
        <v>91</v>
      </c>
      <c r="BP184" s="30">
        <v>98</v>
      </c>
      <c r="BQ184" s="30">
        <v>109</v>
      </c>
      <c r="BR184" s="30">
        <v>116</v>
      </c>
      <c r="BS184" s="30">
        <v>119</v>
      </c>
      <c r="BT184" s="30">
        <v>134</v>
      </c>
      <c r="BU184" s="30">
        <v>161</v>
      </c>
      <c r="BV184" s="30">
        <v>194</v>
      </c>
      <c r="BW184" s="30">
        <v>217</v>
      </c>
      <c r="BX184" s="30">
        <v>237</v>
      </c>
      <c r="BY184" s="30">
        <v>254</v>
      </c>
      <c r="BZ184" s="30">
        <v>261</v>
      </c>
      <c r="CA184" s="30">
        <v>263</v>
      </c>
      <c r="CB184" s="30">
        <v>263</v>
      </c>
      <c r="CC184" s="30">
        <v>267</v>
      </c>
      <c r="CD184" s="30">
        <v>268</v>
      </c>
      <c r="CE184" s="30">
        <v>290</v>
      </c>
      <c r="CF184" s="30">
        <v>308</v>
      </c>
      <c r="CG184" s="30">
        <v>308</v>
      </c>
      <c r="CH184" s="30">
        <v>374</v>
      </c>
      <c r="CI184" s="30">
        <v>374</v>
      </c>
      <c r="CJ184" s="30">
        <v>402</v>
      </c>
      <c r="CK184" s="30">
        <v>418</v>
      </c>
      <c r="CL184" s="30">
        <v>437</v>
      </c>
      <c r="CM184" s="30">
        <v>449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4</v>
      </c>
      <c r="BY185" s="30">
        <v>4</v>
      </c>
      <c r="BZ185" s="30">
        <v>4</v>
      </c>
      <c r="CA185" s="30">
        <v>4</v>
      </c>
      <c r="CB185" s="30">
        <v>4</v>
      </c>
      <c r="CC185" s="30">
        <v>4</v>
      </c>
      <c r="CD185" s="30">
        <v>4</v>
      </c>
      <c r="CE185" s="30">
        <v>6</v>
      </c>
      <c r="CF185" s="30">
        <v>6</v>
      </c>
      <c r="CG185" s="30">
        <v>6</v>
      </c>
      <c r="CH185" s="30">
        <v>6</v>
      </c>
      <c r="CI185" s="30">
        <v>6</v>
      </c>
      <c r="CJ185" s="30">
        <v>6</v>
      </c>
      <c r="CK185" s="30">
        <v>6</v>
      </c>
      <c r="CL185" s="30">
        <v>6</v>
      </c>
      <c r="CM185" s="30">
        <v>6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1</v>
      </c>
      <c r="CD186" s="30">
        <v>1</v>
      </c>
      <c r="CE186" s="30">
        <v>1</v>
      </c>
      <c r="CF186" s="30">
        <v>1</v>
      </c>
      <c r="CG186" s="30">
        <v>1</v>
      </c>
      <c r="CH186" s="30">
        <v>1</v>
      </c>
      <c r="CI186" s="30">
        <v>1</v>
      </c>
      <c r="CJ186" s="30">
        <v>1</v>
      </c>
      <c r="CK186" s="30">
        <v>1</v>
      </c>
      <c r="CL186" s="30">
        <v>1</v>
      </c>
      <c r="CM186" s="30">
        <v>1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2</v>
      </c>
      <c r="BG187" s="30">
        <v>2</v>
      </c>
      <c r="BH187" s="30">
        <v>2</v>
      </c>
      <c r="BI187" s="30">
        <v>2</v>
      </c>
      <c r="BJ187" s="30">
        <v>3</v>
      </c>
      <c r="BK187" s="30">
        <v>3</v>
      </c>
      <c r="BL187" s="30">
        <v>3</v>
      </c>
      <c r="BM187" s="30">
        <v>12</v>
      </c>
      <c r="BN187" s="30">
        <v>16</v>
      </c>
      <c r="BO187" s="30">
        <v>22</v>
      </c>
      <c r="BP187" s="30">
        <v>28</v>
      </c>
      <c r="BQ187" s="30">
        <v>29</v>
      </c>
      <c r="BR187" s="30">
        <v>35</v>
      </c>
      <c r="BS187" s="30">
        <v>35</v>
      </c>
      <c r="BT187" s="30">
        <v>36</v>
      </c>
      <c r="BU187" s="30">
        <v>39</v>
      </c>
      <c r="BV187" s="30">
        <v>39</v>
      </c>
      <c r="BW187" s="30">
        <v>39</v>
      </c>
      <c r="BX187" s="30">
        <v>39</v>
      </c>
      <c r="BY187" s="30">
        <v>39</v>
      </c>
      <c r="BZ187" s="30">
        <v>39</v>
      </c>
      <c r="CA187" s="30">
        <v>39</v>
      </c>
      <c r="CB187" s="30">
        <v>39</v>
      </c>
      <c r="CC187" s="30">
        <v>40</v>
      </c>
      <c r="CD187" s="30">
        <v>40</v>
      </c>
      <c r="CE187" s="30">
        <v>43</v>
      </c>
      <c r="CF187" s="30">
        <v>45</v>
      </c>
      <c r="CG187" s="30">
        <v>45</v>
      </c>
      <c r="CH187" s="30">
        <v>48</v>
      </c>
      <c r="CI187" s="30">
        <v>48</v>
      </c>
      <c r="CJ187" s="30">
        <v>52</v>
      </c>
      <c r="CK187" s="30">
        <v>57</v>
      </c>
      <c r="CL187" s="30">
        <v>61</v>
      </c>
      <c r="CM187" s="30">
        <v>65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1</v>
      </c>
      <c r="BI188" s="30">
        <v>3</v>
      </c>
      <c r="BJ188" s="30">
        <v>3</v>
      </c>
      <c r="BK188" s="30">
        <v>3</v>
      </c>
      <c r="BL188" s="30">
        <v>3</v>
      </c>
      <c r="BM188" s="30">
        <v>3</v>
      </c>
      <c r="BN188" s="30">
        <v>3</v>
      </c>
      <c r="BO188" s="30">
        <v>5</v>
      </c>
      <c r="BP188" s="30">
        <v>7</v>
      </c>
      <c r="BQ188" s="30">
        <v>7</v>
      </c>
      <c r="BR188" s="30">
        <v>7</v>
      </c>
      <c r="BS188" s="30">
        <v>8</v>
      </c>
      <c r="BT188" s="30">
        <v>8</v>
      </c>
      <c r="BU188" s="30">
        <v>9</v>
      </c>
      <c r="BV188" s="30">
        <v>9</v>
      </c>
      <c r="BW188" s="30">
        <v>9</v>
      </c>
      <c r="BX188" s="30">
        <v>9</v>
      </c>
      <c r="BY188" s="30">
        <v>10</v>
      </c>
      <c r="BZ188" s="30">
        <v>11</v>
      </c>
      <c r="CA188" s="30">
        <v>11</v>
      </c>
      <c r="CB188" s="30">
        <v>11</v>
      </c>
      <c r="CC188" s="30">
        <v>13</v>
      </c>
      <c r="CD188" s="30">
        <v>14</v>
      </c>
      <c r="CE188" s="30">
        <v>14</v>
      </c>
      <c r="CF188" s="30">
        <v>17</v>
      </c>
      <c r="CG188" s="30">
        <v>17</v>
      </c>
      <c r="CH188" s="30">
        <v>23</v>
      </c>
      <c r="CI188" s="30">
        <v>23</v>
      </c>
      <c r="CJ188" s="30">
        <v>24</v>
      </c>
      <c r="CK188" s="30">
        <v>25</v>
      </c>
      <c r="CL188" s="30">
        <v>25</v>
      </c>
      <c r="CM188" s="30">
        <v>25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555</v>
      </c>
      <c r="C189" s="30">
        <v>654</v>
      </c>
      <c r="D189" s="30">
        <v>941</v>
      </c>
      <c r="E189" s="30">
        <v>1434</v>
      </c>
      <c r="F189" s="30">
        <v>2118</v>
      </c>
      <c r="G189" s="30">
        <v>2927</v>
      </c>
      <c r="H189" s="30">
        <v>5578</v>
      </c>
      <c r="I189" s="30">
        <v>6166</v>
      </c>
      <c r="J189" s="30">
        <v>8234</v>
      </c>
      <c r="K189" s="30">
        <v>9927</v>
      </c>
      <c r="L189" s="30">
        <v>12038</v>
      </c>
      <c r="M189" s="30">
        <v>16787</v>
      </c>
      <c r="N189" s="30">
        <v>19881</v>
      </c>
      <c r="O189" s="30">
        <v>23892</v>
      </c>
      <c r="P189" s="30">
        <v>27635</v>
      </c>
      <c r="Q189" s="30">
        <v>30794</v>
      </c>
      <c r="R189" s="30">
        <v>34391</v>
      </c>
      <c r="S189" s="30">
        <v>37120</v>
      </c>
      <c r="T189" s="30">
        <v>40150</v>
      </c>
      <c r="U189" s="30">
        <v>42762</v>
      </c>
      <c r="V189" s="30">
        <v>44802</v>
      </c>
      <c r="W189" s="30">
        <v>45221</v>
      </c>
      <c r="X189" s="30">
        <v>60368</v>
      </c>
      <c r="Y189" s="30">
        <v>66885</v>
      </c>
      <c r="Z189" s="30">
        <v>69030</v>
      </c>
      <c r="AA189" s="30">
        <v>71224</v>
      </c>
      <c r="AB189" s="30">
        <v>73258</v>
      </c>
      <c r="AC189" s="30">
        <v>75136</v>
      </c>
      <c r="AD189" s="30">
        <v>75639</v>
      </c>
      <c r="AE189" s="30">
        <v>76197</v>
      </c>
      <c r="AF189" s="30">
        <v>76819</v>
      </c>
      <c r="AG189" s="30">
        <v>78572</v>
      </c>
      <c r="AH189" s="30">
        <v>78958</v>
      </c>
      <c r="AI189" s="30">
        <v>79561</v>
      </c>
      <c r="AJ189" s="30">
        <v>80406</v>
      </c>
      <c r="AK189" s="30">
        <v>81388</v>
      </c>
      <c r="AL189" s="30">
        <v>82746</v>
      </c>
      <c r="AM189" s="30">
        <v>84112</v>
      </c>
      <c r="AN189" s="30">
        <v>86011</v>
      </c>
      <c r="AO189" s="30">
        <v>88369</v>
      </c>
      <c r="AP189" s="30">
        <v>90306</v>
      </c>
      <c r="AQ189" s="30">
        <v>92840</v>
      </c>
      <c r="AR189" s="30">
        <v>95120</v>
      </c>
      <c r="AS189" s="30">
        <v>97886</v>
      </c>
      <c r="AT189" s="30">
        <v>101801</v>
      </c>
      <c r="AU189" s="30">
        <v>105847</v>
      </c>
      <c r="AV189" s="30">
        <v>109821</v>
      </c>
      <c r="AW189" s="30">
        <v>113590</v>
      </c>
      <c r="AX189" s="30">
        <v>118620</v>
      </c>
      <c r="AY189" s="30">
        <v>125875</v>
      </c>
      <c r="AZ189" s="30">
        <v>128352</v>
      </c>
      <c r="BA189" s="30">
        <v>145205</v>
      </c>
      <c r="BB189" s="30">
        <v>156101</v>
      </c>
      <c r="BC189" s="30">
        <v>167454</v>
      </c>
      <c r="BD189" s="30">
        <v>181574</v>
      </c>
      <c r="BE189" s="30">
        <v>197102</v>
      </c>
      <c r="BF189" s="30">
        <v>214821</v>
      </c>
      <c r="BG189" s="30">
        <v>242570</v>
      </c>
      <c r="BH189" s="30">
        <v>272208</v>
      </c>
      <c r="BI189" s="30">
        <v>304507</v>
      </c>
      <c r="BJ189" s="30">
        <v>336953</v>
      </c>
      <c r="BK189" s="30">
        <v>378231</v>
      </c>
      <c r="BL189" s="30">
        <v>418041</v>
      </c>
      <c r="BM189" s="30">
        <v>467653</v>
      </c>
      <c r="BN189" s="30">
        <v>529591</v>
      </c>
      <c r="BO189" s="30">
        <v>593291</v>
      </c>
      <c r="BP189" s="30">
        <v>660693</v>
      </c>
      <c r="BQ189" s="30">
        <v>720140</v>
      </c>
      <c r="BR189" s="30">
        <v>782389</v>
      </c>
      <c r="BS189" s="30">
        <v>857487</v>
      </c>
      <c r="BT189" s="30">
        <v>932605</v>
      </c>
      <c r="BU189" s="30">
        <v>1013466</v>
      </c>
      <c r="BV189" s="30">
        <v>1095917</v>
      </c>
      <c r="BW189" s="30">
        <v>1176060</v>
      </c>
      <c r="BX189" s="30">
        <v>1249754</v>
      </c>
      <c r="BY189" s="30">
        <v>1321481</v>
      </c>
      <c r="BZ189" s="30">
        <v>1396476</v>
      </c>
      <c r="CA189" s="30">
        <v>1480202</v>
      </c>
      <c r="CB189" s="30">
        <v>1565278</v>
      </c>
      <c r="CC189" s="30">
        <v>1657526</v>
      </c>
      <c r="CD189" s="30">
        <v>1735650</v>
      </c>
      <c r="CE189" s="30">
        <v>1834721</v>
      </c>
      <c r="CF189" s="30">
        <v>1904838</v>
      </c>
      <c r="CG189" s="30">
        <v>1976191</v>
      </c>
      <c r="CH189" s="30">
        <v>2056054</v>
      </c>
      <c r="CI189" s="30">
        <v>2152437</v>
      </c>
      <c r="CJ189" s="30">
        <v>2240190</v>
      </c>
      <c r="CK189" s="30">
        <v>2317758</v>
      </c>
      <c r="CL189" s="30">
        <v>2401378</v>
      </c>
      <c r="CM189" s="30">
        <v>2472258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D914-1E4F-42E8-9F3D-F4B6A3C3AD0C}">
  <sheetPr codeName="Tabelle3"/>
  <dimension ref="A1:FJ265"/>
  <sheetViews>
    <sheetView topLeftCell="E1" workbookViewId="0">
      <selection activeCell="E1" sqref="E1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2926</v>
      </c>
      <c r="CO11">
        <v>2926</v>
      </c>
      <c r="CP11">
        <v>2926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1015</v>
      </c>
      <c r="CP13">
        <v>1015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180</v>
      </c>
      <c r="CO15">
        <v>180</v>
      </c>
      <c r="CP15">
        <v>180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1319</v>
      </c>
      <c r="CP16">
        <v>1319</v>
      </c>
    </row>
    <row r="17" spans="1:94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541</v>
      </c>
      <c r="CO17">
        <v>541</v>
      </c>
      <c r="CP17">
        <v>541</v>
      </c>
    </row>
    <row r="18" spans="1:94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</row>
    <row r="19" spans="1:94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</row>
    <row r="20" spans="1:94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</row>
    <row r="21" spans="1:94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</row>
    <row r="22" spans="1:94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</row>
    <row r="23" spans="1:94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</row>
    <row r="24" spans="1:94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4779</v>
      </c>
      <c r="CO24">
        <v>4779</v>
      </c>
      <c r="CP24">
        <v>6264</v>
      </c>
    </row>
    <row r="25" spans="1:94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</row>
    <row r="26" spans="1:94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</row>
    <row r="27" spans="1:94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</row>
    <row r="28" spans="1:94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</row>
    <row r="29" spans="1:94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</row>
    <row r="30" spans="1:94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</row>
    <row r="31" spans="1:94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</row>
    <row r="32" spans="1:94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</row>
    <row r="33" spans="1:94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</row>
    <row r="34" spans="1:94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</row>
    <row r="35" spans="1:94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</row>
    <row r="36" spans="1:94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</row>
    <row r="37" spans="1:94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</row>
    <row r="38" spans="1:94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</row>
    <row r="39" spans="1:94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</row>
    <row r="40" spans="1:94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</row>
    <row r="41" spans="1:94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</row>
    <row r="42" spans="1:94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</row>
    <row r="43" spans="1:94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</row>
    <row r="44" spans="1:94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</row>
    <row r="45" spans="1:94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</row>
    <row r="46" spans="1:94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</row>
    <row r="47" spans="1:94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</row>
    <row r="48" spans="1:94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</row>
    <row r="49" spans="1:94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</row>
    <row r="50" spans="1:94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  <c r="CM50">
        <v>9252</v>
      </c>
      <c r="CN50">
        <v>9730</v>
      </c>
      <c r="CO50">
        <v>10088</v>
      </c>
      <c r="CP50">
        <v>10507</v>
      </c>
    </row>
    <row r="51" spans="1:94" x14ac:dyDescent="0.35">
      <c r="A51" t="s">
        <v>86</v>
      </c>
      <c r="B51" t="s">
        <v>80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</row>
    <row r="52" spans="1:94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</row>
    <row r="53" spans="1:94" x14ac:dyDescent="0.35">
      <c r="A53" t="s">
        <v>90</v>
      </c>
      <c r="B53" t="s">
        <v>80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</row>
    <row r="54" spans="1:94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</row>
    <row r="55" spans="1:94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</row>
    <row r="56" spans="1:94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</row>
    <row r="57" spans="1:94" x14ac:dyDescent="0.35">
      <c r="A57" t="s">
        <v>97</v>
      </c>
      <c r="B57" t="s">
        <v>80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</row>
    <row r="58" spans="1:94" x14ac:dyDescent="0.35">
      <c r="A58" t="s">
        <v>102</v>
      </c>
      <c r="B58" t="s">
        <v>80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</row>
    <row r="59" spans="1:94" x14ac:dyDescent="0.35">
      <c r="A59" t="s">
        <v>100</v>
      </c>
      <c r="B59" t="s">
        <v>80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</row>
    <row r="60" spans="1:94" x14ac:dyDescent="0.35">
      <c r="A60" t="s">
        <v>95</v>
      </c>
      <c r="B60" t="s">
        <v>80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</row>
    <row r="61" spans="1:94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</row>
    <row r="62" spans="1:94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</row>
    <row r="63" spans="1:94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</row>
    <row r="64" spans="1:94" x14ac:dyDescent="0.35">
      <c r="A64" t="s">
        <v>81</v>
      </c>
      <c r="B64" t="s">
        <v>80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</row>
    <row r="65" spans="1:94" x14ac:dyDescent="0.35">
      <c r="A65" t="s">
        <v>85</v>
      </c>
      <c r="B65" t="s">
        <v>80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</row>
    <row r="66" spans="1:94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</row>
    <row r="67" spans="1:94" x14ac:dyDescent="0.35">
      <c r="A67" t="s">
        <v>89</v>
      </c>
      <c r="B67" t="s">
        <v>80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</row>
    <row r="68" spans="1:94" x14ac:dyDescent="0.35">
      <c r="A68" t="s">
        <v>87</v>
      </c>
      <c r="B68" t="s">
        <v>80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</row>
    <row r="69" spans="1:94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</row>
    <row r="70" spans="1:94" x14ac:dyDescent="0.35">
      <c r="A70" t="s">
        <v>106</v>
      </c>
      <c r="B70" t="s">
        <v>80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</row>
    <row r="71" spans="1:94" x14ac:dyDescent="0.35">
      <c r="A71" t="s">
        <v>112</v>
      </c>
      <c r="B71" t="s">
        <v>80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</row>
    <row r="72" spans="1:94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</row>
    <row r="73" spans="1:94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</row>
    <row r="74" spans="1:94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</row>
    <row r="75" spans="1:94" x14ac:dyDescent="0.35">
      <c r="A75" t="s">
        <v>88</v>
      </c>
      <c r="B75" t="s">
        <v>80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</row>
    <row r="76" spans="1:94" x14ac:dyDescent="0.35">
      <c r="A76" t="s">
        <v>94</v>
      </c>
      <c r="B76" t="s">
        <v>80</v>
      </c>
      <c r="C76">
        <v>31.201999999999899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</row>
    <row r="77" spans="1:94" x14ac:dyDescent="0.35">
      <c r="A77" t="s">
        <v>104</v>
      </c>
      <c r="B77" t="s">
        <v>80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</row>
    <row r="78" spans="1:94" x14ac:dyDescent="0.35">
      <c r="A78" t="s">
        <v>91</v>
      </c>
      <c r="B78" t="s">
        <v>80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</row>
    <row r="79" spans="1:94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</row>
    <row r="80" spans="1:94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</row>
    <row r="81" spans="1:94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</row>
    <row r="82" spans="1:94" x14ac:dyDescent="0.35">
      <c r="A82" t="s">
        <v>99</v>
      </c>
      <c r="B82" t="s">
        <v>80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</row>
    <row r="83" spans="1:94" x14ac:dyDescent="0.35">
      <c r="A83" t="s">
        <v>84</v>
      </c>
      <c r="B83" t="s">
        <v>80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</row>
    <row r="84" spans="1:94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3439</v>
      </c>
      <c r="CO84">
        <v>3792</v>
      </c>
      <c r="CP84">
        <v>3977</v>
      </c>
    </row>
    <row r="85" spans="1:94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</row>
    <row r="86" spans="1:94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</row>
    <row r="87" spans="1:94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</row>
    <row r="88" spans="1:94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</row>
    <row r="89" spans="1:94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</row>
    <row r="90" spans="1:94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</row>
    <row r="91" spans="1:94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</row>
    <row r="92" spans="1:94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</row>
    <row r="93" spans="1:94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</row>
    <row r="94" spans="1:94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</row>
    <row r="95" spans="1:94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</row>
    <row r="96" spans="1:94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</row>
    <row r="97" spans="1:94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</row>
    <row r="98" spans="1:94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</row>
    <row r="99" spans="1:94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</row>
    <row r="100" spans="1:94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</row>
    <row r="101" spans="1:94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</row>
    <row r="102" spans="1:94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</row>
    <row r="103" spans="1:94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</row>
    <row r="104" spans="1:94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</row>
    <row r="105" spans="1:94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</row>
    <row r="106" spans="1:94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</row>
    <row r="107" spans="1:94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</row>
    <row r="108" spans="1:94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</row>
    <row r="109" spans="1:94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</row>
    <row r="110" spans="1:94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</row>
    <row r="111" spans="1:94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</row>
    <row r="112" spans="1:94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</row>
    <row r="113" spans="1:94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</row>
    <row r="114" spans="1:94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</row>
    <row r="115" spans="1:94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</row>
    <row r="116" spans="1:94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</row>
    <row r="117" spans="1:94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</row>
    <row r="118" spans="1:94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130253</v>
      </c>
      <c r="CK118">
        <v>133470</v>
      </c>
      <c r="CL118">
        <v>145960</v>
      </c>
      <c r="CM118">
        <v>147969</v>
      </c>
      <c r="CN118">
        <v>147969</v>
      </c>
      <c r="CO118">
        <v>152894</v>
      </c>
      <c r="CP118">
        <v>155275</v>
      </c>
    </row>
    <row r="119" spans="1:94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</row>
    <row r="120" spans="1:94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</row>
    <row r="121" spans="1:94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</row>
    <row r="122" spans="1:94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</row>
    <row r="123" spans="1:94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</row>
    <row r="124" spans="1:94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</row>
    <row r="125" spans="1:94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</row>
    <row r="126" spans="1:94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</row>
    <row r="127" spans="1:94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</row>
    <row r="128" spans="1:94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</row>
    <row r="129" spans="2:94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</row>
    <row r="130" spans="2:94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</row>
    <row r="131" spans="2:94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</row>
    <row r="132" spans="2:94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</row>
    <row r="133" spans="2:94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</row>
    <row r="134" spans="2:94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</row>
    <row r="135" spans="2:94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</row>
    <row r="136" spans="2:94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</row>
    <row r="137" spans="2:94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</row>
    <row r="138" spans="2:94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</row>
    <row r="139" spans="2:94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</row>
    <row r="140" spans="2:94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</row>
    <row r="141" spans="2:94" x14ac:dyDescent="0.35">
      <c r="B141" t="s">
        <v>47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  <c r="CM141">
        <v>9787</v>
      </c>
      <c r="CN141">
        <v>10296</v>
      </c>
      <c r="CO141">
        <v>10797</v>
      </c>
      <c r="CP141">
        <v>10797</v>
      </c>
    </row>
    <row r="142" spans="2:94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</row>
    <row r="143" spans="2:94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</row>
    <row r="144" spans="2:94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</row>
    <row r="145" spans="2:94" x14ac:dyDescent="0.35">
      <c r="B145" t="s">
        <v>46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</row>
    <row r="146" spans="2:94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</row>
    <row r="147" spans="2:94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</row>
    <row r="148" spans="2:94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</row>
    <row r="149" spans="2:94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</row>
    <row r="150" spans="2:94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</row>
    <row r="151" spans="2:94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</row>
    <row r="152" spans="2:94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</row>
    <row r="153" spans="2:94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</row>
    <row r="154" spans="2:94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</row>
    <row r="155" spans="2:94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</row>
    <row r="156" spans="2:94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</row>
    <row r="157" spans="2:94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</row>
    <row r="158" spans="2:94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</row>
    <row r="159" spans="2:94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</row>
    <row r="160" spans="2:94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  <c r="BS160">
        <v>717</v>
      </c>
      <c r="BT160">
        <v>848</v>
      </c>
      <c r="BU160">
        <v>993</v>
      </c>
      <c r="BV160">
        <v>1094</v>
      </c>
      <c r="BW160">
        <v>1215</v>
      </c>
      <c r="BX160">
        <v>1378</v>
      </c>
      <c r="BY160">
        <v>1510</v>
      </c>
      <c r="BZ160">
        <v>1688</v>
      </c>
      <c r="CA160">
        <v>1890</v>
      </c>
      <c r="CB160">
        <v>2143</v>
      </c>
      <c r="CC160">
        <v>2439</v>
      </c>
      <c r="CD160">
        <v>2785</v>
      </c>
      <c r="CE160">
        <v>3181</v>
      </c>
      <c r="CF160">
        <v>3441</v>
      </c>
      <c r="CG160">
        <v>3844</v>
      </c>
      <c r="CH160">
        <v>4219</v>
      </c>
      <c r="CI160">
        <v>4661</v>
      </c>
      <c r="CJ160">
        <v>5014</v>
      </c>
      <c r="CK160">
        <v>5399</v>
      </c>
      <c r="CL160">
        <v>5847</v>
      </c>
      <c r="CM160">
        <v>6297</v>
      </c>
      <c r="CN160">
        <v>6875</v>
      </c>
      <c r="CO160">
        <v>7497</v>
      </c>
      <c r="CP160">
        <v>8261</v>
      </c>
    </row>
    <row r="161" spans="1:94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</row>
    <row r="162" spans="1:94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</row>
    <row r="163" spans="1:94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</row>
    <row r="164" spans="1:94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</row>
    <row r="165" spans="1:94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</row>
    <row r="166" spans="1:94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</row>
    <row r="167" spans="1:94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</row>
    <row r="168" spans="1:94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</row>
    <row r="169" spans="1:94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</row>
    <row r="170" spans="1:94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</row>
    <row r="171" spans="1:94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</row>
    <row r="172" spans="1:94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</row>
    <row r="173" spans="1:94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</row>
    <row r="174" spans="1:94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</row>
    <row r="175" spans="1:94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</row>
    <row r="176" spans="1:94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</row>
    <row r="177" spans="2:94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</row>
    <row r="178" spans="2:94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</row>
    <row r="179" spans="2:94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  <c r="CL179">
        <v>6919</v>
      </c>
      <c r="CM179">
        <v>7025</v>
      </c>
      <c r="CN179">
        <v>7638</v>
      </c>
      <c r="CO179">
        <v>8348</v>
      </c>
      <c r="CP179">
        <v>8418</v>
      </c>
    </row>
    <row r="180" spans="2:94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</row>
    <row r="181" spans="2:94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</row>
    <row r="182" spans="2:94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</row>
    <row r="183" spans="2:94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</row>
    <row r="184" spans="2:94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</row>
    <row r="185" spans="2:94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</row>
    <row r="186" spans="2:94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</row>
    <row r="187" spans="2:94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</row>
    <row r="188" spans="2:94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</row>
    <row r="189" spans="2:94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</row>
    <row r="190" spans="2:94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</row>
    <row r="191" spans="2:94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</row>
    <row r="192" spans="2:94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</row>
    <row r="193" spans="2:94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</row>
    <row r="194" spans="2:94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</row>
    <row r="195" spans="2:94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</row>
    <row r="196" spans="2:94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</row>
    <row r="197" spans="2:94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</row>
    <row r="198" spans="2:94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</row>
    <row r="199" spans="2:94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</row>
    <row r="200" spans="2:94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</row>
    <row r="201" spans="2:94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</row>
    <row r="202" spans="2:94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</row>
    <row r="203" spans="2:94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</row>
    <row r="204" spans="2:94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</row>
    <row r="205" spans="2:94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</row>
    <row r="206" spans="2:94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</row>
    <row r="207" spans="2:94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</row>
    <row r="208" spans="2:94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</row>
    <row r="209" spans="1:94" x14ac:dyDescent="0.35">
      <c r="B209" t="s">
        <v>56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</row>
    <row r="210" spans="1:94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</row>
    <row r="211" spans="1:94" x14ac:dyDescent="0.35">
      <c r="B211" t="s">
        <v>50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</row>
    <row r="212" spans="1:94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</row>
    <row r="213" spans="1:94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</row>
    <row r="214" spans="1:94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</row>
    <row r="215" spans="1:94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</row>
    <row r="216" spans="1:94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</row>
    <row r="217" spans="1:94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</row>
    <row r="218" spans="1:94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</row>
    <row r="219" spans="1:94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</row>
    <row r="220" spans="1:94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</row>
    <row r="221" spans="1:94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</row>
    <row r="222" spans="1:94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</row>
    <row r="223" spans="1:94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</row>
    <row r="224" spans="1:94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</row>
    <row r="225" spans="1:94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  <c r="CL225">
        <v>103093</v>
      </c>
      <c r="CM225">
        <v>108692</v>
      </c>
      <c r="CN225">
        <v>114217</v>
      </c>
      <c r="CO225">
        <v>120067</v>
      </c>
      <c r="CP225">
        <v>124743</v>
      </c>
    </row>
    <row r="226" spans="1:94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304</v>
      </c>
      <c r="BU226">
        <v>310</v>
      </c>
      <c r="BV226">
        <v>338</v>
      </c>
      <c r="BW226">
        <v>338</v>
      </c>
      <c r="BX226">
        <v>350</v>
      </c>
      <c r="BY226">
        <v>369</v>
      </c>
      <c r="BZ226">
        <v>400</v>
      </c>
      <c r="CA226">
        <v>400</v>
      </c>
      <c r="CB226">
        <v>406</v>
      </c>
      <c r="CC226">
        <v>424</v>
      </c>
      <c r="CD226">
        <v>424</v>
      </c>
      <c r="CE226">
        <v>456</v>
      </c>
      <c r="CF226">
        <v>473</v>
      </c>
      <c r="CG226">
        <v>494</v>
      </c>
      <c r="CH226">
        <v>480</v>
      </c>
      <c r="CI226">
        <v>480</v>
      </c>
      <c r="CJ226">
        <v>483</v>
      </c>
      <c r="CK226">
        <v>492</v>
      </c>
      <c r="CL226">
        <v>502</v>
      </c>
      <c r="CM226">
        <v>502</v>
      </c>
      <c r="CN226">
        <v>508</v>
      </c>
      <c r="CO226">
        <v>517</v>
      </c>
      <c r="CP226">
        <v>535</v>
      </c>
    </row>
    <row r="227" spans="1:94" x14ac:dyDescent="0.35">
      <c r="B227" t="s">
        <v>299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13747</v>
      </c>
      <c r="BK227">
        <v>19273</v>
      </c>
      <c r="BL227">
        <v>25600</v>
      </c>
      <c r="BM227">
        <v>33276</v>
      </c>
      <c r="BN227">
        <v>43843</v>
      </c>
      <c r="BO227">
        <v>53736</v>
      </c>
      <c r="BP227">
        <v>65778</v>
      </c>
      <c r="BQ227">
        <v>83836</v>
      </c>
      <c r="BR227">
        <v>101657</v>
      </c>
      <c r="BS227">
        <v>121465</v>
      </c>
      <c r="BT227">
        <v>140909</v>
      </c>
      <c r="BU227">
        <v>161831</v>
      </c>
      <c r="BV227">
        <v>188172</v>
      </c>
      <c r="BW227">
        <v>213372</v>
      </c>
      <c r="BX227">
        <v>243762</v>
      </c>
      <c r="BY227">
        <v>275586</v>
      </c>
      <c r="BZ227">
        <v>308853</v>
      </c>
      <c r="CA227">
        <v>337072</v>
      </c>
      <c r="CB227">
        <v>366667</v>
      </c>
      <c r="CC227">
        <v>397505</v>
      </c>
      <c r="CD227">
        <v>429052</v>
      </c>
      <c r="CE227">
        <v>462780</v>
      </c>
      <c r="CF227">
        <v>496535</v>
      </c>
      <c r="CG227">
        <v>526396</v>
      </c>
      <c r="CH227">
        <v>555313</v>
      </c>
      <c r="CI227">
        <v>580619</v>
      </c>
      <c r="CJ227">
        <v>607670</v>
      </c>
      <c r="CK227">
        <v>636350</v>
      </c>
      <c r="CL227">
        <v>667592</v>
      </c>
      <c r="CM227">
        <v>699706</v>
      </c>
      <c r="CN227">
        <v>732197</v>
      </c>
      <c r="CO227">
        <v>759086</v>
      </c>
      <c r="CP227">
        <v>784326</v>
      </c>
    </row>
    <row r="228" spans="1:94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</row>
    <row r="229" spans="1:94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</row>
    <row r="230" spans="1:94" x14ac:dyDescent="0.35">
      <c r="B230" t="s">
        <v>57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</row>
    <row r="231" spans="1:94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</row>
    <row r="232" spans="1:94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</row>
    <row r="233" spans="1:94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</row>
    <row r="234" spans="1:94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</row>
    <row r="235" spans="1:94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</row>
    <row r="236" spans="1:94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</row>
    <row r="237" spans="1:94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</row>
    <row r="238" spans="1:94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</row>
    <row r="239" spans="1:94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</row>
    <row r="240" spans="1:94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</row>
    <row r="242" spans="1:94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</row>
    <row r="243" spans="1:94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290</v>
      </c>
      <c r="CI243">
        <v>308</v>
      </c>
      <c r="CJ243">
        <v>308</v>
      </c>
      <c r="CK243">
        <v>374</v>
      </c>
      <c r="CL243">
        <v>374</v>
      </c>
      <c r="CM243">
        <v>402</v>
      </c>
      <c r="CN243">
        <v>418</v>
      </c>
      <c r="CO243">
        <v>437</v>
      </c>
      <c r="CP243">
        <v>449</v>
      </c>
    </row>
    <row r="244" spans="1:94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</row>
    <row r="245" spans="1:94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</row>
    <row r="246" spans="1:94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</row>
    <row r="247" spans="1:94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</row>
    <row r="248" spans="1:94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</row>
    <row r="249" spans="1:94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510</v>
      </c>
      <c r="CP249">
        <v>510</v>
      </c>
    </row>
    <row r="250" spans="1:94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</row>
    <row r="251" spans="1:94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</row>
    <row r="252" spans="1:94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</row>
    <row r="253" spans="1:94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</row>
    <row r="254" spans="1:94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</row>
    <row r="255" spans="1:94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</row>
    <row r="256" spans="1:94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</row>
    <row r="257" spans="1:94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</row>
    <row r="258" spans="1:94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5</v>
      </c>
      <c r="CP258">
        <v>5</v>
      </c>
    </row>
    <row r="259" spans="1:94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</row>
    <row r="260" spans="1:94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</row>
    <row r="261" spans="1:94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</row>
    <row r="262" spans="1:94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</row>
    <row r="263" spans="1:94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</row>
    <row r="264" spans="1:94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</row>
    <row r="265" spans="1:94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</row>
  </sheetData>
  <phoneticPr fontId="12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A410-14F4-4DAE-BA1A-F810A6FF74F5}">
  <sheetPr codeName="Tabelle4"/>
  <dimension ref="A2:FG189"/>
  <sheetViews>
    <sheetView topLeftCell="CI1" workbookViewId="0">
      <selection activeCell="CM3" sqref="CM3"/>
    </sheetView>
  </sheetViews>
  <sheetFormatPr baseColWidth="10" defaultRowHeight="14.5" x14ac:dyDescent="0.35"/>
  <cols>
    <col min="1" max="1" width="28.6328125" bestFit="1" customWidth="1"/>
    <col min="2" max="91" width="20.26953125" bestFit="1" customWidth="1"/>
  </cols>
  <sheetData>
    <row r="2" spans="1:163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</row>
    <row r="3" spans="1:163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</row>
    <row r="4" spans="1:163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0</v>
      </c>
      <c r="AJ4" s="30">
        <v>0</v>
      </c>
      <c r="AK4" s="30">
        <v>0</v>
      </c>
      <c r="AL4" s="30">
        <v>0</v>
      </c>
      <c r="AM4" s="30">
        <v>0</v>
      </c>
      <c r="AN4" s="30">
        <v>0</v>
      </c>
      <c r="AO4" s="30">
        <v>0</v>
      </c>
      <c r="AP4" s="30">
        <v>0</v>
      </c>
      <c r="AQ4" s="30">
        <v>0</v>
      </c>
      <c r="AR4" s="30">
        <v>0</v>
      </c>
      <c r="AS4" s="30">
        <v>0</v>
      </c>
      <c r="AT4" s="30">
        <v>0</v>
      </c>
      <c r="AU4" s="30">
        <v>0</v>
      </c>
      <c r="AV4" s="30">
        <v>0</v>
      </c>
      <c r="AW4" s="30">
        <v>0</v>
      </c>
      <c r="AX4" s="30">
        <v>0</v>
      </c>
      <c r="AY4" s="30">
        <v>0</v>
      </c>
      <c r="AZ4" s="30">
        <v>0</v>
      </c>
      <c r="BA4" s="30">
        <v>0</v>
      </c>
      <c r="BB4" s="30">
        <v>0</v>
      </c>
      <c r="BC4" s="30">
        <v>0</v>
      </c>
      <c r="BD4" s="30">
        <v>0</v>
      </c>
      <c r="BE4" s="30">
        <v>0</v>
      </c>
      <c r="BF4" s="30">
        <v>0</v>
      </c>
      <c r="BG4" s="30">
        <v>0</v>
      </c>
      <c r="BH4" s="30">
        <v>0</v>
      </c>
      <c r="BI4" s="30">
        <v>0</v>
      </c>
      <c r="BJ4" s="30">
        <v>1</v>
      </c>
      <c r="BK4" s="30">
        <v>1</v>
      </c>
      <c r="BL4" s="30">
        <v>1</v>
      </c>
      <c r="BM4" s="30">
        <v>2</v>
      </c>
      <c r="BN4" s="30">
        <v>4</v>
      </c>
      <c r="BO4" s="30">
        <v>4</v>
      </c>
      <c r="BP4" s="30">
        <v>4</v>
      </c>
      <c r="BQ4" s="30">
        <v>4</v>
      </c>
      <c r="BR4" s="30">
        <v>4</v>
      </c>
      <c r="BS4" s="30">
        <v>4</v>
      </c>
      <c r="BT4" s="30">
        <v>4</v>
      </c>
      <c r="BU4" s="30">
        <v>6</v>
      </c>
      <c r="BV4" s="30">
        <v>6</v>
      </c>
      <c r="BW4" s="30">
        <v>7</v>
      </c>
      <c r="BX4" s="30">
        <v>7</v>
      </c>
      <c r="BY4" s="30">
        <v>11</v>
      </c>
      <c r="BZ4" s="30">
        <v>14</v>
      </c>
      <c r="CA4" s="30">
        <v>14</v>
      </c>
      <c r="CB4" s="30">
        <v>15</v>
      </c>
      <c r="CC4" s="30">
        <v>15</v>
      </c>
      <c r="CD4" s="30">
        <v>18</v>
      </c>
      <c r="CE4" s="30">
        <v>18</v>
      </c>
      <c r="CF4" s="30">
        <v>21</v>
      </c>
      <c r="CG4" s="30">
        <v>23</v>
      </c>
      <c r="CH4" s="30">
        <v>25</v>
      </c>
      <c r="CI4" s="30">
        <v>30</v>
      </c>
      <c r="CJ4" s="30">
        <v>30</v>
      </c>
      <c r="CK4" s="30">
        <v>30</v>
      </c>
      <c r="CL4" s="30">
        <v>33</v>
      </c>
      <c r="CM4" s="30">
        <v>36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>
        <v>1</v>
      </c>
    </row>
    <row r="5" spans="1:163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0</v>
      </c>
      <c r="AX5" s="30">
        <v>0</v>
      </c>
      <c r="AY5" s="30">
        <v>1</v>
      </c>
      <c r="AZ5" s="30">
        <v>1</v>
      </c>
      <c r="BA5" s="30">
        <v>1</v>
      </c>
      <c r="BB5" s="30">
        <v>1</v>
      </c>
      <c r="BC5" s="30">
        <v>1</v>
      </c>
      <c r="BD5" s="30">
        <v>1</v>
      </c>
      <c r="BE5" s="30">
        <v>1</v>
      </c>
      <c r="BF5" s="30">
        <v>2</v>
      </c>
      <c r="BG5" s="30">
        <v>2</v>
      </c>
      <c r="BH5" s="30">
        <v>2</v>
      </c>
      <c r="BI5" s="30">
        <v>2</v>
      </c>
      <c r="BJ5" s="30">
        <v>2</v>
      </c>
      <c r="BK5" s="30">
        <v>4</v>
      </c>
      <c r="BL5" s="30">
        <v>5</v>
      </c>
      <c r="BM5" s="30">
        <v>5</v>
      </c>
      <c r="BN5" s="30">
        <v>6</v>
      </c>
      <c r="BO5" s="30">
        <v>8</v>
      </c>
      <c r="BP5" s="30">
        <v>10</v>
      </c>
      <c r="BQ5" s="30">
        <v>10</v>
      </c>
      <c r="BR5" s="30">
        <v>11</v>
      </c>
      <c r="BS5" s="30">
        <v>15</v>
      </c>
      <c r="BT5" s="30">
        <v>15</v>
      </c>
      <c r="BU5" s="30">
        <v>16</v>
      </c>
      <c r="BV5" s="30">
        <v>17</v>
      </c>
      <c r="BW5" s="30">
        <v>20</v>
      </c>
      <c r="BX5" s="30">
        <v>20</v>
      </c>
      <c r="BY5" s="30">
        <v>21</v>
      </c>
      <c r="BZ5" s="30">
        <v>22</v>
      </c>
      <c r="CA5" s="30">
        <v>22</v>
      </c>
      <c r="CB5" s="30">
        <v>23</v>
      </c>
      <c r="CC5" s="30">
        <v>23</v>
      </c>
      <c r="CD5" s="30">
        <v>23</v>
      </c>
      <c r="CE5" s="30">
        <v>23</v>
      </c>
      <c r="CF5" s="30">
        <v>23</v>
      </c>
      <c r="CG5" s="30">
        <v>24</v>
      </c>
      <c r="CH5" s="30">
        <v>25</v>
      </c>
      <c r="CI5" s="30">
        <v>26</v>
      </c>
      <c r="CJ5" s="30">
        <v>26</v>
      </c>
      <c r="CK5" s="30">
        <v>26</v>
      </c>
      <c r="CL5" s="30">
        <v>26</v>
      </c>
      <c r="CM5" s="30">
        <v>26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3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  <c r="AN6" s="30">
        <v>0</v>
      </c>
      <c r="AO6" s="30">
        <v>0</v>
      </c>
      <c r="AP6" s="30">
        <v>0</v>
      </c>
      <c r="AQ6" s="30">
        <v>0</v>
      </c>
      <c r="AR6" s="30">
        <v>0</v>
      </c>
      <c r="AS6" s="30">
        <v>0</v>
      </c>
      <c r="AT6" s="30">
        <v>0</v>
      </c>
      <c r="AU6" s="30">
        <v>0</v>
      </c>
      <c r="AV6" s="30">
        <v>0</v>
      </c>
      <c r="AW6" s="30">
        <v>0</v>
      </c>
      <c r="AX6" s="30">
        <v>0</v>
      </c>
      <c r="AY6" s="30">
        <v>0</v>
      </c>
      <c r="AZ6" s="30">
        <v>1</v>
      </c>
      <c r="BA6" s="30">
        <v>2</v>
      </c>
      <c r="BB6" s="30">
        <v>3</v>
      </c>
      <c r="BC6" s="30">
        <v>4</v>
      </c>
      <c r="BD6" s="30">
        <v>4</v>
      </c>
      <c r="BE6" s="30">
        <v>4</v>
      </c>
      <c r="BF6" s="30">
        <v>7</v>
      </c>
      <c r="BG6" s="30">
        <v>9</v>
      </c>
      <c r="BH6" s="30">
        <v>11</v>
      </c>
      <c r="BI6" s="30">
        <v>15</v>
      </c>
      <c r="BJ6" s="30">
        <v>17</v>
      </c>
      <c r="BK6" s="30">
        <v>17</v>
      </c>
      <c r="BL6" s="30">
        <v>19</v>
      </c>
      <c r="BM6" s="30">
        <v>21</v>
      </c>
      <c r="BN6" s="30">
        <v>25</v>
      </c>
      <c r="BO6" s="30">
        <v>26</v>
      </c>
      <c r="BP6" s="30">
        <v>29</v>
      </c>
      <c r="BQ6" s="30">
        <v>31</v>
      </c>
      <c r="BR6" s="30">
        <v>35</v>
      </c>
      <c r="BS6" s="30">
        <v>44</v>
      </c>
      <c r="BT6" s="30">
        <v>58</v>
      </c>
      <c r="BU6" s="30">
        <v>86</v>
      </c>
      <c r="BV6" s="30">
        <v>105</v>
      </c>
      <c r="BW6" s="30">
        <v>130</v>
      </c>
      <c r="BX6" s="30">
        <v>152</v>
      </c>
      <c r="BY6" s="30">
        <v>173</v>
      </c>
      <c r="BZ6" s="30">
        <v>193</v>
      </c>
      <c r="CA6" s="30">
        <v>205</v>
      </c>
      <c r="CB6" s="30">
        <v>235</v>
      </c>
      <c r="CC6" s="30">
        <v>256</v>
      </c>
      <c r="CD6" s="30">
        <v>275</v>
      </c>
      <c r="CE6" s="30">
        <v>293</v>
      </c>
      <c r="CF6" s="30">
        <v>313</v>
      </c>
      <c r="CG6" s="30">
        <v>326</v>
      </c>
      <c r="CH6" s="30">
        <v>336</v>
      </c>
      <c r="CI6" s="30">
        <v>348</v>
      </c>
      <c r="CJ6" s="30">
        <v>364</v>
      </c>
      <c r="CK6" s="30">
        <v>367</v>
      </c>
      <c r="CL6" s="30">
        <v>375</v>
      </c>
      <c r="CM6" s="30">
        <v>384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3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0</v>
      </c>
      <c r="AQ7" s="30">
        <v>0</v>
      </c>
      <c r="AR7" s="30">
        <v>0</v>
      </c>
      <c r="AS7" s="30">
        <v>0</v>
      </c>
      <c r="AT7" s="30">
        <v>0</v>
      </c>
      <c r="AU7" s="30">
        <v>0</v>
      </c>
      <c r="AV7" s="30">
        <v>0</v>
      </c>
      <c r="AW7" s="30">
        <v>0</v>
      </c>
      <c r="AX7" s="30">
        <v>0</v>
      </c>
      <c r="AY7" s="30">
        <v>0</v>
      </c>
      <c r="AZ7" s="30">
        <v>0</v>
      </c>
      <c r="BA7" s="30">
        <v>0</v>
      </c>
      <c r="BB7" s="30">
        <v>0</v>
      </c>
      <c r="BC7" s="30">
        <v>0</v>
      </c>
      <c r="BD7" s="30">
        <v>0</v>
      </c>
      <c r="BE7" s="30">
        <v>0</v>
      </c>
      <c r="BF7" s="30">
        <v>0</v>
      </c>
      <c r="BG7" s="30">
        <v>0</v>
      </c>
      <c r="BH7" s="30">
        <v>0</v>
      </c>
      <c r="BI7" s="30">
        <v>0</v>
      </c>
      <c r="BJ7" s="30">
        <v>1</v>
      </c>
      <c r="BK7" s="30">
        <v>1</v>
      </c>
      <c r="BL7" s="30">
        <v>1</v>
      </c>
      <c r="BM7" s="30">
        <v>1</v>
      </c>
      <c r="BN7" s="30">
        <v>3</v>
      </c>
      <c r="BO7" s="30">
        <v>3</v>
      </c>
      <c r="BP7" s="30">
        <v>3</v>
      </c>
      <c r="BQ7" s="30">
        <v>6</v>
      </c>
      <c r="BR7" s="30">
        <v>8</v>
      </c>
      <c r="BS7" s="30">
        <v>12</v>
      </c>
      <c r="BT7" s="30">
        <v>14</v>
      </c>
      <c r="BU7" s="30">
        <v>15</v>
      </c>
      <c r="BV7" s="30">
        <v>16</v>
      </c>
      <c r="BW7" s="30">
        <v>17</v>
      </c>
      <c r="BX7" s="30">
        <v>18</v>
      </c>
      <c r="BY7" s="30">
        <v>21</v>
      </c>
      <c r="BZ7" s="30">
        <v>22</v>
      </c>
      <c r="CA7" s="30">
        <v>23</v>
      </c>
      <c r="CB7" s="30">
        <v>25</v>
      </c>
      <c r="CC7" s="30">
        <v>26</v>
      </c>
      <c r="CD7" s="30">
        <v>26</v>
      </c>
      <c r="CE7" s="30">
        <v>29</v>
      </c>
      <c r="CF7" s="30">
        <v>29</v>
      </c>
      <c r="CG7" s="30">
        <v>31</v>
      </c>
      <c r="CH7" s="30">
        <v>33</v>
      </c>
      <c r="CI7" s="30">
        <v>33</v>
      </c>
      <c r="CJ7" s="30">
        <v>35</v>
      </c>
      <c r="CK7" s="30">
        <v>35</v>
      </c>
      <c r="CL7" s="30">
        <v>36</v>
      </c>
      <c r="CM7" s="30">
        <v>37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3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0</v>
      </c>
      <c r="BI8" s="30">
        <v>0</v>
      </c>
      <c r="BJ8" s="30">
        <v>0</v>
      </c>
      <c r="BK8" s="30">
        <v>0</v>
      </c>
      <c r="BL8" s="30">
        <v>0</v>
      </c>
      <c r="BM8" s="30">
        <v>0</v>
      </c>
      <c r="BN8" s="30">
        <v>0</v>
      </c>
      <c r="BO8" s="30">
        <v>0</v>
      </c>
      <c r="BP8" s="30">
        <v>0</v>
      </c>
      <c r="BQ8" s="30">
        <v>2</v>
      </c>
      <c r="BR8" s="30">
        <v>2</v>
      </c>
      <c r="BS8" s="30">
        <v>2</v>
      </c>
      <c r="BT8" s="30">
        <v>2</v>
      </c>
      <c r="BU8" s="30">
        <v>2</v>
      </c>
      <c r="BV8" s="30">
        <v>2</v>
      </c>
      <c r="BW8" s="30">
        <v>2</v>
      </c>
      <c r="BX8" s="30">
        <v>2</v>
      </c>
      <c r="BY8" s="30">
        <v>2</v>
      </c>
      <c r="BZ8" s="30">
        <v>2</v>
      </c>
      <c r="CA8" s="30">
        <v>2</v>
      </c>
      <c r="CB8" s="30">
        <v>2</v>
      </c>
      <c r="CC8" s="30">
        <v>2</v>
      </c>
      <c r="CD8" s="30">
        <v>2</v>
      </c>
      <c r="CE8" s="30">
        <v>2</v>
      </c>
      <c r="CF8" s="30">
        <v>2</v>
      </c>
      <c r="CG8" s="30">
        <v>2</v>
      </c>
      <c r="CH8" s="30">
        <v>2</v>
      </c>
      <c r="CI8" s="30">
        <v>2</v>
      </c>
      <c r="CJ8" s="30">
        <v>2</v>
      </c>
      <c r="CK8" s="30">
        <v>2</v>
      </c>
      <c r="CL8" s="30">
        <v>2</v>
      </c>
      <c r="CM8" s="30">
        <v>2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3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0</v>
      </c>
      <c r="BB9" s="30">
        <v>0</v>
      </c>
      <c r="BC9" s="30">
        <v>0</v>
      </c>
      <c r="BD9" s="30">
        <v>0</v>
      </c>
      <c r="BE9" s="30">
        <v>0</v>
      </c>
      <c r="BF9" s="30">
        <v>0</v>
      </c>
      <c r="BG9" s="30">
        <v>0</v>
      </c>
      <c r="BH9" s="30">
        <v>0</v>
      </c>
      <c r="BI9" s="30">
        <v>0</v>
      </c>
      <c r="BJ9" s="30">
        <v>0</v>
      </c>
      <c r="BK9" s="30">
        <v>0</v>
      </c>
      <c r="BL9" s="30">
        <v>0</v>
      </c>
      <c r="BM9" s="30">
        <v>0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0">
        <v>0</v>
      </c>
      <c r="BT9" s="30">
        <v>0</v>
      </c>
      <c r="BU9" s="30">
        <v>0</v>
      </c>
      <c r="BV9" s="30">
        <v>0</v>
      </c>
      <c r="BW9" s="30">
        <v>0</v>
      </c>
      <c r="BX9" s="30">
        <v>0</v>
      </c>
      <c r="BY9" s="30">
        <v>0</v>
      </c>
      <c r="BZ9" s="30">
        <v>1</v>
      </c>
      <c r="CA9" s="30">
        <v>2</v>
      </c>
      <c r="CB9" s="30">
        <v>2</v>
      </c>
      <c r="CC9" s="30">
        <v>2</v>
      </c>
      <c r="CD9" s="30">
        <v>2</v>
      </c>
      <c r="CE9" s="30">
        <v>2</v>
      </c>
      <c r="CF9" s="30">
        <v>2</v>
      </c>
      <c r="CG9" s="30">
        <v>2</v>
      </c>
      <c r="CH9" s="30">
        <v>2</v>
      </c>
      <c r="CI9" s="30">
        <v>3</v>
      </c>
      <c r="CJ9" s="30">
        <v>3</v>
      </c>
      <c r="CK9" s="30">
        <v>3</v>
      </c>
      <c r="CL9" s="30">
        <v>3</v>
      </c>
      <c r="CM9" s="30">
        <v>3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3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1</v>
      </c>
      <c r="AW10" s="30">
        <v>1</v>
      </c>
      <c r="AX10" s="30">
        <v>1</v>
      </c>
      <c r="AY10" s="30">
        <v>1</v>
      </c>
      <c r="AZ10" s="30">
        <v>1</v>
      </c>
      <c r="BA10" s="30">
        <v>2</v>
      </c>
      <c r="BB10" s="30">
        <v>2</v>
      </c>
      <c r="BC10" s="30">
        <v>2</v>
      </c>
      <c r="BD10" s="30">
        <v>2</v>
      </c>
      <c r="BE10" s="30">
        <v>2</v>
      </c>
      <c r="BF10" s="30">
        <v>2</v>
      </c>
      <c r="BG10" s="30">
        <v>3</v>
      </c>
      <c r="BH10" s="30">
        <v>3</v>
      </c>
      <c r="BI10" s="30">
        <v>4</v>
      </c>
      <c r="BJ10" s="30">
        <v>4</v>
      </c>
      <c r="BK10" s="30">
        <v>4</v>
      </c>
      <c r="BL10" s="30">
        <v>6</v>
      </c>
      <c r="BM10" s="30">
        <v>8</v>
      </c>
      <c r="BN10" s="30">
        <v>9</v>
      </c>
      <c r="BO10" s="30">
        <v>13</v>
      </c>
      <c r="BP10" s="30">
        <v>18</v>
      </c>
      <c r="BQ10" s="30">
        <v>19</v>
      </c>
      <c r="BR10" s="30">
        <v>23</v>
      </c>
      <c r="BS10" s="30">
        <v>27</v>
      </c>
      <c r="BT10" s="30">
        <v>28</v>
      </c>
      <c r="BU10" s="30">
        <v>36</v>
      </c>
      <c r="BV10" s="30">
        <v>39</v>
      </c>
      <c r="BW10" s="30">
        <v>43</v>
      </c>
      <c r="BX10" s="30">
        <v>44</v>
      </c>
      <c r="BY10" s="30">
        <v>48</v>
      </c>
      <c r="BZ10" s="30">
        <v>56</v>
      </c>
      <c r="CA10" s="30">
        <v>63</v>
      </c>
      <c r="CB10" s="30">
        <v>72</v>
      </c>
      <c r="CC10" s="30">
        <v>82</v>
      </c>
      <c r="CD10" s="30">
        <v>83</v>
      </c>
      <c r="CE10" s="30">
        <v>90</v>
      </c>
      <c r="CF10" s="30">
        <v>97</v>
      </c>
      <c r="CG10" s="30">
        <v>102</v>
      </c>
      <c r="CH10" s="30">
        <v>111</v>
      </c>
      <c r="CI10" s="30">
        <v>115</v>
      </c>
      <c r="CJ10" s="30">
        <v>123</v>
      </c>
      <c r="CK10" s="30">
        <v>129</v>
      </c>
      <c r="CL10" s="30">
        <v>132</v>
      </c>
      <c r="CM10" s="30">
        <v>136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3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0</v>
      </c>
      <c r="AP11" s="30">
        <v>0</v>
      </c>
      <c r="AQ11" s="30">
        <v>0</v>
      </c>
      <c r="AR11" s="30">
        <v>0</v>
      </c>
      <c r="AS11" s="30">
        <v>0</v>
      </c>
      <c r="AT11" s="30">
        <v>0</v>
      </c>
      <c r="AU11" s="30">
        <v>0</v>
      </c>
      <c r="AV11" s="30">
        <v>0</v>
      </c>
      <c r="AW11" s="30">
        <v>0</v>
      </c>
      <c r="AX11" s="30">
        <v>0</v>
      </c>
      <c r="AY11" s="30">
        <v>0</v>
      </c>
      <c r="AZ11" s="30">
        <v>0</v>
      </c>
      <c r="BA11" s="30">
        <v>0</v>
      </c>
      <c r="BB11" s="30">
        <v>0</v>
      </c>
      <c r="BC11" s="30">
        <v>0</v>
      </c>
      <c r="BD11" s="30">
        <v>0</v>
      </c>
      <c r="BE11" s="30">
        <v>0</v>
      </c>
      <c r="BF11" s="30">
        <v>0</v>
      </c>
      <c r="BG11" s="30">
        <v>0</v>
      </c>
      <c r="BH11" s="30">
        <v>0</v>
      </c>
      <c r="BI11" s="30">
        <v>0</v>
      </c>
      <c r="BJ11" s="30">
        <v>0</v>
      </c>
      <c r="BK11" s="30">
        <v>0</v>
      </c>
      <c r="BL11" s="30">
        <v>0</v>
      </c>
      <c r="BM11" s="30">
        <v>0</v>
      </c>
      <c r="BN11" s="30">
        <v>1</v>
      </c>
      <c r="BO11" s="30">
        <v>1</v>
      </c>
      <c r="BP11" s="30">
        <v>1</v>
      </c>
      <c r="BQ11" s="30">
        <v>3</v>
      </c>
      <c r="BR11" s="30">
        <v>3</v>
      </c>
      <c r="BS11" s="30">
        <v>3</v>
      </c>
      <c r="BT11" s="30">
        <v>4</v>
      </c>
      <c r="BU11" s="30">
        <v>7</v>
      </c>
      <c r="BV11" s="30">
        <v>7</v>
      </c>
      <c r="BW11" s="30">
        <v>7</v>
      </c>
      <c r="BX11" s="30">
        <v>7</v>
      </c>
      <c r="BY11" s="30">
        <v>8</v>
      </c>
      <c r="BZ11" s="30">
        <v>8</v>
      </c>
      <c r="CA11" s="30">
        <v>9</v>
      </c>
      <c r="CB11" s="30">
        <v>10</v>
      </c>
      <c r="CC11" s="30">
        <v>12</v>
      </c>
      <c r="CD11" s="30">
        <v>13</v>
      </c>
      <c r="CE11" s="30">
        <v>13</v>
      </c>
      <c r="CF11" s="30">
        <v>14</v>
      </c>
      <c r="CG11" s="30">
        <v>16</v>
      </c>
      <c r="CH11" s="30">
        <v>17</v>
      </c>
      <c r="CI11" s="30">
        <v>18</v>
      </c>
      <c r="CJ11" s="30">
        <v>19</v>
      </c>
      <c r="CK11" s="30">
        <v>20</v>
      </c>
      <c r="CL11" s="30">
        <v>20</v>
      </c>
      <c r="CM11" s="30">
        <v>22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3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0">
        <v>0</v>
      </c>
      <c r="AE12" s="30">
        <v>0</v>
      </c>
      <c r="AF12" s="30">
        <v>0</v>
      </c>
      <c r="AG12" s="30">
        <v>0</v>
      </c>
      <c r="AH12" s="30">
        <v>0</v>
      </c>
      <c r="AI12" s="30">
        <v>0</v>
      </c>
      <c r="AJ12" s="30">
        <v>0</v>
      </c>
      <c r="AK12" s="30">
        <v>0</v>
      </c>
      <c r="AL12" s="30">
        <v>0</v>
      </c>
      <c r="AM12" s="30">
        <v>0</v>
      </c>
      <c r="AN12" s="30">
        <v>0</v>
      </c>
      <c r="AO12" s="30">
        <v>1</v>
      </c>
      <c r="AP12" s="30">
        <v>1</v>
      </c>
      <c r="AQ12" s="30">
        <v>1</v>
      </c>
      <c r="AR12" s="30">
        <v>2</v>
      </c>
      <c r="AS12" s="30">
        <v>2</v>
      </c>
      <c r="AT12" s="30">
        <v>2</v>
      </c>
      <c r="AU12" s="30">
        <v>2</v>
      </c>
      <c r="AV12" s="30">
        <v>3</v>
      </c>
      <c r="AW12" s="30">
        <v>3</v>
      </c>
      <c r="AX12" s="30">
        <v>3</v>
      </c>
      <c r="AY12" s="30">
        <v>3</v>
      </c>
      <c r="AZ12" s="30">
        <v>3</v>
      </c>
      <c r="BA12" s="30">
        <v>3</v>
      </c>
      <c r="BB12" s="30">
        <v>3</v>
      </c>
      <c r="BC12" s="30">
        <v>3</v>
      </c>
      <c r="BD12" s="30">
        <v>3</v>
      </c>
      <c r="BE12" s="30">
        <v>5</v>
      </c>
      <c r="BF12" s="30">
        <v>6</v>
      </c>
      <c r="BG12" s="30">
        <v>6</v>
      </c>
      <c r="BH12" s="30">
        <v>7</v>
      </c>
      <c r="BI12" s="30">
        <v>7</v>
      </c>
      <c r="BJ12" s="30">
        <v>7</v>
      </c>
      <c r="BK12" s="30">
        <v>7</v>
      </c>
      <c r="BL12" s="30">
        <v>8</v>
      </c>
      <c r="BM12" s="30">
        <v>8</v>
      </c>
      <c r="BN12" s="30">
        <v>13</v>
      </c>
      <c r="BO12" s="30">
        <v>13</v>
      </c>
      <c r="BP12" s="30">
        <v>14</v>
      </c>
      <c r="BQ12" s="30">
        <v>16</v>
      </c>
      <c r="BR12" s="30">
        <v>17</v>
      </c>
      <c r="BS12" s="30">
        <v>18</v>
      </c>
      <c r="BT12" s="30">
        <v>20</v>
      </c>
      <c r="BU12" s="30">
        <v>24</v>
      </c>
      <c r="BV12" s="30">
        <v>28</v>
      </c>
      <c r="BW12" s="30">
        <v>30</v>
      </c>
      <c r="BX12" s="30">
        <v>35</v>
      </c>
      <c r="BY12" s="30">
        <v>40</v>
      </c>
      <c r="BZ12" s="30">
        <v>45</v>
      </c>
      <c r="CA12" s="30">
        <v>50</v>
      </c>
      <c r="CB12" s="30">
        <v>51</v>
      </c>
      <c r="CC12" s="30">
        <v>54</v>
      </c>
      <c r="CD12" s="30">
        <v>57</v>
      </c>
      <c r="CE12" s="30">
        <v>60</v>
      </c>
      <c r="CF12" s="30">
        <v>61</v>
      </c>
      <c r="CG12" s="30">
        <v>62</v>
      </c>
      <c r="CH12" s="30">
        <v>63</v>
      </c>
      <c r="CI12" s="30">
        <v>63</v>
      </c>
      <c r="CJ12" s="30">
        <v>66</v>
      </c>
      <c r="CK12" s="30">
        <v>67</v>
      </c>
      <c r="CL12" s="30">
        <v>67</v>
      </c>
      <c r="CM12" s="30">
        <v>67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3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0">
        <v>0</v>
      </c>
      <c r="AX13" s="30">
        <v>0</v>
      </c>
      <c r="AY13" s="30">
        <v>0</v>
      </c>
      <c r="AZ13" s="30">
        <v>1</v>
      </c>
      <c r="BA13" s="30">
        <v>1</v>
      </c>
      <c r="BB13" s="30">
        <v>1</v>
      </c>
      <c r="BC13" s="30">
        <v>1</v>
      </c>
      <c r="BD13" s="30">
        <v>3</v>
      </c>
      <c r="BE13" s="30">
        <v>3</v>
      </c>
      <c r="BF13" s="30">
        <v>4</v>
      </c>
      <c r="BG13" s="30">
        <v>6</v>
      </c>
      <c r="BH13" s="30">
        <v>6</v>
      </c>
      <c r="BI13" s="30">
        <v>8</v>
      </c>
      <c r="BJ13" s="30">
        <v>16</v>
      </c>
      <c r="BK13" s="30">
        <v>21</v>
      </c>
      <c r="BL13" s="30">
        <v>28</v>
      </c>
      <c r="BM13" s="30">
        <v>30</v>
      </c>
      <c r="BN13" s="30">
        <v>49</v>
      </c>
      <c r="BO13" s="30">
        <v>58</v>
      </c>
      <c r="BP13" s="30">
        <v>68</v>
      </c>
      <c r="BQ13" s="30">
        <v>86</v>
      </c>
      <c r="BR13" s="30">
        <v>108</v>
      </c>
      <c r="BS13" s="30">
        <v>128</v>
      </c>
      <c r="BT13" s="30">
        <v>146</v>
      </c>
      <c r="BU13" s="30">
        <v>158</v>
      </c>
      <c r="BV13" s="30">
        <v>168</v>
      </c>
      <c r="BW13" s="30">
        <v>186</v>
      </c>
      <c r="BX13" s="30">
        <v>204</v>
      </c>
      <c r="BY13" s="30">
        <v>220</v>
      </c>
      <c r="BZ13" s="30">
        <v>243</v>
      </c>
      <c r="CA13" s="30">
        <v>273</v>
      </c>
      <c r="CB13" s="30">
        <v>295</v>
      </c>
      <c r="CC13" s="30">
        <v>319</v>
      </c>
      <c r="CD13" s="30">
        <v>337</v>
      </c>
      <c r="CE13" s="30">
        <v>350</v>
      </c>
      <c r="CF13" s="30">
        <v>368</v>
      </c>
      <c r="CG13" s="30">
        <v>384</v>
      </c>
      <c r="CH13" s="30">
        <v>393</v>
      </c>
      <c r="CI13" s="30">
        <v>410</v>
      </c>
      <c r="CJ13" s="30">
        <v>431</v>
      </c>
      <c r="CK13" s="30">
        <v>443</v>
      </c>
      <c r="CL13" s="30">
        <v>452</v>
      </c>
      <c r="CM13" s="30">
        <v>470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3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30">
        <v>0</v>
      </c>
      <c r="AW14" s="30">
        <v>0</v>
      </c>
      <c r="AX14" s="30">
        <v>0</v>
      </c>
      <c r="AY14" s="30">
        <v>0</v>
      </c>
      <c r="AZ14" s="30">
        <v>0</v>
      </c>
      <c r="BA14" s="30">
        <v>1</v>
      </c>
      <c r="BB14" s="30">
        <v>1</v>
      </c>
      <c r="BC14" s="30">
        <v>1</v>
      </c>
      <c r="BD14" s="30">
        <v>1</v>
      </c>
      <c r="BE14" s="30">
        <v>1</v>
      </c>
      <c r="BF14" s="30">
        <v>1</v>
      </c>
      <c r="BG14" s="30">
        <v>1</v>
      </c>
      <c r="BH14" s="30">
        <v>1</v>
      </c>
      <c r="BI14" s="30">
        <v>1</v>
      </c>
      <c r="BJ14" s="30">
        <v>1</v>
      </c>
      <c r="BK14" s="30">
        <v>1</v>
      </c>
      <c r="BL14" s="30">
        <v>1</v>
      </c>
      <c r="BM14" s="30">
        <v>2</v>
      </c>
      <c r="BN14" s="30">
        <v>3</v>
      </c>
      <c r="BO14" s="30">
        <v>3</v>
      </c>
      <c r="BP14" s="30">
        <v>4</v>
      </c>
      <c r="BQ14" s="30">
        <v>4</v>
      </c>
      <c r="BR14" s="30">
        <v>4</v>
      </c>
      <c r="BS14" s="30">
        <v>5</v>
      </c>
      <c r="BT14" s="30">
        <v>5</v>
      </c>
      <c r="BU14" s="30">
        <v>5</v>
      </c>
      <c r="BV14" s="30">
        <v>5</v>
      </c>
      <c r="BW14" s="30">
        <v>5</v>
      </c>
      <c r="BX14" s="30">
        <v>7</v>
      </c>
      <c r="BY14" s="30">
        <v>7</v>
      </c>
      <c r="BZ14" s="30">
        <v>8</v>
      </c>
      <c r="CA14" s="30">
        <v>8</v>
      </c>
      <c r="CB14" s="30">
        <v>9</v>
      </c>
      <c r="CC14" s="30">
        <v>10</v>
      </c>
      <c r="CD14" s="30">
        <v>11</v>
      </c>
      <c r="CE14" s="30">
        <v>11</v>
      </c>
      <c r="CF14" s="30">
        <v>12</v>
      </c>
      <c r="CG14" s="30">
        <v>13</v>
      </c>
      <c r="CH14" s="30">
        <v>13</v>
      </c>
      <c r="CI14" s="30">
        <v>15</v>
      </c>
      <c r="CJ14" s="30">
        <v>15</v>
      </c>
      <c r="CK14" s="30">
        <v>18</v>
      </c>
      <c r="CL14" s="30">
        <v>19</v>
      </c>
      <c r="CM14" s="30">
        <v>19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3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0</v>
      </c>
      <c r="BE15" s="30">
        <v>0</v>
      </c>
      <c r="BF15" s="30">
        <v>0</v>
      </c>
      <c r="BG15" s="30">
        <v>0</v>
      </c>
      <c r="BH15" s="30">
        <v>0</v>
      </c>
      <c r="BI15" s="30">
        <v>0</v>
      </c>
      <c r="BJ15" s="30">
        <v>0</v>
      </c>
      <c r="BK15" s="30">
        <v>0</v>
      </c>
      <c r="BL15" s="30">
        <v>0</v>
      </c>
      <c r="BM15" s="30">
        <v>0</v>
      </c>
      <c r="BN15" s="30">
        <v>0</v>
      </c>
      <c r="BO15" s="30">
        <v>0</v>
      </c>
      <c r="BP15" s="30">
        <v>0</v>
      </c>
      <c r="BQ15" s="30">
        <v>0</v>
      </c>
      <c r="BR15" s="30">
        <v>0</v>
      </c>
      <c r="BS15" s="30">
        <v>0</v>
      </c>
      <c r="BT15" s="30">
        <v>1</v>
      </c>
      <c r="BU15" s="30">
        <v>1</v>
      </c>
      <c r="BV15" s="30">
        <v>1</v>
      </c>
      <c r="BW15" s="30">
        <v>4</v>
      </c>
      <c r="BX15" s="30">
        <v>4</v>
      </c>
      <c r="BY15" s="30">
        <v>5</v>
      </c>
      <c r="BZ15" s="30">
        <v>6</v>
      </c>
      <c r="CA15" s="30">
        <v>7</v>
      </c>
      <c r="CB15" s="30">
        <v>8</v>
      </c>
      <c r="CC15" s="30">
        <v>8</v>
      </c>
      <c r="CD15" s="30">
        <v>8</v>
      </c>
      <c r="CE15" s="30">
        <v>8</v>
      </c>
      <c r="CF15" s="30">
        <v>8</v>
      </c>
      <c r="CG15" s="30">
        <v>8</v>
      </c>
      <c r="CH15" s="30">
        <v>8</v>
      </c>
      <c r="CI15" s="30">
        <v>8</v>
      </c>
      <c r="CJ15" s="30">
        <v>9</v>
      </c>
      <c r="CK15" s="30">
        <v>9</v>
      </c>
      <c r="CL15" s="30">
        <v>9</v>
      </c>
      <c r="CM15" s="30">
        <v>9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3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30">
        <v>0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0">
        <v>0</v>
      </c>
      <c r="BB16" s="30">
        <v>0</v>
      </c>
      <c r="BC16" s="30">
        <v>0</v>
      </c>
      <c r="BD16" s="30">
        <v>1</v>
      </c>
      <c r="BE16" s="30">
        <v>1</v>
      </c>
      <c r="BF16" s="30">
        <v>1</v>
      </c>
      <c r="BG16" s="30">
        <v>1</v>
      </c>
      <c r="BH16" s="30">
        <v>1</v>
      </c>
      <c r="BI16" s="30">
        <v>1</v>
      </c>
      <c r="BJ16" s="30">
        <v>2</v>
      </c>
      <c r="BK16" s="30">
        <v>2</v>
      </c>
      <c r="BL16" s="30">
        <v>3</v>
      </c>
      <c r="BM16" s="30">
        <v>4</v>
      </c>
      <c r="BN16" s="30">
        <v>4</v>
      </c>
      <c r="BO16" s="30">
        <v>4</v>
      </c>
      <c r="BP16" s="30">
        <v>4</v>
      </c>
      <c r="BQ16" s="30">
        <v>4</v>
      </c>
      <c r="BR16" s="30">
        <v>4</v>
      </c>
      <c r="BS16" s="30">
        <v>4</v>
      </c>
      <c r="BT16" s="30">
        <v>4</v>
      </c>
      <c r="BU16" s="30">
        <v>4</v>
      </c>
      <c r="BV16" s="30">
        <v>4</v>
      </c>
      <c r="BW16" s="30">
        <v>4</v>
      </c>
      <c r="BX16" s="30">
        <v>4</v>
      </c>
      <c r="BY16" s="30">
        <v>4</v>
      </c>
      <c r="BZ16" s="30">
        <v>5</v>
      </c>
      <c r="CA16" s="30">
        <v>5</v>
      </c>
      <c r="CB16" s="30">
        <v>5</v>
      </c>
      <c r="CC16" s="30">
        <v>6</v>
      </c>
      <c r="CD16" s="30">
        <v>6</v>
      </c>
      <c r="CE16" s="30">
        <v>6</v>
      </c>
      <c r="CF16" s="30">
        <v>6</v>
      </c>
      <c r="CG16" s="30">
        <v>7</v>
      </c>
      <c r="CH16" s="30">
        <v>7</v>
      </c>
      <c r="CI16" s="30">
        <v>7</v>
      </c>
      <c r="CJ16" s="30">
        <v>7</v>
      </c>
      <c r="CK16" s="30">
        <v>7</v>
      </c>
      <c r="CL16" s="30">
        <v>7</v>
      </c>
      <c r="CM16" s="30">
        <v>7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0">
        <v>0</v>
      </c>
      <c r="BB17" s="30">
        <v>0</v>
      </c>
      <c r="BC17" s="30">
        <v>0</v>
      </c>
      <c r="BD17" s="30">
        <v>0</v>
      </c>
      <c r="BE17" s="30">
        <v>0</v>
      </c>
      <c r="BF17" s="30">
        <v>1</v>
      </c>
      <c r="BG17" s="30">
        <v>1</v>
      </c>
      <c r="BH17" s="30">
        <v>1</v>
      </c>
      <c r="BI17" s="30">
        <v>2</v>
      </c>
      <c r="BJ17" s="30">
        <v>2</v>
      </c>
      <c r="BK17" s="30">
        <v>3</v>
      </c>
      <c r="BL17" s="30">
        <v>4</v>
      </c>
      <c r="BM17" s="30">
        <v>5</v>
      </c>
      <c r="BN17" s="30">
        <v>5</v>
      </c>
      <c r="BO17" s="30">
        <v>5</v>
      </c>
      <c r="BP17" s="30">
        <v>5</v>
      </c>
      <c r="BQ17" s="30">
        <v>5</v>
      </c>
      <c r="BR17" s="30">
        <v>5</v>
      </c>
      <c r="BS17" s="30">
        <v>5</v>
      </c>
      <c r="BT17" s="30">
        <v>6</v>
      </c>
      <c r="BU17" s="30">
        <v>6</v>
      </c>
      <c r="BV17" s="30">
        <v>6</v>
      </c>
      <c r="BW17" s="30">
        <v>8</v>
      </c>
      <c r="BX17" s="30">
        <v>9</v>
      </c>
      <c r="BY17" s="30">
        <v>12</v>
      </c>
      <c r="BZ17" s="30">
        <v>17</v>
      </c>
      <c r="CA17" s="30">
        <v>20</v>
      </c>
      <c r="CB17" s="30">
        <v>21</v>
      </c>
      <c r="CC17" s="30">
        <v>27</v>
      </c>
      <c r="CD17" s="30">
        <v>30</v>
      </c>
      <c r="CE17" s="30">
        <v>34</v>
      </c>
      <c r="CF17" s="30">
        <v>39</v>
      </c>
      <c r="CG17" s="30">
        <v>46</v>
      </c>
      <c r="CH17" s="30">
        <v>50</v>
      </c>
      <c r="CI17" s="30">
        <v>60</v>
      </c>
      <c r="CJ17" s="30">
        <v>75</v>
      </c>
      <c r="CK17" s="30">
        <v>84</v>
      </c>
      <c r="CL17" s="30">
        <v>91</v>
      </c>
      <c r="CM17" s="30">
        <v>101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0</v>
      </c>
      <c r="BF18" s="30">
        <v>0</v>
      </c>
      <c r="BG18" s="30">
        <v>0</v>
      </c>
      <c r="BH18" s="30">
        <v>0</v>
      </c>
      <c r="BI18" s="30">
        <v>0</v>
      </c>
      <c r="BJ18" s="30">
        <v>0</v>
      </c>
      <c r="BK18" s="30">
        <v>0</v>
      </c>
      <c r="BL18" s="30">
        <v>0</v>
      </c>
      <c r="BM18" s="30">
        <v>0</v>
      </c>
      <c r="BN18" s="30">
        <v>0</v>
      </c>
      <c r="BO18" s="30">
        <v>0</v>
      </c>
      <c r="BP18" s="30">
        <v>0</v>
      </c>
      <c r="BQ18" s="30">
        <v>0</v>
      </c>
      <c r="BR18" s="30">
        <v>0</v>
      </c>
      <c r="BS18" s="30">
        <v>0</v>
      </c>
      <c r="BT18" s="30">
        <v>0</v>
      </c>
      <c r="BU18" s="30">
        <v>0</v>
      </c>
      <c r="BV18" s="30">
        <v>0</v>
      </c>
      <c r="BW18" s="30">
        <v>0</v>
      </c>
      <c r="BX18" s="30">
        <v>1</v>
      </c>
      <c r="BY18" s="30">
        <v>2</v>
      </c>
      <c r="BZ18" s="30">
        <v>3</v>
      </c>
      <c r="CA18" s="30">
        <v>3</v>
      </c>
      <c r="CB18" s="30">
        <v>3</v>
      </c>
      <c r="CC18" s="30">
        <v>4</v>
      </c>
      <c r="CD18" s="30">
        <v>4</v>
      </c>
      <c r="CE18" s="30">
        <v>4</v>
      </c>
      <c r="CF18" s="30">
        <v>4</v>
      </c>
      <c r="CG18" s="30">
        <v>4</v>
      </c>
      <c r="CH18" s="30">
        <v>5</v>
      </c>
      <c r="CI18" s="30">
        <v>5</v>
      </c>
      <c r="CJ18" s="30">
        <v>5</v>
      </c>
      <c r="CK18" s="30">
        <v>5</v>
      </c>
      <c r="CL18" s="30">
        <v>5</v>
      </c>
      <c r="CM18" s="30">
        <v>5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0">
        <v>0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30">
        <v>0</v>
      </c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1</v>
      </c>
      <c r="BT19" s="30">
        <v>2</v>
      </c>
      <c r="BU19" s="30">
        <v>4</v>
      </c>
      <c r="BV19" s="30">
        <v>4</v>
      </c>
      <c r="BW19" s="30">
        <v>5</v>
      </c>
      <c r="BX19" s="30">
        <v>8</v>
      </c>
      <c r="BY19" s="30">
        <v>13</v>
      </c>
      <c r="BZ19" s="30">
        <v>13</v>
      </c>
      <c r="CA19" s="30">
        <v>13</v>
      </c>
      <c r="CB19" s="30">
        <v>16</v>
      </c>
      <c r="CC19" s="30">
        <v>19</v>
      </c>
      <c r="CD19" s="30">
        <v>23</v>
      </c>
      <c r="CE19" s="30">
        <v>26</v>
      </c>
      <c r="CF19" s="30">
        <v>29</v>
      </c>
      <c r="CG19" s="30">
        <v>33</v>
      </c>
      <c r="CH19" s="30">
        <v>36</v>
      </c>
      <c r="CI19" s="30">
        <v>40</v>
      </c>
      <c r="CJ19" s="30">
        <v>42</v>
      </c>
      <c r="CK19" s="30">
        <v>45</v>
      </c>
      <c r="CL19" s="30">
        <v>47</v>
      </c>
      <c r="CM19" s="30">
        <v>51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0</v>
      </c>
      <c r="X20" s="30">
        <v>0</v>
      </c>
      <c r="Y20" s="30">
        <v>0</v>
      </c>
      <c r="Z20" s="30">
        <v>0</v>
      </c>
      <c r="AA20" s="30">
        <v>0</v>
      </c>
      <c r="AB20" s="30">
        <v>0</v>
      </c>
      <c r="AC20" s="30">
        <v>0</v>
      </c>
      <c r="AD20" s="30">
        <v>0</v>
      </c>
      <c r="AE20" s="30">
        <v>0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0">
        <v>0</v>
      </c>
      <c r="AP20" s="30">
        <v>0</v>
      </c>
      <c r="AQ20" s="30">
        <v>0</v>
      </c>
      <c r="AR20" s="30">
        <v>0</v>
      </c>
      <c r="AS20" s="30">
        <v>0</v>
      </c>
      <c r="AT20" s="30">
        <v>0</v>
      </c>
      <c r="AU20" s="30">
        <v>0</v>
      </c>
      <c r="AV20" s="30">
        <v>0</v>
      </c>
      <c r="AW20" s="30">
        <v>0</v>
      </c>
      <c r="AX20" s="30">
        <v>0</v>
      </c>
      <c r="AY20" s="30">
        <v>3</v>
      </c>
      <c r="AZ20" s="30">
        <v>3</v>
      </c>
      <c r="BA20" s="30">
        <v>3</v>
      </c>
      <c r="BB20" s="30">
        <v>4</v>
      </c>
      <c r="BC20" s="30">
        <v>4</v>
      </c>
      <c r="BD20" s="30">
        <v>5</v>
      </c>
      <c r="BE20" s="30">
        <v>10</v>
      </c>
      <c r="BF20" s="30">
        <v>14</v>
      </c>
      <c r="BG20" s="30">
        <v>21</v>
      </c>
      <c r="BH20" s="30">
        <v>37</v>
      </c>
      <c r="BI20" s="30">
        <v>67</v>
      </c>
      <c r="BJ20" s="30">
        <v>75</v>
      </c>
      <c r="BK20" s="30">
        <v>88</v>
      </c>
      <c r="BL20" s="30">
        <v>122</v>
      </c>
      <c r="BM20" s="30">
        <v>178</v>
      </c>
      <c r="BN20" s="30">
        <v>220</v>
      </c>
      <c r="BO20" s="30">
        <v>289</v>
      </c>
      <c r="BP20" s="30">
        <v>353</v>
      </c>
      <c r="BQ20" s="30">
        <v>431</v>
      </c>
      <c r="BR20" s="30">
        <v>513</v>
      </c>
      <c r="BS20" s="30">
        <v>705</v>
      </c>
      <c r="BT20" s="30">
        <v>828</v>
      </c>
      <c r="BU20" s="30">
        <v>1011</v>
      </c>
      <c r="BV20" s="30">
        <v>1143</v>
      </c>
      <c r="BW20" s="30">
        <v>1283</v>
      </c>
      <c r="BX20" s="30">
        <v>1447</v>
      </c>
      <c r="BY20" s="30">
        <v>1632</v>
      </c>
      <c r="BZ20" s="30">
        <v>2035</v>
      </c>
      <c r="CA20" s="30">
        <v>2240</v>
      </c>
      <c r="CB20" s="30">
        <v>2523</v>
      </c>
      <c r="CC20" s="30">
        <v>3019</v>
      </c>
      <c r="CD20" s="30">
        <v>3346</v>
      </c>
      <c r="CE20" s="30">
        <v>3600</v>
      </c>
      <c r="CF20" s="30">
        <v>3903</v>
      </c>
      <c r="CG20" s="30">
        <v>4157</v>
      </c>
      <c r="CH20" s="30">
        <v>4440</v>
      </c>
      <c r="CI20" s="30">
        <v>4857</v>
      </c>
      <c r="CJ20" s="30">
        <v>5163</v>
      </c>
      <c r="CK20" s="30">
        <v>5453</v>
      </c>
      <c r="CL20" s="30">
        <v>5683</v>
      </c>
      <c r="CM20" s="30">
        <v>5828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1</v>
      </c>
      <c r="BZ21" s="30">
        <v>1</v>
      </c>
      <c r="CA21" s="30">
        <v>1</v>
      </c>
      <c r="CB21" s="30">
        <v>1</v>
      </c>
      <c r="CC21" s="30">
        <v>2</v>
      </c>
      <c r="CD21" s="30">
        <v>2</v>
      </c>
      <c r="CE21" s="30">
        <v>2</v>
      </c>
      <c r="CF21" s="30">
        <v>2</v>
      </c>
      <c r="CG21" s="30">
        <v>2</v>
      </c>
      <c r="CH21" s="30">
        <v>2</v>
      </c>
      <c r="CI21" s="30">
        <v>2</v>
      </c>
      <c r="CJ21" s="30">
        <v>2</v>
      </c>
      <c r="CK21" s="30">
        <v>2</v>
      </c>
      <c r="CL21" s="30">
        <v>2</v>
      </c>
      <c r="CM21" s="30">
        <v>2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0</v>
      </c>
      <c r="BK22" s="30">
        <v>0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0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1</v>
      </c>
      <c r="BZ22" s="30">
        <v>1</v>
      </c>
      <c r="CA22" s="30">
        <v>1</v>
      </c>
      <c r="CB22" s="30">
        <v>1</v>
      </c>
      <c r="CC22" s="30">
        <v>1</v>
      </c>
      <c r="CD22" s="30">
        <v>1</v>
      </c>
      <c r="CE22" s="30">
        <v>1</v>
      </c>
      <c r="CF22" s="30">
        <v>1</v>
      </c>
      <c r="CG22" s="30">
        <v>1</v>
      </c>
      <c r="CH22" s="30">
        <v>1</v>
      </c>
      <c r="CI22" s="30">
        <v>1</v>
      </c>
      <c r="CJ22" s="30">
        <v>1</v>
      </c>
      <c r="CK22" s="30">
        <v>1</v>
      </c>
      <c r="CL22" s="30">
        <v>1</v>
      </c>
      <c r="CM22" s="30">
        <v>1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1</v>
      </c>
      <c r="BR24" s="30">
        <v>4</v>
      </c>
      <c r="BS24" s="30">
        <v>6</v>
      </c>
      <c r="BT24" s="30">
        <v>7</v>
      </c>
      <c r="BU24" s="30">
        <v>8</v>
      </c>
      <c r="BV24" s="30">
        <v>9</v>
      </c>
      <c r="BW24" s="30">
        <v>10</v>
      </c>
      <c r="BX24" s="30">
        <v>10</v>
      </c>
      <c r="BY24" s="30">
        <v>11</v>
      </c>
      <c r="BZ24" s="30">
        <v>14</v>
      </c>
      <c r="CA24" s="30">
        <v>15</v>
      </c>
      <c r="CB24" s="30">
        <v>18</v>
      </c>
      <c r="CC24" s="30">
        <v>19</v>
      </c>
      <c r="CD24" s="30">
        <v>20</v>
      </c>
      <c r="CE24" s="30">
        <v>24</v>
      </c>
      <c r="CF24" s="30">
        <v>27</v>
      </c>
      <c r="CG24" s="30">
        <v>28</v>
      </c>
      <c r="CH24" s="30">
        <v>28</v>
      </c>
      <c r="CI24" s="30">
        <v>29</v>
      </c>
      <c r="CJ24" s="30">
        <v>31</v>
      </c>
      <c r="CK24" s="30">
        <v>31</v>
      </c>
      <c r="CL24" s="30">
        <v>32</v>
      </c>
      <c r="CM24" s="30">
        <v>33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0</v>
      </c>
      <c r="AT25" s="30">
        <v>0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30">
        <v>0</v>
      </c>
      <c r="BG25" s="30">
        <v>0</v>
      </c>
      <c r="BH25" s="30">
        <v>0</v>
      </c>
      <c r="BI25" s="30">
        <v>1</v>
      </c>
      <c r="BJ25" s="30">
        <v>1</v>
      </c>
      <c r="BK25" s="30">
        <v>1</v>
      </c>
      <c r="BL25" s="30">
        <v>3</v>
      </c>
      <c r="BM25" s="30">
        <v>3</v>
      </c>
      <c r="BN25" s="30">
        <v>3</v>
      </c>
      <c r="BO25" s="30">
        <v>4</v>
      </c>
      <c r="BP25" s="30">
        <v>5</v>
      </c>
      <c r="BQ25" s="30">
        <v>6</v>
      </c>
      <c r="BR25" s="30">
        <v>10</v>
      </c>
      <c r="BS25" s="30">
        <v>13</v>
      </c>
      <c r="BT25" s="30">
        <v>13</v>
      </c>
      <c r="BU25" s="30">
        <v>16</v>
      </c>
      <c r="BV25" s="30">
        <v>17</v>
      </c>
      <c r="BW25" s="30">
        <v>21</v>
      </c>
      <c r="BX25" s="30">
        <v>23</v>
      </c>
      <c r="BY25" s="30">
        <v>29</v>
      </c>
      <c r="BZ25" s="30">
        <v>33</v>
      </c>
      <c r="CA25" s="30">
        <v>34</v>
      </c>
      <c r="CB25" s="30">
        <v>35</v>
      </c>
      <c r="CC25" s="30">
        <v>36</v>
      </c>
      <c r="CD25" s="30">
        <v>37</v>
      </c>
      <c r="CE25" s="30">
        <v>39</v>
      </c>
      <c r="CF25" s="30">
        <v>39</v>
      </c>
      <c r="CG25" s="30">
        <v>40</v>
      </c>
      <c r="CH25" s="30">
        <v>41</v>
      </c>
      <c r="CI25" s="30">
        <v>43</v>
      </c>
      <c r="CJ25" s="30">
        <v>46</v>
      </c>
      <c r="CK25" s="30">
        <v>47</v>
      </c>
      <c r="CL25" s="30">
        <v>48</v>
      </c>
      <c r="CM25" s="30">
        <v>49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1</v>
      </c>
      <c r="BT26" s="30">
        <v>1</v>
      </c>
      <c r="BU26" s="30">
        <v>1</v>
      </c>
      <c r="BV26" s="30">
        <v>1</v>
      </c>
      <c r="BW26" s="30">
        <v>1</v>
      </c>
      <c r="BX26" s="30">
        <v>1</v>
      </c>
      <c r="BY26" s="30">
        <v>1</v>
      </c>
      <c r="BZ26" s="30">
        <v>1</v>
      </c>
      <c r="CA26" s="30">
        <v>1</v>
      </c>
      <c r="CB26" s="30">
        <v>1</v>
      </c>
      <c r="CC26" s="30">
        <v>1</v>
      </c>
      <c r="CD26" s="30">
        <v>1</v>
      </c>
      <c r="CE26" s="30">
        <v>1</v>
      </c>
      <c r="CF26" s="30">
        <v>1</v>
      </c>
      <c r="CG26" s="30">
        <v>1</v>
      </c>
      <c r="CH26" s="30">
        <v>1</v>
      </c>
      <c r="CI26" s="30">
        <v>1</v>
      </c>
      <c r="CJ26" s="30">
        <v>1</v>
      </c>
      <c r="CK26" s="30">
        <v>1</v>
      </c>
      <c r="CL26" s="30">
        <v>1</v>
      </c>
      <c r="CM26" s="30">
        <v>1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0</v>
      </c>
      <c r="AP27" s="30">
        <v>0</v>
      </c>
      <c r="AQ27" s="30">
        <v>0</v>
      </c>
      <c r="AR27" s="30">
        <v>0</v>
      </c>
      <c r="AS27" s="30">
        <v>0</v>
      </c>
      <c r="AT27" s="30">
        <v>0</v>
      </c>
      <c r="AU27" s="30">
        <v>0</v>
      </c>
      <c r="AV27" s="30">
        <v>0</v>
      </c>
      <c r="AW27" s="30">
        <v>0</v>
      </c>
      <c r="AX27" s="30">
        <v>0</v>
      </c>
      <c r="AY27" s="30">
        <v>0</v>
      </c>
      <c r="AZ27" s="30">
        <v>0</v>
      </c>
      <c r="BA27" s="30">
        <v>0</v>
      </c>
      <c r="BB27" s="30">
        <v>0</v>
      </c>
      <c r="BC27" s="30">
        <v>0</v>
      </c>
      <c r="BD27" s="30">
        <v>0</v>
      </c>
      <c r="BE27" s="30">
        <v>1</v>
      </c>
      <c r="BF27" s="30">
        <v>3</v>
      </c>
      <c r="BG27" s="30">
        <v>6</v>
      </c>
      <c r="BH27" s="30">
        <v>11</v>
      </c>
      <c r="BI27" s="30">
        <v>15</v>
      </c>
      <c r="BJ27" s="30">
        <v>25</v>
      </c>
      <c r="BK27" s="30">
        <v>34</v>
      </c>
      <c r="BL27" s="30">
        <v>46</v>
      </c>
      <c r="BM27" s="30">
        <v>59</v>
      </c>
      <c r="BN27" s="30">
        <v>77</v>
      </c>
      <c r="BO27" s="30">
        <v>92</v>
      </c>
      <c r="BP27" s="30">
        <v>111</v>
      </c>
      <c r="BQ27" s="30">
        <v>136</v>
      </c>
      <c r="BR27" s="30">
        <v>159</v>
      </c>
      <c r="BS27" s="30">
        <v>201</v>
      </c>
      <c r="BT27" s="30">
        <v>240</v>
      </c>
      <c r="BU27" s="30">
        <v>324</v>
      </c>
      <c r="BV27" s="30">
        <v>359</v>
      </c>
      <c r="BW27" s="30">
        <v>445</v>
      </c>
      <c r="BX27" s="30">
        <v>486</v>
      </c>
      <c r="BY27" s="30">
        <v>564</v>
      </c>
      <c r="BZ27" s="30">
        <v>686</v>
      </c>
      <c r="CA27" s="30">
        <v>819</v>
      </c>
      <c r="CB27" s="30">
        <v>950</v>
      </c>
      <c r="CC27" s="30">
        <v>1057</v>
      </c>
      <c r="CD27" s="30">
        <v>1124</v>
      </c>
      <c r="CE27" s="30">
        <v>1223</v>
      </c>
      <c r="CF27" s="30">
        <v>1328</v>
      </c>
      <c r="CG27" s="30">
        <v>1532</v>
      </c>
      <c r="CH27" s="30">
        <v>1736</v>
      </c>
      <c r="CI27" s="30">
        <v>1924</v>
      </c>
      <c r="CJ27" s="30">
        <v>2141</v>
      </c>
      <c r="CK27" s="30">
        <v>2354</v>
      </c>
      <c r="CL27" s="30">
        <v>2462</v>
      </c>
      <c r="CM27" s="30">
        <v>2587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0</v>
      </c>
      <c r="AX28" s="30">
        <v>0</v>
      </c>
      <c r="AY28" s="30">
        <v>0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0</v>
      </c>
      <c r="BO28" s="30">
        <v>0</v>
      </c>
      <c r="BP28" s="30">
        <v>1</v>
      </c>
      <c r="BQ28" s="30">
        <v>1</v>
      </c>
      <c r="BR28" s="30">
        <v>1</v>
      </c>
      <c r="BS28" s="30">
        <v>1</v>
      </c>
      <c r="BT28" s="30">
        <v>1</v>
      </c>
      <c r="BU28" s="30">
        <v>1</v>
      </c>
      <c r="BV28" s="30">
        <v>1</v>
      </c>
      <c r="BW28" s="30">
        <v>1</v>
      </c>
      <c r="BX28" s="30">
        <v>1</v>
      </c>
      <c r="BY28" s="30">
        <v>1</v>
      </c>
      <c r="BZ28" s="30">
        <v>1</v>
      </c>
      <c r="CA28" s="30">
        <v>1</v>
      </c>
      <c r="CB28" s="30">
        <v>1</v>
      </c>
      <c r="CC28" s="30">
        <v>1</v>
      </c>
      <c r="CD28" s="30">
        <v>1</v>
      </c>
      <c r="CE28" s="30">
        <v>1</v>
      </c>
      <c r="CF28" s="30">
        <v>1</v>
      </c>
      <c r="CG28" s="30">
        <v>1</v>
      </c>
      <c r="CH28" s="30">
        <v>1</v>
      </c>
      <c r="CI28" s="30">
        <v>1</v>
      </c>
      <c r="CJ28" s="30">
        <v>1</v>
      </c>
      <c r="CK28" s="30">
        <v>1</v>
      </c>
      <c r="CL28" s="30">
        <v>1</v>
      </c>
      <c r="CM28" s="30">
        <v>1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0</v>
      </c>
      <c r="AW29" s="30">
        <v>0</v>
      </c>
      <c r="AX29" s="30">
        <v>0</v>
      </c>
      <c r="AY29" s="30">
        <v>1</v>
      </c>
      <c r="AZ29" s="30">
        <v>1</v>
      </c>
      <c r="BA29" s="30">
        <v>1</v>
      </c>
      <c r="BB29" s="30">
        <v>2</v>
      </c>
      <c r="BC29" s="30">
        <v>2</v>
      </c>
      <c r="BD29" s="30">
        <v>2</v>
      </c>
      <c r="BE29" s="30">
        <v>2</v>
      </c>
      <c r="BF29" s="30">
        <v>2</v>
      </c>
      <c r="BG29" s="30">
        <v>3</v>
      </c>
      <c r="BH29" s="30">
        <v>3</v>
      </c>
      <c r="BI29" s="30">
        <v>3</v>
      </c>
      <c r="BJ29" s="30">
        <v>3</v>
      </c>
      <c r="BK29" s="30">
        <v>3</v>
      </c>
      <c r="BL29" s="30">
        <v>3</v>
      </c>
      <c r="BM29" s="30">
        <v>3</v>
      </c>
      <c r="BN29" s="30">
        <v>3</v>
      </c>
      <c r="BO29" s="30">
        <v>3</v>
      </c>
      <c r="BP29" s="30">
        <v>7</v>
      </c>
      <c r="BQ29" s="30">
        <v>8</v>
      </c>
      <c r="BR29" s="30">
        <v>8</v>
      </c>
      <c r="BS29" s="30">
        <v>8</v>
      </c>
      <c r="BT29" s="30">
        <v>10</v>
      </c>
      <c r="BU29" s="30">
        <v>10</v>
      </c>
      <c r="BV29" s="30">
        <v>14</v>
      </c>
      <c r="BW29" s="30">
        <v>17</v>
      </c>
      <c r="BX29" s="30">
        <v>20</v>
      </c>
      <c r="BY29" s="30">
        <v>22</v>
      </c>
      <c r="BZ29" s="30">
        <v>23</v>
      </c>
      <c r="CA29" s="30">
        <v>24</v>
      </c>
      <c r="CB29" s="30">
        <v>24</v>
      </c>
      <c r="CC29" s="30">
        <v>25</v>
      </c>
      <c r="CD29" s="30">
        <v>28</v>
      </c>
      <c r="CE29" s="30">
        <v>29</v>
      </c>
      <c r="CF29" s="30">
        <v>32</v>
      </c>
      <c r="CG29" s="30">
        <v>35</v>
      </c>
      <c r="CH29" s="30">
        <v>36</v>
      </c>
      <c r="CI29" s="30">
        <v>38</v>
      </c>
      <c r="CJ29" s="30">
        <v>41</v>
      </c>
      <c r="CK29" s="30">
        <v>41</v>
      </c>
      <c r="CL29" s="30">
        <v>42</v>
      </c>
      <c r="CM29" s="30">
        <v>43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0</v>
      </c>
      <c r="AY30" s="30">
        <v>0</v>
      </c>
      <c r="AZ30" s="30">
        <v>0</v>
      </c>
      <c r="BA30" s="30">
        <v>0</v>
      </c>
      <c r="BB30" s="30">
        <v>0</v>
      </c>
      <c r="BC30" s="30">
        <v>0</v>
      </c>
      <c r="BD30" s="30">
        <v>0</v>
      </c>
      <c r="BE30" s="30">
        <v>0</v>
      </c>
      <c r="BF30" s="30">
        <v>1</v>
      </c>
      <c r="BG30" s="30">
        <v>1</v>
      </c>
      <c r="BH30" s="30">
        <v>1</v>
      </c>
      <c r="BI30" s="30">
        <v>2</v>
      </c>
      <c r="BJ30" s="30">
        <v>4</v>
      </c>
      <c r="BK30" s="30">
        <v>4</v>
      </c>
      <c r="BL30" s="30">
        <v>4</v>
      </c>
      <c r="BM30" s="30">
        <v>4</v>
      </c>
      <c r="BN30" s="30">
        <v>7</v>
      </c>
      <c r="BO30" s="30">
        <v>9</v>
      </c>
      <c r="BP30" s="30">
        <v>11</v>
      </c>
      <c r="BQ30" s="30">
        <v>12</v>
      </c>
      <c r="BR30" s="30">
        <v>12</v>
      </c>
      <c r="BS30" s="30">
        <v>14</v>
      </c>
      <c r="BT30" s="30">
        <v>16</v>
      </c>
      <c r="BU30" s="30">
        <v>16</v>
      </c>
      <c r="BV30" s="30">
        <v>16</v>
      </c>
      <c r="BW30" s="30">
        <v>16</v>
      </c>
      <c r="BX30" s="30">
        <v>17</v>
      </c>
      <c r="BY30" s="30">
        <v>18</v>
      </c>
      <c r="BZ30" s="30">
        <v>19</v>
      </c>
      <c r="CA30" s="30">
        <v>23</v>
      </c>
      <c r="CB30" s="30">
        <v>24</v>
      </c>
      <c r="CC30" s="30">
        <v>24</v>
      </c>
      <c r="CD30" s="30">
        <v>27</v>
      </c>
      <c r="CE30" s="30">
        <v>27</v>
      </c>
      <c r="CF30" s="30">
        <v>27</v>
      </c>
      <c r="CG30" s="30">
        <v>30</v>
      </c>
      <c r="CH30" s="30">
        <v>32</v>
      </c>
      <c r="CI30" s="30">
        <v>32</v>
      </c>
      <c r="CJ30" s="30">
        <v>35</v>
      </c>
      <c r="CK30" s="30">
        <v>36</v>
      </c>
      <c r="CL30" s="30">
        <v>36</v>
      </c>
      <c r="CM30" s="30">
        <v>38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1</v>
      </c>
      <c r="BT31" s="30">
        <v>1</v>
      </c>
      <c r="BU31" s="30">
        <v>1</v>
      </c>
      <c r="BV31" s="30">
        <v>1</v>
      </c>
      <c r="BW31" s="30">
        <v>1</v>
      </c>
      <c r="BX31" s="30">
        <v>1</v>
      </c>
      <c r="BY31" s="30">
        <v>1</v>
      </c>
      <c r="BZ31" s="30">
        <v>1</v>
      </c>
      <c r="CA31" s="30">
        <v>3</v>
      </c>
      <c r="CB31" s="30">
        <v>3</v>
      </c>
      <c r="CC31" s="30">
        <v>3</v>
      </c>
      <c r="CD31" s="30">
        <v>3</v>
      </c>
      <c r="CE31" s="30">
        <v>4</v>
      </c>
      <c r="CF31" s="30">
        <v>4</v>
      </c>
      <c r="CG31" s="30">
        <v>4</v>
      </c>
      <c r="CH31" s="30">
        <v>4</v>
      </c>
      <c r="CI31" s="30">
        <v>4</v>
      </c>
      <c r="CJ31" s="30">
        <v>4</v>
      </c>
      <c r="CK31" s="30">
        <v>5</v>
      </c>
      <c r="CL31" s="30">
        <v>5</v>
      </c>
      <c r="CM31" s="30">
        <v>5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  <c r="CF32" s="30">
        <v>1</v>
      </c>
      <c r="CG32" s="30">
        <v>1</v>
      </c>
      <c r="CH32" s="30">
        <v>1</v>
      </c>
      <c r="CI32" s="30">
        <v>1</v>
      </c>
      <c r="CJ32" s="30">
        <v>1</v>
      </c>
      <c r="CK32" s="30">
        <v>1</v>
      </c>
      <c r="CL32" s="30">
        <v>1</v>
      </c>
      <c r="CM32" s="30">
        <v>1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1</v>
      </c>
      <c r="BM33" s="30">
        <v>1</v>
      </c>
      <c r="BN33" s="30">
        <v>1</v>
      </c>
      <c r="BO33" s="30">
        <v>1</v>
      </c>
      <c r="BP33" s="30">
        <v>1</v>
      </c>
      <c r="BQ33" s="30">
        <v>1</v>
      </c>
      <c r="BR33" s="30">
        <v>1</v>
      </c>
      <c r="BS33" s="30">
        <v>1</v>
      </c>
      <c r="BT33" s="30">
        <v>1</v>
      </c>
      <c r="BU33" s="30">
        <v>1</v>
      </c>
      <c r="BV33" s="30">
        <v>1</v>
      </c>
      <c r="BW33" s="30">
        <v>1</v>
      </c>
      <c r="BX33" s="30">
        <v>1</v>
      </c>
      <c r="BY33" s="30">
        <v>1</v>
      </c>
      <c r="BZ33" s="30">
        <v>1</v>
      </c>
      <c r="CA33" s="30">
        <v>1</v>
      </c>
      <c r="CB33" s="30">
        <v>1</v>
      </c>
      <c r="CC33" s="30">
        <v>1</v>
      </c>
      <c r="CD33" s="30">
        <v>1</v>
      </c>
      <c r="CE33" s="30">
        <v>1</v>
      </c>
      <c r="CF33" s="30">
        <v>1</v>
      </c>
      <c r="CG33" s="30">
        <v>1</v>
      </c>
      <c r="CH33" s="30">
        <v>1</v>
      </c>
      <c r="CI33" s="30">
        <v>1</v>
      </c>
      <c r="CJ33" s="30">
        <v>1</v>
      </c>
      <c r="CK33" s="30">
        <v>1</v>
      </c>
      <c r="CL33" s="30">
        <v>1</v>
      </c>
      <c r="CM33" s="30">
        <v>1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P34" s="30">
        <v>0</v>
      </c>
      <c r="BQ34" s="30">
        <v>0</v>
      </c>
      <c r="BR34" s="30">
        <v>0</v>
      </c>
      <c r="BS34" s="30">
        <v>0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  <c r="CF34" s="30">
        <v>0</v>
      </c>
      <c r="CG34" s="30">
        <v>0</v>
      </c>
      <c r="CH34" s="30">
        <v>0</v>
      </c>
      <c r="CI34" s="30">
        <v>0</v>
      </c>
      <c r="CJ34" s="30">
        <v>0</v>
      </c>
      <c r="CK34" s="30">
        <v>0</v>
      </c>
      <c r="CL34" s="30">
        <v>0</v>
      </c>
      <c r="CM34" s="30">
        <v>0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1</v>
      </c>
      <c r="BN35" s="30">
        <v>1</v>
      </c>
      <c r="BO35" s="30">
        <v>2</v>
      </c>
      <c r="BP35" s="30">
        <v>2</v>
      </c>
      <c r="BQ35" s="30">
        <v>6</v>
      </c>
      <c r="BR35" s="30">
        <v>6</v>
      </c>
      <c r="BS35" s="30">
        <v>6</v>
      </c>
      <c r="BT35" s="30">
        <v>6</v>
      </c>
      <c r="BU35" s="30">
        <v>7</v>
      </c>
      <c r="BV35" s="30">
        <v>8</v>
      </c>
      <c r="BW35" s="30">
        <v>9</v>
      </c>
      <c r="BX35" s="30">
        <v>9</v>
      </c>
      <c r="BY35" s="30">
        <v>9</v>
      </c>
      <c r="BZ35" s="30">
        <v>9</v>
      </c>
      <c r="CA35" s="30">
        <v>10</v>
      </c>
      <c r="CB35" s="30">
        <v>10</v>
      </c>
      <c r="CC35" s="30">
        <v>12</v>
      </c>
      <c r="CD35" s="30">
        <v>12</v>
      </c>
      <c r="CE35" s="30">
        <v>12</v>
      </c>
      <c r="CF35" s="30">
        <v>12</v>
      </c>
      <c r="CG35" s="30">
        <v>14</v>
      </c>
      <c r="CH35" s="30">
        <v>17</v>
      </c>
      <c r="CI35" s="30">
        <v>22</v>
      </c>
      <c r="CJ35" s="30">
        <v>22</v>
      </c>
      <c r="CK35" s="30">
        <v>22</v>
      </c>
      <c r="CL35" s="30">
        <v>42</v>
      </c>
      <c r="CM35" s="30">
        <v>42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1</v>
      </c>
      <c r="AX36" s="30">
        <v>1</v>
      </c>
      <c r="AY36" s="30">
        <v>1</v>
      </c>
      <c r="AZ36" s="30">
        <v>1</v>
      </c>
      <c r="BA36" s="30">
        <v>1</v>
      </c>
      <c r="BB36" s="30">
        <v>1</v>
      </c>
      <c r="BC36" s="30">
        <v>1</v>
      </c>
      <c r="BD36" s="30">
        <v>4</v>
      </c>
      <c r="BE36" s="30">
        <v>5</v>
      </c>
      <c r="BF36" s="30">
        <v>8</v>
      </c>
      <c r="BG36" s="30">
        <v>9</v>
      </c>
      <c r="BH36" s="30">
        <v>12</v>
      </c>
      <c r="BI36" s="30">
        <v>19</v>
      </c>
      <c r="BJ36" s="30">
        <v>21</v>
      </c>
      <c r="BK36" s="30">
        <v>25</v>
      </c>
      <c r="BL36" s="30">
        <v>26</v>
      </c>
      <c r="BM36" s="30">
        <v>30</v>
      </c>
      <c r="BN36" s="30">
        <v>38</v>
      </c>
      <c r="BO36" s="30">
        <v>54</v>
      </c>
      <c r="BP36" s="30">
        <v>61</v>
      </c>
      <c r="BQ36" s="30">
        <v>64</v>
      </c>
      <c r="BR36" s="30">
        <v>80</v>
      </c>
      <c r="BS36" s="30">
        <v>101</v>
      </c>
      <c r="BT36" s="30">
        <v>109</v>
      </c>
      <c r="BU36" s="30">
        <v>139</v>
      </c>
      <c r="BV36" s="30">
        <v>179</v>
      </c>
      <c r="BW36" s="30">
        <v>218</v>
      </c>
      <c r="BX36" s="30">
        <v>259</v>
      </c>
      <c r="BY36" s="30">
        <v>339</v>
      </c>
      <c r="BZ36" s="30">
        <v>375</v>
      </c>
      <c r="CA36" s="30">
        <v>407</v>
      </c>
      <c r="CB36" s="30">
        <v>503</v>
      </c>
      <c r="CC36" s="30">
        <v>557</v>
      </c>
      <c r="CD36" s="30">
        <v>654</v>
      </c>
      <c r="CE36" s="30">
        <v>714</v>
      </c>
      <c r="CF36" s="30">
        <v>779</v>
      </c>
      <c r="CG36" s="30">
        <v>899</v>
      </c>
      <c r="CH36" s="30">
        <v>1006</v>
      </c>
      <c r="CI36" s="30">
        <v>1257</v>
      </c>
      <c r="CJ36" s="30">
        <v>1354</v>
      </c>
      <c r="CK36" s="30">
        <v>1399</v>
      </c>
      <c r="CL36" s="30">
        <v>1563</v>
      </c>
      <c r="CM36" s="30">
        <v>1725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30">
        <v>0</v>
      </c>
      <c r="BG37" s="30">
        <v>0</v>
      </c>
      <c r="BH37" s="30">
        <v>0</v>
      </c>
      <c r="BI37" s="30">
        <v>0</v>
      </c>
      <c r="BJ37" s="30">
        <v>0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0</v>
      </c>
      <c r="CI37" s="30">
        <v>0</v>
      </c>
      <c r="CJ37" s="30">
        <v>0</v>
      </c>
      <c r="CK37" s="30">
        <v>0</v>
      </c>
      <c r="CL37" s="30">
        <v>0</v>
      </c>
      <c r="CM37" s="30">
        <v>0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0</v>
      </c>
      <c r="BH38" s="30">
        <v>0</v>
      </c>
      <c r="BI38" s="30">
        <v>0</v>
      </c>
      <c r="BJ38" s="30">
        <v>0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  <c r="CE38" s="30">
        <v>0</v>
      </c>
      <c r="CF38" s="30">
        <v>0</v>
      </c>
      <c r="CG38" s="30">
        <v>0</v>
      </c>
      <c r="CH38" s="30">
        <v>0</v>
      </c>
      <c r="CI38" s="30">
        <v>0</v>
      </c>
      <c r="CJ38" s="30">
        <v>0</v>
      </c>
      <c r="CK38" s="30">
        <v>0</v>
      </c>
      <c r="CL38" s="30">
        <v>0</v>
      </c>
      <c r="CM38" s="30">
        <v>0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0</v>
      </c>
      <c r="AR39" s="30">
        <v>0</v>
      </c>
      <c r="AS39" s="30">
        <v>0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0</v>
      </c>
      <c r="BD39" s="30">
        <v>0</v>
      </c>
      <c r="BE39" s="30">
        <v>0</v>
      </c>
      <c r="BF39" s="30">
        <v>0</v>
      </c>
      <c r="BG39" s="30">
        <v>0</v>
      </c>
      <c r="BH39" s="30">
        <v>0</v>
      </c>
      <c r="BI39" s="30">
        <v>0</v>
      </c>
      <c r="BJ39" s="30">
        <v>1</v>
      </c>
      <c r="BK39" s="30">
        <v>2</v>
      </c>
      <c r="BL39" s="30">
        <v>2</v>
      </c>
      <c r="BM39" s="30">
        <v>3</v>
      </c>
      <c r="BN39" s="30">
        <v>4</v>
      </c>
      <c r="BO39" s="30">
        <v>5</v>
      </c>
      <c r="BP39" s="30">
        <v>6</v>
      </c>
      <c r="BQ39" s="30">
        <v>7</v>
      </c>
      <c r="BR39" s="30">
        <v>8</v>
      </c>
      <c r="BS39" s="30">
        <v>12</v>
      </c>
      <c r="BT39" s="30">
        <v>16</v>
      </c>
      <c r="BU39" s="30">
        <v>18</v>
      </c>
      <c r="BV39" s="30">
        <v>22</v>
      </c>
      <c r="BW39" s="30">
        <v>27</v>
      </c>
      <c r="BX39" s="30">
        <v>34</v>
      </c>
      <c r="BY39" s="30">
        <v>37</v>
      </c>
      <c r="BZ39" s="30">
        <v>43</v>
      </c>
      <c r="CA39" s="30">
        <v>48</v>
      </c>
      <c r="CB39" s="30">
        <v>57</v>
      </c>
      <c r="CC39" s="30">
        <v>65</v>
      </c>
      <c r="CD39" s="30">
        <v>73</v>
      </c>
      <c r="CE39" s="30">
        <v>80</v>
      </c>
      <c r="CF39" s="30">
        <v>82</v>
      </c>
      <c r="CG39" s="30">
        <v>92</v>
      </c>
      <c r="CH39" s="30">
        <v>94</v>
      </c>
      <c r="CI39" s="30">
        <v>105</v>
      </c>
      <c r="CJ39" s="30">
        <v>116</v>
      </c>
      <c r="CK39" s="30">
        <v>126</v>
      </c>
      <c r="CL39" s="30">
        <v>133</v>
      </c>
      <c r="CM39" s="30">
        <v>139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17</v>
      </c>
      <c r="C40" s="30">
        <v>18</v>
      </c>
      <c r="D40" s="30">
        <v>26</v>
      </c>
      <c r="E40" s="30">
        <v>42</v>
      </c>
      <c r="F40" s="30">
        <v>56</v>
      </c>
      <c r="G40" s="30">
        <v>82</v>
      </c>
      <c r="H40" s="30">
        <v>131</v>
      </c>
      <c r="I40" s="30">
        <v>133</v>
      </c>
      <c r="J40" s="30">
        <v>171</v>
      </c>
      <c r="K40" s="30">
        <v>213</v>
      </c>
      <c r="L40" s="30">
        <v>259</v>
      </c>
      <c r="M40" s="30">
        <v>361</v>
      </c>
      <c r="N40" s="30">
        <v>425</v>
      </c>
      <c r="O40" s="30">
        <v>491</v>
      </c>
      <c r="P40" s="30">
        <v>563</v>
      </c>
      <c r="Q40" s="30">
        <v>633</v>
      </c>
      <c r="R40" s="30">
        <v>718</v>
      </c>
      <c r="S40" s="30">
        <v>805</v>
      </c>
      <c r="T40" s="30">
        <v>905</v>
      </c>
      <c r="U40" s="30">
        <v>1012</v>
      </c>
      <c r="V40" s="30">
        <v>1112</v>
      </c>
      <c r="W40" s="30">
        <v>1117</v>
      </c>
      <c r="X40" s="30">
        <v>1369</v>
      </c>
      <c r="Y40" s="30">
        <v>1521</v>
      </c>
      <c r="Z40" s="30">
        <v>1663</v>
      </c>
      <c r="AA40" s="30">
        <v>1766</v>
      </c>
      <c r="AB40" s="30">
        <v>1864</v>
      </c>
      <c r="AC40" s="30">
        <v>2003</v>
      </c>
      <c r="AD40" s="30">
        <v>2116</v>
      </c>
      <c r="AE40" s="30">
        <v>2238</v>
      </c>
      <c r="AF40" s="30">
        <v>2238</v>
      </c>
      <c r="AG40" s="30">
        <v>2443</v>
      </c>
      <c r="AH40" s="30">
        <v>2445</v>
      </c>
      <c r="AI40" s="30">
        <v>2595</v>
      </c>
      <c r="AJ40" s="30">
        <v>2665</v>
      </c>
      <c r="AK40" s="30">
        <v>2717</v>
      </c>
      <c r="AL40" s="30">
        <v>2746</v>
      </c>
      <c r="AM40" s="30">
        <v>2790</v>
      </c>
      <c r="AN40" s="30">
        <v>2837</v>
      </c>
      <c r="AO40" s="30">
        <v>2872</v>
      </c>
      <c r="AP40" s="30">
        <v>2914</v>
      </c>
      <c r="AQ40" s="30">
        <v>2947</v>
      </c>
      <c r="AR40" s="30">
        <v>2983</v>
      </c>
      <c r="AS40" s="30">
        <v>3015</v>
      </c>
      <c r="AT40" s="30">
        <v>3044</v>
      </c>
      <c r="AU40" s="30">
        <v>3072</v>
      </c>
      <c r="AV40" s="30">
        <v>3100</v>
      </c>
      <c r="AW40" s="30">
        <v>3123</v>
      </c>
      <c r="AX40" s="30">
        <v>3139</v>
      </c>
      <c r="AY40" s="30">
        <v>3161</v>
      </c>
      <c r="AZ40" s="30">
        <v>3172</v>
      </c>
      <c r="BA40" s="30">
        <v>3180</v>
      </c>
      <c r="BB40" s="30">
        <v>3193</v>
      </c>
      <c r="BC40" s="30">
        <v>3203</v>
      </c>
      <c r="BD40" s="30">
        <v>3217</v>
      </c>
      <c r="BE40" s="30">
        <v>3230</v>
      </c>
      <c r="BF40" s="30">
        <v>3241</v>
      </c>
      <c r="BG40" s="30">
        <v>3249</v>
      </c>
      <c r="BH40" s="30">
        <v>3253</v>
      </c>
      <c r="BI40" s="30">
        <v>3259</v>
      </c>
      <c r="BJ40" s="30">
        <v>3274</v>
      </c>
      <c r="BK40" s="30">
        <v>3274</v>
      </c>
      <c r="BL40" s="30">
        <v>3281</v>
      </c>
      <c r="BM40" s="30">
        <v>3285</v>
      </c>
      <c r="BN40" s="30">
        <v>3291</v>
      </c>
      <c r="BO40" s="30">
        <v>3296</v>
      </c>
      <c r="BP40" s="30">
        <v>3299</v>
      </c>
      <c r="BQ40" s="30">
        <v>3304</v>
      </c>
      <c r="BR40" s="30">
        <v>3308</v>
      </c>
      <c r="BS40" s="30">
        <v>3309</v>
      </c>
      <c r="BT40" s="30">
        <v>3316</v>
      </c>
      <c r="BU40" s="30">
        <v>3322</v>
      </c>
      <c r="BV40" s="30">
        <v>3326</v>
      </c>
      <c r="BW40" s="30">
        <v>3330</v>
      </c>
      <c r="BX40" s="30">
        <v>3333</v>
      </c>
      <c r="BY40" s="30">
        <v>3335</v>
      </c>
      <c r="BZ40" s="30">
        <v>3335</v>
      </c>
      <c r="CA40" s="30">
        <v>3337</v>
      </c>
      <c r="CB40" s="30">
        <v>3339</v>
      </c>
      <c r="CC40" s="30">
        <v>3340</v>
      </c>
      <c r="CD40" s="30">
        <v>3343</v>
      </c>
      <c r="CE40" s="30">
        <v>3343</v>
      </c>
      <c r="CF40" s="30">
        <v>3345</v>
      </c>
      <c r="CG40" s="30">
        <v>3345</v>
      </c>
      <c r="CH40" s="30">
        <v>3346</v>
      </c>
      <c r="CI40" s="30">
        <v>3346</v>
      </c>
      <c r="CJ40" s="30">
        <v>4636</v>
      </c>
      <c r="CK40" s="30">
        <v>4636</v>
      </c>
      <c r="CL40" s="30">
        <v>4636</v>
      </c>
      <c r="CM40" s="30">
        <v>4636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2</v>
      </c>
      <c r="BK41" s="30">
        <v>3</v>
      </c>
      <c r="BL41" s="30">
        <v>3</v>
      </c>
      <c r="BM41" s="30">
        <v>4</v>
      </c>
      <c r="BN41" s="30">
        <v>6</v>
      </c>
      <c r="BO41" s="30">
        <v>6</v>
      </c>
      <c r="BP41" s="30">
        <v>6</v>
      </c>
      <c r="BQ41" s="30">
        <v>10</v>
      </c>
      <c r="BR41" s="30">
        <v>12</v>
      </c>
      <c r="BS41" s="30">
        <v>16</v>
      </c>
      <c r="BT41" s="30">
        <v>17</v>
      </c>
      <c r="BU41" s="30">
        <v>19</v>
      </c>
      <c r="BV41" s="30">
        <v>25</v>
      </c>
      <c r="BW41" s="30">
        <v>32</v>
      </c>
      <c r="BX41" s="30">
        <v>35</v>
      </c>
      <c r="BY41" s="30">
        <v>46</v>
      </c>
      <c r="BZ41" s="30">
        <v>50</v>
      </c>
      <c r="CA41" s="30">
        <v>54</v>
      </c>
      <c r="CB41" s="30">
        <v>69</v>
      </c>
      <c r="CC41" s="30">
        <v>80</v>
      </c>
      <c r="CD41" s="30">
        <v>100</v>
      </c>
      <c r="CE41" s="30">
        <v>109</v>
      </c>
      <c r="CF41" s="30">
        <v>112</v>
      </c>
      <c r="CG41" s="30">
        <v>127</v>
      </c>
      <c r="CH41" s="30">
        <v>131</v>
      </c>
      <c r="CI41" s="30">
        <v>144</v>
      </c>
      <c r="CJ41" s="30">
        <v>153</v>
      </c>
      <c r="CK41" s="30">
        <v>153</v>
      </c>
      <c r="CL41" s="30">
        <v>179</v>
      </c>
      <c r="CM41" s="30">
        <v>189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0</v>
      </c>
      <c r="BD42" s="30">
        <v>0</v>
      </c>
      <c r="BE42" s="30">
        <v>0</v>
      </c>
      <c r="BF42" s="30">
        <v>0</v>
      </c>
      <c r="BG42" s="30">
        <v>0</v>
      </c>
      <c r="BH42" s="30">
        <v>0</v>
      </c>
      <c r="BI42" s="30">
        <v>0</v>
      </c>
      <c r="BJ42" s="30">
        <v>0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0</v>
      </c>
      <c r="BS42" s="30">
        <v>0</v>
      </c>
      <c r="BT42" s="30">
        <v>0</v>
      </c>
      <c r="BU42" s="30">
        <v>2</v>
      </c>
      <c r="BV42" s="30">
        <v>2</v>
      </c>
      <c r="BW42" s="30">
        <v>2</v>
      </c>
      <c r="BX42" s="30">
        <v>5</v>
      </c>
      <c r="BY42" s="30">
        <v>5</v>
      </c>
      <c r="BZ42" s="30">
        <v>5</v>
      </c>
      <c r="CA42" s="30">
        <v>5</v>
      </c>
      <c r="CB42" s="30">
        <v>5</v>
      </c>
      <c r="CC42" s="30">
        <v>5</v>
      </c>
      <c r="CD42" s="30">
        <v>5</v>
      </c>
      <c r="CE42" s="30">
        <v>5</v>
      </c>
      <c r="CF42" s="30">
        <v>5</v>
      </c>
      <c r="CG42" s="30">
        <v>5</v>
      </c>
      <c r="CH42" s="30">
        <v>5</v>
      </c>
      <c r="CI42" s="30">
        <v>5</v>
      </c>
      <c r="CJ42" s="30">
        <v>6</v>
      </c>
      <c r="CK42" s="30">
        <v>6</v>
      </c>
      <c r="CL42" s="30">
        <v>6</v>
      </c>
      <c r="CM42" s="30">
        <v>6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0</v>
      </c>
      <c r="BG43" s="30">
        <v>0</v>
      </c>
      <c r="BH43" s="30">
        <v>0</v>
      </c>
      <c r="BI43" s="30">
        <v>1</v>
      </c>
      <c r="BJ43" s="30">
        <v>1</v>
      </c>
      <c r="BK43" s="30">
        <v>1</v>
      </c>
      <c r="BL43" s="30">
        <v>2</v>
      </c>
      <c r="BM43" s="30">
        <v>2</v>
      </c>
      <c r="BN43" s="30">
        <v>3</v>
      </c>
      <c r="BO43" s="30">
        <v>3</v>
      </c>
      <c r="BP43" s="30">
        <v>6</v>
      </c>
      <c r="BQ43" s="30">
        <v>6</v>
      </c>
      <c r="BR43" s="30">
        <v>8</v>
      </c>
      <c r="BS43" s="30">
        <v>8</v>
      </c>
      <c r="BT43" s="30">
        <v>9</v>
      </c>
      <c r="BU43" s="30">
        <v>13</v>
      </c>
      <c r="BV43" s="30">
        <v>13</v>
      </c>
      <c r="BW43" s="30">
        <v>18</v>
      </c>
      <c r="BX43" s="30">
        <v>18</v>
      </c>
      <c r="BY43" s="30">
        <v>18</v>
      </c>
      <c r="BZ43" s="30">
        <v>18</v>
      </c>
      <c r="CA43" s="30">
        <v>18</v>
      </c>
      <c r="CB43" s="30">
        <v>18</v>
      </c>
      <c r="CC43" s="30">
        <v>20</v>
      </c>
      <c r="CD43" s="30">
        <v>20</v>
      </c>
      <c r="CE43" s="30">
        <v>20</v>
      </c>
      <c r="CF43" s="30">
        <v>20</v>
      </c>
      <c r="CG43" s="30">
        <v>20</v>
      </c>
      <c r="CH43" s="30">
        <v>21</v>
      </c>
      <c r="CI43" s="30">
        <v>22</v>
      </c>
      <c r="CJ43" s="30">
        <v>23</v>
      </c>
      <c r="CK43" s="30">
        <v>25</v>
      </c>
      <c r="CL43" s="30">
        <v>25</v>
      </c>
      <c r="CM43" s="30">
        <v>25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0">
        <v>0</v>
      </c>
      <c r="BB44" s="30">
        <v>0</v>
      </c>
      <c r="BC44" s="30">
        <v>0</v>
      </c>
      <c r="BD44" s="30">
        <v>0</v>
      </c>
      <c r="BE44" s="30">
        <v>0</v>
      </c>
      <c r="BF44" s="30">
        <v>0</v>
      </c>
      <c r="BG44" s="30">
        <v>1</v>
      </c>
      <c r="BH44" s="30">
        <v>1</v>
      </c>
      <c r="BI44" s="30">
        <v>2</v>
      </c>
      <c r="BJ44" s="30">
        <v>2</v>
      </c>
      <c r="BK44" s="30">
        <v>2</v>
      </c>
      <c r="BL44" s="30">
        <v>2</v>
      </c>
      <c r="BM44" s="30">
        <v>2</v>
      </c>
      <c r="BN44" s="30">
        <v>2</v>
      </c>
      <c r="BO44" s="30">
        <v>2</v>
      </c>
      <c r="BP44" s="30">
        <v>2</v>
      </c>
      <c r="BQ44" s="30">
        <v>2</v>
      </c>
      <c r="BR44" s="30">
        <v>2</v>
      </c>
      <c r="BS44" s="30">
        <v>2</v>
      </c>
      <c r="BT44" s="30">
        <v>2</v>
      </c>
      <c r="BU44" s="30">
        <v>2</v>
      </c>
      <c r="BV44" s="30">
        <v>2</v>
      </c>
      <c r="BW44" s="30">
        <v>2</v>
      </c>
      <c r="BX44" s="30">
        <v>2</v>
      </c>
      <c r="BY44" s="30">
        <v>2</v>
      </c>
      <c r="BZ44" s="30">
        <v>2</v>
      </c>
      <c r="CA44" s="30">
        <v>3</v>
      </c>
      <c r="CB44" s="30">
        <v>3</v>
      </c>
      <c r="CC44" s="30">
        <v>3</v>
      </c>
      <c r="CD44" s="30">
        <v>3</v>
      </c>
      <c r="CE44" s="30">
        <v>3</v>
      </c>
      <c r="CF44" s="30">
        <v>3</v>
      </c>
      <c r="CG44" s="30">
        <v>3</v>
      </c>
      <c r="CH44" s="30">
        <v>4</v>
      </c>
      <c r="CI44" s="30">
        <v>4</v>
      </c>
      <c r="CJ44" s="30">
        <v>4</v>
      </c>
      <c r="CK44" s="30">
        <v>4</v>
      </c>
      <c r="CL44" s="30">
        <v>5</v>
      </c>
      <c r="CM44" s="30">
        <v>6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0</v>
      </c>
      <c r="BE45" s="30">
        <v>0</v>
      </c>
      <c r="BF45" s="30">
        <v>0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1</v>
      </c>
      <c r="BR45" s="30">
        <v>1</v>
      </c>
      <c r="BS45" s="30">
        <v>1</v>
      </c>
      <c r="BT45" s="30">
        <v>1</v>
      </c>
      <c r="BU45" s="30">
        <v>1</v>
      </c>
      <c r="BV45" s="30">
        <v>1</v>
      </c>
      <c r="BW45" s="30">
        <v>1</v>
      </c>
      <c r="BX45" s="30">
        <v>3</v>
      </c>
      <c r="BY45" s="30">
        <v>3</v>
      </c>
      <c r="BZ45" s="30">
        <v>3</v>
      </c>
      <c r="CA45" s="30">
        <v>3</v>
      </c>
      <c r="CB45" s="30">
        <v>3</v>
      </c>
      <c r="CC45" s="30">
        <v>3</v>
      </c>
      <c r="CD45" s="30">
        <v>4</v>
      </c>
      <c r="CE45" s="30">
        <v>5</v>
      </c>
      <c r="CF45" s="30">
        <v>6</v>
      </c>
      <c r="CG45" s="30">
        <v>6</v>
      </c>
      <c r="CH45" s="30">
        <v>6</v>
      </c>
      <c r="CI45" s="30">
        <v>6</v>
      </c>
      <c r="CJ45" s="30">
        <v>6</v>
      </c>
      <c r="CK45" s="30">
        <v>8</v>
      </c>
      <c r="CL45" s="30">
        <v>9</v>
      </c>
      <c r="CM45" s="30">
        <v>9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0">
        <v>0</v>
      </c>
      <c r="AP46" s="30">
        <v>0</v>
      </c>
      <c r="AQ46" s="30">
        <v>0</v>
      </c>
      <c r="AR46" s="30">
        <v>0</v>
      </c>
      <c r="AS46" s="30">
        <v>0</v>
      </c>
      <c r="AT46" s="30">
        <v>0</v>
      </c>
      <c r="AU46" s="30">
        <v>0</v>
      </c>
      <c r="AV46" s="30">
        <v>0</v>
      </c>
      <c r="AW46" s="30">
        <v>0</v>
      </c>
      <c r="AX46" s="30">
        <v>0</v>
      </c>
      <c r="AY46" s="30">
        <v>0</v>
      </c>
      <c r="AZ46" s="30">
        <v>0</v>
      </c>
      <c r="BA46" s="30">
        <v>0</v>
      </c>
      <c r="BB46" s="30">
        <v>0</v>
      </c>
      <c r="BC46" s="30">
        <v>0</v>
      </c>
      <c r="BD46" s="30">
        <v>0</v>
      </c>
      <c r="BE46" s="30">
        <v>0</v>
      </c>
      <c r="BF46" s="30">
        <v>0</v>
      </c>
      <c r="BG46" s="30">
        <v>1</v>
      </c>
      <c r="BH46" s="30">
        <v>1</v>
      </c>
      <c r="BI46" s="30">
        <v>1</v>
      </c>
      <c r="BJ46" s="30">
        <v>1</v>
      </c>
      <c r="BK46" s="30">
        <v>1</v>
      </c>
      <c r="BL46" s="30">
        <v>1</v>
      </c>
      <c r="BM46" s="30">
        <v>1</v>
      </c>
      <c r="BN46" s="30">
        <v>3</v>
      </c>
      <c r="BO46" s="30">
        <v>3</v>
      </c>
      <c r="BP46" s="30">
        <v>5</v>
      </c>
      <c r="BQ46" s="30">
        <v>6</v>
      </c>
      <c r="BR46" s="30">
        <v>6</v>
      </c>
      <c r="BS46" s="30">
        <v>6</v>
      </c>
      <c r="BT46" s="30">
        <v>6</v>
      </c>
      <c r="BU46" s="30">
        <v>7</v>
      </c>
      <c r="BV46" s="30">
        <v>8</v>
      </c>
      <c r="BW46" s="30">
        <v>12</v>
      </c>
      <c r="BX46" s="30">
        <v>15</v>
      </c>
      <c r="BY46" s="30">
        <v>16</v>
      </c>
      <c r="BZ46" s="30">
        <v>18</v>
      </c>
      <c r="CA46" s="30">
        <v>19</v>
      </c>
      <c r="CB46" s="30">
        <v>20</v>
      </c>
      <c r="CC46" s="30">
        <v>21</v>
      </c>
      <c r="CD46" s="30">
        <v>21</v>
      </c>
      <c r="CE46" s="30">
        <v>23</v>
      </c>
      <c r="CF46" s="30">
        <v>25</v>
      </c>
      <c r="CG46" s="30">
        <v>31</v>
      </c>
      <c r="CH46" s="30">
        <v>33</v>
      </c>
      <c r="CI46" s="30">
        <v>35</v>
      </c>
      <c r="CJ46" s="30">
        <v>36</v>
      </c>
      <c r="CK46" s="30">
        <v>39</v>
      </c>
      <c r="CL46" s="30">
        <v>47</v>
      </c>
      <c r="CM46" s="30">
        <v>47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1</v>
      </c>
      <c r="BG47" s="30">
        <v>1</v>
      </c>
      <c r="BH47" s="30">
        <v>1</v>
      </c>
      <c r="BI47" s="30">
        <v>1</v>
      </c>
      <c r="BJ47" s="30">
        <v>1</v>
      </c>
      <c r="BK47" s="30">
        <v>1</v>
      </c>
      <c r="BL47" s="30">
        <v>1</v>
      </c>
      <c r="BM47" s="30">
        <v>1</v>
      </c>
      <c r="BN47" s="30">
        <v>2</v>
      </c>
      <c r="BO47" s="30">
        <v>2</v>
      </c>
      <c r="BP47" s="30">
        <v>3</v>
      </c>
      <c r="BQ47" s="30">
        <v>3</v>
      </c>
      <c r="BR47" s="30">
        <v>4</v>
      </c>
      <c r="BS47" s="30">
        <v>6</v>
      </c>
      <c r="BT47" s="30">
        <v>6</v>
      </c>
      <c r="BU47" s="30">
        <v>6</v>
      </c>
      <c r="BV47" s="30">
        <v>6</v>
      </c>
      <c r="BW47" s="30">
        <v>6</v>
      </c>
      <c r="BX47" s="30">
        <v>8</v>
      </c>
      <c r="BY47" s="30">
        <v>9</v>
      </c>
      <c r="BZ47" s="30">
        <v>11</v>
      </c>
      <c r="CA47" s="30">
        <v>12</v>
      </c>
      <c r="CB47" s="30">
        <v>15</v>
      </c>
      <c r="CC47" s="30">
        <v>15</v>
      </c>
      <c r="CD47" s="30">
        <v>16</v>
      </c>
      <c r="CE47" s="30">
        <v>18</v>
      </c>
      <c r="CF47" s="30">
        <v>21</v>
      </c>
      <c r="CG47" s="30">
        <v>21</v>
      </c>
      <c r="CH47" s="30">
        <v>24</v>
      </c>
      <c r="CI47" s="30">
        <v>27</v>
      </c>
      <c r="CJ47" s="30">
        <v>31</v>
      </c>
      <c r="CK47" s="30">
        <v>32</v>
      </c>
      <c r="CL47" s="30">
        <v>34</v>
      </c>
      <c r="CM47" s="30">
        <v>36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1</v>
      </c>
      <c r="BK48" s="30">
        <v>1</v>
      </c>
      <c r="BL48" s="30">
        <v>3</v>
      </c>
      <c r="BM48" s="30">
        <v>3</v>
      </c>
      <c r="BN48" s="30">
        <v>3</v>
      </c>
      <c r="BO48" s="30">
        <v>5</v>
      </c>
      <c r="BP48" s="30">
        <v>5</v>
      </c>
      <c r="BQ48" s="30">
        <v>5</v>
      </c>
      <c r="BR48" s="30">
        <v>7</v>
      </c>
      <c r="BS48" s="30">
        <v>8</v>
      </c>
      <c r="BT48" s="30">
        <v>9</v>
      </c>
      <c r="BU48" s="30">
        <v>10</v>
      </c>
      <c r="BV48" s="30">
        <v>11</v>
      </c>
      <c r="BW48" s="30">
        <v>11</v>
      </c>
      <c r="BX48" s="30">
        <v>9</v>
      </c>
      <c r="BY48" s="30">
        <v>9</v>
      </c>
      <c r="BZ48" s="30">
        <v>9</v>
      </c>
      <c r="CA48" s="30">
        <v>9</v>
      </c>
      <c r="CB48" s="30">
        <v>10</v>
      </c>
      <c r="CC48" s="30">
        <v>10</v>
      </c>
      <c r="CD48" s="30">
        <v>10</v>
      </c>
      <c r="CE48" s="30">
        <v>11</v>
      </c>
      <c r="CF48" s="30">
        <v>12</v>
      </c>
      <c r="CG48" s="30">
        <v>12</v>
      </c>
      <c r="CH48" s="30">
        <v>12</v>
      </c>
      <c r="CI48" s="30">
        <v>12</v>
      </c>
      <c r="CJ48" s="30">
        <v>12</v>
      </c>
      <c r="CK48" s="30">
        <v>12</v>
      </c>
      <c r="CL48" s="30">
        <v>12</v>
      </c>
      <c r="CM48" s="30">
        <v>12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0</v>
      </c>
      <c r="AP49" s="30">
        <v>0</v>
      </c>
      <c r="AQ49" s="30">
        <v>0</v>
      </c>
      <c r="AR49" s="30">
        <v>0</v>
      </c>
      <c r="AS49" s="30">
        <v>0</v>
      </c>
      <c r="AT49" s="30">
        <v>0</v>
      </c>
      <c r="AU49" s="30">
        <v>0</v>
      </c>
      <c r="AV49" s="30">
        <v>0</v>
      </c>
      <c r="AW49" s="30">
        <v>0</v>
      </c>
      <c r="AX49" s="30">
        <v>0</v>
      </c>
      <c r="AY49" s="30">
        <v>0</v>
      </c>
      <c r="AZ49" s="30">
        <v>0</v>
      </c>
      <c r="BA49" s="30">
        <v>0</v>
      </c>
      <c r="BB49" s="30">
        <v>0</v>
      </c>
      <c r="BC49" s="30">
        <v>0</v>
      </c>
      <c r="BD49" s="30">
        <v>0</v>
      </c>
      <c r="BE49" s="30">
        <v>0</v>
      </c>
      <c r="BF49" s="30">
        <v>0</v>
      </c>
      <c r="BG49" s="30">
        <v>0</v>
      </c>
      <c r="BH49" s="30">
        <v>0</v>
      </c>
      <c r="BI49" s="30">
        <v>0</v>
      </c>
      <c r="BJ49" s="30">
        <v>1</v>
      </c>
      <c r="BK49" s="30">
        <v>1</v>
      </c>
      <c r="BL49" s="30">
        <v>3</v>
      </c>
      <c r="BM49" s="30">
        <v>6</v>
      </c>
      <c r="BN49" s="30">
        <v>9</v>
      </c>
      <c r="BO49" s="30">
        <v>9</v>
      </c>
      <c r="BP49" s="30">
        <v>11</v>
      </c>
      <c r="BQ49" s="30">
        <v>16</v>
      </c>
      <c r="BR49" s="30">
        <v>23</v>
      </c>
      <c r="BS49" s="30">
        <v>31</v>
      </c>
      <c r="BT49" s="30">
        <v>39</v>
      </c>
      <c r="BU49" s="30">
        <v>44</v>
      </c>
      <c r="BV49" s="30">
        <v>53</v>
      </c>
      <c r="BW49" s="30">
        <v>59</v>
      </c>
      <c r="BX49" s="30">
        <v>67</v>
      </c>
      <c r="BY49" s="30">
        <v>78</v>
      </c>
      <c r="BZ49" s="30">
        <v>88</v>
      </c>
      <c r="CA49" s="30">
        <v>99</v>
      </c>
      <c r="CB49" s="30">
        <v>112</v>
      </c>
      <c r="CC49" s="30">
        <v>119</v>
      </c>
      <c r="CD49" s="30">
        <v>129</v>
      </c>
      <c r="CE49" s="30">
        <v>138</v>
      </c>
      <c r="CF49" s="30">
        <v>143</v>
      </c>
      <c r="CG49" s="30">
        <v>161</v>
      </c>
      <c r="CH49" s="30">
        <v>166</v>
      </c>
      <c r="CI49" s="30">
        <v>169</v>
      </c>
      <c r="CJ49" s="30">
        <v>173</v>
      </c>
      <c r="CK49" s="30">
        <v>181</v>
      </c>
      <c r="CL49" s="30">
        <v>186</v>
      </c>
      <c r="CM49" s="30">
        <v>194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0</v>
      </c>
      <c r="AP50" s="30">
        <v>0</v>
      </c>
      <c r="AQ50" s="30">
        <v>0</v>
      </c>
      <c r="AR50" s="30">
        <v>0</v>
      </c>
      <c r="AS50" s="30">
        <v>0</v>
      </c>
      <c r="AT50" s="30">
        <v>0</v>
      </c>
      <c r="AU50" s="30">
        <v>0</v>
      </c>
      <c r="AV50" s="30">
        <v>0</v>
      </c>
      <c r="AW50" s="30">
        <v>0</v>
      </c>
      <c r="AX50" s="30">
        <v>0</v>
      </c>
      <c r="AY50" s="30">
        <v>0</v>
      </c>
      <c r="AZ50" s="30">
        <v>0</v>
      </c>
      <c r="BA50" s="30">
        <v>0</v>
      </c>
      <c r="BB50" s="30">
        <v>1</v>
      </c>
      <c r="BC50" s="30">
        <v>2</v>
      </c>
      <c r="BD50" s="30">
        <v>3</v>
      </c>
      <c r="BE50" s="30">
        <v>4</v>
      </c>
      <c r="BF50" s="30">
        <v>4</v>
      </c>
      <c r="BG50" s="30">
        <v>6</v>
      </c>
      <c r="BH50" s="30">
        <v>9</v>
      </c>
      <c r="BI50" s="30">
        <v>13</v>
      </c>
      <c r="BJ50" s="30">
        <v>13</v>
      </c>
      <c r="BK50" s="30">
        <v>24</v>
      </c>
      <c r="BL50" s="30">
        <v>32</v>
      </c>
      <c r="BM50" s="30">
        <v>34</v>
      </c>
      <c r="BN50" s="30">
        <v>41</v>
      </c>
      <c r="BO50" s="30">
        <v>52</v>
      </c>
      <c r="BP50" s="30">
        <v>65</v>
      </c>
      <c r="BQ50" s="30">
        <v>72</v>
      </c>
      <c r="BR50" s="30">
        <v>77</v>
      </c>
      <c r="BS50" s="30">
        <v>90</v>
      </c>
      <c r="BT50" s="30">
        <v>104</v>
      </c>
      <c r="BU50" s="30">
        <v>123</v>
      </c>
      <c r="BV50" s="30">
        <v>139</v>
      </c>
      <c r="BW50" s="30">
        <v>161</v>
      </c>
      <c r="BX50" s="30">
        <v>179</v>
      </c>
      <c r="BY50" s="30">
        <v>187</v>
      </c>
      <c r="BZ50" s="30">
        <v>203</v>
      </c>
      <c r="CA50" s="30">
        <v>218</v>
      </c>
      <c r="CB50" s="30">
        <v>237</v>
      </c>
      <c r="CC50" s="30">
        <v>247</v>
      </c>
      <c r="CD50" s="30">
        <v>260</v>
      </c>
      <c r="CE50" s="30">
        <v>273</v>
      </c>
      <c r="CF50" s="30">
        <v>285</v>
      </c>
      <c r="CG50" s="30">
        <v>299</v>
      </c>
      <c r="CH50" s="30">
        <v>309</v>
      </c>
      <c r="CI50" s="30">
        <v>321</v>
      </c>
      <c r="CJ50" s="30">
        <v>336</v>
      </c>
      <c r="CK50" s="30">
        <v>346</v>
      </c>
      <c r="CL50" s="30">
        <v>355</v>
      </c>
      <c r="CM50" s="30">
        <v>364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0</v>
      </c>
      <c r="AE51" s="30">
        <v>2</v>
      </c>
      <c r="AF51" s="30">
        <v>2</v>
      </c>
      <c r="AG51" s="30">
        <v>2</v>
      </c>
      <c r="AH51" s="30">
        <v>3</v>
      </c>
      <c r="AI51" s="30">
        <v>3</v>
      </c>
      <c r="AJ51" s="30">
        <v>3</v>
      </c>
      <c r="AK51" s="30">
        <v>4</v>
      </c>
      <c r="AL51" s="30">
        <v>4</v>
      </c>
      <c r="AM51" s="30">
        <v>6</v>
      </c>
      <c r="AN51" s="30">
        <v>6</v>
      </c>
      <c r="AO51" s="30">
        <v>6</v>
      </c>
      <c r="AP51" s="30">
        <v>6</v>
      </c>
      <c r="AQ51" s="30">
        <v>6</v>
      </c>
      <c r="AR51" s="30">
        <v>6</v>
      </c>
      <c r="AS51" s="30">
        <v>6</v>
      </c>
      <c r="AT51" s="30">
        <v>6</v>
      </c>
      <c r="AU51" s="30">
        <v>6</v>
      </c>
      <c r="AV51" s="30">
        <v>6</v>
      </c>
      <c r="AW51" s="30">
        <v>6</v>
      </c>
      <c r="AX51" s="30">
        <v>6</v>
      </c>
      <c r="AY51" s="30">
        <v>7</v>
      </c>
      <c r="AZ51" s="30">
        <v>7</v>
      </c>
      <c r="BA51" s="30">
        <v>7</v>
      </c>
      <c r="BB51" s="30">
        <v>7</v>
      </c>
      <c r="BC51" s="30">
        <v>7</v>
      </c>
      <c r="BD51" s="30">
        <v>7</v>
      </c>
      <c r="BE51" s="30">
        <v>7</v>
      </c>
      <c r="BF51" s="30">
        <v>7</v>
      </c>
      <c r="BG51" s="30">
        <v>7</v>
      </c>
      <c r="BH51" s="30">
        <v>7</v>
      </c>
      <c r="BI51" s="30">
        <v>8</v>
      </c>
      <c r="BJ51" s="30">
        <v>8</v>
      </c>
      <c r="BK51" s="30">
        <v>8</v>
      </c>
      <c r="BL51" s="30">
        <v>10</v>
      </c>
      <c r="BM51" s="30">
        <v>10</v>
      </c>
      <c r="BN51" s="30">
        <v>10</v>
      </c>
      <c r="BO51" s="30">
        <v>10</v>
      </c>
      <c r="BP51" s="30">
        <v>10</v>
      </c>
      <c r="BQ51" s="30">
        <v>10</v>
      </c>
      <c r="BR51" s="30">
        <v>10</v>
      </c>
      <c r="BS51" s="30">
        <v>10</v>
      </c>
      <c r="BT51" s="30">
        <v>11</v>
      </c>
      <c r="BU51" s="30">
        <v>11</v>
      </c>
      <c r="BV51" s="30">
        <v>11</v>
      </c>
      <c r="BW51" s="30">
        <v>11</v>
      </c>
      <c r="BX51" s="30">
        <v>11</v>
      </c>
      <c r="BY51" s="30">
        <v>11</v>
      </c>
      <c r="BZ51" s="30">
        <v>11</v>
      </c>
      <c r="CA51" s="30">
        <v>11</v>
      </c>
      <c r="CB51" s="30">
        <v>11</v>
      </c>
      <c r="CC51" s="30">
        <v>11</v>
      </c>
      <c r="CD51" s="30">
        <v>11</v>
      </c>
      <c r="CE51" s="30">
        <v>11</v>
      </c>
      <c r="CF51" s="30">
        <v>11</v>
      </c>
      <c r="CG51" s="30">
        <v>12</v>
      </c>
      <c r="CH51" s="30">
        <v>12</v>
      </c>
      <c r="CI51" s="30">
        <v>12</v>
      </c>
      <c r="CJ51" s="30">
        <v>13</v>
      </c>
      <c r="CK51" s="30">
        <v>13</v>
      </c>
      <c r="CL51" s="30">
        <v>13</v>
      </c>
      <c r="CM51" s="30">
        <v>13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0</v>
      </c>
      <c r="BG52" s="30">
        <v>0</v>
      </c>
      <c r="BH52" s="30">
        <v>0</v>
      </c>
      <c r="BI52" s="30">
        <v>0</v>
      </c>
      <c r="BJ52" s="30">
        <v>0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0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1</v>
      </c>
      <c r="CD52" s="30">
        <v>2</v>
      </c>
      <c r="CE52" s="30">
        <v>2</v>
      </c>
      <c r="CF52" s="30">
        <v>2</v>
      </c>
      <c r="CG52" s="30">
        <v>2</v>
      </c>
      <c r="CH52" s="30">
        <v>2</v>
      </c>
      <c r="CI52" s="30">
        <v>2</v>
      </c>
      <c r="CJ52" s="30">
        <v>2</v>
      </c>
      <c r="CK52" s="30">
        <v>2</v>
      </c>
      <c r="CL52" s="30">
        <v>2</v>
      </c>
      <c r="CM52" s="30">
        <v>2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0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  <c r="CF53" s="30">
        <v>0</v>
      </c>
      <c r="CG53" s="30">
        <v>0</v>
      </c>
      <c r="CH53" s="30">
        <v>0</v>
      </c>
      <c r="CI53" s="30">
        <v>0</v>
      </c>
      <c r="CJ53" s="30">
        <v>0</v>
      </c>
      <c r="CK53" s="30">
        <v>0</v>
      </c>
      <c r="CL53" s="30">
        <v>0</v>
      </c>
      <c r="CM53" s="30">
        <v>0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0</v>
      </c>
      <c r="AP54" s="30">
        <v>0</v>
      </c>
      <c r="AQ54" s="30">
        <v>0</v>
      </c>
      <c r="AR54" s="30">
        <v>0</v>
      </c>
      <c r="AS54" s="30">
        <v>0</v>
      </c>
      <c r="AT54" s="30">
        <v>0</v>
      </c>
      <c r="AU54" s="30">
        <v>0</v>
      </c>
      <c r="AV54" s="30">
        <v>0</v>
      </c>
      <c r="AW54" s="30">
        <v>0</v>
      </c>
      <c r="AX54" s="30">
        <v>0</v>
      </c>
      <c r="AY54" s="30">
        <v>0</v>
      </c>
      <c r="AZ54" s="30">
        <v>0</v>
      </c>
      <c r="BA54" s="30">
        <v>0</v>
      </c>
      <c r="BB54" s="30">
        <v>0</v>
      </c>
      <c r="BC54" s="30">
        <v>0</v>
      </c>
      <c r="BD54" s="30">
        <v>0</v>
      </c>
      <c r="BE54" s="30">
        <v>1</v>
      </c>
      <c r="BF54" s="30">
        <v>1</v>
      </c>
      <c r="BG54" s="30">
        <v>2</v>
      </c>
      <c r="BH54" s="30">
        <v>2</v>
      </c>
      <c r="BI54" s="30">
        <v>2</v>
      </c>
      <c r="BJ54" s="30">
        <v>3</v>
      </c>
      <c r="BK54" s="30">
        <v>3</v>
      </c>
      <c r="BL54" s="30">
        <v>6</v>
      </c>
      <c r="BM54" s="30">
        <v>10</v>
      </c>
      <c r="BN54" s="30">
        <v>10</v>
      </c>
      <c r="BO54" s="30">
        <v>20</v>
      </c>
      <c r="BP54" s="30">
        <v>28</v>
      </c>
      <c r="BQ54" s="30">
        <v>39</v>
      </c>
      <c r="BR54" s="30">
        <v>42</v>
      </c>
      <c r="BS54" s="30">
        <v>51</v>
      </c>
      <c r="BT54" s="30">
        <v>57</v>
      </c>
      <c r="BU54" s="30">
        <v>60</v>
      </c>
      <c r="BV54" s="30">
        <v>68</v>
      </c>
      <c r="BW54" s="30">
        <v>68</v>
      </c>
      <c r="BX54" s="30">
        <v>82</v>
      </c>
      <c r="BY54" s="30">
        <v>86</v>
      </c>
      <c r="BZ54" s="30">
        <v>98</v>
      </c>
      <c r="CA54" s="30">
        <v>108</v>
      </c>
      <c r="CB54" s="30">
        <v>118</v>
      </c>
      <c r="CC54" s="30">
        <v>126</v>
      </c>
      <c r="CD54" s="30">
        <v>135</v>
      </c>
      <c r="CE54" s="30">
        <v>173</v>
      </c>
      <c r="CF54" s="30">
        <v>177</v>
      </c>
      <c r="CG54" s="30">
        <v>183</v>
      </c>
      <c r="CH54" s="30">
        <v>189</v>
      </c>
      <c r="CI54" s="30">
        <v>196</v>
      </c>
      <c r="CJ54" s="30">
        <v>200</v>
      </c>
      <c r="CK54" s="30">
        <v>217</v>
      </c>
      <c r="CL54" s="30">
        <v>226</v>
      </c>
      <c r="CM54" s="30">
        <v>235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0</v>
      </c>
      <c r="AP55" s="30">
        <v>0</v>
      </c>
      <c r="AQ55" s="30">
        <v>0</v>
      </c>
      <c r="AR55" s="30">
        <v>0</v>
      </c>
      <c r="AS55" s="30">
        <v>0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0</v>
      </c>
      <c r="AZ55" s="30">
        <v>0</v>
      </c>
      <c r="BA55" s="30">
        <v>0</v>
      </c>
      <c r="BB55" s="30">
        <v>2</v>
      </c>
      <c r="BC55" s="30">
        <v>2</v>
      </c>
      <c r="BD55" s="30">
        <v>2</v>
      </c>
      <c r="BE55" s="30">
        <v>2</v>
      </c>
      <c r="BF55" s="30">
        <v>2</v>
      </c>
      <c r="BG55" s="30">
        <v>3</v>
      </c>
      <c r="BH55" s="30">
        <v>5</v>
      </c>
      <c r="BI55" s="30">
        <v>7</v>
      </c>
      <c r="BJ55" s="30">
        <v>14</v>
      </c>
      <c r="BK55" s="30">
        <v>18</v>
      </c>
      <c r="BL55" s="30">
        <v>27</v>
      </c>
      <c r="BM55" s="30">
        <v>28</v>
      </c>
      <c r="BN55" s="30">
        <v>34</v>
      </c>
      <c r="BO55" s="30">
        <v>36</v>
      </c>
      <c r="BP55" s="30">
        <v>48</v>
      </c>
      <c r="BQ55" s="30">
        <v>58</v>
      </c>
      <c r="BR55" s="30">
        <v>60</v>
      </c>
      <c r="BS55" s="30">
        <v>75</v>
      </c>
      <c r="BT55" s="30">
        <v>93</v>
      </c>
      <c r="BU55" s="30">
        <v>120</v>
      </c>
      <c r="BV55" s="30">
        <v>145</v>
      </c>
      <c r="BW55" s="30">
        <v>172</v>
      </c>
      <c r="BX55" s="30">
        <v>180</v>
      </c>
      <c r="BY55" s="30">
        <v>191</v>
      </c>
      <c r="BZ55" s="30">
        <v>191</v>
      </c>
      <c r="CA55" s="30">
        <v>242</v>
      </c>
      <c r="CB55" s="30">
        <v>272</v>
      </c>
      <c r="CC55" s="30">
        <v>297</v>
      </c>
      <c r="CD55" s="30">
        <v>315</v>
      </c>
      <c r="CE55" s="30">
        <v>333</v>
      </c>
      <c r="CF55" s="30">
        <v>355</v>
      </c>
      <c r="CG55" s="30">
        <v>369</v>
      </c>
      <c r="CH55" s="30">
        <v>388</v>
      </c>
      <c r="CI55" s="30">
        <v>403</v>
      </c>
      <c r="CJ55" s="30">
        <v>421</v>
      </c>
      <c r="CK55" s="30">
        <v>456</v>
      </c>
      <c r="CL55" s="30">
        <v>474</v>
      </c>
      <c r="CM55" s="30">
        <v>507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1</v>
      </c>
      <c r="AW56" s="30">
        <v>1</v>
      </c>
      <c r="AX56" s="30">
        <v>1</v>
      </c>
      <c r="AY56" s="30">
        <v>1</v>
      </c>
      <c r="AZ56" s="30">
        <v>1</v>
      </c>
      <c r="BA56" s="30">
        <v>2</v>
      </c>
      <c r="BB56" s="30">
        <v>2</v>
      </c>
      <c r="BC56" s="30">
        <v>2</v>
      </c>
      <c r="BD56" s="30">
        <v>2</v>
      </c>
      <c r="BE56" s="30">
        <v>4</v>
      </c>
      <c r="BF56" s="30">
        <v>6</v>
      </c>
      <c r="BG56" s="30">
        <v>6</v>
      </c>
      <c r="BH56" s="30">
        <v>8</v>
      </c>
      <c r="BI56" s="30">
        <v>10</v>
      </c>
      <c r="BJ56" s="30">
        <v>14</v>
      </c>
      <c r="BK56" s="30">
        <v>19</v>
      </c>
      <c r="BL56" s="30">
        <v>20</v>
      </c>
      <c r="BM56" s="30">
        <v>21</v>
      </c>
      <c r="BN56" s="30">
        <v>24</v>
      </c>
      <c r="BO56" s="30">
        <v>30</v>
      </c>
      <c r="BP56" s="30">
        <v>36</v>
      </c>
      <c r="BQ56" s="30">
        <v>40</v>
      </c>
      <c r="BR56" s="30">
        <v>41</v>
      </c>
      <c r="BS56" s="30">
        <v>46</v>
      </c>
      <c r="BT56" s="30">
        <v>52</v>
      </c>
      <c r="BU56" s="30">
        <v>58</v>
      </c>
      <c r="BV56" s="30">
        <v>66</v>
      </c>
      <c r="BW56" s="30">
        <v>71</v>
      </c>
      <c r="BX56" s="30">
        <v>78</v>
      </c>
      <c r="BY56" s="30">
        <v>85</v>
      </c>
      <c r="BZ56" s="30">
        <v>94</v>
      </c>
      <c r="CA56" s="30">
        <v>103</v>
      </c>
      <c r="CB56" s="30">
        <v>118</v>
      </c>
      <c r="CC56" s="30">
        <v>135</v>
      </c>
      <c r="CD56" s="30">
        <v>146</v>
      </c>
      <c r="CE56" s="30">
        <v>159</v>
      </c>
      <c r="CF56" s="30">
        <v>164</v>
      </c>
      <c r="CG56" s="30">
        <v>178</v>
      </c>
      <c r="CH56" s="30">
        <v>183</v>
      </c>
      <c r="CI56" s="30">
        <v>196</v>
      </c>
      <c r="CJ56" s="30">
        <v>205</v>
      </c>
      <c r="CK56" s="30">
        <v>224</v>
      </c>
      <c r="CL56" s="30">
        <v>239</v>
      </c>
      <c r="CM56" s="30">
        <v>250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0</v>
      </c>
      <c r="BH57" s="30">
        <v>0</v>
      </c>
      <c r="BI57" s="30">
        <v>0</v>
      </c>
      <c r="BJ57" s="30">
        <v>0</v>
      </c>
      <c r="BK57" s="30">
        <v>0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0</v>
      </c>
      <c r="BS57" s="30">
        <v>1</v>
      </c>
      <c r="BT57" s="30">
        <v>1</v>
      </c>
      <c r="BU57" s="30">
        <v>2</v>
      </c>
      <c r="BV57" s="30">
        <v>2</v>
      </c>
      <c r="BW57" s="30">
        <v>3</v>
      </c>
      <c r="BX57" s="30">
        <v>3</v>
      </c>
      <c r="BY57" s="30">
        <v>4</v>
      </c>
      <c r="BZ57" s="30">
        <v>4</v>
      </c>
      <c r="CA57" s="30">
        <v>5</v>
      </c>
      <c r="CB57" s="30">
        <v>6</v>
      </c>
      <c r="CC57" s="30">
        <v>6</v>
      </c>
      <c r="CD57" s="30">
        <v>6</v>
      </c>
      <c r="CE57" s="30">
        <v>6</v>
      </c>
      <c r="CF57" s="30">
        <v>6</v>
      </c>
      <c r="CG57" s="30">
        <v>6</v>
      </c>
      <c r="CH57" s="30">
        <v>6</v>
      </c>
      <c r="CI57" s="30">
        <v>6</v>
      </c>
      <c r="CJ57" s="30">
        <v>7</v>
      </c>
      <c r="CK57" s="30">
        <v>7</v>
      </c>
      <c r="CL57" s="30">
        <v>7</v>
      </c>
      <c r="CM57" s="30">
        <v>7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0</v>
      </c>
      <c r="BD58" s="30">
        <v>0</v>
      </c>
      <c r="BE58" s="30">
        <v>0</v>
      </c>
      <c r="BF58" s="30">
        <v>0</v>
      </c>
      <c r="BG58" s="30">
        <v>0</v>
      </c>
      <c r="BH58" s="30">
        <v>0</v>
      </c>
      <c r="BI58" s="30">
        <v>0</v>
      </c>
      <c r="BJ58" s="30">
        <v>0</v>
      </c>
      <c r="BK58" s="30">
        <v>0</v>
      </c>
      <c r="BL58" s="30">
        <v>0</v>
      </c>
      <c r="BM58" s="30">
        <v>0</v>
      </c>
      <c r="BN58" s="30">
        <v>0</v>
      </c>
      <c r="BO58" s="30">
        <v>0</v>
      </c>
      <c r="BP58" s="30">
        <v>0</v>
      </c>
      <c r="BQ58" s="30">
        <v>0</v>
      </c>
      <c r="BR58" s="30">
        <v>0</v>
      </c>
      <c r="BS58" s="30">
        <v>0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  <c r="CE58" s="30">
        <v>0</v>
      </c>
      <c r="CF58" s="30">
        <v>0</v>
      </c>
      <c r="CG58" s="30">
        <v>0</v>
      </c>
      <c r="CH58" s="30">
        <v>0</v>
      </c>
      <c r="CI58" s="30">
        <v>0</v>
      </c>
      <c r="CJ58" s="30">
        <v>0</v>
      </c>
      <c r="CK58" s="30">
        <v>0</v>
      </c>
      <c r="CL58" s="30">
        <v>0</v>
      </c>
      <c r="CM58" s="30">
        <v>0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0</v>
      </c>
      <c r="BJ59" s="30">
        <v>0</v>
      </c>
      <c r="BK59" s="30">
        <v>0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0</v>
      </c>
      <c r="BS59" s="30">
        <v>0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  <c r="CE59" s="30">
        <v>0</v>
      </c>
      <c r="CF59" s="30">
        <v>0</v>
      </c>
      <c r="CG59" s="30">
        <v>0</v>
      </c>
      <c r="CH59" s="30">
        <v>0</v>
      </c>
      <c r="CI59" s="30">
        <v>0</v>
      </c>
      <c r="CJ59" s="30">
        <v>0</v>
      </c>
      <c r="CK59" s="30">
        <v>0</v>
      </c>
      <c r="CL59" s="30">
        <v>0</v>
      </c>
      <c r="CM59" s="30">
        <v>0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>
        <v>0</v>
      </c>
      <c r="BF60" s="30">
        <v>0</v>
      </c>
      <c r="BG60" s="30">
        <v>0</v>
      </c>
      <c r="BH60" s="30">
        <v>0</v>
      </c>
      <c r="BI60" s="30">
        <v>0</v>
      </c>
      <c r="BJ60" s="30">
        <v>0</v>
      </c>
      <c r="BK60" s="30">
        <v>0</v>
      </c>
      <c r="BL60" s="30">
        <v>0</v>
      </c>
      <c r="BM60" s="30">
        <v>1</v>
      </c>
      <c r="BN60" s="30">
        <v>1</v>
      </c>
      <c r="BO60" s="30">
        <v>1</v>
      </c>
      <c r="BP60" s="30">
        <v>1</v>
      </c>
      <c r="BQ60" s="30">
        <v>3</v>
      </c>
      <c r="BR60" s="30">
        <v>3</v>
      </c>
      <c r="BS60" s="30">
        <v>4</v>
      </c>
      <c r="BT60" s="30">
        <v>5</v>
      </c>
      <c r="BU60" s="30">
        <v>11</v>
      </c>
      <c r="BV60" s="30">
        <v>12</v>
      </c>
      <c r="BW60" s="30">
        <v>13</v>
      </c>
      <c r="BX60" s="30">
        <v>15</v>
      </c>
      <c r="BY60" s="30">
        <v>19</v>
      </c>
      <c r="BZ60" s="30">
        <v>21</v>
      </c>
      <c r="CA60" s="30">
        <v>24</v>
      </c>
      <c r="CB60" s="30">
        <v>24</v>
      </c>
      <c r="CC60" s="30">
        <v>24</v>
      </c>
      <c r="CD60" s="30">
        <v>24</v>
      </c>
      <c r="CE60" s="30">
        <v>25</v>
      </c>
      <c r="CF60" s="30">
        <v>28</v>
      </c>
      <c r="CG60" s="30">
        <v>31</v>
      </c>
      <c r="CH60" s="30">
        <v>35</v>
      </c>
      <c r="CI60" s="30">
        <v>36</v>
      </c>
      <c r="CJ60" s="30">
        <v>38</v>
      </c>
      <c r="CK60" s="30">
        <v>38</v>
      </c>
      <c r="CL60" s="30">
        <v>40</v>
      </c>
      <c r="CM60" s="30">
        <v>40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0</v>
      </c>
      <c r="BC61" s="30">
        <v>0</v>
      </c>
      <c r="BD61" s="30">
        <v>0</v>
      </c>
      <c r="BE61" s="30">
        <v>0</v>
      </c>
      <c r="BF61" s="30">
        <v>0</v>
      </c>
      <c r="BG61" s="30">
        <v>0</v>
      </c>
      <c r="BH61" s="30">
        <v>0</v>
      </c>
      <c r="BI61" s="30">
        <v>0</v>
      </c>
      <c r="BJ61" s="30">
        <v>0</v>
      </c>
      <c r="BK61" s="30">
        <v>0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0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  <c r="CF61" s="30">
        <v>0</v>
      </c>
      <c r="CG61" s="30">
        <v>0</v>
      </c>
      <c r="CH61" s="30">
        <v>0</v>
      </c>
      <c r="CI61" s="30">
        <v>1</v>
      </c>
      <c r="CJ61" s="30">
        <v>1</v>
      </c>
      <c r="CK61" s="30">
        <v>1</v>
      </c>
      <c r="CL61" s="30">
        <v>1</v>
      </c>
      <c r="CM61" s="30">
        <v>1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0</v>
      </c>
      <c r="BB62" s="30">
        <v>0</v>
      </c>
      <c r="BC62" s="30">
        <v>0</v>
      </c>
      <c r="BD62" s="30">
        <v>0</v>
      </c>
      <c r="BE62" s="30">
        <v>0</v>
      </c>
      <c r="BF62" s="30">
        <v>0</v>
      </c>
      <c r="BG62" s="30">
        <v>0</v>
      </c>
      <c r="BH62" s="30">
        <v>0</v>
      </c>
      <c r="BI62" s="30">
        <v>0</v>
      </c>
      <c r="BJ62" s="30">
        <v>0</v>
      </c>
      <c r="BK62" s="30">
        <v>0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0</v>
      </c>
      <c r="BT62" s="30">
        <v>0</v>
      </c>
      <c r="BU62" s="30">
        <v>0</v>
      </c>
      <c r="BV62" s="30">
        <v>0</v>
      </c>
      <c r="BW62" s="30">
        <v>0</v>
      </c>
      <c r="BX62" s="30">
        <v>2</v>
      </c>
      <c r="BY62" s="30">
        <v>2</v>
      </c>
      <c r="BZ62" s="30">
        <v>2</v>
      </c>
      <c r="CA62" s="30">
        <v>2</v>
      </c>
      <c r="CB62" s="30">
        <v>2</v>
      </c>
      <c r="CC62" s="30">
        <v>3</v>
      </c>
      <c r="CD62" s="30">
        <v>3</v>
      </c>
      <c r="CE62" s="30">
        <v>3</v>
      </c>
      <c r="CF62" s="30">
        <v>3</v>
      </c>
      <c r="CG62" s="30">
        <v>3</v>
      </c>
      <c r="CH62" s="30">
        <v>3</v>
      </c>
      <c r="CI62" s="30">
        <v>3</v>
      </c>
      <c r="CJ62" s="30">
        <v>3</v>
      </c>
      <c r="CK62" s="30">
        <v>3</v>
      </c>
      <c r="CL62" s="30">
        <v>3</v>
      </c>
      <c r="CM62" s="30">
        <v>3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0</v>
      </c>
      <c r="BH63" s="30">
        <v>0</v>
      </c>
      <c r="BI63" s="30">
        <v>0</v>
      </c>
      <c r="BJ63" s="30">
        <v>0</v>
      </c>
      <c r="BK63" s="30">
        <v>0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0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  <c r="CF63" s="30">
        <v>0</v>
      </c>
      <c r="CG63" s="30">
        <v>0</v>
      </c>
      <c r="CH63" s="30">
        <v>0</v>
      </c>
      <c r="CI63" s="30">
        <v>0</v>
      </c>
      <c r="CJ63" s="30">
        <v>0</v>
      </c>
      <c r="CK63" s="30">
        <v>0</v>
      </c>
      <c r="CL63" s="30">
        <v>0</v>
      </c>
      <c r="CM63" s="30">
        <v>0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  <c r="AW64" s="30">
        <v>0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30">
        <v>0</v>
      </c>
      <c r="BE64" s="30">
        <v>0</v>
      </c>
      <c r="BF64" s="30">
        <v>0</v>
      </c>
      <c r="BG64" s="30">
        <v>0</v>
      </c>
      <c r="BH64" s="30">
        <v>0</v>
      </c>
      <c r="BI64" s="30">
        <v>1</v>
      </c>
      <c r="BJ64" s="30">
        <v>1</v>
      </c>
      <c r="BK64" s="30">
        <v>1</v>
      </c>
      <c r="BL64" s="30">
        <v>1</v>
      </c>
      <c r="BM64" s="30">
        <v>3</v>
      </c>
      <c r="BN64" s="30">
        <v>5</v>
      </c>
      <c r="BO64" s="30">
        <v>7</v>
      </c>
      <c r="BP64" s="30">
        <v>9</v>
      </c>
      <c r="BQ64" s="30">
        <v>11</v>
      </c>
      <c r="BR64" s="30">
        <v>13</v>
      </c>
      <c r="BS64" s="30">
        <v>17</v>
      </c>
      <c r="BT64" s="30">
        <v>17</v>
      </c>
      <c r="BU64" s="30">
        <v>19</v>
      </c>
      <c r="BV64" s="30">
        <v>20</v>
      </c>
      <c r="BW64" s="30">
        <v>25</v>
      </c>
      <c r="BX64" s="30">
        <v>28</v>
      </c>
      <c r="BY64" s="30">
        <v>27</v>
      </c>
      <c r="BZ64" s="30">
        <v>34</v>
      </c>
      <c r="CA64" s="30">
        <v>40</v>
      </c>
      <c r="CB64" s="30">
        <v>42</v>
      </c>
      <c r="CC64" s="30">
        <v>48</v>
      </c>
      <c r="CD64" s="30">
        <v>49</v>
      </c>
      <c r="CE64" s="30">
        <v>56</v>
      </c>
      <c r="CF64" s="30">
        <v>59</v>
      </c>
      <c r="CG64" s="30">
        <v>64</v>
      </c>
      <c r="CH64" s="30">
        <v>72</v>
      </c>
      <c r="CI64" s="30">
        <v>75</v>
      </c>
      <c r="CJ64" s="30">
        <v>82</v>
      </c>
      <c r="CK64" s="30">
        <v>90</v>
      </c>
      <c r="CL64" s="30">
        <v>94</v>
      </c>
      <c r="CM64" s="30">
        <v>98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1</v>
      </c>
      <c r="AA65" s="30">
        <v>1</v>
      </c>
      <c r="AB65" s="30">
        <v>1</v>
      </c>
      <c r="AC65" s="30">
        <v>1</v>
      </c>
      <c r="AD65" s="30">
        <v>1</v>
      </c>
      <c r="AE65" s="30">
        <v>1</v>
      </c>
      <c r="AF65" s="30">
        <v>1</v>
      </c>
      <c r="AG65" s="30">
        <v>1</v>
      </c>
      <c r="AH65" s="30">
        <v>1</v>
      </c>
      <c r="AI65" s="30">
        <v>1</v>
      </c>
      <c r="AJ65" s="30">
        <v>1</v>
      </c>
      <c r="AK65" s="30">
        <v>2</v>
      </c>
      <c r="AL65" s="30">
        <v>2</v>
      </c>
      <c r="AM65" s="30">
        <v>2</v>
      </c>
      <c r="AN65" s="30">
        <v>2</v>
      </c>
      <c r="AO65" s="30">
        <v>2</v>
      </c>
      <c r="AP65" s="30">
        <v>3</v>
      </c>
      <c r="AQ65" s="30">
        <v>4</v>
      </c>
      <c r="AR65" s="30">
        <v>4</v>
      </c>
      <c r="AS65" s="30">
        <v>6</v>
      </c>
      <c r="AT65" s="30">
        <v>9</v>
      </c>
      <c r="AU65" s="30">
        <v>11</v>
      </c>
      <c r="AV65" s="30">
        <v>19</v>
      </c>
      <c r="AW65" s="30">
        <v>19</v>
      </c>
      <c r="AX65" s="30">
        <v>33</v>
      </c>
      <c r="AY65" s="30">
        <v>48</v>
      </c>
      <c r="AZ65" s="30">
        <v>48</v>
      </c>
      <c r="BA65" s="30">
        <v>79</v>
      </c>
      <c r="BB65" s="30">
        <v>91</v>
      </c>
      <c r="BC65" s="30">
        <v>91</v>
      </c>
      <c r="BD65" s="30">
        <v>149</v>
      </c>
      <c r="BE65" s="30">
        <v>149</v>
      </c>
      <c r="BF65" s="30">
        <v>149</v>
      </c>
      <c r="BG65" s="30">
        <v>244</v>
      </c>
      <c r="BH65" s="30">
        <v>451</v>
      </c>
      <c r="BI65" s="30">
        <v>563</v>
      </c>
      <c r="BJ65" s="30">
        <v>676</v>
      </c>
      <c r="BK65" s="30">
        <v>862</v>
      </c>
      <c r="BL65" s="30">
        <v>1102</v>
      </c>
      <c r="BM65" s="30">
        <v>1333</v>
      </c>
      <c r="BN65" s="30">
        <v>1698</v>
      </c>
      <c r="BO65" s="30">
        <v>1997</v>
      </c>
      <c r="BP65" s="30">
        <v>2317</v>
      </c>
      <c r="BQ65" s="30">
        <v>2611</v>
      </c>
      <c r="BR65" s="30">
        <v>3030</v>
      </c>
      <c r="BS65" s="30">
        <v>3532</v>
      </c>
      <c r="BT65" s="30">
        <v>4414</v>
      </c>
      <c r="BU65" s="30">
        <v>5398</v>
      </c>
      <c r="BV65" s="30">
        <v>6520</v>
      </c>
      <c r="BW65" s="30">
        <v>7574</v>
      </c>
      <c r="BX65" s="30">
        <v>8093</v>
      </c>
      <c r="BY65" s="30">
        <v>8926</v>
      </c>
      <c r="BZ65" s="30">
        <v>10343</v>
      </c>
      <c r="CA65" s="30">
        <v>10887</v>
      </c>
      <c r="CB65" s="30">
        <v>12228</v>
      </c>
      <c r="CC65" s="30">
        <v>13215</v>
      </c>
      <c r="CD65" s="30">
        <v>13851</v>
      </c>
      <c r="CE65" s="30">
        <v>14412</v>
      </c>
      <c r="CF65" s="30">
        <v>14986</v>
      </c>
      <c r="CG65" s="30">
        <v>15748</v>
      </c>
      <c r="CH65" s="30">
        <v>17188</v>
      </c>
      <c r="CI65" s="30">
        <v>17941</v>
      </c>
      <c r="CJ65" s="30">
        <v>18703</v>
      </c>
      <c r="CK65" s="30">
        <v>19345</v>
      </c>
      <c r="CL65" s="30">
        <v>19744</v>
      </c>
      <c r="CM65" s="30">
        <v>20292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0</v>
      </c>
      <c r="BC66" s="30">
        <v>0</v>
      </c>
      <c r="BD66" s="30">
        <v>0</v>
      </c>
      <c r="BE66" s="30">
        <v>0</v>
      </c>
      <c r="BF66" s="30">
        <v>0</v>
      </c>
      <c r="BG66" s="30">
        <v>0</v>
      </c>
      <c r="BH66" s="30">
        <v>1</v>
      </c>
      <c r="BI66" s="30">
        <v>1</v>
      </c>
      <c r="BJ66" s="30">
        <v>1</v>
      </c>
      <c r="BK66" s="30">
        <v>1</v>
      </c>
      <c r="BL66" s="30">
        <v>1</v>
      </c>
      <c r="BM66" s="30">
        <v>1</v>
      </c>
      <c r="BN66" s="30">
        <v>1</v>
      </c>
      <c r="BO66" s="30">
        <v>1</v>
      </c>
      <c r="BP66" s="30">
        <v>1</v>
      </c>
      <c r="BQ66" s="30">
        <v>1</v>
      </c>
      <c r="BR66" s="30">
        <v>1</v>
      </c>
      <c r="BS66" s="30">
        <v>1</v>
      </c>
      <c r="BT66" s="30">
        <v>1</v>
      </c>
      <c r="BU66" s="30">
        <v>1</v>
      </c>
      <c r="BV66" s="30">
        <v>1</v>
      </c>
      <c r="BW66" s="30">
        <v>1</v>
      </c>
      <c r="BX66" s="30">
        <v>1</v>
      </c>
      <c r="BY66" s="30">
        <v>1</v>
      </c>
      <c r="BZ66" s="30">
        <v>1</v>
      </c>
      <c r="CA66" s="30">
        <v>1</v>
      </c>
      <c r="CB66" s="30">
        <v>1</v>
      </c>
      <c r="CC66" s="30">
        <v>1</v>
      </c>
      <c r="CD66" s="30">
        <v>1</v>
      </c>
      <c r="CE66" s="30">
        <v>1</v>
      </c>
      <c r="CF66" s="30">
        <v>1</v>
      </c>
      <c r="CG66" s="30">
        <v>1</v>
      </c>
      <c r="CH66" s="30">
        <v>1</v>
      </c>
      <c r="CI66" s="30">
        <v>1</v>
      </c>
      <c r="CJ66" s="30">
        <v>1</v>
      </c>
      <c r="CK66" s="30">
        <v>1</v>
      </c>
      <c r="CL66" s="30">
        <v>1</v>
      </c>
      <c r="CM66" s="30">
        <v>1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0</v>
      </c>
      <c r="BF67" s="30">
        <v>0</v>
      </c>
      <c r="BG67" s="30">
        <v>0</v>
      </c>
      <c r="BH67" s="30">
        <v>0</v>
      </c>
      <c r="BI67" s="30">
        <v>0</v>
      </c>
      <c r="BJ67" s="30">
        <v>0</v>
      </c>
      <c r="BK67" s="30">
        <v>1</v>
      </c>
      <c r="BL67" s="30">
        <v>1</v>
      </c>
      <c r="BM67" s="30">
        <v>1</v>
      </c>
      <c r="BN67" s="30">
        <v>1</v>
      </c>
      <c r="BO67" s="30">
        <v>1</v>
      </c>
      <c r="BP67" s="30">
        <v>1</v>
      </c>
      <c r="BQ67" s="30">
        <v>1</v>
      </c>
      <c r="BR67" s="30">
        <v>1</v>
      </c>
      <c r="BS67" s="30">
        <v>1</v>
      </c>
      <c r="BT67" s="30">
        <v>1</v>
      </c>
      <c r="BU67" s="30">
        <v>1</v>
      </c>
      <c r="BV67" s="30">
        <v>1</v>
      </c>
      <c r="BW67" s="30">
        <v>1</v>
      </c>
      <c r="BX67" s="30">
        <v>1</v>
      </c>
      <c r="BY67" s="30">
        <v>1</v>
      </c>
      <c r="BZ67" s="30">
        <v>1</v>
      </c>
      <c r="CA67" s="30">
        <v>1</v>
      </c>
      <c r="CB67" s="30">
        <v>1</v>
      </c>
      <c r="CC67" s="30">
        <v>1</v>
      </c>
      <c r="CD67" s="30">
        <v>1</v>
      </c>
      <c r="CE67" s="30">
        <v>1</v>
      </c>
      <c r="CF67" s="30">
        <v>1</v>
      </c>
      <c r="CG67" s="30">
        <v>1</v>
      </c>
      <c r="CH67" s="30">
        <v>1</v>
      </c>
      <c r="CI67" s="30">
        <v>1</v>
      </c>
      <c r="CJ67" s="30">
        <v>1</v>
      </c>
      <c r="CK67" s="30">
        <v>1</v>
      </c>
      <c r="CL67" s="30">
        <v>1</v>
      </c>
      <c r="CM67" s="30">
        <v>1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P68" s="30">
        <v>0</v>
      </c>
      <c r="BQ68" s="30">
        <v>0</v>
      </c>
      <c r="BR68" s="30">
        <v>0</v>
      </c>
      <c r="BS68" s="30">
        <v>0</v>
      </c>
      <c r="BT68" s="30">
        <v>0</v>
      </c>
      <c r="BU68" s="30">
        <v>0</v>
      </c>
      <c r="BV68" s="30">
        <v>0</v>
      </c>
      <c r="BW68" s="30">
        <v>1</v>
      </c>
      <c r="BX68" s="30">
        <v>2</v>
      </c>
      <c r="BY68" s="30">
        <v>2</v>
      </c>
      <c r="BZ68" s="30">
        <v>3</v>
      </c>
      <c r="CA68" s="30">
        <v>3</v>
      </c>
      <c r="CB68" s="30">
        <v>3</v>
      </c>
      <c r="CC68" s="30">
        <v>3</v>
      </c>
      <c r="CD68" s="30">
        <v>3</v>
      </c>
      <c r="CE68" s="30">
        <v>3</v>
      </c>
      <c r="CF68" s="30">
        <v>3</v>
      </c>
      <c r="CG68" s="30">
        <v>3</v>
      </c>
      <c r="CH68" s="30">
        <v>3</v>
      </c>
      <c r="CI68" s="30">
        <v>3</v>
      </c>
      <c r="CJ68" s="30">
        <v>3</v>
      </c>
      <c r="CK68" s="30">
        <v>4</v>
      </c>
      <c r="CL68" s="30">
        <v>4</v>
      </c>
      <c r="CM68" s="30">
        <v>4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2</v>
      </c>
      <c r="AX69" s="30">
        <v>2</v>
      </c>
      <c r="AY69" s="30">
        <v>3</v>
      </c>
      <c r="AZ69" s="30">
        <v>3</v>
      </c>
      <c r="BA69" s="30">
        <v>7</v>
      </c>
      <c r="BB69" s="30">
        <v>9</v>
      </c>
      <c r="BC69" s="30">
        <v>11</v>
      </c>
      <c r="BD69" s="30">
        <v>17</v>
      </c>
      <c r="BE69" s="30">
        <v>24</v>
      </c>
      <c r="BF69" s="30">
        <v>28</v>
      </c>
      <c r="BG69" s="30">
        <v>44</v>
      </c>
      <c r="BH69" s="30">
        <v>67</v>
      </c>
      <c r="BI69" s="30">
        <v>84</v>
      </c>
      <c r="BJ69" s="30">
        <v>94</v>
      </c>
      <c r="BK69" s="30">
        <v>123</v>
      </c>
      <c r="BL69" s="30">
        <v>157</v>
      </c>
      <c r="BM69" s="30">
        <v>206</v>
      </c>
      <c r="BN69" s="30">
        <v>267</v>
      </c>
      <c r="BO69" s="30">
        <v>342</v>
      </c>
      <c r="BP69" s="30">
        <v>433</v>
      </c>
      <c r="BQ69" s="30">
        <v>533</v>
      </c>
      <c r="BR69" s="30">
        <v>645</v>
      </c>
      <c r="BS69" s="30">
        <v>775</v>
      </c>
      <c r="BT69" s="30">
        <v>920</v>
      </c>
      <c r="BU69" s="30">
        <v>1107</v>
      </c>
      <c r="BV69" s="30">
        <v>1275</v>
      </c>
      <c r="BW69" s="30">
        <v>1444</v>
      </c>
      <c r="BX69" s="30">
        <v>1584</v>
      </c>
      <c r="BY69" s="30">
        <v>1810</v>
      </c>
      <c r="BZ69" s="30">
        <v>2016</v>
      </c>
      <c r="CA69" s="30">
        <v>2349</v>
      </c>
      <c r="CB69" s="30">
        <v>2607</v>
      </c>
      <c r="CC69" s="30">
        <v>2767</v>
      </c>
      <c r="CD69" s="30">
        <v>2736</v>
      </c>
      <c r="CE69" s="30">
        <v>3022</v>
      </c>
      <c r="CF69" s="30">
        <v>3194</v>
      </c>
      <c r="CG69" s="30">
        <v>3294</v>
      </c>
      <c r="CH69" s="30">
        <v>3804</v>
      </c>
      <c r="CI69" s="30">
        <v>4052</v>
      </c>
      <c r="CJ69" s="30">
        <v>4352</v>
      </c>
      <c r="CK69" s="30">
        <v>4459</v>
      </c>
      <c r="CL69" s="30">
        <v>4586</v>
      </c>
      <c r="CM69" s="30">
        <v>4862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0</v>
      </c>
      <c r="BE70" s="30">
        <v>0</v>
      </c>
      <c r="BF70" s="30">
        <v>0</v>
      </c>
      <c r="BG70" s="30">
        <v>0</v>
      </c>
      <c r="BH70" s="30">
        <v>0</v>
      </c>
      <c r="BI70" s="30">
        <v>1</v>
      </c>
      <c r="BJ70" s="30">
        <v>1</v>
      </c>
      <c r="BK70" s="30">
        <v>2</v>
      </c>
      <c r="BL70" s="30">
        <v>2</v>
      </c>
      <c r="BM70" s="30">
        <v>4</v>
      </c>
      <c r="BN70" s="30">
        <v>4</v>
      </c>
      <c r="BO70" s="30">
        <v>4</v>
      </c>
      <c r="BP70" s="30">
        <v>5</v>
      </c>
      <c r="BQ70" s="30">
        <v>5</v>
      </c>
      <c r="BR70" s="30">
        <v>5</v>
      </c>
      <c r="BS70" s="30">
        <v>5</v>
      </c>
      <c r="BT70" s="30">
        <v>5</v>
      </c>
      <c r="BU70" s="30">
        <v>5</v>
      </c>
      <c r="BV70" s="30">
        <v>5</v>
      </c>
      <c r="BW70" s="30">
        <v>5</v>
      </c>
      <c r="BX70" s="30">
        <v>5</v>
      </c>
      <c r="BY70" s="30">
        <v>5</v>
      </c>
      <c r="BZ70" s="30">
        <v>5</v>
      </c>
      <c r="CA70" s="30">
        <v>6</v>
      </c>
      <c r="CB70" s="30">
        <v>6</v>
      </c>
      <c r="CC70" s="30">
        <v>6</v>
      </c>
      <c r="CD70" s="30">
        <v>8</v>
      </c>
      <c r="CE70" s="30">
        <v>8</v>
      </c>
      <c r="CF70" s="30">
        <v>8</v>
      </c>
      <c r="CG70" s="30">
        <v>8</v>
      </c>
      <c r="CH70" s="30">
        <v>8</v>
      </c>
      <c r="CI70" s="30">
        <v>8</v>
      </c>
      <c r="CJ70" s="30">
        <v>8</v>
      </c>
      <c r="CK70" s="30">
        <v>9</v>
      </c>
      <c r="CL70" s="30">
        <v>9</v>
      </c>
      <c r="CM70" s="30">
        <v>9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>
        <v>0</v>
      </c>
      <c r="AX71" s="30">
        <v>0</v>
      </c>
      <c r="AY71" s="30">
        <v>1</v>
      </c>
      <c r="AZ71" s="30">
        <v>1</v>
      </c>
      <c r="BA71" s="30">
        <v>1</v>
      </c>
      <c r="BB71" s="30">
        <v>3</v>
      </c>
      <c r="BC71" s="30">
        <v>4</v>
      </c>
      <c r="BD71" s="30">
        <v>4</v>
      </c>
      <c r="BE71" s="30">
        <v>5</v>
      </c>
      <c r="BF71" s="30">
        <v>5</v>
      </c>
      <c r="BG71" s="30">
        <v>6</v>
      </c>
      <c r="BH71" s="30">
        <v>6</v>
      </c>
      <c r="BI71" s="30">
        <v>13</v>
      </c>
      <c r="BJ71" s="30">
        <v>15</v>
      </c>
      <c r="BK71" s="30">
        <v>17</v>
      </c>
      <c r="BL71" s="30">
        <v>20</v>
      </c>
      <c r="BM71" s="30">
        <v>22</v>
      </c>
      <c r="BN71" s="30">
        <v>26</v>
      </c>
      <c r="BO71" s="30">
        <v>28</v>
      </c>
      <c r="BP71" s="30">
        <v>32</v>
      </c>
      <c r="BQ71" s="30">
        <v>38</v>
      </c>
      <c r="BR71" s="30">
        <v>43</v>
      </c>
      <c r="BS71" s="30">
        <v>49</v>
      </c>
      <c r="BT71" s="30">
        <v>50</v>
      </c>
      <c r="BU71" s="30">
        <v>53</v>
      </c>
      <c r="BV71" s="30">
        <v>63</v>
      </c>
      <c r="BW71" s="30">
        <v>68</v>
      </c>
      <c r="BX71" s="30">
        <v>73</v>
      </c>
      <c r="BY71" s="30">
        <v>79</v>
      </c>
      <c r="BZ71" s="30">
        <v>81</v>
      </c>
      <c r="CA71" s="30">
        <v>83</v>
      </c>
      <c r="CB71" s="30">
        <v>87</v>
      </c>
      <c r="CC71" s="30">
        <v>92</v>
      </c>
      <c r="CD71" s="30">
        <v>93</v>
      </c>
      <c r="CE71" s="30">
        <v>98</v>
      </c>
      <c r="CF71" s="30">
        <v>99</v>
      </c>
      <c r="CG71" s="30">
        <v>101</v>
      </c>
      <c r="CH71" s="30">
        <v>102</v>
      </c>
      <c r="CI71" s="30">
        <v>105</v>
      </c>
      <c r="CJ71" s="30">
        <v>108</v>
      </c>
      <c r="CK71" s="30">
        <v>110</v>
      </c>
      <c r="CL71" s="30">
        <v>113</v>
      </c>
      <c r="CM71" s="30">
        <v>116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0</v>
      </c>
      <c r="BK72" s="30">
        <v>0</v>
      </c>
      <c r="BL72" s="30">
        <v>0</v>
      </c>
      <c r="BM72" s="30">
        <v>0</v>
      </c>
      <c r="BN72" s="30">
        <v>0</v>
      </c>
      <c r="BO72" s="30">
        <v>0</v>
      </c>
      <c r="BP72" s="30">
        <v>0</v>
      </c>
      <c r="BQ72" s="30">
        <v>0</v>
      </c>
      <c r="BR72" s="30">
        <v>0</v>
      </c>
      <c r="BS72" s="30">
        <v>0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  <c r="CE72" s="30">
        <v>0</v>
      </c>
      <c r="CF72" s="30">
        <v>0</v>
      </c>
      <c r="CG72" s="30">
        <v>0</v>
      </c>
      <c r="CH72" s="30">
        <v>0</v>
      </c>
      <c r="CI72" s="30">
        <v>0</v>
      </c>
      <c r="CJ72" s="30">
        <v>0</v>
      </c>
      <c r="CK72" s="30">
        <v>0</v>
      </c>
      <c r="CL72" s="30">
        <v>0</v>
      </c>
      <c r="CM72" s="30">
        <v>0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0</v>
      </c>
      <c r="BC73" s="30">
        <v>0</v>
      </c>
      <c r="BD73" s="30">
        <v>1</v>
      </c>
      <c r="BE73" s="30">
        <v>1</v>
      </c>
      <c r="BF73" s="30">
        <v>1</v>
      </c>
      <c r="BG73" s="30">
        <v>1</v>
      </c>
      <c r="BH73" s="30">
        <v>1</v>
      </c>
      <c r="BI73" s="30">
        <v>1</v>
      </c>
      <c r="BJ73" s="30">
        <v>1</v>
      </c>
      <c r="BK73" s="30">
        <v>1</v>
      </c>
      <c r="BL73" s="30">
        <v>1</v>
      </c>
      <c r="BM73" s="30">
        <v>1</v>
      </c>
      <c r="BN73" s="30">
        <v>1</v>
      </c>
      <c r="BO73" s="30">
        <v>1</v>
      </c>
      <c r="BP73" s="30">
        <v>1</v>
      </c>
      <c r="BQ73" s="30">
        <v>1</v>
      </c>
      <c r="BR73" s="30">
        <v>1</v>
      </c>
      <c r="BS73" s="30">
        <v>1</v>
      </c>
      <c r="BT73" s="30">
        <v>1</v>
      </c>
      <c r="BU73" s="30">
        <v>1</v>
      </c>
      <c r="BV73" s="30">
        <v>1</v>
      </c>
      <c r="BW73" s="30">
        <v>2</v>
      </c>
      <c r="BX73" s="30">
        <v>2</v>
      </c>
      <c r="BY73" s="30">
        <v>3</v>
      </c>
      <c r="BZ73" s="30">
        <v>3</v>
      </c>
      <c r="CA73" s="30">
        <v>3</v>
      </c>
      <c r="CB73" s="30">
        <v>3</v>
      </c>
      <c r="CC73" s="30">
        <v>3</v>
      </c>
      <c r="CD73" s="30">
        <v>3</v>
      </c>
      <c r="CE73" s="30">
        <v>5</v>
      </c>
      <c r="CF73" s="30">
        <v>5</v>
      </c>
      <c r="CG73" s="30">
        <v>5</v>
      </c>
      <c r="CH73" s="30">
        <v>5</v>
      </c>
      <c r="CI73" s="30">
        <v>5</v>
      </c>
      <c r="CJ73" s="30">
        <v>7</v>
      </c>
      <c r="CK73" s="30">
        <v>7</v>
      </c>
      <c r="CL73" s="30">
        <v>7</v>
      </c>
      <c r="CM73" s="30">
        <v>7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0</v>
      </c>
      <c r="BB74" s="30">
        <v>0</v>
      </c>
      <c r="BC74" s="30">
        <v>0</v>
      </c>
      <c r="BD74" s="30">
        <v>0</v>
      </c>
      <c r="BE74" s="30">
        <v>0</v>
      </c>
      <c r="BF74" s="30">
        <v>0</v>
      </c>
      <c r="BG74" s="30">
        <v>0</v>
      </c>
      <c r="BH74" s="30">
        <v>0</v>
      </c>
      <c r="BI74" s="30">
        <v>0</v>
      </c>
      <c r="BJ74" s="30">
        <v>0</v>
      </c>
      <c r="BK74" s="30">
        <v>0</v>
      </c>
      <c r="BL74" s="30">
        <v>0</v>
      </c>
      <c r="BM74" s="30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0</v>
      </c>
      <c r="BS74" s="30">
        <v>0</v>
      </c>
      <c r="BT74" s="30">
        <v>0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0</v>
      </c>
      <c r="CF74" s="30">
        <v>0</v>
      </c>
      <c r="CG74" s="30">
        <v>0</v>
      </c>
      <c r="CH74" s="30">
        <v>1</v>
      </c>
      <c r="CI74" s="30">
        <v>1</v>
      </c>
      <c r="CJ74" s="30">
        <v>3</v>
      </c>
      <c r="CK74" s="30">
        <v>3</v>
      </c>
      <c r="CL74" s="30">
        <v>5</v>
      </c>
      <c r="CM74" s="30">
        <v>5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0</v>
      </c>
      <c r="BS75" s="30">
        <v>0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  <c r="CE75" s="30">
        <v>0</v>
      </c>
      <c r="CF75" s="30">
        <v>0</v>
      </c>
      <c r="CG75" s="30">
        <v>0</v>
      </c>
      <c r="CH75" s="30">
        <v>0</v>
      </c>
      <c r="CI75" s="30">
        <v>0</v>
      </c>
      <c r="CJ75" s="30">
        <v>0</v>
      </c>
      <c r="CK75" s="30">
        <v>0</v>
      </c>
      <c r="CL75" s="30">
        <v>0</v>
      </c>
      <c r="CM75" s="30">
        <v>0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1</v>
      </c>
      <c r="BD76" s="30">
        <v>1</v>
      </c>
      <c r="BE76" s="30">
        <v>1</v>
      </c>
      <c r="BF76" s="30">
        <v>1</v>
      </c>
      <c r="BG76" s="30">
        <v>1</v>
      </c>
      <c r="BH76" s="30">
        <v>1</v>
      </c>
      <c r="BI76" s="30">
        <v>1</v>
      </c>
      <c r="BJ76" s="30">
        <v>1</v>
      </c>
      <c r="BK76" s="30">
        <v>1</v>
      </c>
      <c r="BL76" s="30">
        <v>1</v>
      </c>
      <c r="BM76" s="30">
        <v>1</v>
      </c>
      <c r="BN76" s="30">
        <v>1</v>
      </c>
      <c r="BO76" s="30">
        <v>1</v>
      </c>
      <c r="BP76" s="30">
        <v>1</v>
      </c>
      <c r="BQ76" s="30">
        <v>1</v>
      </c>
      <c r="BR76" s="30">
        <v>1</v>
      </c>
      <c r="BS76" s="30">
        <v>2</v>
      </c>
      <c r="BT76" s="30">
        <v>2</v>
      </c>
      <c r="BU76" s="30">
        <v>4</v>
      </c>
      <c r="BV76" s="30">
        <v>4</v>
      </c>
      <c r="BW76" s="30">
        <v>4</v>
      </c>
      <c r="BX76" s="30">
        <v>4</v>
      </c>
      <c r="BY76" s="30">
        <v>4</v>
      </c>
      <c r="BZ76" s="30">
        <v>5</v>
      </c>
      <c r="CA76" s="30">
        <v>6</v>
      </c>
      <c r="CB76" s="30">
        <v>6</v>
      </c>
      <c r="CC76" s="30">
        <v>6</v>
      </c>
      <c r="CD76" s="30">
        <v>6</v>
      </c>
      <c r="CE76" s="30">
        <v>6</v>
      </c>
      <c r="CF76" s="30">
        <v>6</v>
      </c>
      <c r="CG76" s="30">
        <v>6</v>
      </c>
      <c r="CH76" s="30">
        <v>6</v>
      </c>
      <c r="CI76" s="30">
        <v>6</v>
      </c>
      <c r="CJ76" s="30">
        <v>6</v>
      </c>
      <c r="CK76" s="30">
        <v>6</v>
      </c>
      <c r="CL76" s="30">
        <v>7</v>
      </c>
      <c r="CM76" s="30">
        <v>7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0</v>
      </c>
      <c r="BI77" s="30">
        <v>0</v>
      </c>
      <c r="BJ77" s="30">
        <v>0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0</v>
      </c>
      <c r="BU77" s="30">
        <v>0</v>
      </c>
      <c r="BV77" s="30">
        <v>0</v>
      </c>
      <c r="BW77" s="30">
        <v>0</v>
      </c>
      <c r="BX77" s="30">
        <v>1</v>
      </c>
      <c r="BY77" s="30">
        <v>1</v>
      </c>
      <c r="BZ77" s="30">
        <v>1</v>
      </c>
      <c r="CA77" s="30">
        <v>1</v>
      </c>
      <c r="CB77" s="30">
        <v>2</v>
      </c>
      <c r="CC77" s="30">
        <v>2</v>
      </c>
      <c r="CD77" s="30">
        <v>2</v>
      </c>
      <c r="CE77" s="30">
        <v>3</v>
      </c>
      <c r="CF77" s="30">
        <v>3</v>
      </c>
      <c r="CG77" s="30">
        <v>3</v>
      </c>
      <c r="CH77" s="30">
        <v>3</v>
      </c>
      <c r="CI77" s="30">
        <v>3</v>
      </c>
      <c r="CJ77" s="30">
        <v>3</v>
      </c>
      <c r="CK77" s="30">
        <v>3</v>
      </c>
      <c r="CL77" s="30">
        <v>3</v>
      </c>
      <c r="CM77" s="30">
        <v>3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0</v>
      </c>
      <c r="AU78" s="30">
        <v>0</v>
      </c>
      <c r="AV78" s="30">
        <v>0</v>
      </c>
      <c r="AW78" s="30">
        <v>0</v>
      </c>
      <c r="AX78" s="30">
        <v>0</v>
      </c>
      <c r="AY78" s="30">
        <v>0</v>
      </c>
      <c r="AZ78" s="30">
        <v>0</v>
      </c>
      <c r="BA78" s="30">
        <v>0</v>
      </c>
      <c r="BB78" s="30">
        <v>0</v>
      </c>
      <c r="BC78" s="30">
        <v>0</v>
      </c>
      <c r="BD78" s="30">
        <v>0</v>
      </c>
      <c r="BE78" s="30">
        <v>0</v>
      </c>
      <c r="BF78" s="30">
        <v>0</v>
      </c>
      <c r="BG78" s="30">
        <v>0</v>
      </c>
      <c r="BH78" s="30">
        <v>0</v>
      </c>
      <c r="BI78" s="30">
        <v>0</v>
      </c>
      <c r="BJ78" s="30">
        <v>0</v>
      </c>
      <c r="BK78" s="30">
        <v>0</v>
      </c>
      <c r="BL78" s="30">
        <v>0</v>
      </c>
      <c r="BM78" s="30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0</v>
      </c>
      <c r="BS78" s="30">
        <v>0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0</v>
      </c>
      <c r="CF78" s="30">
        <v>0</v>
      </c>
      <c r="CG78" s="30">
        <v>0</v>
      </c>
      <c r="CH78" s="30">
        <v>0</v>
      </c>
      <c r="CI78" s="30">
        <v>0</v>
      </c>
      <c r="CJ78" s="30">
        <v>0</v>
      </c>
      <c r="CK78" s="30">
        <v>0</v>
      </c>
      <c r="CL78" s="30">
        <v>0</v>
      </c>
      <c r="CM78" s="30">
        <v>0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0</v>
      </c>
      <c r="AZ79" s="30">
        <v>0</v>
      </c>
      <c r="BA79" s="30">
        <v>0</v>
      </c>
      <c r="BB79" s="30">
        <v>0</v>
      </c>
      <c r="BC79" s="30">
        <v>0</v>
      </c>
      <c r="BD79" s="30">
        <v>0</v>
      </c>
      <c r="BE79" s="30">
        <v>0</v>
      </c>
      <c r="BF79" s="30">
        <v>0</v>
      </c>
      <c r="BG79" s="30">
        <v>0</v>
      </c>
      <c r="BH79" s="30">
        <v>0</v>
      </c>
      <c r="BI79" s="30">
        <v>0</v>
      </c>
      <c r="BJ79" s="30">
        <v>0</v>
      </c>
      <c r="BK79" s="30">
        <v>0</v>
      </c>
      <c r="BL79" s="30">
        <v>0</v>
      </c>
      <c r="BM79" s="30">
        <v>0</v>
      </c>
      <c r="BN79" s="30">
        <v>1</v>
      </c>
      <c r="BO79" s="30">
        <v>1</v>
      </c>
      <c r="BP79" s="30">
        <v>1</v>
      </c>
      <c r="BQ79" s="30">
        <v>3</v>
      </c>
      <c r="BR79" s="30">
        <v>7</v>
      </c>
      <c r="BS79" s="30">
        <v>7</v>
      </c>
      <c r="BT79" s="30">
        <v>10</v>
      </c>
      <c r="BU79" s="30">
        <v>14</v>
      </c>
      <c r="BV79" s="30">
        <v>15</v>
      </c>
      <c r="BW79" s="30">
        <v>15</v>
      </c>
      <c r="BX79" s="30">
        <v>22</v>
      </c>
      <c r="BY79" s="30">
        <v>22</v>
      </c>
      <c r="BZ79" s="30">
        <v>22</v>
      </c>
      <c r="CA79" s="30">
        <v>22</v>
      </c>
      <c r="CB79" s="30">
        <v>23</v>
      </c>
      <c r="CC79" s="30">
        <v>23</v>
      </c>
      <c r="CD79" s="30">
        <v>24</v>
      </c>
      <c r="CE79" s="30">
        <v>25</v>
      </c>
      <c r="CF79" s="30">
        <v>25</v>
      </c>
      <c r="CG79" s="30">
        <v>26</v>
      </c>
      <c r="CH79" s="30">
        <v>31</v>
      </c>
      <c r="CI79" s="30">
        <v>35</v>
      </c>
      <c r="CJ79" s="30">
        <v>41</v>
      </c>
      <c r="CK79" s="30">
        <v>46</v>
      </c>
      <c r="CL79" s="30">
        <v>46</v>
      </c>
      <c r="CM79" s="30">
        <v>46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0</v>
      </c>
      <c r="AS80" s="30">
        <v>0</v>
      </c>
      <c r="AT80" s="30">
        <v>0</v>
      </c>
      <c r="AU80" s="30">
        <v>0</v>
      </c>
      <c r="AV80" s="30">
        <v>0</v>
      </c>
      <c r="AW80" s="30">
        <v>0</v>
      </c>
      <c r="AX80" s="30">
        <v>0</v>
      </c>
      <c r="AY80" s="30">
        <v>0</v>
      </c>
      <c r="AZ80" s="30">
        <v>0</v>
      </c>
      <c r="BA80" s="30">
        <v>0</v>
      </c>
      <c r="BB80" s="30">
        <v>0</v>
      </c>
      <c r="BC80" s="30">
        <v>1</v>
      </c>
      <c r="BD80" s="30">
        <v>1</v>
      </c>
      <c r="BE80" s="30">
        <v>1</v>
      </c>
      <c r="BF80" s="30">
        <v>1</v>
      </c>
      <c r="BG80" s="30">
        <v>1</v>
      </c>
      <c r="BH80" s="30">
        <v>3</v>
      </c>
      <c r="BI80" s="30">
        <v>4</v>
      </c>
      <c r="BJ80" s="30">
        <v>6</v>
      </c>
      <c r="BK80" s="30">
        <v>7</v>
      </c>
      <c r="BL80" s="30">
        <v>9</v>
      </c>
      <c r="BM80" s="30">
        <v>10</v>
      </c>
      <c r="BN80" s="30">
        <v>10</v>
      </c>
      <c r="BO80" s="30">
        <v>10</v>
      </c>
      <c r="BP80" s="30">
        <v>11</v>
      </c>
      <c r="BQ80" s="30">
        <v>13</v>
      </c>
      <c r="BR80" s="30">
        <v>15</v>
      </c>
      <c r="BS80" s="30">
        <v>16</v>
      </c>
      <c r="BT80" s="30">
        <v>20</v>
      </c>
      <c r="BU80" s="30">
        <v>21</v>
      </c>
      <c r="BV80" s="30">
        <v>26</v>
      </c>
      <c r="BW80" s="30">
        <v>32</v>
      </c>
      <c r="BX80" s="30">
        <v>34</v>
      </c>
      <c r="BY80" s="30">
        <v>38</v>
      </c>
      <c r="BZ80" s="30">
        <v>47</v>
      </c>
      <c r="CA80" s="30">
        <v>58</v>
      </c>
      <c r="CB80" s="30">
        <v>66</v>
      </c>
      <c r="CC80" s="30">
        <v>77</v>
      </c>
      <c r="CD80" s="30">
        <v>85</v>
      </c>
      <c r="CE80" s="30">
        <v>99</v>
      </c>
      <c r="CF80" s="30">
        <v>109</v>
      </c>
      <c r="CG80" s="30">
        <v>122</v>
      </c>
      <c r="CH80" s="30">
        <v>134</v>
      </c>
      <c r="CI80" s="30">
        <v>142</v>
      </c>
      <c r="CJ80" s="30">
        <v>156</v>
      </c>
      <c r="CK80" s="30">
        <v>172</v>
      </c>
      <c r="CL80" s="30">
        <v>189</v>
      </c>
      <c r="CM80" s="30">
        <v>199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</v>
      </c>
      <c r="AT81" s="30">
        <v>0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0</v>
      </c>
      <c r="BA81" s="30">
        <v>0</v>
      </c>
      <c r="BB81" s="30">
        <v>0</v>
      </c>
      <c r="BC81" s="30">
        <v>5</v>
      </c>
      <c r="BD81" s="30">
        <v>0</v>
      </c>
      <c r="BE81" s="30">
        <v>1</v>
      </c>
      <c r="BF81" s="30">
        <v>1</v>
      </c>
      <c r="BG81" s="30">
        <v>1</v>
      </c>
      <c r="BH81" s="30">
        <v>0</v>
      </c>
      <c r="BI81" s="30">
        <v>1</v>
      </c>
      <c r="BJ81" s="30">
        <v>1</v>
      </c>
      <c r="BK81" s="30">
        <v>1</v>
      </c>
      <c r="BL81" s="30">
        <v>2</v>
      </c>
      <c r="BM81" s="30">
        <v>2</v>
      </c>
      <c r="BN81" s="30">
        <v>2</v>
      </c>
      <c r="BO81" s="30">
        <v>2</v>
      </c>
      <c r="BP81" s="30">
        <v>2</v>
      </c>
      <c r="BQ81" s="30">
        <v>2</v>
      </c>
      <c r="BR81" s="30">
        <v>2</v>
      </c>
      <c r="BS81" s="30">
        <v>2</v>
      </c>
      <c r="BT81" s="30">
        <v>2</v>
      </c>
      <c r="BU81" s="30">
        <v>4</v>
      </c>
      <c r="BV81" s="30">
        <v>4</v>
      </c>
      <c r="BW81" s="30">
        <v>4</v>
      </c>
      <c r="BX81" s="30">
        <v>4</v>
      </c>
      <c r="BY81" s="30">
        <v>6</v>
      </c>
      <c r="BZ81" s="30">
        <v>6</v>
      </c>
      <c r="CA81" s="30">
        <v>6</v>
      </c>
      <c r="CB81" s="30">
        <v>6</v>
      </c>
      <c r="CC81" s="30">
        <v>7</v>
      </c>
      <c r="CD81" s="30">
        <v>8</v>
      </c>
      <c r="CE81" s="30">
        <v>8</v>
      </c>
      <c r="CF81" s="30">
        <v>8</v>
      </c>
      <c r="CG81" s="30">
        <v>8</v>
      </c>
      <c r="CH81" s="30">
        <v>8</v>
      </c>
      <c r="CI81" s="30">
        <v>8</v>
      </c>
      <c r="CJ81" s="30">
        <v>9</v>
      </c>
      <c r="CK81" s="30">
        <v>9</v>
      </c>
      <c r="CL81" s="30">
        <v>9</v>
      </c>
      <c r="CM81" s="30">
        <v>10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30">
        <v>0</v>
      </c>
      <c r="AQ82" s="30">
        <v>0</v>
      </c>
      <c r="AR82" s="30">
        <v>0</v>
      </c>
      <c r="AS82" s="30">
        <v>0</v>
      </c>
      <c r="AT82" s="30">
        <v>0</v>
      </c>
      <c r="AU82" s="30">
        <v>0</v>
      </c>
      <c r="AV82" s="30">
        <v>0</v>
      </c>
      <c r="AW82" s="30">
        <v>0</v>
      </c>
      <c r="AX82" s="30">
        <v>0</v>
      </c>
      <c r="AY82" s="30">
        <v>1</v>
      </c>
      <c r="AZ82" s="30">
        <v>1</v>
      </c>
      <c r="BA82" s="30">
        <v>2</v>
      </c>
      <c r="BB82" s="30">
        <v>2</v>
      </c>
      <c r="BC82" s="30">
        <v>2</v>
      </c>
      <c r="BD82" s="30">
        <v>2</v>
      </c>
      <c r="BE82" s="30">
        <v>3</v>
      </c>
      <c r="BF82" s="30">
        <v>3</v>
      </c>
      <c r="BG82" s="30">
        <v>4</v>
      </c>
      <c r="BH82" s="30">
        <v>5</v>
      </c>
      <c r="BI82" s="30">
        <v>4</v>
      </c>
      <c r="BJ82" s="30">
        <v>7</v>
      </c>
      <c r="BK82" s="30">
        <v>10</v>
      </c>
      <c r="BL82" s="30">
        <v>10</v>
      </c>
      <c r="BM82" s="30">
        <v>12</v>
      </c>
      <c r="BN82" s="30">
        <v>20</v>
      </c>
      <c r="BO82" s="30">
        <v>20</v>
      </c>
      <c r="BP82" s="30">
        <v>24</v>
      </c>
      <c r="BQ82" s="30">
        <v>27</v>
      </c>
      <c r="BR82" s="30">
        <v>32</v>
      </c>
      <c r="BS82" s="30">
        <v>35</v>
      </c>
      <c r="BT82" s="30">
        <v>58</v>
      </c>
      <c r="BU82" s="30">
        <v>72</v>
      </c>
      <c r="BV82" s="30">
        <v>72</v>
      </c>
      <c r="BW82" s="30">
        <v>86</v>
      </c>
      <c r="BX82" s="30">
        <v>99</v>
      </c>
      <c r="BY82" s="30">
        <v>136</v>
      </c>
      <c r="BZ82" s="30">
        <v>150</v>
      </c>
      <c r="CA82" s="30">
        <v>178</v>
      </c>
      <c r="CB82" s="30">
        <v>226</v>
      </c>
      <c r="CC82" s="30">
        <v>246</v>
      </c>
      <c r="CD82" s="30">
        <v>288</v>
      </c>
      <c r="CE82" s="30">
        <v>331</v>
      </c>
      <c r="CF82" s="30">
        <v>358</v>
      </c>
      <c r="CG82" s="30">
        <v>393</v>
      </c>
      <c r="CH82" s="30">
        <v>405</v>
      </c>
      <c r="CI82" s="30">
        <v>448</v>
      </c>
      <c r="CJ82" s="30">
        <v>486</v>
      </c>
      <c r="CK82" s="30">
        <v>521</v>
      </c>
      <c r="CL82" s="30">
        <v>559</v>
      </c>
      <c r="CM82" s="30">
        <v>592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  <c r="AW83" s="30">
        <v>0</v>
      </c>
      <c r="AX83" s="30">
        <v>0</v>
      </c>
      <c r="AY83" s="30">
        <v>1</v>
      </c>
      <c r="AZ83" s="30">
        <v>1</v>
      </c>
      <c r="BA83" s="30">
        <v>4</v>
      </c>
      <c r="BB83" s="30">
        <v>5</v>
      </c>
      <c r="BC83" s="30">
        <v>5</v>
      </c>
      <c r="BD83" s="30">
        <v>5</v>
      </c>
      <c r="BE83" s="30">
        <v>5</v>
      </c>
      <c r="BF83" s="30">
        <v>19</v>
      </c>
      <c r="BG83" s="30">
        <v>25</v>
      </c>
      <c r="BH83" s="30">
        <v>32</v>
      </c>
      <c r="BI83" s="30">
        <v>38</v>
      </c>
      <c r="BJ83" s="30">
        <v>48</v>
      </c>
      <c r="BK83" s="30">
        <v>49</v>
      </c>
      <c r="BL83" s="30">
        <v>55</v>
      </c>
      <c r="BM83" s="30">
        <v>58</v>
      </c>
      <c r="BN83" s="30">
        <v>78</v>
      </c>
      <c r="BO83" s="30">
        <v>87</v>
      </c>
      <c r="BP83" s="30">
        <v>102</v>
      </c>
      <c r="BQ83" s="30">
        <v>114</v>
      </c>
      <c r="BR83" s="30">
        <v>122</v>
      </c>
      <c r="BS83" s="30">
        <v>136</v>
      </c>
      <c r="BT83" s="30">
        <v>157</v>
      </c>
      <c r="BU83" s="30">
        <v>170</v>
      </c>
      <c r="BV83" s="30">
        <v>181</v>
      </c>
      <c r="BW83" s="30">
        <v>191</v>
      </c>
      <c r="BX83" s="30">
        <v>198</v>
      </c>
      <c r="BY83" s="30">
        <v>209</v>
      </c>
      <c r="BZ83" s="30">
        <v>221</v>
      </c>
      <c r="CA83" s="30">
        <v>240</v>
      </c>
      <c r="CB83" s="30">
        <v>280</v>
      </c>
      <c r="CC83" s="30">
        <v>306</v>
      </c>
      <c r="CD83" s="30">
        <v>327</v>
      </c>
      <c r="CE83" s="30">
        <v>373</v>
      </c>
      <c r="CF83" s="30">
        <v>399</v>
      </c>
      <c r="CG83" s="30">
        <v>459</v>
      </c>
      <c r="CH83" s="30">
        <v>469</v>
      </c>
      <c r="CI83" s="30">
        <v>496</v>
      </c>
      <c r="CJ83" s="30">
        <v>520</v>
      </c>
      <c r="CK83" s="30">
        <v>535</v>
      </c>
      <c r="CL83" s="30">
        <v>582</v>
      </c>
      <c r="CM83" s="30">
        <v>590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2</v>
      </c>
      <c r="AF84" s="30">
        <v>4</v>
      </c>
      <c r="AG84" s="30">
        <v>5</v>
      </c>
      <c r="AH84" s="30">
        <v>8</v>
      </c>
      <c r="AI84" s="30">
        <v>12</v>
      </c>
      <c r="AJ84" s="30">
        <v>16</v>
      </c>
      <c r="AK84" s="30">
        <v>19</v>
      </c>
      <c r="AL84" s="30">
        <v>26</v>
      </c>
      <c r="AM84" s="30">
        <v>34</v>
      </c>
      <c r="AN84" s="30">
        <v>43</v>
      </c>
      <c r="AO84" s="30">
        <v>54</v>
      </c>
      <c r="AP84" s="30">
        <v>66</v>
      </c>
      <c r="AQ84" s="30">
        <v>77</v>
      </c>
      <c r="AR84" s="30">
        <v>92</v>
      </c>
      <c r="AS84" s="30">
        <v>107</v>
      </c>
      <c r="AT84" s="30">
        <v>124</v>
      </c>
      <c r="AU84" s="30">
        <v>145</v>
      </c>
      <c r="AV84" s="30">
        <v>194</v>
      </c>
      <c r="AW84" s="30">
        <v>237</v>
      </c>
      <c r="AX84" s="30">
        <v>291</v>
      </c>
      <c r="AY84" s="30">
        <v>354</v>
      </c>
      <c r="AZ84" s="30">
        <v>429</v>
      </c>
      <c r="BA84" s="30">
        <v>514</v>
      </c>
      <c r="BB84" s="30">
        <v>611</v>
      </c>
      <c r="BC84" s="30">
        <v>724</v>
      </c>
      <c r="BD84" s="30">
        <v>853</v>
      </c>
      <c r="BE84" s="30">
        <v>988</v>
      </c>
      <c r="BF84" s="30">
        <v>1135</v>
      </c>
      <c r="BG84" s="30">
        <v>1284</v>
      </c>
      <c r="BH84" s="30">
        <v>1433</v>
      </c>
      <c r="BI84" s="30">
        <v>1556</v>
      </c>
      <c r="BJ84" s="30">
        <v>1685</v>
      </c>
      <c r="BK84" s="30">
        <v>1812</v>
      </c>
      <c r="BL84" s="30">
        <v>1934</v>
      </c>
      <c r="BM84" s="30">
        <v>2077</v>
      </c>
      <c r="BN84" s="30">
        <v>2234</v>
      </c>
      <c r="BO84" s="30">
        <v>2378</v>
      </c>
      <c r="BP84" s="30">
        <v>2517</v>
      </c>
      <c r="BQ84" s="30">
        <v>2640</v>
      </c>
      <c r="BR84" s="30">
        <v>2757</v>
      </c>
      <c r="BS84" s="30">
        <v>2898</v>
      </c>
      <c r="BT84" s="30">
        <v>3036</v>
      </c>
      <c r="BU84" s="30">
        <v>3160</v>
      </c>
      <c r="BV84" s="30">
        <v>3294</v>
      </c>
      <c r="BW84" s="30">
        <v>3452</v>
      </c>
      <c r="BX84" s="30">
        <v>3603</v>
      </c>
      <c r="BY84" s="30">
        <v>3739</v>
      </c>
      <c r="BZ84" s="30">
        <v>3872</v>
      </c>
      <c r="CA84" s="30">
        <v>3993</v>
      </c>
      <c r="CB84" s="30">
        <v>4110</v>
      </c>
      <c r="CC84" s="30">
        <v>4232</v>
      </c>
      <c r="CD84" s="30">
        <v>4357</v>
      </c>
      <c r="CE84" s="30">
        <v>4474</v>
      </c>
      <c r="CF84" s="30">
        <v>4585</v>
      </c>
      <c r="CG84" s="30">
        <v>4683</v>
      </c>
      <c r="CH84" s="30">
        <v>4777</v>
      </c>
      <c r="CI84" s="30">
        <v>4869</v>
      </c>
      <c r="CJ84" s="30">
        <v>4958</v>
      </c>
      <c r="CK84" s="30">
        <v>5031</v>
      </c>
      <c r="CL84" s="30">
        <v>5118</v>
      </c>
      <c r="CM84" s="30">
        <v>5209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2</v>
      </c>
      <c r="AS85" s="30">
        <v>2</v>
      </c>
      <c r="AT85" s="30">
        <v>3</v>
      </c>
      <c r="AU85" s="30">
        <v>4</v>
      </c>
      <c r="AV85" s="30">
        <v>6</v>
      </c>
      <c r="AW85" s="30">
        <v>6</v>
      </c>
      <c r="AX85" s="30">
        <v>7</v>
      </c>
      <c r="AY85" s="30">
        <v>7</v>
      </c>
      <c r="AZ85" s="30">
        <v>8</v>
      </c>
      <c r="BA85" s="30">
        <v>9</v>
      </c>
      <c r="BB85" s="30">
        <v>10</v>
      </c>
      <c r="BC85" s="30">
        <v>10</v>
      </c>
      <c r="BD85" s="30">
        <v>10</v>
      </c>
      <c r="BE85" s="30">
        <v>11</v>
      </c>
      <c r="BF85" s="30">
        <v>12</v>
      </c>
      <c r="BG85" s="30">
        <v>13</v>
      </c>
      <c r="BH85" s="30">
        <v>17</v>
      </c>
      <c r="BI85" s="30">
        <v>17</v>
      </c>
      <c r="BJ85" s="30">
        <v>20</v>
      </c>
      <c r="BK85" s="30">
        <v>23</v>
      </c>
      <c r="BL85" s="30">
        <v>27</v>
      </c>
      <c r="BM85" s="30">
        <v>29</v>
      </c>
      <c r="BN85" s="30">
        <v>36</v>
      </c>
      <c r="BO85" s="30">
        <v>40</v>
      </c>
      <c r="BP85" s="30">
        <v>42</v>
      </c>
      <c r="BQ85" s="30">
        <v>42</v>
      </c>
      <c r="BR85" s="30">
        <v>46</v>
      </c>
      <c r="BS85" s="30">
        <v>50</v>
      </c>
      <c r="BT85" s="30">
        <v>52</v>
      </c>
      <c r="BU85" s="30">
        <v>54</v>
      </c>
      <c r="BV85" s="30">
        <v>54</v>
      </c>
      <c r="BW85" s="30">
        <v>56</v>
      </c>
      <c r="BX85" s="30">
        <v>61</v>
      </c>
      <c r="BY85" s="30">
        <v>64</v>
      </c>
      <c r="BZ85" s="30">
        <v>65</v>
      </c>
      <c r="CA85" s="30">
        <v>69</v>
      </c>
      <c r="CB85" s="30">
        <v>69</v>
      </c>
      <c r="CC85" s="30">
        <v>70</v>
      </c>
      <c r="CD85" s="30">
        <v>72</v>
      </c>
      <c r="CE85" s="30">
        <v>76</v>
      </c>
      <c r="CF85" s="30">
        <v>78</v>
      </c>
      <c r="CG85" s="30">
        <v>78</v>
      </c>
      <c r="CH85" s="30">
        <v>79</v>
      </c>
      <c r="CI85" s="30">
        <v>80</v>
      </c>
      <c r="CJ85" s="30">
        <v>81</v>
      </c>
      <c r="CK85" s="30">
        <v>82</v>
      </c>
      <c r="CL85" s="30">
        <v>82</v>
      </c>
      <c r="CM85" s="30">
        <v>82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  <c r="AW86" s="30">
        <v>0</v>
      </c>
      <c r="AX86" s="30">
        <v>0</v>
      </c>
      <c r="AY86" s="30">
        <v>1</v>
      </c>
      <c r="AZ86" s="30">
        <v>1</v>
      </c>
      <c r="BA86" s="30">
        <v>1</v>
      </c>
      <c r="BB86" s="30">
        <v>2</v>
      </c>
      <c r="BC86" s="30">
        <v>2</v>
      </c>
      <c r="BD86" s="30">
        <v>2</v>
      </c>
      <c r="BE86" s="30">
        <v>2</v>
      </c>
      <c r="BF86" s="30">
        <v>2</v>
      </c>
      <c r="BG86" s="30">
        <v>3</v>
      </c>
      <c r="BH86" s="30">
        <v>3</v>
      </c>
      <c r="BI86" s="30">
        <v>3</v>
      </c>
      <c r="BJ86" s="30">
        <v>4</v>
      </c>
      <c r="BK86" s="30">
        <v>6</v>
      </c>
      <c r="BL86" s="30">
        <v>7</v>
      </c>
      <c r="BM86" s="30">
        <v>9</v>
      </c>
      <c r="BN86" s="30">
        <v>19</v>
      </c>
      <c r="BO86" s="30">
        <v>22</v>
      </c>
      <c r="BP86" s="30">
        <v>36</v>
      </c>
      <c r="BQ86" s="30">
        <v>46</v>
      </c>
      <c r="BR86" s="30">
        <v>54</v>
      </c>
      <c r="BS86" s="30">
        <v>71</v>
      </c>
      <c r="BT86" s="30">
        <v>85</v>
      </c>
      <c r="BU86" s="30">
        <v>98</v>
      </c>
      <c r="BV86" s="30">
        <v>120</v>
      </c>
      <c r="BW86" s="30">
        <v>137</v>
      </c>
      <c r="BX86" s="30">
        <v>158</v>
      </c>
      <c r="BY86" s="30">
        <v>174</v>
      </c>
      <c r="BZ86" s="30">
        <v>210</v>
      </c>
      <c r="CA86" s="30">
        <v>235</v>
      </c>
      <c r="CB86" s="30">
        <v>263</v>
      </c>
      <c r="CC86" s="30">
        <v>287</v>
      </c>
      <c r="CD86" s="30">
        <v>320</v>
      </c>
      <c r="CE86" s="30">
        <v>334</v>
      </c>
      <c r="CF86" s="30">
        <v>365</v>
      </c>
      <c r="CG86" s="30">
        <v>406</v>
      </c>
      <c r="CH86" s="30">
        <v>444</v>
      </c>
      <c r="CI86" s="30">
        <v>486</v>
      </c>
      <c r="CJ86" s="30">
        <v>530</v>
      </c>
      <c r="CK86" s="30">
        <v>571</v>
      </c>
      <c r="CL86" s="30">
        <v>610</v>
      </c>
      <c r="CM86" s="30">
        <v>687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  <c r="BC87" s="30">
        <v>0</v>
      </c>
      <c r="BD87" s="30">
        <v>0</v>
      </c>
      <c r="BE87" s="30">
        <v>0</v>
      </c>
      <c r="BF87" s="30">
        <v>0</v>
      </c>
      <c r="BG87" s="30">
        <v>0</v>
      </c>
      <c r="BH87" s="30">
        <v>0</v>
      </c>
      <c r="BI87" s="30">
        <v>1</v>
      </c>
      <c r="BJ87" s="30">
        <v>1</v>
      </c>
      <c r="BK87" s="30">
        <v>1</v>
      </c>
      <c r="BL87" s="30">
        <v>3</v>
      </c>
      <c r="BM87" s="30">
        <v>5</v>
      </c>
      <c r="BN87" s="30">
        <v>8</v>
      </c>
      <c r="BO87" s="30">
        <v>12</v>
      </c>
      <c r="BP87" s="30">
        <v>12</v>
      </c>
      <c r="BQ87" s="30">
        <v>15</v>
      </c>
      <c r="BR87" s="30">
        <v>16</v>
      </c>
      <c r="BS87" s="30">
        <v>20</v>
      </c>
      <c r="BT87" s="30">
        <v>26</v>
      </c>
      <c r="BU87" s="30">
        <v>36</v>
      </c>
      <c r="BV87" s="30">
        <v>40</v>
      </c>
      <c r="BW87" s="30">
        <v>44</v>
      </c>
      <c r="BX87" s="30">
        <v>49</v>
      </c>
      <c r="BY87" s="30">
        <v>57</v>
      </c>
      <c r="BZ87" s="30">
        <v>65</v>
      </c>
      <c r="CA87" s="30">
        <v>73</v>
      </c>
      <c r="CB87" s="30">
        <v>86</v>
      </c>
      <c r="CC87" s="30">
        <v>95</v>
      </c>
      <c r="CD87" s="30">
        <v>101</v>
      </c>
      <c r="CE87" s="30">
        <v>103</v>
      </c>
      <c r="CF87" s="30">
        <v>116</v>
      </c>
      <c r="CG87" s="30">
        <v>123</v>
      </c>
      <c r="CH87" s="30">
        <v>130</v>
      </c>
      <c r="CI87" s="30">
        <v>142</v>
      </c>
      <c r="CJ87" s="30">
        <v>151</v>
      </c>
      <c r="CK87" s="30">
        <v>164</v>
      </c>
      <c r="CL87" s="30">
        <v>172</v>
      </c>
      <c r="CM87" s="30">
        <v>177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1</v>
      </c>
      <c r="AG88" s="30">
        <v>2</v>
      </c>
      <c r="AH88" s="30">
        <v>3</v>
      </c>
      <c r="AI88" s="30">
        <v>7</v>
      </c>
      <c r="AJ88" s="30">
        <v>10</v>
      </c>
      <c r="AK88" s="30">
        <v>12</v>
      </c>
      <c r="AL88" s="30">
        <v>17</v>
      </c>
      <c r="AM88" s="30">
        <v>21</v>
      </c>
      <c r="AN88" s="30">
        <v>29</v>
      </c>
      <c r="AO88" s="30">
        <v>34</v>
      </c>
      <c r="AP88" s="30">
        <v>52</v>
      </c>
      <c r="AQ88" s="30">
        <v>79</v>
      </c>
      <c r="AR88" s="30">
        <v>107</v>
      </c>
      <c r="AS88" s="30">
        <v>148</v>
      </c>
      <c r="AT88" s="30">
        <v>197</v>
      </c>
      <c r="AU88" s="30">
        <v>233</v>
      </c>
      <c r="AV88" s="30">
        <v>366</v>
      </c>
      <c r="AW88" s="30">
        <v>463</v>
      </c>
      <c r="AX88" s="30">
        <v>631</v>
      </c>
      <c r="AY88" s="30">
        <v>827</v>
      </c>
      <c r="AZ88" s="30">
        <v>827</v>
      </c>
      <c r="BA88" s="30">
        <v>1266</v>
      </c>
      <c r="BB88" s="30">
        <v>1441</v>
      </c>
      <c r="BC88" s="30">
        <v>1809</v>
      </c>
      <c r="BD88" s="30">
        <v>2158</v>
      </c>
      <c r="BE88" s="30">
        <v>2503</v>
      </c>
      <c r="BF88" s="30">
        <v>2978</v>
      </c>
      <c r="BG88" s="30">
        <v>3405</v>
      </c>
      <c r="BH88" s="30">
        <v>4032</v>
      </c>
      <c r="BI88" s="30">
        <v>4825</v>
      </c>
      <c r="BJ88" s="30">
        <v>5476</v>
      </c>
      <c r="BK88" s="30">
        <v>6077</v>
      </c>
      <c r="BL88" s="30">
        <v>6820</v>
      </c>
      <c r="BM88" s="30">
        <v>7503</v>
      </c>
      <c r="BN88" s="30">
        <v>8215</v>
      </c>
      <c r="BO88" s="30">
        <v>9134</v>
      </c>
      <c r="BP88" s="30">
        <v>10023</v>
      </c>
      <c r="BQ88" s="30">
        <v>10779</v>
      </c>
      <c r="BR88" s="30">
        <v>11591</v>
      </c>
      <c r="BS88" s="30">
        <v>12428</v>
      </c>
      <c r="BT88" s="30">
        <v>13155</v>
      </c>
      <c r="BU88" s="30">
        <v>13915</v>
      </c>
      <c r="BV88" s="30">
        <v>14681</v>
      </c>
      <c r="BW88" s="30">
        <v>15362</v>
      </c>
      <c r="BX88" s="30">
        <v>15887</v>
      </c>
      <c r="BY88" s="30">
        <v>16523</v>
      </c>
      <c r="BZ88" s="30">
        <v>17127</v>
      </c>
      <c r="CA88" s="30">
        <v>17669</v>
      </c>
      <c r="CB88" s="30">
        <v>18279</v>
      </c>
      <c r="CC88" s="30">
        <v>18849</v>
      </c>
      <c r="CD88" s="30">
        <v>19468</v>
      </c>
      <c r="CE88" s="30">
        <v>19899</v>
      </c>
      <c r="CF88" s="30">
        <v>20465</v>
      </c>
      <c r="CG88" s="30">
        <v>21067</v>
      </c>
      <c r="CH88" s="30">
        <v>21645</v>
      </c>
      <c r="CI88" s="30">
        <v>22170</v>
      </c>
      <c r="CJ88" s="30">
        <v>22745</v>
      </c>
      <c r="CK88" s="30">
        <v>23227</v>
      </c>
      <c r="CL88" s="30">
        <v>23660</v>
      </c>
      <c r="CM88" s="30">
        <v>24114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0</v>
      </c>
      <c r="BD89" s="30">
        <v>0</v>
      </c>
      <c r="BE89" s="30">
        <v>0</v>
      </c>
      <c r="BF89" s="30">
        <v>0</v>
      </c>
      <c r="BG89" s="30">
        <v>1</v>
      </c>
      <c r="BH89" s="30">
        <v>1</v>
      </c>
      <c r="BI89" s="30">
        <v>1</v>
      </c>
      <c r="BJ89" s="30">
        <v>1</v>
      </c>
      <c r="BK89" s="30">
        <v>1</v>
      </c>
      <c r="BL89" s="30">
        <v>1</v>
      </c>
      <c r="BM89" s="30">
        <v>1</v>
      </c>
      <c r="BN89" s="30">
        <v>1</v>
      </c>
      <c r="BO89" s="30">
        <v>1</v>
      </c>
      <c r="BP89" s="30">
        <v>1</v>
      </c>
      <c r="BQ89" s="30">
        <v>1</v>
      </c>
      <c r="BR89" s="30">
        <v>1</v>
      </c>
      <c r="BS89" s="30">
        <v>1</v>
      </c>
      <c r="BT89" s="30">
        <v>3</v>
      </c>
      <c r="BU89" s="30">
        <v>3</v>
      </c>
      <c r="BV89" s="30">
        <v>3</v>
      </c>
      <c r="BW89" s="30">
        <v>3</v>
      </c>
      <c r="BX89" s="30">
        <v>3</v>
      </c>
      <c r="BY89" s="30">
        <v>3</v>
      </c>
      <c r="BZ89" s="30">
        <v>3</v>
      </c>
      <c r="CA89" s="30">
        <v>4</v>
      </c>
      <c r="CB89" s="30">
        <v>4</v>
      </c>
      <c r="CC89" s="30">
        <v>4</v>
      </c>
      <c r="CD89" s="30">
        <v>4</v>
      </c>
      <c r="CE89" s="30">
        <v>4</v>
      </c>
      <c r="CF89" s="30">
        <v>4</v>
      </c>
      <c r="CG89" s="30">
        <v>4</v>
      </c>
      <c r="CH89" s="30">
        <v>5</v>
      </c>
      <c r="CI89" s="30">
        <v>5</v>
      </c>
      <c r="CJ89" s="30">
        <v>5</v>
      </c>
      <c r="CK89" s="30">
        <v>5</v>
      </c>
      <c r="CL89" s="30">
        <v>5</v>
      </c>
      <c r="CM89" s="30">
        <v>5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0</v>
      </c>
      <c r="C90" s="30">
        <v>0</v>
      </c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1</v>
      </c>
      <c r="Y90" s="30">
        <v>1</v>
      </c>
      <c r="Z90" s="30">
        <v>1</v>
      </c>
      <c r="AA90" s="30">
        <v>1</v>
      </c>
      <c r="AB90" s="30">
        <v>1</v>
      </c>
      <c r="AC90" s="30">
        <v>1</v>
      </c>
      <c r="AD90" s="30">
        <v>1</v>
      </c>
      <c r="AE90" s="30">
        <v>1</v>
      </c>
      <c r="AF90" s="30">
        <v>1</v>
      </c>
      <c r="AG90" s="30">
        <v>1</v>
      </c>
      <c r="AH90" s="30">
        <v>1</v>
      </c>
      <c r="AI90" s="30">
        <v>1</v>
      </c>
      <c r="AJ90" s="30">
        <v>1</v>
      </c>
      <c r="AK90" s="30">
        <v>2</v>
      </c>
      <c r="AL90" s="30">
        <v>4</v>
      </c>
      <c r="AM90" s="30">
        <v>4</v>
      </c>
      <c r="AN90" s="30">
        <v>5</v>
      </c>
      <c r="AO90" s="30">
        <v>6</v>
      </c>
      <c r="AP90" s="30">
        <v>6</v>
      </c>
      <c r="AQ90" s="30">
        <v>6</v>
      </c>
      <c r="AR90" s="30">
        <v>6</v>
      </c>
      <c r="AS90" s="30">
        <v>6</v>
      </c>
      <c r="AT90" s="30">
        <v>6</v>
      </c>
      <c r="AU90" s="30">
        <v>6</v>
      </c>
      <c r="AV90" s="30">
        <v>6</v>
      </c>
      <c r="AW90" s="30">
        <v>10</v>
      </c>
      <c r="AX90" s="30">
        <v>10</v>
      </c>
      <c r="AY90" s="30">
        <v>15</v>
      </c>
      <c r="AZ90" s="30">
        <v>16</v>
      </c>
      <c r="BA90" s="30">
        <v>19</v>
      </c>
      <c r="BB90" s="30">
        <v>22</v>
      </c>
      <c r="BC90" s="30">
        <v>22</v>
      </c>
      <c r="BD90" s="30">
        <v>27</v>
      </c>
      <c r="BE90" s="30">
        <v>29</v>
      </c>
      <c r="BF90" s="30">
        <v>29</v>
      </c>
      <c r="BG90" s="30">
        <v>29</v>
      </c>
      <c r="BH90" s="30">
        <v>33</v>
      </c>
      <c r="BI90" s="30">
        <v>35</v>
      </c>
      <c r="BJ90" s="30">
        <v>41</v>
      </c>
      <c r="BK90" s="30">
        <v>42</v>
      </c>
      <c r="BL90" s="30">
        <v>43</v>
      </c>
      <c r="BM90" s="30">
        <v>45</v>
      </c>
      <c r="BN90" s="30">
        <v>47</v>
      </c>
      <c r="BO90" s="30">
        <v>49</v>
      </c>
      <c r="BP90" s="30">
        <v>52</v>
      </c>
      <c r="BQ90" s="30">
        <v>54</v>
      </c>
      <c r="BR90" s="30">
        <v>54</v>
      </c>
      <c r="BS90" s="30">
        <v>56</v>
      </c>
      <c r="BT90" s="30">
        <v>57</v>
      </c>
      <c r="BU90" s="30">
        <v>62</v>
      </c>
      <c r="BV90" s="30">
        <v>63</v>
      </c>
      <c r="BW90" s="30">
        <v>77</v>
      </c>
      <c r="BX90" s="30">
        <v>77</v>
      </c>
      <c r="BY90" s="30">
        <v>85</v>
      </c>
      <c r="BZ90" s="30">
        <v>92</v>
      </c>
      <c r="CA90" s="30">
        <v>93</v>
      </c>
      <c r="CB90" s="30">
        <v>94</v>
      </c>
      <c r="CC90" s="30">
        <v>99</v>
      </c>
      <c r="CD90" s="30">
        <v>99</v>
      </c>
      <c r="CE90" s="30">
        <v>108</v>
      </c>
      <c r="CF90" s="30">
        <v>123</v>
      </c>
      <c r="CG90" s="30">
        <v>143</v>
      </c>
      <c r="CH90" s="30">
        <v>146</v>
      </c>
      <c r="CI90" s="30">
        <v>178</v>
      </c>
      <c r="CJ90" s="30">
        <v>190</v>
      </c>
      <c r="CK90" s="30">
        <v>222</v>
      </c>
      <c r="CL90" s="30">
        <v>236</v>
      </c>
      <c r="CM90" s="30">
        <v>236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0</v>
      </c>
      <c r="AR91" s="30">
        <v>0</v>
      </c>
      <c r="AS91" s="30">
        <v>0</v>
      </c>
      <c r="AT91" s="30">
        <v>0</v>
      </c>
      <c r="AU91" s="30">
        <v>0</v>
      </c>
      <c r="AV91" s="30">
        <v>0</v>
      </c>
      <c r="AW91" s="30">
        <v>0</v>
      </c>
      <c r="AX91" s="30">
        <v>0</v>
      </c>
      <c r="AY91" s="30">
        <v>0</v>
      </c>
      <c r="AZ91" s="30">
        <v>0</v>
      </c>
      <c r="BA91" s="30">
        <v>0</v>
      </c>
      <c r="BB91" s="30">
        <v>0</v>
      </c>
      <c r="BC91" s="30">
        <v>0</v>
      </c>
      <c r="BD91" s="30">
        <v>0</v>
      </c>
      <c r="BE91" s="30">
        <v>0</v>
      </c>
      <c r="BF91" s="30">
        <v>0</v>
      </c>
      <c r="BG91" s="30">
        <v>0</v>
      </c>
      <c r="BH91" s="30">
        <v>0</v>
      </c>
      <c r="BI91" s="30">
        <v>0</v>
      </c>
      <c r="BJ91" s="30">
        <v>0</v>
      </c>
      <c r="BK91" s="30">
        <v>0</v>
      </c>
      <c r="BL91" s="30">
        <v>0</v>
      </c>
      <c r="BM91" s="30">
        <v>0</v>
      </c>
      <c r="BN91" s="30">
        <v>0</v>
      </c>
      <c r="BO91" s="30">
        <v>1</v>
      </c>
      <c r="BP91" s="30">
        <v>1</v>
      </c>
      <c r="BQ91" s="30">
        <v>3</v>
      </c>
      <c r="BR91" s="30">
        <v>5</v>
      </c>
      <c r="BS91" s="30">
        <v>5</v>
      </c>
      <c r="BT91" s="30">
        <v>5</v>
      </c>
      <c r="BU91" s="30">
        <v>5</v>
      </c>
      <c r="BV91" s="30">
        <v>5</v>
      </c>
      <c r="BW91" s="30">
        <v>5</v>
      </c>
      <c r="BX91" s="30">
        <v>5</v>
      </c>
      <c r="BY91" s="30">
        <v>6</v>
      </c>
      <c r="BZ91" s="30">
        <v>6</v>
      </c>
      <c r="CA91" s="30">
        <v>6</v>
      </c>
      <c r="CB91" s="30">
        <v>7</v>
      </c>
      <c r="CC91" s="30">
        <v>7</v>
      </c>
      <c r="CD91" s="30">
        <v>7</v>
      </c>
      <c r="CE91" s="30">
        <v>7</v>
      </c>
      <c r="CF91" s="30">
        <v>7</v>
      </c>
      <c r="CG91" s="30">
        <v>7</v>
      </c>
      <c r="CH91" s="30">
        <v>7</v>
      </c>
      <c r="CI91" s="30">
        <v>7</v>
      </c>
      <c r="CJ91" s="30">
        <v>7</v>
      </c>
      <c r="CK91" s="30">
        <v>7</v>
      </c>
      <c r="CL91" s="30">
        <v>7</v>
      </c>
      <c r="CM91" s="30">
        <v>7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0</v>
      </c>
      <c r="BB92" s="30">
        <v>0</v>
      </c>
      <c r="BC92" s="30">
        <v>0</v>
      </c>
      <c r="BD92" s="30">
        <v>0</v>
      </c>
      <c r="BE92" s="30">
        <v>0</v>
      </c>
      <c r="BF92" s="30">
        <v>0</v>
      </c>
      <c r="BG92" s="30">
        <v>0</v>
      </c>
      <c r="BH92" s="30">
        <v>3</v>
      </c>
      <c r="BI92" s="30">
        <v>0</v>
      </c>
      <c r="BJ92" s="30">
        <v>0</v>
      </c>
      <c r="BK92" s="30">
        <v>0</v>
      </c>
      <c r="BL92" s="30">
        <v>0</v>
      </c>
      <c r="BM92" s="30">
        <v>0</v>
      </c>
      <c r="BN92" s="30">
        <v>1</v>
      </c>
      <c r="BO92" s="30">
        <v>1</v>
      </c>
      <c r="BP92" s="30">
        <v>1</v>
      </c>
      <c r="BQ92" s="30">
        <v>1</v>
      </c>
      <c r="BR92" s="30">
        <v>1</v>
      </c>
      <c r="BS92" s="30">
        <v>2</v>
      </c>
      <c r="BT92" s="30">
        <v>3</v>
      </c>
      <c r="BU92" s="30">
        <v>3</v>
      </c>
      <c r="BV92" s="30">
        <v>6</v>
      </c>
      <c r="BW92" s="30">
        <v>5</v>
      </c>
      <c r="BX92" s="30">
        <v>6</v>
      </c>
      <c r="BY92" s="30">
        <v>6</v>
      </c>
      <c r="BZ92" s="30">
        <v>6</v>
      </c>
      <c r="CA92" s="30">
        <v>7</v>
      </c>
      <c r="CB92" s="30">
        <v>8</v>
      </c>
      <c r="CC92" s="30">
        <v>10</v>
      </c>
      <c r="CD92" s="30">
        <v>10</v>
      </c>
      <c r="CE92" s="30">
        <v>10</v>
      </c>
      <c r="CF92" s="30">
        <v>12</v>
      </c>
      <c r="CG92" s="30">
        <v>14</v>
      </c>
      <c r="CH92" s="30">
        <v>16</v>
      </c>
      <c r="CI92" s="30">
        <v>17</v>
      </c>
      <c r="CJ92" s="30">
        <v>17</v>
      </c>
      <c r="CK92" s="30">
        <v>17</v>
      </c>
      <c r="CL92" s="30">
        <v>17</v>
      </c>
      <c r="CM92" s="30">
        <v>19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0</v>
      </c>
      <c r="BB93" s="30">
        <v>0</v>
      </c>
      <c r="BC93" s="30">
        <v>0</v>
      </c>
      <c r="BD93" s="30">
        <v>0</v>
      </c>
      <c r="BE93" s="30">
        <v>0</v>
      </c>
      <c r="BF93" s="30">
        <v>0</v>
      </c>
      <c r="BG93" s="30">
        <v>0</v>
      </c>
      <c r="BH93" s="30">
        <v>0</v>
      </c>
      <c r="BI93" s="30">
        <v>0</v>
      </c>
      <c r="BJ93" s="30">
        <v>0</v>
      </c>
      <c r="BK93" s="30">
        <v>0</v>
      </c>
      <c r="BL93" s="30">
        <v>0</v>
      </c>
      <c r="BM93" s="30">
        <v>0</v>
      </c>
      <c r="BN93" s="30">
        <v>1</v>
      </c>
      <c r="BO93" s="30">
        <v>1</v>
      </c>
      <c r="BP93" s="30">
        <v>1</v>
      </c>
      <c r="BQ93" s="30">
        <v>1</v>
      </c>
      <c r="BR93" s="30">
        <v>1</v>
      </c>
      <c r="BS93" s="30">
        <v>1</v>
      </c>
      <c r="BT93" s="30">
        <v>1</v>
      </c>
      <c r="BU93" s="30">
        <v>3</v>
      </c>
      <c r="BV93" s="30">
        <v>4</v>
      </c>
      <c r="BW93" s="30">
        <v>4</v>
      </c>
      <c r="BX93" s="30">
        <v>4</v>
      </c>
      <c r="BY93" s="30">
        <v>6</v>
      </c>
      <c r="BZ93" s="30">
        <v>6</v>
      </c>
      <c r="CA93" s="30">
        <v>6</v>
      </c>
      <c r="CB93" s="30">
        <v>7</v>
      </c>
      <c r="CC93" s="30">
        <v>7</v>
      </c>
      <c r="CD93" s="30">
        <v>7</v>
      </c>
      <c r="CE93" s="30">
        <v>8</v>
      </c>
      <c r="CF93" s="30">
        <v>9</v>
      </c>
      <c r="CG93" s="30">
        <v>9</v>
      </c>
      <c r="CH93" s="30">
        <v>10</v>
      </c>
      <c r="CI93" s="30">
        <v>11</v>
      </c>
      <c r="CJ93" s="30">
        <v>11</v>
      </c>
      <c r="CK93" s="30">
        <v>12</v>
      </c>
      <c r="CL93" s="30">
        <v>14</v>
      </c>
      <c r="CM93" s="30">
        <v>14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0</v>
      </c>
      <c r="C94" s="30">
        <v>0</v>
      </c>
      <c r="D94" s="30">
        <v>0</v>
      </c>
      <c r="E94" s="30">
        <v>0</v>
      </c>
      <c r="F94" s="30">
        <v>0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0">
        <v>0</v>
      </c>
      <c r="AC94" s="30">
        <v>0</v>
      </c>
      <c r="AD94" s="30">
        <v>0</v>
      </c>
      <c r="AE94" s="30">
        <v>1</v>
      </c>
      <c r="AF94" s="30">
        <v>2</v>
      </c>
      <c r="AG94" s="30">
        <v>2</v>
      </c>
      <c r="AH94" s="30">
        <v>6</v>
      </c>
      <c r="AI94" s="30">
        <v>8</v>
      </c>
      <c r="AJ94" s="30">
        <v>10</v>
      </c>
      <c r="AK94" s="30">
        <v>12</v>
      </c>
      <c r="AL94" s="30">
        <v>13</v>
      </c>
      <c r="AM94" s="30">
        <v>13</v>
      </c>
      <c r="AN94" s="30">
        <v>16</v>
      </c>
      <c r="AO94" s="30">
        <v>17</v>
      </c>
      <c r="AP94" s="30">
        <v>28</v>
      </c>
      <c r="AQ94" s="30">
        <v>28</v>
      </c>
      <c r="AR94" s="30">
        <v>35</v>
      </c>
      <c r="AS94" s="30">
        <v>35</v>
      </c>
      <c r="AT94" s="30">
        <v>42</v>
      </c>
      <c r="AU94" s="30">
        <v>44</v>
      </c>
      <c r="AV94" s="30">
        <v>50</v>
      </c>
      <c r="AW94" s="30">
        <v>53</v>
      </c>
      <c r="AX94" s="30">
        <v>54</v>
      </c>
      <c r="AY94" s="30">
        <v>60</v>
      </c>
      <c r="AZ94" s="30">
        <v>66</v>
      </c>
      <c r="BA94" s="30">
        <v>66</v>
      </c>
      <c r="BB94" s="30">
        <v>72</v>
      </c>
      <c r="BC94" s="30">
        <v>75</v>
      </c>
      <c r="BD94" s="30">
        <v>75</v>
      </c>
      <c r="BE94" s="30">
        <v>81</v>
      </c>
      <c r="BF94" s="30">
        <v>84</v>
      </c>
      <c r="BG94" s="30">
        <v>91</v>
      </c>
      <c r="BH94" s="30">
        <v>94</v>
      </c>
      <c r="BI94" s="30">
        <v>102</v>
      </c>
      <c r="BJ94" s="30">
        <v>111</v>
      </c>
      <c r="BK94" s="30">
        <v>111</v>
      </c>
      <c r="BL94" s="30">
        <v>120</v>
      </c>
      <c r="BM94" s="30">
        <v>126</v>
      </c>
      <c r="BN94" s="30">
        <v>131</v>
      </c>
      <c r="BO94" s="30">
        <v>139</v>
      </c>
      <c r="BP94" s="30">
        <v>144</v>
      </c>
      <c r="BQ94" s="30">
        <v>152</v>
      </c>
      <c r="BR94" s="30">
        <v>158</v>
      </c>
      <c r="BS94" s="30">
        <v>162</v>
      </c>
      <c r="BT94" s="30">
        <v>165</v>
      </c>
      <c r="BU94" s="30">
        <v>169</v>
      </c>
      <c r="BV94" s="30">
        <v>174</v>
      </c>
      <c r="BW94" s="30">
        <v>177</v>
      </c>
      <c r="BX94" s="30">
        <v>183</v>
      </c>
      <c r="BY94" s="30">
        <v>186</v>
      </c>
      <c r="BZ94" s="30">
        <v>192</v>
      </c>
      <c r="CA94" s="30">
        <v>200</v>
      </c>
      <c r="CB94" s="30">
        <v>204</v>
      </c>
      <c r="CC94" s="30">
        <v>208</v>
      </c>
      <c r="CD94" s="30">
        <v>211</v>
      </c>
      <c r="CE94" s="30">
        <v>214</v>
      </c>
      <c r="CF94" s="30">
        <v>217</v>
      </c>
      <c r="CG94" s="30">
        <v>222</v>
      </c>
      <c r="CH94" s="30">
        <v>225</v>
      </c>
      <c r="CI94" s="30">
        <v>229</v>
      </c>
      <c r="CJ94" s="30">
        <v>230</v>
      </c>
      <c r="CK94" s="30">
        <v>232</v>
      </c>
      <c r="CL94" s="30">
        <v>234</v>
      </c>
      <c r="CM94" s="30">
        <v>236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1</v>
      </c>
      <c r="BO95" s="30">
        <v>1</v>
      </c>
      <c r="BP95" s="30">
        <v>1</v>
      </c>
      <c r="BQ95" s="30">
        <v>1</v>
      </c>
      <c r="BR95" s="30">
        <v>1</v>
      </c>
      <c r="BS95" s="30">
        <v>1</v>
      </c>
      <c r="BT95" s="30">
        <v>1</v>
      </c>
      <c r="BU95" s="30">
        <v>1</v>
      </c>
      <c r="BV95" s="30">
        <v>1</v>
      </c>
      <c r="BW95" s="30">
        <v>1</v>
      </c>
      <c r="BX95" s="30">
        <v>1</v>
      </c>
      <c r="BY95" s="30">
        <v>1</v>
      </c>
      <c r="BZ95" s="30">
        <v>4</v>
      </c>
      <c r="CA95" s="30">
        <v>5</v>
      </c>
      <c r="CB95" s="30">
        <v>5</v>
      </c>
      <c r="CC95" s="30">
        <v>7</v>
      </c>
      <c r="CD95" s="30">
        <v>7</v>
      </c>
      <c r="CE95" s="30">
        <v>7</v>
      </c>
      <c r="CF95" s="30">
        <v>7</v>
      </c>
      <c r="CG95" s="30">
        <v>8</v>
      </c>
      <c r="CH95" s="30">
        <v>8</v>
      </c>
      <c r="CI95" s="30">
        <v>11</v>
      </c>
      <c r="CJ95" s="30">
        <v>12</v>
      </c>
      <c r="CK95" s="30">
        <v>12</v>
      </c>
      <c r="CL95" s="30">
        <v>12</v>
      </c>
      <c r="CM95" s="30">
        <v>12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0</v>
      </c>
      <c r="AN96" s="30">
        <v>0</v>
      </c>
      <c r="AO96" s="30">
        <v>0</v>
      </c>
      <c r="AP96" s="30">
        <v>0</v>
      </c>
      <c r="AQ96" s="30">
        <v>0</v>
      </c>
      <c r="AR96" s="30">
        <v>0</v>
      </c>
      <c r="AS96" s="30">
        <v>0</v>
      </c>
      <c r="AT96" s="30">
        <v>0</v>
      </c>
      <c r="AU96" s="30">
        <v>0</v>
      </c>
      <c r="AV96" s="30">
        <v>0</v>
      </c>
      <c r="AW96" s="30">
        <v>0</v>
      </c>
      <c r="AX96" s="30">
        <v>0</v>
      </c>
      <c r="AY96" s="30">
        <v>0</v>
      </c>
      <c r="AZ96" s="30">
        <v>0</v>
      </c>
      <c r="BA96" s="30">
        <v>0</v>
      </c>
      <c r="BB96" s="30">
        <v>0</v>
      </c>
      <c r="BC96" s="30">
        <v>0</v>
      </c>
      <c r="BD96" s="30">
        <v>0</v>
      </c>
      <c r="BE96" s="30">
        <v>0</v>
      </c>
      <c r="BF96" s="30">
        <v>0</v>
      </c>
      <c r="BG96" s="30">
        <v>0</v>
      </c>
      <c r="BH96" s="30">
        <v>0</v>
      </c>
      <c r="BI96" s="30">
        <v>0</v>
      </c>
      <c r="BJ96" s="30">
        <v>0</v>
      </c>
      <c r="BK96" s="30">
        <v>0</v>
      </c>
      <c r="BL96" s="30">
        <v>0</v>
      </c>
      <c r="BM96" s="30">
        <v>0</v>
      </c>
      <c r="BN96" s="30">
        <v>0</v>
      </c>
      <c r="BO96" s="30">
        <v>0</v>
      </c>
      <c r="BP96" s="30">
        <v>0</v>
      </c>
      <c r="BQ96" s="30">
        <v>0</v>
      </c>
      <c r="BR96" s="30">
        <v>0</v>
      </c>
      <c r="BS96" s="30">
        <v>0</v>
      </c>
      <c r="BT96" s="30">
        <v>0</v>
      </c>
      <c r="BU96" s="30">
        <v>0</v>
      </c>
      <c r="BV96" s="30">
        <v>0</v>
      </c>
      <c r="BW96" s="30">
        <v>1</v>
      </c>
      <c r="BX96" s="30">
        <v>1</v>
      </c>
      <c r="BY96" s="30">
        <v>1</v>
      </c>
      <c r="BZ96" s="30">
        <v>1</v>
      </c>
      <c r="CA96" s="30">
        <v>1</v>
      </c>
      <c r="CB96" s="30">
        <v>1</v>
      </c>
      <c r="CC96" s="30">
        <v>1</v>
      </c>
      <c r="CD96" s="30">
        <v>1</v>
      </c>
      <c r="CE96" s="30">
        <v>1</v>
      </c>
      <c r="CF96" s="30">
        <v>2</v>
      </c>
      <c r="CG96" s="30">
        <v>3</v>
      </c>
      <c r="CH96" s="30">
        <v>3</v>
      </c>
      <c r="CI96" s="30">
        <v>3</v>
      </c>
      <c r="CJ96" s="30">
        <v>5</v>
      </c>
      <c r="CK96" s="30">
        <v>6</v>
      </c>
      <c r="CL96" s="30">
        <v>7</v>
      </c>
      <c r="CM96" s="30">
        <v>9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0</v>
      </c>
      <c r="BG97" s="30">
        <v>0</v>
      </c>
      <c r="BH97" s="30">
        <v>0</v>
      </c>
      <c r="BI97" s="30">
        <v>0</v>
      </c>
      <c r="BJ97" s="30">
        <v>0</v>
      </c>
      <c r="BK97" s="30">
        <v>0</v>
      </c>
      <c r="BL97" s="30">
        <v>0</v>
      </c>
      <c r="BM97" s="30">
        <v>0</v>
      </c>
      <c r="BN97" s="30">
        <v>0</v>
      </c>
      <c r="BO97" s="30">
        <v>0</v>
      </c>
      <c r="BP97" s="30">
        <v>0</v>
      </c>
      <c r="BQ97" s="30">
        <v>0</v>
      </c>
      <c r="BR97" s="30">
        <v>0</v>
      </c>
      <c r="BS97" s="30">
        <v>0</v>
      </c>
      <c r="BT97" s="30">
        <v>0</v>
      </c>
      <c r="BU97" s="30">
        <v>0</v>
      </c>
      <c r="BV97" s="30">
        <v>1</v>
      </c>
      <c r="BW97" s="30">
        <v>1</v>
      </c>
      <c r="BX97" s="30">
        <v>1</v>
      </c>
      <c r="BY97" s="30">
        <v>4</v>
      </c>
      <c r="BZ97" s="30">
        <v>4</v>
      </c>
      <c r="CA97" s="30">
        <v>4</v>
      </c>
      <c r="CB97" s="30">
        <v>4</v>
      </c>
      <c r="CC97" s="30">
        <v>5</v>
      </c>
      <c r="CD97" s="30">
        <v>5</v>
      </c>
      <c r="CE97" s="30">
        <v>5</v>
      </c>
      <c r="CF97" s="30">
        <v>5</v>
      </c>
      <c r="CG97" s="30">
        <v>5</v>
      </c>
      <c r="CH97" s="30">
        <v>5</v>
      </c>
      <c r="CI97" s="30">
        <v>5</v>
      </c>
      <c r="CJ97" s="30">
        <v>5</v>
      </c>
      <c r="CK97" s="30">
        <v>5</v>
      </c>
      <c r="CL97" s="30">
        <v>5</v>
      </c>
      <c r="CM97" s="30">
        <v>7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0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  <c r="CE98" s="30">
        <v>0</v>
      </c>
      <c r="CF98" s="30">
        <v>0</v>
      </c>
      <c r="CG98" s="30">
        <v>0</v>
      </c>
      <c r="CH98" s="30">
        <v>0</v>
      </c>
      <c r="CI98" s="30">
        <v>0</v>
      </c>
      <c r="CJ98" s="30">
        <v>0</v>
      </c>
      <c r="CK98" s="30">
        <v>0</v>
      </c>
      <c r="CL98" s="30">
        <v>0</v>
      </c>
      <c r="CM98" s="30">
        <v>0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0</v>
      </c>
      <c r="AQ99" s="30">
        <v>0</v>
      </c>
      <c r="AR99" s="30">
        <v>0</v>
      </c>
      <c r="AS99" s="30">
        <v>0</v>
      </c>
      <c r="AT99" s="30">
        <v>0</v>
      </c>
      <c r="AU99" s="30">
        <v>0</v>
      </c>
      <c r="AV99" s="30">
        <v>0</v>
      </c>
      <c r="AW99" s="30">
        <v>0</v>
      </c>
      <c r="AX99" s="30">
        <v>0</v>
      </c>
      <c r="AY99" s="30">
        <v>0</v>
      </c>
      <c r="AZ99" s="30">
        <v>0</v>
      </c>
      <c r="BA99" s="30">
        <v>0</v>
      </c>
      <c r="BB99" s="30">
        <v>0</v>
      </c>
      <c r="BC99" s="30">
        <v>0</v>
      </c>
      <c r="BD99" s="30">
        <v>0</v>
      </c>
      <c r="BE99" s="30">
        <v>0</v>
      </c>
      <c r="BF99" s="30">
        <v>0</v>
      </c>
      <c r="BG99" s="30">
        <v>0</v>
      </c>
      <c r="BH99" s="30">
        <v>0</v>
      </c>
      <c r="BI99" s="30">
        <v>0</v>
      </c>
      <c r="BJ99" s="30">
        <v>0</v>
      </c>
      <c r="BK99" s="30">
        <v>0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0</v>
      </c>
      <c r="BS99" s="30">
        <v>0</v>
      </c>
      <c r="BT99" s="30">
        <v>0</v>
      </c>
      <c r="BU99" s="30">
        <v>0</v>
      </c>
      <c r="BV99" s="30">
        <v>1</v>
      </c>
      <c r="BW99" s="30">
        <v>1</v>
      </c>
      <c r="BX99" s="30">
        <v>1</v>
      </c>
      <c r="BY99" s="30">
        <v>1</v>
      </c>
      <c r="BZ99" s="30">
        <v>2</v>
      </c>
      <c r="CA99" s="30">
        <v>2</v>
      </c>
      <c r="CB99" s="30">
        <v>3</v>
      </c>
      <c r="CC99" s="30">
        <v>3</v>
      </c>
      <c r="CD99" s="30">
        <v>3</v>
      </c>
      <c r="CE99" s="30">
        <v>5</v>
      </c>
      <c r="CF99" s="30">
        <v>5</v>
      </c>
      <c r="CG99" s="30">
        <v>5</v>
      </c>
      <c r="CH99" s="30">
        <v>5</v>
      </c>
      <c r="CI99" s="30">
        <v>5</v>
      </c>
      <c r="CJ99" s="30">
        <v>5</v>
      </c>
      <c r="CK99" s="30">
        <v>5</v>
      </c>
      <c r="CL99" s="30">
        <v>5</v>
      </c>
      <c r="CM99" s="30">
        <v>5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0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0</v>
      </c>
      <c r="AM100" s="30">
        <v>0</v>
      </c>
      <c r="AN100" s="30">
        <v>0</v>
      </c>
      <c r="AO100" s="30">
        <v>0</v>
      </c>
      <c r="AP100" s="30">
        <v>0</v>
      </c>
      <c r="AQ100" s="30">
        <v>0</v>
      </c>
      <c r="AR100" s="30">
        <v>0</v>
      </c>
      <c r="AS100" s="30">
        <v>0</v>
      </c>
      <c r="AT100" s="30">
        <v>0</v>
      </c>
      <c r="AU100" s="30">
        <v>0</v>
      </c>
      <c r="AV100" s="30">
        <v>0</v>
      </c>
      <c r="AW100" s="30">
        <v>0</v>
      </c>
      <c r="AX100" s="30">
        <v>1</v>
      </c>
      <c r="AY100" s="30">
        <v>3</v>
      </c>
      <c r="AZ100" s="30">
        <v>3</v>
      </c>
      <c r="BA100" s="30">
        <v>3</v>
      </c>
      <c r="BB100" s="30">
        <v>3</v>
      </c>
      <c r="BC100" s="30">
        <v>3</v>
      </c>
      <c r="BD100" s="30">
        <v>3</v>
      </c>
      <c r="BE100" s="30">
        <v>3</v>
      </c>
      <c r="BF100" s="30">
        <v>3</v>
      </c>
      <c r="BG100" s="30">
        <v>4</v>
      </c>
      <c r="BH100" s="30">
        <v>4</v>
      </c>
      <c r="BI100" s="30">
        <v>4</v>
      </c>
      <c r="BJ100" s="30">
        <v>4</v>
      </c>
      <c r="BK100" s="30">
        <v>4</v>
      </c>
      <c r="BL100" s="30">
        <v>4</v>
      </c>
      <c r="BM100" s="30">
        <v>6</v>
      </c>
      <c r="BN100" s="30">
        <v>6</v>
      </c>
      <c r="BO100" s="30">
        <v>8</v>
      </c>
      <c r="BP100" s="30">
        <v>8</v>
      </c>
      <c r="BQ100" s="30">
        <v>10</v>
      </c>
      <c r="BR100" s="30">
        <v>11</v>
      </c>
      <c r="BS100" s="30">
        <v>12</v>
      </c>
      <c r="BT100" s="30">
        <v>14</v>
      </c>
      <c r="BU100" s="30">
        <v>16</v>
      </c>
      <c r="BV100" s="30">
        <v>17</v>
      </c>
      <c r="BW100" s="30">
        <v>17</v>
      </c>
      <c r="BX100" s="30">
        <v>18</v>
      </c>
      <c r="BY100" s="30">
        <v>19</v>
      </c>
      <c r="BZ100" s="30">
        <v>19</v>
      </c>
      <c r="CA100" s="30">
        <v>19</v>
      </c>
      <c r="CB100" s="30">
        <v>19</v>
      </c>
      <c r="CC100" s="30">
        <v>20</v>
      </c>
      <c r="CD100" s="30">
        <v>20</v>
      </c>
      <c r="CE100" s="30">
        <v>20</v>
      </c>
      <c r="CF100" s="30">
        <v>20</v>
      </c>
      <c r="CG100" s="30">
        <v>21</v>
      </c>
      <c r="CH100" s="30">
        <v>21</v>
      </c>
      <c r="CI100" s="30">
        <v>21</v>
      </c>
      <c r="CJ100" s="30">
        <v>21</v>
      </c>
      <c r="CK100" s="30">
        <v>21</v>
      </c>
      <c r="CL100" s="30">
        <v>21</v>
      </c>
      <c r="CM100" s="30">
        <v>21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0</v>
      </c>
      <c r="BE101" s="30">
        <v>0</v>
      </c>
      <c r="BF101" s="30">
        <v>0</v>
      </c>
      <c r="BG101" s="30">
        <v>0</v>
      </c>
      <c r="BH101" s="30">
        <v>0</v>
      </c>
      <c r="BI101" s="30">
        <v>0</v>
      </c>
      <c r="BJ101" s="30">
        <v>0</v>
      </c>
      <c r="BK101" s="30">
        <v>0</v>
      </c>
      <c r="BL101" s="30">
        <v>0</v>
      </c>
      <c r="BM101" s="30">
        <v>0</v>
      </c>
      <c r="BN101" s="30">
        <v>0</v>
      </c>
      <c r="BO101" s="30">
        <v>0</v>
      </c>
      <c r="BP101" s="30">
        <v>0</v>
      </c>
      <c r="BQ101" s="30">
        <v>0</v>
      </c>
      <c r="BR101" s="30">
        <v>0</v>
      </c>
      <c r="BS101" s="30">
        <v>0</v>
      </c>
      <c r="BT101" s="30">
        <v>0</v>
      </c>
      <c r="BU101" s="30">
        <v>0</v>
      </c>
      <c r="BV101" s="30">
        <v>0</v>
      </c>
      <c r="BW101" s="30">
        <v>1</v>
      </c>
      <c r="BX101" s="30">
        <v>3</v>
      </c>
      <c r="BY101" s="30">
        <v>3</v>
      </c>
      <c r="BZ101" s="30">
        <v>3</v>
      </c>
      <c r="CA101" s="30">
        <v>4</v>
      </c>
      <c r="CB101" s="30">
        <v>4</v>
      </c>
      <c r="CC101" s="30">
        <v>5</v>
      </c>
      <c r="CD101" s="30">
        <v>5</v>
      </c>
      <c r="CE101" s="30">
        <v>5</v>
      </c>
      <c r="CF101" s="30">
        <v>6</v>
      </c>
      <c r="CG101" s="30">
        <v>6</v>
      </c>
      <c r="CH101" s="30">
        <v>6</v>
      </c>
      <c r="CI101" s="30">
        <v>6</v>
      </c>
      <c r="CJ101" s="30">
        <v>7</v>
      </c>
      <c r="CK101" s="30">
        <v>7</v>
      </c>
      <c r="CL101" s="30">
        <v>8</v>
      </c>
      <c r="CM101" s="30">
        <v>8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0</v>
      </c>
      <c r="BM102" s="30">
        <v>0</v>
      </c>
      <c r="BN102" s="30">
        <v>0</v>
      </c>
      <c r="BO102" s="30">
        <v>0</v>
      </c>
      <c r="BP102" s="30">
        <v>0</v>
      </c>
      <c r="BQ102" s="30">
        <v>0</v>
      </c>
      <c r="BR102" s="30">
        <v>0</v>
      </c>
      <c r="BS102" s="30">
        <v>0</v>
      </c>
      <c r="BT102" s="30">
        <v>0</v>
      </c>
      <c r="BU102" s="30">
        <v>1</v>
      </c>
      <c r="BV102" s="30">
        <v>1</v>
      </c>
      <c r="BW102" s="30">
        <v>1</v>
      </c>
      <c r="BX102" s="30">
        <v>1</v>
      </c>
      <c r="BY102" s="30">
        <v>1</v>
      </c>
      <c r="BZ102" s="30">
        <v>1</v>
      </c>
      <c r="CA102" s="30">
        <v>1</v>
      </c>
      <c r="CB102" s="30">
        <v>1</v>
      </c>
      <c r="CC102" s="30">
        <v>1</v>
      </c>
      <c r="CD102" s="30">
        <v>1</v>
      </c>
      <c r="CE102" s="30">
        <v>1</v>
      </c>
      <c r="CF102" s="30">
        <v>1</v>
      </c>
      <c r="CG102" s="30">
        <v>1</v>
      </c>
      <c r="CH102" s="30">
        <v>1</v>
      </c>
      <c r="CI102" s="30">
        <v>1</v>
      </c>
      <c r="CJ102" s="30">
        <v>1</v>
      </c>
      <c r="CK102" s="30">
        <v>1</v>
      </c>
      <c r="CL102" s="30">
        <v>1</v>
      </c>
      <c r="CM102" s="30">
        <v>1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0</v>
      </c>
      <c r="AS103" s="30">
        <v>0</v>
      </c>
      <c r="AT103" s="30">
        <v>0</v>
      </c>
      <c r="AU103" s="30">
        <v>0</v>
      </c>
      <c r="AV103" s="30">
        <v>0</v>
      </c>
      <c r="AW103" s="30">
        <v>0</v>
      </c>
      <c r="AX103" s="30">
        <v>0</v>
      </c>
      <c r="AY103" s="30">
        <v>0</v>
      </c>
      <c r="AZ103" s="30">
        <v>0</v>
      </c>
      <c r="BA103" s="30">
        <v>0</v>
      </c>
      <c r="BB103" s="30">
        <v>0</v>
      </c>
      <c r="BC103" s="30">
        <v>0</v>
      </c>
      <c r="BD103" s="30">
        <v>0</v>
      </c>
      <c r="BE103" s="30">
        <v>0</v>
      </c>
      <c r="BF103" s="30">
        <v>0</v>
      </c>
      <c r="BG103" s="30">
        <v>0</v>
      </c>
      <c r="BH103" s="30">
        <v>0</v>
      </c>
      <c r="BI103" s="30">
        <v>0</v>
      </c>
      <c r="BJ103" s="30">
        <v>0</v>
      </c>
      <c r="BK103" s="30">
        <v>0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0</v>
      </c>
      <c r="BS103" s="30">
        <v>0</v>
      </c>
      <c r="BT103" s="30">
        <v>0</v>
      </c>
      <c r="BU103" s="30">
        <v>0</v>
      </c>
      <c r="BV103" s="30">
        <v>0</v>
      </c>
      <c r="BW103" s="30">
        <v>1</v>
      </c>
      <c r="BX103" s="30">
        <v>1</v>
      </c>
      <c r="BY103" s="30">
        <v>1</v>
      </c>
      <c r="BZ103" s="30">
        <v>1</v>
      </c>
      <c r="CA103" s="30">
        <v>1</v>
      </c>
      <c r="CB103" s="30">
        <v>1</v>
      </c>
      <c r="CC103" s="30">
        <v>1</v>
      </c>
      <c r="CD103" s="30">
        <v>1</v>
      </c>
      <c r="CE103" s="30">
        <v>1</v>
      </c>
      <c r="CF103" s="30">
        <v>1</v>
      </c>
      <c r="CG103" s="30">
        <v>1</v>
      </c>
      <c r="CH103" s="30">
        <v>1</v>
      </c>
      <c r="CI103" s="30">
        <v>1</v>
      </c>
      <c r="CJ103" s="30">
        <v>1</v>
      </c>
      <c r="CK103" s="30">
        <v>1</v>
      </c>
      <c r="CL103" s="30">
        <v>1</v>
      </c>
      <c r="CM103" s="30">
        <v>1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0</v>
      </c>
      <c r="AO104" s="30">
        <v>0</v>
      </c>
      <c r="AP104" s="30">
        <v>0</v>
      </c>
      <c r="AQ104" s="30">
        <v>0</v>
      </c>
      <c r="AR104" s="30">
        <v>0</v>
      </c>
      <c r="AS104" s="30">
        <v>0</v>
      </c>
      <c r="AT104" s="30">
        <v>0</v>
      </c>
      <c r="AU104" s="30">
        <v>0</v>
      </c>
      <c r="AV104" s="30">
        <v>0</v>
      </c>
      <c r="AW104" s="30">
        <v>0</v>
      </c>
      <c r="AX104" s="30">
        <v>0</v>
      </c>
      <c r="AY104" s="30">
        <v>0</v>
      </c>
      <c r="AZ104" s="30">
        <v>0</v>
      </c>
      <c r="BA104" s="30">
        <v>0</v>
      </c>
      <c r="BB104" s="30">
        <v>0</v>
      </c>
      <c r="BC104" s="30">
        <v>0</v>
      </c>
      <c r="BD104" s="30">
        <v>0</v>
      </c>
      <c r="BE104" s="30">
        <v>0</v>
      </c>
      <c r="BF104" s="30">
        <v>0</v>
      </c>
      <c r="BG104" s="30">
        <v>0</v>
      </c>
      <c r="BH104" s="30">
        <v>0</v>
      </c>
      <c r="BI104" s="30">
        <v>1</v>
      </c>
      <c r="BJ104" s="30">
        <v>1</v>
      </c>
      <c r="BK104" s="30">
        <v>1</v>
      </c>
      <c r="BL104" s="30">
        <v>2</v>
      </c>
      <c r="BM104" s="30">
        <v>4</v>
      </c>
      <c r="BN104" s="30">
        <v>4</v>
      </c>
      <c r="BO104" s="30">
        <v>5</v>
      </c>
      <c r="BP104" s="30">
        <v>7</v>
      </c>
      <c r="BQ104" s="30">
        <v>7</v>
      </c>
      <c r="BR104" s="30">
        <v>7</v>
      </c>
      <c r="BS104" s="30">
        <v>8</v>
      </c>
      <c r="BT104" s="30">
        <v>8</v>
      </c>
      <c r="BU104" s="30">
        <v>9</v>
      </c>
      <c r="BV104" s="30">
        <v>9</v>
      </c>
      <c r="BW104" s="30">
        <v>11</v>
      </c>
      <c r="BX104" s="30">
        <v>13</v>
      </c>
      <c r="BY104" s="30">
        <v>15</v>
      </c>
      <c r="BZ104" s="30">
        <v>15</v>
      </c>
      <c r="CA104" s="30">
        <v>15</v>
      </c>
      <c r="CB104" s="30">
        <v>16</v>
      </c>
      <c r="CC104" s="30">
        <v>22</v>
      </c>
      <c r="CD104" s="30">
        <v>23</v>
      </c>
      <c r="CE104" s="30">
        <v>23</v>
      </c>
      <c r="CF104" s="30">
        <v>24</v>
      </c>
      <c r="CG104" s="30">
        <v>29</v>
      </c>
      <c r="CH104" s="30">
        <v>30</v>
      </c>
      <c r="CI104" s="30">
        <v>32</v>
      </c>
      <c r="CJ104" s="30">
        <v>33</v>
      </c>
      <c r="CK104" s="30">
        <v>33</v>
      </c>
      <c r="CL104" s="30">
        <v>35</v>
      </c>
      <c r="CM104" s="30">
        <v>37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0</v>
      </c>
      <c r="AO105" s="30">
        <v>0</v>
      </c>
      <c r="AP105" s="30">
        <v>0</v>
      </c>
      <c r="AQ105" s="30">
        <v>0</v>
      </c>
      <c r="AR105" s="30">
        <v>0</v>
      </c>
      <c r="AS105" s="30">
        <v>0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0</v>
      </c>
      <c r="AZ105" s="30">
        <v>0</v>
      </c>
      <c r="BA105" s="30">
        <v>0</v>
      </c>
      <c r="BB105" s="30">
        <v>1</v>
      </c>
      <c r="BC105" s="30">
        <v>1</v>
      </c>
      <c r="BD105" s="30">
        <v>1</v>
      </c>
      <c r="BE105" s="30">
        <v>1</v>
      </c>
      <c r="BF105" s="30">
        <v>2</v>
      </c>
      <c r="BG105" s="30">
        <v>4</v>
      </c>
      <c r="BH105" s="30">
        <v>4</v>
      </c>
      <c r="BI105" s="30">
        <v>8</v>
      </c>
      <c r="BJ105" s="30">
        <v>8</v>
      </c>
      <c r="BK105" s="30">
        <v>8</v>
      </c>
      <c r="BL105" s="30">
        <v>8</v>
      </c>
      <c r="BM105" s="30">
        <v>8</v>
      </c>
      <c r="BN105" s="30">
        <v>9</v>
      </c>
      <c r="BO105" s="30">
        <v>15</v>
      </c>
      <c r="BP105" s="30">
        <v>18</v>
      </c>
      <c r="BQ105" s="30">
        <v>21</v>
      </c>
      <c r="BR105" s="30">
        <v>22</v>
      </c>
      <c r="BS105" s="30">
        <v>23</v>
      </c>
      <c r="BT105" s="30">
        <v>29</v>
      </c>
      <c r="BU105" s="30">
        <v>30</v>
      </c>
      <c r="BV105" s="30">
        <v>31</v>
      </c>
      <c r="BW105" s="30">
        <v>31</v>
      </c>
      <c r="BX105" s="30">
        <v>36</v>
      </c>
      <c r="BY105" s="30">
        <v>41</v>
      </c>
      <c r="BZ105" s="30">
        <v>44</v>
      </c>
      <c r="CA105" s="30">
        <v>46</v>
      </c>
      <c r="CB105" s="30">
        <v>52</v>
      </c>
      <c r="CC105" s="30">
        <v>54</v>
      </c>
      <c r="CD105" s="30">
        <v>62</v>
      </c>
      <c r="CE105" s="30">
        <v>66</v>
      </c>
      <c r="CF105" s="30">
        <v>69</v>
      </c>
      <c r="CG105" s="30">
        <v>67</v>
      </c>
      <c r="CH105" s="30">
        <v>69</v>
      </c>
      <c r="CI105" s="30">
        <v>69</v>
      </c>
      <c r="CJ105" s="30">
        <v>72</v>
      </c>
      <c r="CK105" s="30">
        <v>72</v>
      </c>
      <c r="CL105" s="30">
        <v>73</v>
      </c>
      <c r="CM105" s="30">
        <v>75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0</v>
      </c>
      <c r="BI106" s="30">
        <v>0</v>
      </c>
      <c r="BJ106" s="30">
        <v>0</v>
      </c>
      <c r="BK106" s="30">
        <v>0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0</v>
      </c>
      <c r="BS106" s="30">
        <v>0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  <c r="CE106" s="30">
        <v>0</v>
      </c>
      <c r="CF106" s="30">
        <v>0</v>
      </c>
      <c r="CG106" s="30">
        <v>0</v>
      </c>
      <c r="CH106" s="30">
        <v>0</v>
      </c>
      <c r="CI106" s="30">
        <v>0</v>
      </c>
      <c r="CJ106" s="30">
        <v>0</v>
      </c>
      <c r="CK106" s="30">
        <v>0</v>
      </c>
      <c r="CL106" s="30">
        <v>0</v>
      </c>
      <c r="CM106" s="30">
        <v>0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1</v>
      </c>
      <c r="CA107" s="30">
        <v>1</v>
      </c>
      <c r="CB107" s="30">
        <v>1</v>
      </c>
      <c r="CC107" s="30">
        <v>1</v>
      </c>
      <c r="CD107" s="30">
        <v>2</v>
      </c>
      <c r="CE107" s="30">
        <v>2</v>
      </c>
      <c r="CF107" s="30">
        <v>2</v>
      </c>
      <c r="CG107" s="30">
        <v>2</v>
      </c>
      <c r="CH107" s="30">
        <v>2</v>
      </c>
      <c r="CI107" s="30">
        <v>2</v>
      </c>
      <c r="CJ107" s="30">
        <v>2</v>
      </c>
      <c r="CK107" s="30">
        <v>2</v>
      </c>
      <c r="CL107" s="30">
        <v>2</v>
      </c>
      <c r="CM107" s="30">
        <v>2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0</v>
      </c>
      <c r="F108" s="30">
        <v>0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</v>
      </c>
      <c r="BA108" s="30">
        <v>0</v>
      </c>
      <c r="BB108" s="30">
        <v>0</v>
      </c>
      <c r="BC108" s="30">
        <v>0</v>
      </c>
      <c r="BD108" s="30">
        <v>0</v>
      </c>
      <c r="BE108" s="30">
        <v>2</v>
      </c>
      <c r="BF108" s="30">
        <v>2</v>
      </c>
      <c r="BG108" s="30">
        <v>2</v>
      </c>
      <c r="BH108" s="30">
        <v>3</v>
      </c>
      <c r="BI108" s="30">
        <v>4</v>
      </c>
      <c r="BJ108" s="30">
        <v>10</v>
      </c>
      <c r="BK108" s="30">
        <v>14</v>
      </c>
      <c r="BL108" s="30">
        <v>16</v>
      </c>
      <c r="BM108" s="30">
        <v>20</v>
      </c>
      <c r="BN108" s="30">
        <v>23</v>
      </c>
      <c r="BO108" s="30">
        <v>26</v>
      </c>
      <c r="BP108" s="30">
        <v>27</v>
      </c>
      <c r="BQ108" s="30">
        <v>35</v>
      </c>
      <c r="BR108" s="30">
        <v>37</v>
      </c>
      <c r="BS108" s="30">
        <v>43</v>
      </c>
      <c r="BT108" s="30">
        <v>45</v>
      </c>
      <c r="BU108" s="30">
        <v>50</v>
      </c>
      <c r="BV108" s="30">
        <v>53</v>
      </c>
      <c r="BW108" s="30">
        <v>57</v>
      </c>
      <c r="BX108" s="30">
        <v>61</v>
      </c>
      <c r="BY108" s="30">
        <v>62</v>
      </c>
      <c r="BZ108" s="30">
        <v>63</v>
      </c>
      <c r="CA108" s="30">
        <v>65</v>
      </c>
      <c r="CB108" s="30">
        <v>67</v>
      </c>
      <c r="CC108" s="30">
        <v>70</v>
      </c>
      <c r="CD108" s="30">
        <v>73</v>
      </c>
      <c r="CE108" s="30">
        <v>76</v>
      </c>
      <c r="CF108" s="30">
        <v>77</v>
      </c>
      <c r="CG108" s="30">
        <v>82</v>
      </c>
      <c r="CH108" s="30">
        <v>83</v>
      </c>
      <c r="CI108" s="30">
        <v>84</v>
      </c>
      <c r="CJ108" s="30">
        <v>86</v>
      </c>
      <c r="CK108" s="30">
        <v>88</v>
      </c>
      <c r="CL108" s="30">
        <v>89</v>
      </c>
      <c r="CM108" s="30">
        <v>89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0</v>
      </c>
      <c r="BA109" s="30">
        <v>0</v>
      </c>
      <c r="BB109" s="30">
        <v>0</v>
      </c>
      <c r="BC109" s="30">
        <v>0</v>
      </c>
      <c r="BD109" s="30">
        <v>0</v>
      </c>
      <c r="BE109" s="30">
        <v>0</v>
      </c>
      <c r="BF109" s="30">
        <v>0</v>
      </c>
      <c r="BG109" s="30">
        <v>0</v>
      </c>
      <c r="BH109" s="30">
        <v>0</v>
      </c>
      <c r="BI109" s="30">
        <v>0</v>
      </c>
      <c r="BJ109" s="30">
        <v>0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  <c r="CF109" s="30">
        <v>0</v>
      </c>
      <c r="CG109" s="30">
        <v>0</v>
      </c>
      <c r="CH109" s="30">
        <v>0</v>
      </c>
      <c r="CI109" s="30">
        <v>0</v>
      </c>
      <c r="CJ109" s="30">
        <v>0</v>
      </c>
      <c r="CK109" s="30">
        <v>0</v>
      </c>
      <c r="CL109" s="30">
        <v>0</v>
      </c>
      <c r="CM109" s="30">
        <v>0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1</v>
      </c>
      <c r="BR110" s="30">
        <v>2</v>
      </c>
      <c r="BS110" s="30">
        <v>2</v>
      </c>
      <c r="BT110" s="30">
        <v>3</v>
      </c>
      <c r="BU110" s="30">
        <v>3</v>
      </c>
      <c r="BV110" s="30">
        <v>3</v>
      </c>
      <c r="BW110" s="30">
        <v>3</v>
      </c>
      <c r="BX110" s="30">
        <v>5</v>
      </c>
      <c r="BY110" s="30">
        <v>5</v>
      </c>
      <c r="BZ110" s="30">
        <v>5</v>
      </c>
      <c r="CA110" s="30">
        <v>7</v>
      </c>
      <c r="CB110" s="30">
        <v>7</v>
      </c>
      <c r="CC110" s="30">
        <v>7</v>
      </c>
      <c r="CD110" s="30">
        <v>7</v>
      </c>
      <c r="CE110" s="30">
        <v>9</v>
      </c>
      <c r="CF110" s="30">
        <v>10</v>
      </c>
      <c r="CG110" s="30">
        <v>13</v>
      </c>
      <c r="CH110" s="30">
        <v>13</v>
      </c>
      <c r="CI110" s="30">
        <v>13</v>
      </c>
      <c r="CJ110" s="30">
        <v>13</v>
      </c>
      <c r="CK110" s="30">
        <v>13</v>
      </c>
      <c r="CL110" s="30">
        <v>14</v>
      </c>
      <c r="CM110" s="30">
        <v>14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1</v>
      </c>
      <c r="CB111" s="30">
        <v>2</v>
      </c>
      <c r="CC111" s="30">
        <v>2</v>
      </c>
      <c r="CD111" s="30">
        <v>3</v>
      </c>
      <c r="CE111" s="30">
        <v>3</v>
      </c>
      <c r="CF111" s="30">
        <v>3</v>
      </c>
      <c r="CG111" s="30">
        <v>3</v>
      </c>
      <c r="CH111" s="30">
        <v>3</v>
      </c>
      <c r="CI111" s="30">
        <v>3</v>
      </c>
      <c r="CJ111" s="30">
        <v>3</v>
      </c>
      <c r="CK111" s="30">
        <v>3</v>
      </c>
      <c r="CL111" s="30">
        <v>3</v>
      </c>
      <c r="CM111" s="30">
        <v>3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>
        <v>0</v>
      </c>
      <c r="BH112" s="30">
        <v>0</v>
      </c>
      <c r="BI112" s="30">
        <v>0</v>
      </c>
      <c r="BJ112" s="30">
        <v>0</v>
      </c>
      <c r="BK112" s="30">
        <v>0</v>
      </c>
      <c r="BL112" s="30">
        <v>0</v>
      </c>
      <c r="BM112" s="30">
        <v>0</v>
      </c>
      <c r="BN112" s="30">
        <v>0</v>
      </c>
      <c r="BO112" s="30">
        <v>0</v>
      </c>
      <c r="BP112" s="30">
        <v>0</v>
      </c>
      <c r="BQ112" s="30">
        <v>0</v>
      </c>
      <c r="BR112" s="30">
        <v>1</v>
      </c>
      <c r="BS112" s="30">
        <v>1</v>
      </c>
      <c r="BT112" s="30">
        <v>1</v>
      </c>
      <c r="BU112" s="30">
        <v>1</v>
      </c>
      <c r="BV112" s="30">
        <v>1</v>
      </c>
      <c r="BW112" s="30">
        <v>1</v>
      </c>
      <c r="BX112" s="30">
        <v>1</v>
      </c>
      <c r="BY112" s="30">
        <v>1</v>
      </c>
      <c r="BZ112" s="30">
        <v>1</v>
      </c>
      <c r="CA112" s="30">
        <v>1</v>
      </c>
      <c r="CB112" s="30">
        <v>1</v>
      </c>
      <c r="CC112" s="30">
        <v>1</v>
      </c>
      <c r="CD112" s="30">
        <v>1</v>
      </c>
      <c r="CE112" s="30">
        <v>1</v>
      </c>
      <c r="CF112" s="30">
        <v>1</v>
      </c>
      <c r="CG112" s="30">
        <v>1</v>
      </c>
      <c r="CH112" s="30">
        <v>1</v>
      </c>
      <c r="CI112" s="30">
        <v>1</v>
      </c>
      <c r="CJ112" s="30">
        <v>1</v>
      </c>
      <c r="CK112" s="30">
        <v>1</v>
      </c>
      <c r="CL112" s="30">
        <v>1</v>
      </c>
      <c r="CM112" s="30">
        <v>1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1</v>
      </c>
      <c r="BJ113" s="30">
        <v>2</v>
      </c>
      <c r="BK113" s="30">
        <v>2</v>
      </c>
      <c r="BL113" s="30">
        <v>2</v>
      </c>
      <c r="BM113" s="30">
        <v>2</v>
      </c>
      <c r="BN113" s="30">
        <v>2</v>
      </c>
      <c r="BO113" s="30">
        <v>2</v>
      </c>
      <c r="BP113" s="30">
        <v>2</v>
      </c>
      <c r="BQ113" s="30">
        <v>3</v>
      </c>
      <c r="BR113" s="30">
        <v>3</v>
      </c>
      <c r="BS113" s="30">
        <v>5</v>
      </c>
      <c r="BT113" s="30">
        <v>6</v>
      </c>
      <c r="BU113" s="30">
        <v>7</v>
      </c>
      <c r="BV113" s="30">
        <v>7</v>
      </c>
      <c r="BW113" s="30">
        <v>7</v>
      </c>
      <c r="BX113" s="30">
        <v>7</v>
      </c>
      <c r="BY113" s="30">
        <v>7</v>
      </c>
      <c r="BZ113" s="30">
        <v>7</v>
      </c>
      <c r="CA113" s="30">
        <v>7</v>
      </c>
      <c r="CB113" s="30">
        <v>7</v>
      </c>
      <c r="CC113" s="30">
        <v>9</v>
      </c>
      <c r="CD113" s="30">
        <v>9</v>
      </c>
      <c r="CE113" s="30">
        <v>9</v>
      </c>
      <c r="CF113" s="30">
        <v>9</v>
      </c>
      <c r="CG113" s="30">
        <v>9</v>
      </c>
      <c r="CH113" s="30">
        <v>9</v>
      </c>
      <c r="CI113" s="30">
        <v>9</v>
      </c>
      <c r="CJ113" s="30">
        <v>9</v>
      </c>
      <c r="CK113" s="30">
        <v>9</v>
      </c>
      <c r="CL113" s="30">
        <v>9</v>
      </c>
      <c r="CM113" s="30">
        <v>9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1</v>
      </c>
      <c r="BH114" s="30">
        <v>1</v>
      </c>
      <c r="BI114" s="30">
        <v>2</v>
      </c>
      <c r="BJ114" s="30">
        <v>2</v>
      </c>
      <c r="BK114" s="30">
        <v>3</v>
      </c>
      <c r="BL114" s="30">
        <v>4</v>
      </c>
      <c r="BM114" s="30">
        <v>5</v>
      </c>
      <c r="BN114" s="30">
        <v>6</v>
      </c>
      <c r="BO114" s="30">
        <v>8</v>
      </c>
      <c r="BP114" s="30">
        <v>12</v>
      </c>
      <c r="BQ114" s="30">
        <v>16</v>
      </c>
      <c r="BR114" s="30">
        <v>20</v>
      </c>
      <c r="BS114" s="30">
        <v>28</v>
      </c>
      <c r="BT114" s="30">
        <v>29</v>
      </c>
      <c r="BU114" s="30">
        <v>37</v>
      </c>
      <c r="BV114" s="30">
        <v>50</v>
      </c>
      <c r="BW114" s="30">
        <v>60</v>
      </c>
      <c r="BX114" s="30">
        <v>79</v>
      </c>
      <c r="BY114" s="30">
        <v>94</v>
      </c>
      <c r="BZ114" s="30">
        <v>125</v>
      </c>
      <c r="CA114" s="30">
        <v>141</v>
      </c>
      <c r="CB114" s="30">
        <v>174</v>
      </c>
      <c r="CC114" s="30">
        <v>194</v>
      </c>
      <c r="CD114" s="30">
        <v>233</v>
      </c>
      <c r="CE114" s="30">
        <v>273</v>
      </c>
      <c r="CF114" s="30">
        <v>296</v>
      </c>
      <c r="CG114" s="30">
        <v>332</v>
      </c>
      <c r="CH114" s="30">
        <v>406</v>
      </c>
      <c r="CI114" s="30">
        <v>449</v>
      </c>
      <c r="CJ114" s="30">
        <v>486</v>
      </c>
      <c r="CK114" s="30">
        <v>546</v>
      </c>
      <c r="CL114" s="30">
        <v>650</v>
      </c>
      <c r="CM114" s="30">
        <v>686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  <c r="BC115" s="30">
        <v>0</v>
      </c>
      <c r="BD115" s="30">
        <v>0</v>
      </c>
      <c r="BE115" s="30">
        <v>0</v>
      </c>
      <c r="BF115" s="30">
        <v>1</v>
      </c>
      <c r="BG115" s="30">
        <v>1</v>
      </c>
      <c r="BH115" s="30">
        <v>1</v>
      </c>
      <c r="BI115" s="30">
        <v>1</v>
      </c>
      <c r="BJ115" s="30">
        <v>1</v>
      </c>
      <c r="BK115" s="30">
        <v>1</v>
      </c>
      <c r="BL115" s="30">
        <v>1</v>
      </c>
      <c r="BM115" s="30">
        <v>1</v>
      </c>
      <c r="BN115" s="30">
        <v>1</v>
      </c>
      <c r="BO115" s="30">
        <v>2</v>
      </c>
      <c r="BP115" s="30">
        <v>2</v>
      </c>
      <c r="BQ115" s="30">
        <v>2</v>
      </c>
      <c r="BR115" s="30">
        <v>2</v>
      </c>
      <c r="BS115" s="30">
        <v>4</v>
      </c>
      <c r="BT115" s="30">
        <v>5</v>
      </c>
      <c r="BU115" s="30">
        <v>6</v>
      </c>
      <c r="BV115" s="30">
        <v>8</v>
      </c>
      <c r="BW115" s="30">
        <v>12</v>
      </c>
      <c r="BX115" s="30">
        <v>15</v>
      </c>
      <c r="BY115" s="30">
        <v>19</v>
      </c>
      <c r="BZ115" s="30">
        <v>22</v>
      </c>
      <c r="CA115" s="30">
        <v>27</v>
      </c>
      <c r="CB115" s="30">
        <v>29</v>
      </c>
      <c r="CC115" s="30">
        <v>29</v>
      </c>
      <c r="CD115" s="30">
        <v>30</v>
      </c>
      <c r="CE115" s="30">
        <v>31</v>
      </c>
      <c r="CF115" s="30">
        <v>35</v>
      </c>
      <c r="CG115" s="30">
        <v>40</v>
      </c>
      <c r="CH115" s="30">
        <v>46</v>
      </c>
      <c r="CI115" s="30">
        <v>54</v>
      </c>
      <c r="CJ115" s="30">
        <v>56</v>
      </c>
      <c r="CK115" s="30">
        <v>57</v>
      </c>
      <c r="CL115" s="30">
        <v>67</v>
      </c>
      <c r="CM115" s="30">
        <v>70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  <c r="BC116" s="30">
        <v>0</v>
      </c>
      <c r="BD116" s="30">
        <v>0</v>
      </c>
      <c r="BE116" s="30">
        <v>0</v>
      </c>
      <c r="BF116" s="30">
        <v>0</v>
      </c>
      <c r="BG116" s="30">
        <v>0</v>
      </c>
      <c r="BH116" s="30">
        <v>0</v>
      </c>
      <c r="BI116" s="30">
        <v>0</v>
      </c>
      <c r="BJ116" s="30">
        <v>0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1</v>
      </c>
      <c r="BR116" s="30">
        <v>1</v>
      </c>
      <c r="BS116" s="30">
        <v>1</v>
      </c>
      <c r="BT116" s="30">
        <v>1</v>
      </c>
      <c r="BU116" s="30">
        <v>1</v>
      </c>
      <c r="BV116" s="30">
        <v>1</v>
      </c>
      <c r="BW116" s="30">
        <v>1</v>
      </c>
      <c r="BX116" s="30">
        <v>1</v>
      </c>
      <c r="BY116" s="30">
        <v>1</v>
      </c>
      <c r="BZ116" s="30">
        <v>1</v>
      </c>
      <c r="CA116" s="30">
        <v>1</v>
      </c>
      <c r="CB116" s="30">
        <v>1</v>
      </c>
      <c r="CC116" s="30">
        <v>1</v>
      </c>
      <c r="CD116" s="30">
        <v>1</v>
      </c>
      <c r="CE116" s="30">
        <v>1</v>
      </c>
      <c r="CF116" s="30">
        <v>1</v>
      </c>
      <c r="CG116" s="30">
        <v>1</v>
      </c>
      <c r="CH116" s="30">
        <v>3</v>
      </c>
      <c r="CI116" s="30">
        <v>3</v>
      </c>
      <c r="CJ116" s="30">
        <v>3</v>
      </c>
      <c r="CK116" s="30">
        <v>3</v>
      </c>
      <c r="CL116" s="30">
        <v>3</v>
      </c>
      <c r="CM116" s="30">
        <v>3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  <c r="BC117" s="30">
        <v>0</v>
      </c>
      <c r="BD117" s="30">
        <v>0</v>
      </c>
      <c r="BE117" s="30">
        <v>0</v>
      </c>
      <c r="BF117" s="30">
        <v>0</v>
      </c>
      <c r="BG117" s="30">
        <v>0</v>
      </c>
      <c r="BH117" s="30">
        <v>0</v>
      </c>
      <c r="BI117" s="30">
        <v>0</v>
      </c>
      <c r="BJ117" s="30">
        <v>0</v>
      </c>
      <c r="BK117" s="30">
        <v>0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0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  <c r="CF117" s="30">
        <v>0</v>
      </c>
      <c r="CG117" s="30">
        <v>0</v>
      </c>
      <c r="CH117" s="30">
        <v>0</v>
      </c>
      <c r="CI117" s="30">
        <v>0</v>
      </c>
      <c r="CJ117" s="30">
        <v>0</v>
      </c>
      <c r="CK117" s="30">
        <v>0</v>
      </c>
      <c r="CL117" s="30">
        <v>0</v>
      </c>
      <c r="CM117" s="30">
        <v>0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0</v>
      </c>
      <c r="BF118" s="30">
        <v>0</v>
      </c>
      <c r="BG118" s="30">
        <v>0</v>
      </c>
      <c r="BH118" s="30">
        <v>0</v>
      </c>
      <c r="BI118" s="30">
        <v>0</v>
      </c>
      <c r="BJ118" s="30">
        <v>0</v>
      </c>
      <c r="BK118" s="30">
        <v>1</v>
      </c>
      <c r="BL118" s="30">
        <v>1</v>
      </c>
      <c r="BM118" s="30">
        <v>1</v>
      </c>
      <c r="BN118" s="30">
        <v>1</v>
      </c>
      <c r="BO118" s="30">
        <v>1</v>
      </c>
      <c r="BP118" s="30">
        <v>1</v>
      </c>
      <c r="BQ118" s="30">
        <v>1</v>
      </c>
      <c r="BR118" s="30">
        <v>1</v>
      </c>
      <c r="BS118" s="30">
        <v>2</v>
      </c>
      <c r="BT118" s="30">
        <v>2</v>
      </c>
      <c r="BU118" s="30">
        <v>2</v>
      </c>
      <c r="BV118" s="30">
        <v>2</v>
      </c>
      <c r="BW118" s="30">
        <v>2</v>
      </c>
      <c r="BX118" s="30">
        <v>2</v>
      </c>
      <c r="BY118" s="30">
        <v>2</v>
      </c>
      <c r="BZ118" s="30">
        <v>2</v>
      </c>
      <c r="CA118" s="30">
        <v>2</v>
      </c>
      <c r="CB118" s="30">
        <v>2</v>
      </c>
      <c r="CC118" s="30">
        <v>2</v>
      </c>
      <c r="CD118" s="30">
        <v>2</v>
      </c>
      <c r="CE118" s="30">
        <v>3</v>
      </c>
      <c r="CF118" s="30">
        <v>3</v>
      </c>
      <c r="CG118" s="30">
        <v>4</v>
      </c>
      <c r="CH118" s="30">
        <v>4</v>
      </c>
      <c r="CI118" s="30">
        <v>4</v>
      </c>
      <c r="CJ118" s="30">
        <v>5</v>
      </c>
      <c r="CK118" s="30">
        <v>5</v>
      </c>
      <c r="CL118" s="30">
        <v>5</v>
      </c>
      <c r="CM118" s="30">
        <v>5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  <c r="AW119" s="30">
        <v>0</v>
      </c>
      <c r="AX119" s="30">
        <v>1</v>
      </c>
      <c r="AY119" s="30">
        <v>1</v>
      </c>
      <c r="AZ119" s="30">
        <v>1</v>
      </c>
      <c r="BA119" s="30">
        <v>1</v>
      </c>
      <c r="BB119" s="30">
        <v>1</v>
      </c>
      <c r="BC119" s="30">
        <v>1</v>
      </c>
      <c r="BD119" s="30">
        <v>1</v>
      </c>
      <c r="BE119" s="30">
        <v>2</v>
      </c>
      <c r="BF119" s="30">
        <v>2</v>
      </c>
      <c r="BG119" s="30">
        <v>2</v>
      </c>
      <c r="BH119" s="30">
        <v>3</v>
      </c>
      <c r="BI119" s="30">
        <v>3</v>
      </c>
      <c r="BJ119" s="30">
        <v>4</v>
      </c>
      <c r="BK119" s="30">
        <v>4</v>
      </c>
      <c r="BL119" s="30">
        <v>5</v>
      </c>
      <c r="BM119" s="30">
        <v>6</v>
      </c>
      <c r="BN119" s="30">
        <v>11</v>
      </c>
      <c r="BO119" s="30">
        <v>23</v>
      </c>
      <c r="BP119" s="30">
        <v>25</v>
      </c>
      <c r="BQ119" s="30">
        <v>26</v>
      </c>
      <c r="BR119" s="30">
        <v>33</v>
      </c>
      <c r="BS119" s="30">
        <v>36</v>
      </c>
      <c r="BT119" s="30">
        <v>39</v>
      </c>
      <c r="BU119" s="30">
        <v>44</v>
      </c>
      <c r="BV119" s="30">
        <v>48</v>
      </c>
      <c r="BW119" s="30">
        <v>59</v>
      </c>
      <c r="BX119" s="30">
        <v>70</v>
      </c>
      <c r="BY119" s="30">
        <v>80</v>
      </c>
      <c r="BZ119" s="30">
        <v>90</v>
      </c>
      <c r="CA119" s="30">
        <v>93</v>
      </c>
      <c r="CB119" s="30">
        <v>97</v>
      </c>
      <c r="CC119" s="30">
        <v>107</v>
      </c>
      <c r="CD119" s="30">
        <v>111</v>
      </c>
      <c r="CE119" s="30">
        <v>118</v>
      </c>
      <c r="CF119" s="30">
        <v>126</v>
      </c>
      <c r="CG119" s="30">
        <v>126</v>
      </c>
      <c r="CH119" s="30">
        <v>127</v>
      </c>
      <c r="CI119" s="30">
        <v>130</v>
      </c>
      <c r="CJ119" s="30">
        <v>135</v>
      </c>
      <c r="CK119" s="30">
        <v>137</v>
      </c>
      <c r="CL119" s="30">
        <v>141</v>
      </c>
      <c r="CM119" s="30">
        <v>143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0</v>
      </c>
      <c r="BK120" s="30">
        <v>0</v>
      </c>
      <c r="BL120" s="30">
        <v>0</v>
      </c>
      <c r="BM120" s="30">
        <v>0</v>
      </c>
      <c r="BN120" s="30">
        <v>0</v>
      </c>
      <c r="BO120" s="30">
        <v>0</v>
      </c>
      <c r="BP120" s="30">
        <v>0</v>
      </c>
      <c r="BQ120" s="30">
        <v>0</v>
      </c>
      <c r="BR120" s="30">
        <v>0</v>
      </c>
      <c r="BS120" s="30">
        <v>0</v>
      </c>
      <c r="BT120" s="30">
        <v>0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  <c r="CE120" s="30">
        <v>0</v>
      </c>
      <c r="CF120" s="30">
        <v>0</v>
      </c>
      <c r="CG120" s="30">
        <v>0</v>
      </c>
      <c r="CH120" s="30">
        <v>0</v>
      </c>
      <c r="CI120" s="30">
        <v>0</v>
      </c>
      <c r="CJ120" s="30">
        <v>0</v>
      </c>
      <c r="CK120" s="30">
        <v>0</v>
      </c>
      <c r="CL120" s="30">
        <v>0</v>
      </c>
      <c r="CM120" s="30">
        <v>0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0</v>
      </c>
      <c r="BR121" s="30">
        <v>0</v>
      </c>
      <c r="BS121" s="30">
        <v>0</v>
      </c>
      <c r="BT121" s="30">
        <v>2</v>
      </c>
      <c r="BU121" s="30">
        <v>2</v>
      </c>
      <c r="BV121" s="30">
        <v>2</v>
      </c>
      <c r="BW121" s="30">
        <v>2</v>
      </c>
      <c r="BX121" s="30">
        <v>2</v>
      </c>
      <c r="BY121" s="30">
        <v>2</v>
      </c>
      <c r="BZ121" s="30">
        <v>2</v>
      </c>
      <c r="CA121" s="30">
        <v>2</v>
      </c>
      <c r="CB121" s="30">
        <v>2</v>
      </c>
      <c r="CC121" s="30">
        <v>2</v>
      </c>
      <c r="CD121" s="30">
        <v>2</v>
      </c>
      <c r="CE121" s="30">
        <v>2</v>
      </c>
      <c r="CF121" s="30">
        <v>2</v>
      </c>
      <c r="CG121" s="30">
        <v>2</v>
      </c>
      <c r="CH121" s="30">
        <v>2</v>
      </c>
      <c r="CI121" s="30">
        <v>2</v>
      </c>
      <c r="CJ121" s="30">
        <v>2</v>
      </c>
      <c r="CK121" s="30">
        <v>2</v>
      </c>
      <c r="CL121" s="30">
        <v>2</v>
      </c>
      <c r="CM121" s="30">
        <v>2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0</v>
      </c>
      <c r="BC122" s="30">
        <v>0</v>
      </c>
      <c r="BD122" s="30">
        <v>0</v>
      </c>
      <c r="BE122" s="30">
        <v>0</v>
      </c>
      <c r="BF122" s="30">
        <v>0</v>
      </c>
      <c r="BG122" s="30">
        <v>0</v>
      </c>
      <c r="BH122" s="30">
        <v>0</v>
      </c>
      <c r="BI122" s="30">
        <v>0</v>
      </c>
      <c r="BJ122" s="30">
        <v>0</v>
      </c>
      <c r="BK122" s="30">
        <v>0</v>
      </c>
      <c r="BL122" s="30">
        <v>0</v>
      </c>
      <c r="BM122" s="30">
        <v>0</v>
      </c>
      <c r="BN122" s="30">
        <v>0</v>
      </c>
      <c r="BO122" s="30">
        <v>0</v>
      </c>
      <c r="BP122" s="30">
        <v>0</v>
      </c>
      <c r="BQ122" s="30">
        <v>0</v>
      </c>
      <c r="BR122" s="30">
        <v>0</v>
      </c>
      <c r="BS122" s="30">
        <v>0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  <c r="CE122" s="30">
        <v>0</v>
      </c>
      <c r="CF122" s="30">
        <v>0</v>
      </c>
      <c r="CG122" s="30">
        <v>0</v>
      </c>
      <c r="CH122" s="30">
        <v>0</v>
      </c>
      <c r="CI122" s="30">
        <v>0</v>
      </c>
      <c r="CJ122" s="30">
        <v>0</v>
      </c>
      <c r="CK122" s="30">
        <v>0</v>
      </c>
      <c r="CL122" s="30">
        <v>0</v>
      </c>
      <c r="CM122" s="30">
        <v>0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0</v>
      </c>
      <c r="F123" s="30">
        <v>0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30">
        <v>0</v>
      </c>
      <c r="Y123" s="30">
        <v>0</v>
      </c>
      <c r="Z123" s="30">
        <v>0</v>
      </c>
      <c r="AA123" s="30">
        <v>0</v>
      </c>
      <c r="AB123" s="30">
        <v>0</v>
      </c>
      <c r="AC123" s="30">
        <v>0</v>
      </c>
      <c r="AD123" s="30">
        <v>0</v>
      </c>
      <c r="AE123" s="30">
        <v>0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0</v>
      </c>
      <c r="AP123" s="30">
        <v>0</v>
      </c>
      <c r="AQ123" s="30">
        <v>0</v>
      </c>
      <c r="AR123" s="30">
        <v>0</v>
      </c>
      <c r="AS123" s="30">
        <v>0</v>
      </c>
      <c r="AT123" s="30">
        <v>0</v>
      </c>
      <c r="AU123" s="30">
        <v>0</v>
      </c>
      <c r="AV123" s="30">
        <v>0</v>
      </c>
      <c r="AW123" s="30">
        <v>0</v>
      </c>
      <c r="AX123" s="30">
        <v>0</v>
      </c>
      <c r="AY123" s="30">
        <v>0</v>
      </c>
      <c r="AZ123" s="30">
        <v>0</v>
      </c>
      <c r="BA123" s="30">
        <v>0</v>
      </c>
      <c r="BB123" s="30">
        <v>0</v>
      </c>
      <c r="BC123" s="30">
        <v>0</v>
      </c>
      <c r="BD123" s="30">
        <v>0</v>
      </c>
      <c r="BE123" s="30">
        <v>0</v>
      </c>
      <c r="BF123" s="30">
        <v>0</v>
      </c>
      <c r="BG123" s="30">
        <v>0</v>
      </c>
      <c r="BH123" s="30">
        <v>0</v>
      </c>
      <c r="BI123" s="30">
        <v>0</v>
      </c>
      <c r="BJ123" s="30">
        <v>0</v>
      </c>
      <c r="BK123" s="30">
        <v>0</v>
      </c>
      <c r="BL123" s="30">
        <v>0</v>
      </c>
      <c r="BM123" s="30">
        <v>0</v>
      </c>
      <c r="BN123" s="30">
        <v>0</v>
      </c>
      <c r="BO123" s="30">
        <v>0</v>
      </c>
      <c r="BP123" s="30">
        <v>0</v>
      </c>
      <c r="BQ123" s="30">
        <v>0</v>
      </c>
      <c r="BR123" s="30">
        <v>0</v>
      </c>
      <c r="BS123" s="30">
        <v>0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  <c r="CE123" s="30">
        <v>0</v>
      </c>
      <c r="CF123" s="30">
        <v>0</v>
      </c>
      <c r="CG123" s="30">
        <v>0</v>
      </c>
      <c r="CH123" s="30">
        <v>0</v>
      </c>
      <c r="CI123" s="30">
        <v>0</v>
      </c>
      <c r="CJ123" s="30">
        <v>0</v>
      </c>
      <c r="CK123" s="30">
        <v>0</v>
      </c>
      <c r="CL123" s="30">
        <v>0</v>
      </c>
      <c r="CM123" s="30">
        <v>0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0</v>
      </c>
      <c r="AP124" s="30">
        <v>0</v>
      </c>
      <c r="AQ124" s="30">
        <v>0</v>
      </c>
      <c r="AR124" s="30">
        <v>0</v>
      </c>
      <c r="AS124" s="30">
        <v>0</v>
      </c>
      <c r="AT124" s="30">
        <v>1</v>
      </c>
      <c r="AU124" s="30">
        <v>1</v>
      </c>
      <c r="AV124" s="30">
        <v>3</v>
      </c>
      <c r="AW124" s="30">
        <v>3</v>
      </c>
      <c r="AX124" s="30">
        <v>4</v>
      </c>
      <c r="AY124" s="30">
        <v>5</v>
      </c>
      <c r="AZ124" s="30">
        <v>5</v>
      </c>
      <c r="BA124" s="30">
        <v>10</v>
      </c>
      <c r="BB124" s="30">
        <v>12</v>
      </c>
      <c r="BC124" s="30">
        <v>20</v>
      </c>
      <c r="BD124" s="30">
        <v>24</v>
      </c>
      <c r="BE124" s="30">
        <v>43</v>
      </c>
      <c r="BF124" s="30">
        <v>58</v>
      </c>
      <c r="BG124" s="30">
        <v>77</v>
      </c>
      <c r="BH124" s="30">
        <v>107</v>
      </c>
      <c r="BI124" s="30">
        <v>137</v>
      </c>
      <c r="BJ124" s="30">
        <v>180</v>
      </c>
      <c r="BK124" s="30">
        <v>214</v>
      </c>
      <c r="BL124" s="30">
        <v>277</v>
      </c>
      <c r="BM124" s="30">
        <v>357</v>
      </c>
      <c r="BN124" s="30">
        <v>435</v>
      </c>
      <c r="BO124" s="30">
        <v>547</v>
      </c>
      <c r="BP124" s="30">
        <v>640</v>
      </c>
      <c r="BQ124" s="30">
        <v>772</v>
      </c>
      <c r="BR124" s="30">
        <v>865</v>
      </c>
      <c r="BS124" s="30">
        <v>1040</v>
      </c>
      <c r="BT124" s="30">
        <v>1175</v>
      </c>
      <c r="BU124" s="30">
        <v>1341</v>
      </c>
      <c r="BV124" s="30">
        <v>1490</v>
      </c>
      <c r="BW124" s="30">
        <v>1656</v>
      </c>
      <c r="BX124" s="30">
        <v>1771</v>
      </c>
      <c r="BY124" s="30">
        <v>1874</v>
      </c>
      <c r="BZ124" s="30">
        <v>2108</v>
      </c>
      <c r="CA124" s="30">
        <v>2255</v>
      </c>
      <c r="CB124" s="30">
        <v>2403</v>
      </c>
      <c r="CC124" s="30">
        <v>2520</v>
      </c>
      <c r="CD124" s="30">
        <v>2653</v>
      </c>
      <c r="CE124" s="30">
        <v>2747</v>
      </c>
      <c r="CF124" s="30">
        <v>2833</v>
      </c>
      <c r="CG124" s="30">
        <v>2955</v>
      </c>
      <c r="CH124" s="30">
        <v>3145</v>
      </c>
      <c r="CI124" s="30">
        <v>3327</v>
      </c>
      <c r="CJ124" s="30">
        <v>3471</v>
      </c>
      <c r="CK124" s="30">
        <v>3613</v>
      </c>
      <c r="CL124" s="30">
        <v>3697</v>
      </c>
      <c r="CM124" s="30">
        <v>3764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0</v>
      </c>
      <c r="AO125" s="30">
        <v>0</v>
      </c>
      <c r="AP125" s="30">
        <v>0</v>
      </c>
      <c r="AQ125" s="30">
        <v>0</v>
      </c>
      <c r="AR125" s="30">
        <v>0</v>
      </c>
      <c r="AS125" s="30">
        <v>0</v>
      </c>
      <c r="AT125" s="30">
        <v>0</v>
      </c>
      <c r="AU125" s="30">
        <v>0</v>
      </c>
      <c r="AV125" s="30">
        <v>0</v>
      </c>
      <c r="AW125" s="30">
        <v>0</v>
      </c>
      <c r="AX125" s="30">
        <v>0</v>
      </c>
      <c r="AY125" s="30">
        <v>0</v>
      </c>
      <c r="AZ125" s="30">
        <v>0</v>
      </c>
      <c r="BA125" s="30">
        <v>0</v>
      </c>
      <c r="BB125" s="30">
        <v>0</v>
      </c>
      <c r="BC125" s="30">
        <v>0</v>
      </c>
      <c r="BD125" s="30">
        <v>0</v>
      </c>
      <c r="BE125" s="30">
        <v>0</v>
      </c>
      <c r="BF125" s="30">
        <v>0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0</v>
      </c>
      <c r="BN125" s="30">
        <v>0</v>
      </c>
      <c r="BO125" s="30">
        <v>0</v>
      </c>
      <c r="BP125" s="30">
        <v>0</v>
      </c>
      <c r="BQ125" s="30">
        <v>1</v>
      </c>
      <c r="BR125" s="30">
        <v>1</v>
      </c>
      <c r="BS125" s="30">
        <v>1</v>
      </c>
      <c r="BT125" s="30">
        <v>1</v>
      </c>
      <c r="BU125" s="30">
        <v>1</v>
      </c>
      <c r="BV125" s="30">
        <v>1</v>
      </c>
      <c r="BW125" s="30">
        <v>1</v>
      </c>
      <c r="BX125" s="30">
        <v>1</v>
      </c>
      <c r="BY125" s="30">
        <v>1</v>
      </c>
      <c r="BZ125" s="30">
        <v>1</v>
      </c>
      <c r="CA125" s="30">
        <v>1</v>
      </c>
      <c r="CB125" s="30">
        <v>1</v>
      </c>
      <c r="CC125" s="30">
        <v>2</v>
      </c>
      <c r="CD125" s="30">
        <v>4</v>
      </c>
      <c r="CE125" s="30">
        <v>4</v>
      </c>
      <c r="CF125" s="30">
        <v>5</v>
      </c>
      <c r="CG125" s="30">
        <v>9</v>
      </c>
      <c r="CH125" s="30">
        <v>9</v>
      </c>
      <c r="CI125" s="30">
        <v>9</v>
      </c>
      <c r="CJ125" s="30">
        <v>11</v>
      </c>
      <c r="CK125" s="30">
        <v>11</v>
      </c>
      <c r="CL125" s="30">
        <v>12</v>
      </c>
      <c r="CM125" s="30">
        <v>12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0</v>
      </c>
      <c r="BM126" s="30">
        <v>0</v>
      </c>
      <c r="BN126" s="30">
        <v>0</v>
      </c>
      <c r="BO126" s="30">
        <v>1</v>
      </c>
      <c r="BP126" s="30">
        <v>1</v>
      </c>
      <c r="BQ126" s="30">
        <v>1</v>
      </c>
      <c r="BR126" s="30">
        <v>1</v>
      </c>
      <c r="BS126" s="30">
        <v>1</v>
      </c>
      <c r="BT126" s="30">
        <v>1</v>
      </c>
      <c r="BU126" s="30">
        <v>1</v>
      </c>
      <c r="BV126" s="30">
        <v>1</v>
      </c>
      <c r="BW126" s="30">
        <v>1</v>
      </c>
      <c r="BX126" s="30">
        <v>1</v>
      </c>
      <c r="BY126" s="30">
        <v>1</v>
      </c>
      <c r="BZ126" s="30">
        <v>1</v>
      </c>
      <c r="CA126" s="30">
        <v>1</v>
      </c>
      <c r="CB126" s="30">
        <v>1</v>
      </c>
      <c r="CC126" s="30">
        <v>1</v>
      </c>
      <c r="CD126" s="30">
        <v>1</v>
      </c>
      <c r="CE126" s="30">
        <v>1</v>
      </c>
      <c r="CF126" s="30">
        <v>1</v>
      </c>
      <c r="CG126" s="30">
        <v>1</v>
      </c>
      <c r="CH126" s="30">
        <v>1</v>
      </c>
      <c r="CI126" s="30">
        <v>1</v>
      </c>
      <c r="CJ126" s="30">
        <v>1</v>
      </c>
      <c r="CK126" s="30">
        <v>2</v>
      </c>
      <c r="CL126" s="30">
        <v>2</v>
      </c>
      <c r="CM126" s="30">
        <v>2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0</v>
      </c>
      <c r="BM127" s="30">
        <v>1</v>
      </c>
      <c r="BN127" s="30">
        <v>1</v>
      </c>
      <c r="BO127" s="30">
        <v>1</v>
      </c>
      <c r="BP127" s="30">
        <v>1</v>
      </c>
      <c r="BQ127" s="30">
        <v>1</v>
      </c>
      <c r="BR127" s="30">
        <v>3</v>
      </c>
      <c r="BS127" s="30">
        <v>3</v>
      </c>
      <c r="BT127" s="30">
        <v>5</v>
      </c>
      <c r="BU127" s="30">
        <v>5</v>
      </c>
      <c r="BV127" s="30">
        <v>5</v>
      </c>
      <c r="BW127" s="30">
        <v>8</v>
      </c>
      <c r="BX127" s="30">
        <v>10</v>
      </c>
      <c r="BY127" s="30">
        <v>10</v>
      </c>
      <c r="BZ127" s="30">
        <v>11</v>
      </c>
      <c r="CA127" s="30">
        <v>11</v>
      </c>
      <c r="CB127" s="30">
        <v>11</v>
      </c>
      <c r="CC127" s="30">
        <v>11</v>
      </c>
      <c r="CD127" s="30">
        <v>11</v>
      </c>
      <c r="CE127" s="30">
        <v>12</v>
      </c>
      <c r="CF127" s="30">
        <v>12</v>
      </c>
      <c r="CG127" s="30">
        <v>14</v>
      </c>
      <c r="CH127" s="30">
        <v>14</v>
      </c>
      <c r="CI127" s="30">
        <v>14</v>
      </c>
      <c r="CJ127" s="30">
        <v>18</v>
      </c>
      <c r="CK127" s="30">
        <v>19</v>
      </c>
      <c r="CL127" s="30">
        <v>20</v>
      </c>
      <c r="CM127" s="30">
        <v>20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0</v>
      </c>
      <c r="BA128" s="30">
        <v>0</v>
      </c>
      <c r="BB128" s="30">
        <v>0</v>
      </c>
      <c r="BC128" s="30">
        <v>0</v>
      </c>
      <c r="BD128" s="30">
        <v>0</v>
      </c>
      <c r="BE128" s="30">
        <v>0</v>
      </c>
      <c r="BF128" s="30">
        <v>0</v>
      </c>
      <c r="BG128" s="30">
        <v>0</v>
      </c>
      <c r="BH128" s="30">
        <v>0</v>
      </c>
      <c r="BI128" s="30">
        <v>0</v>
      </c>
      <c r="BJ128" s="30">
        <v>0</v>
      </c>
      <c r="BK128" s="30">
        <v>1</v>
      </c>
      <c r="BL128" s="30">
        <v>1</v>
      </c>
      <c r="BM128" s="30">
        <v>1</v>
      </c>
      <c r="BN128" s="30">
        <v>1</v>
      </c>
      <c r="BO128" s="30">
        <v>1</v>
      </c>
      <c r="BP128" s="30">
        <v>1</v>
      </c>
      <c r="BQ128" s="30">
        <v>1</v>
      </c>
      <c r="BR128" s="30">
        <v>2</v>
      </c>
      <c r="BS128" s="30">
        <v>2</v>
      </c>
      <c r="BT128" s="30">
        <v>2</v>
      </c>
      <c r="BU128" s="30">
        <v>2</v>
      </c>
      <c r="BV128" s="30">
        <v>4</v>
      </c>
      <c r="BW128" s="30">
        <v>4</v>
      </c>
      <c r="BX128" s="30">
        <v>5</v>
      </c>
      <c r="BY128" s="30">
        <v>5</v>
      </c>
      <c r="BZ128" s="30">
        <v>6</v>
      </c>
      <c r="CA128" s="30">
        <v>6</v>
      </c>
      <c r="CB128" s="30">
        <v>7</v>
      </c>
      <c r="CC128" s="30">
        <v>7</v>
      </c>
      <c r="CD128" s="30">
        <v>10</v>
      </c>
      <c r="CE128" s="30">
        <v>10</v>
      </c>
      <c r="CF128" s="30">
        <v>10</v>
      </c>
      <c r="CG128" s="30">
        <v>11</v>
      </c>
      <c r="CH128" s="30">
        <v>12</v>
      </c>
      <c r="CI128" s="30">
        <v>13</v>
      </c>
      <c r="CJ128" s="30">
        <v>17</v>
      </c>
      <c r="CK128" s="30">
        <v>19</v>
      </c>
      <c r="CL128" s="30">
        <v>21</v>
      </c>
      <c r="CM128" s="30">
        <v>22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</v>
      </c>
      <c r="AM129" s="30">
        <v>0</v>
      </c>
      <c r="AN129" s="30">
        <v>0</v>
      </c>
      <c r="AO129" s="30">
        <v>0</v>
      </c>
      <c r="AP129" s="30">
        <v>0</v>
      </c>
      <c r="AQ129" s="30">
        <v>0</v>
      </c>
      <c r="AR129" s="30">
        <v>0</v>
      </c>
      <c r="AS129" s="30">
        <v>0</v>
      </c>
      <c r="AT129" s="30">
        <v>0</v>
      </c>
      <c r="AU129" s="30">
        <v>0</v>
      </c>
      <c r="AV129" s="30">
        <v>0</v>
      </c>
      <c r="AW129" s="30">
        <v>0</v>
      </c>
      <c r="AX129" s="30">
        <v>0</v>
      </c>
      <c r="AY129" s="30">
        <v>0</v>
      </c>
      <c r="AZ129" s="30">
        <v>0</v>
      </c>
      <c r="BA129" s="30">
        <v>0</v>
      </c>
      <c r="BB129" s="30">
        <v>0</v>
      </c>
      <c r="BC129" s="30">
        <v>0</v>
      </c>
      <c r="BD129" s="30">
        <v>0</v>
      </c>
      <c r="BE129" s="30">
        <v>0</v>
      </c>
      <c r="BF129" s="30">
        <v>0</v>
      </c>
      <c r="BG129" s="30">
        <v>0</v>
      </c>
      <c r="BH129" s="30">
        <v>0</v>
      </c>
      <c r="BI129" s="30">
        <v>0</v>
      </c>
      <c r="BJ129" s="30">
        <v>1</v>
      </c>
      <c r="BK129" s="30">
        <v>2</v>
      </c>
      <c r="BL129" s="30">
        <v>2</v>
      </c>
      <c r="BM129" s="30">
        <v>3</v>
      </c>
      <c r="BN129" s="30">
        <v>3</v>
      </c>
      <c r="BO129" s="30">
        <v>3</v>
      </c>
      <c r="BP129" s="30">
        <v>4</v>
      </c>
      <c r="BQ129" s="30">
        <v>6</v>
      </c>
      <c r="BR129" s="30">
        <v>7</v>
      </c>
      <c r="BS129" s="30">
        <v>9</v>
      </c>
      <c r="BT129" s="30">
        <v>11</v>
      </c>
      <c r="BU129" s="30">
        <v>11</v>
      </c>
      <c r="BV129" s="30">
        <v>12</v>
      </c>
      <c r="BW129" s="30">
        <v>17</v>
      </c>
      <c r="BX129" s="30">
        <v>18</v>
      </c>
      <c r="BY129" s="30">
        <v>23</v>
      </c>
      <c r="BZ129" s="30">
        <v>26</v>
      </c>
      <c r="CA129" s="30">
        <v>29</v>
      </c>
      <c r="CB129" s="30">
        <v>30</v>
      </c>
      <c r="CC129" s="30">
        <v>32</v>
      </c>
      <c r="CD129" s="30">
        <v>34</v>
      </c>
      <c r="CE129" s="30">
        <v>34</v>
      </c>
      <c r="CF129" s="30">
        <v>38</v>
      </c>
      <c r="CG129" s="30">
        <v>44</v>
      </c>
      <c r="CH129" s="30">
        <v>45</v>
      </c>
      <c r="CI129" s="30">
        <v>46</v>
      </c>
      <c r="CJ129" s="30">
        <v>49</v>
      </c>
      <c r="CK129" s="30">
        <v>49</v>
      </c>
      <c r="CL129" s="30">
        <v>51</v>
      </c>
      <c r="CM129" s="30">
        <v>54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3</v>
      </c>
      <c r="BC130" s="30">
        <v>3</v>
      </c>
      <c r="BD130" s="30">
        <v>3</v>
      </c>
      <c r="BE130" s="30">
        <v>3</v>
      </c>
      <c r="BF130" s="30">
        <v>6</v>
      </c>
      <c r="BG130" s="30">
        <v>7</v>
      </c>
      <c r="BH130" s="30">
        <v>7</v>
      </c>
      <c r="BI130" s="30">
        <v>7</v>
      </c>
      <c r="BJ130" s="30">
        <v>7</v>
      </c>
      <c r="BK130" s="30">
        <v>10</v>
      </c>
      <c r="BL130" s="30">
        <v>12</v>
      </c>
      <c r="BM130" s="30">
        <v>14</v>
      </c>
      <c r="BN130" s="30">
        <v>14</v>
      </c>
      <c r="BO130" s="30">
        <v>19</v>
      </c>
      <c r="BP130" s="30">
        <v>23</v>
      </c>
      <c r="BQ130" s="30">
        <v>25</v>
      </c>
      <c r="BR130" s="30">
        <v>32</v>
      </c>
      <c r="BS130" s="30">
        <v>39</v>
      </c>
      <c r="BT130" s="30">
        <v>44</v>
      </c>
      <c r="BU130" s="30">
        <v>50</v>
      </c>
      <c r="BV130" s="30">
        <v>59</v>
      </c>
      <c r="BW130" s="30">
        <v>62</v>
      </c>
      <c r="BX130" s="30">
        <v>71</v>
      </c>
      <c r="BY130" s="30">
        <v>76</v>
      </c>
      <c r="BZ130" s="30">
        <v>89</v>
      </c>
      <c r="CA130" s="30">
        <v>101</v>
      </c>
      <c r="CB130" s="30">
        <v>108</v>
      </c>
      <c r="CC130" s="30">
        <v>113</v>
      </c>
      <c r="CD130" s="30">
        <v>119</v>
      </c>
      <c r="CE130" s="30">
        <v>128</v>
      </c>
      <c r="CF130" s="30">
        <v>134</v>
      </c>
      <c r="CG130" s="30">
        <v>139</v>
      </c>
      <c r="CH130" s="30">
        <v>150</v>
      </c>
      <c r="CI130" s="30">
        <v>152</v>
      </c>
      <c r="CJ130" s="30">
        <v>161</v>
      </c>
      <c r="CK130" s="30">
        <v>164</v>
      </c>
      <c r="CL130" s="30">
        <v>165</v>
      </c>
      <c r="CM130" s="30">
        <v>181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0</v>
      </c>
      <c r="AM131" s="30">
        <v>0</v>
      </c>
      <c r="AN131" s="30">
        <v>0</v>
      </c>
      <c r="AO131" s="30">
        <v>0</v>
      </c>
      <c r="AP131" s="30">
        <v>0</v>
      </c>
      <c r="AQ131" s="30">
        <v>0</v>
      </c>
      <c r="AR131" s="30">
        <v>0</v>
      </c>
      <c r="AS131" s="30">
        <v>0</v>
      </c>
      <c r="AT131" s="30">
        <v>0</v>
      </c>
      <c r="AU131" s="30">
        <v>0</v>
      </c>
      <c r="AV131" s="30">
        <v>0</v>
      </c>
      <c r="AW131" s="30">
        <v>0</v>
      </c>
      <c r="AX131" s="30">
        <v>0</v>
      </c>
      <c r="AY131" s="30">
        <v>0</v>
      </c>
      <c r="AZ131" s="30">
        <v>0</v>
      </c>
      <c r="BA131" s="30">
        <v>0</v>
      </c>
      <c r="BB131" s="30">
        <v>0</v>
      </c>
      <c r="BC131" s="30">
        <v>0</v>
      </c>
      <c r="BD131" s="30">
        <v>0</v>
      </c>
      <c r="BE131" s="30">
        <v>0</v>
      </c>
      <c r="BF131" s="30">
        <v>0</v>
      </c>
      <c r="BG131" s="30">
        <v>0</v>
      </c>
      <c r="BH131" s="30">
        <v>0</v>
      </c>
      <c r="BI131" s="30">
        <v>0</v>
      </c>
      <c r="BJ131" s="30">
        <v>0</v>
      </c>
      <c r="BK131" s="30">
        <v>0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0</v>
      </c>
      <c r="BS131" s="30">
        <v>1</v>
      </c>
      <c r="BT131" s="30">
        <v>1</v>
      </c>
      <c r="BU131" s="30">
        <v>1</v>
      </c>
      <c r="BV131" s="30">
        <v>1</v>
      </c>
      <c r="BW131" s="30">
        <v>2</v>
      </c>
      <c r="BX131" s="30">
        <v>2</v>
      </c>
      <c r="BY131" s="30">
        <v>2</v>
      </c>
      <c r="BZ131" s="30">
        <v>2</v>
      </c>
      <c r="CA131" s="30">
        <v>2</v>
      </c>
      <c r="CB131" s="30">
        <v>3</v>
      </c>
      <c r="CC131" s="30">
        <v>3</v>
      </c>
      <c r="CD131" s="30">
        <v>3</v>
      </c>
      <c r="CE131" s="30">
        <v>4</v>
      </c>
      <c r="CF131" s="30">
        <v>4</v>
      </c>
      <c r="CG131" s="30">
        <v>4</v>
      </c>
      <c r="CH131" s="30">
        <v>4</v>
      </c>
      <c r="CI131" s="30">
        <v>4</v>
      </c>
      <c r="CJ131" s="30">
        <v>6</v>
      </c>
      <c r="CK131" s="30">
        <v>6</v>
      </c>
      <c r="CL131" s="30">
        <v>7</v>
      </c>
      <c r="CM131" s="30">
        <v>7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0</v>
      </c>
      <c r="AM132" s="30">
        <v>0</v>
      </c>
      <c r="AN132" s="30">
        <v>0</v>
      </c>
      <c r="AO132" s="30">
        <v>0</v>
      </c>
      <c r="AP132" s="30">
        <v>0</v>
      </c>
      <c r="AQ132" s="30">
        <v>0</v>
      </c>
      <c r="AR132" s="30">
        <v>0</v>
      </c>
      <c r="AS132" s="30">
        <v>0</v>
      </c>
      <c r="AT132" s="30">
        <v>0</v>
      </c>
      <c r="AU132" s="30">
        <v>0</v>
      </c>
      <c r="AV132" s="30">
        <v>0</v>
      </c>
      <c r="AW132" s="30">
        <v>0</v>
      </c>
      <c r="AX132" s="30">
        <v>0</v>
      </c>
      <c r="AY132" s="30">
        <v>0</v>
      </c>
      <c r="AZ132" s="30">
        <v>0</v>
      </c>
      <c r="BA132" s="30">
        <v>0</v>
      </c>
      <c r="BB132" s="30">
        <v>0</v>
      </c>
      <c r="BC132" s="30">
        <v>0</v>
      </c>
      <c r="BD132" s="30">
        <v>0</v>
      </c>
      <c r="BE132" s="30">
        <v>0</v>
      </c>
      <c r="BF132" s="30">
        <v>0</v>
      </c>
      <c r="BG132" s="30">
        <v>2</v>
      </c>
      <c r="BH132" s="30">
        <v>3</v>
      </c>
      <c r="BI132" s="30">
        <v>3</v>
      </c>
      <c r="BJ132" s="30">
        <v>5</v>
      </c>
      <c r="BK132" s="30">
        <v>6</v>
      </c>
      <c r="BL132" s="30">
        <v>7</v>
      </c>
      <c r="BM132" s="30">
        <v>8</v>
      </c>
      <c r="BN132" s="30">
        <v>9</v>
      </c>
      <c r="BO132" s="30">
        <v>11</v>
      </c>
      <c r="BP132" s="30">
        <v>12</v>
      </c>
      <c r="BQ132" s="30">
        <v>14</v>
      </c>
      <c r="BR132" s="30">
        <v>21</v>
      </c>
      <c r="BS132" s="30">
        <v>26</v>
      </c>
      <c r="BT132" s="30">
        <v>27</v>
      </c>
      <c r="BU132" s="30">
        <v>34</v>
      </c>
      <c r="BV132" s="30">
        <v>40</v>
      </c>
      <c r="BW132" s="30">
        <v>41</v>
      </c>
      <c r="BX132" s="30">
        <v>47</v>
      </c>
      <c r="BY132" s="30">
        <v>53</v>
      </c>
      <c r="BZ132" s="30">
        <v>57</v>
      </c>
      <c r="CA132" s="30">
        <v>61</v>
      </c>
      <c r="CB132" s="30">
        <v>65</v>
      </c>
      <c r="CC132" s="30">
        <v>66</v>
      </c>
      <c r="CD132" s="30">
        <v>86</v>
      </c>
      <c r="CE132" s="30">
        <v>91</v>
      </c>
      <c r="CF132" s="30">
        <v>93</v>
      </c>
      <c r="CG132" s="30">
        <v>96</v>
      </c>
      <c r="CH132" s="30">
        <v>111</v>
      </c>
      <c r="CI132" s="30">
        <v>128</v>
      </c>
      <c r="CJ132" s="30">
        <v>135</v>
      </c>
      <c r="CK132" s="30">
        <v>143</v>
      </c>
      <c r="CL132" s="30">
        <v>168</v>
      </c>
      <c r="CM132" s="30">
        <v>176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0</v>
      </c>
      <c r="AY133" s="30">
        <v>1</v>
      </c>
      <c r="AZ133" s="30">
        <v>1</v>
      </c>
      <c r="BA133" s="30">
        <v>1</v>
      </c>
      <c r="BB133" s="30">
        <v>1</v>
      </c>
      <c r="BC133" s="30">
        <v>1</v>
      </c>
      <c r="BD133" s="30">
        <v>1</v>
      </c>
      <c r="BE133" s="30">
        <v>1</v>
      </c>
      <c r="BF133" s="30">
        <v>1</v>
      </c>
      <c r="BG133" s="30">
        <v>1</v>
      </c>
      <c r="BH133" s="30">
        <v>1</v>
      </c>
      <c r="BI133" s="30">
        <v>1</v>
      </c>
      <c r="BJ133" s="30">
        <v>3</v>
      </c>
      <c r="BK133" s="30">
        <v>6</v>
      </c>
      <c r="BL133" s="30">
        <v>6</v>
      </c>
      <c r="BM133" s="30">
        <v>8</v>
      </c>
      <c r="BN133" s="30">
        <v>8</v>
      </c>
      <c r="BO133" s="30">
        <v>9</v>
      </c>
      <c r="BP133" s="30">
        <v>14</v>
      </c>
      <c r="BQ133" s="30">
        <v>17</v>
      </c>
      <c r="BR133" s="30">
        <v>24</v>
      </c>
      <c r="BS133" s="30">
        <v>30</v>
      </c>
      <c r="BT133" s="30">
        <v>30</v>
      </c>
      <c r="BU133" s="30">
        <v>32</v>
      </c>
      <c r="BV133" s="30">
        <v>37</v>
      </c>
      <c r="BW133" s="30">
        <v>41</v>
      </c>
      <c r="BX133" s="30">
        <v>46</v>
      </c>
      <c r="BY133" s="30">
        <v>54</v>
      </c>
      <c r="BZ133" s="30">
        <v>55</v>
      </c>
      <c r="CA133" s="30">
        <v>59</v>
      </c>
      <c r="CB133" s="30">
        <v>63</v>
      </c>
      <c r="CC133" s="30">
        <v>66</v>
      </c>
      <c r="CD133" s="30">
        <v>74</v>
      </c>
      <c r="CE133" s="30">
        <v>79</v>
      </c>
      <c r="CF133" s="30">
        <v>87</v>
      </c>
      <c r="CG133" s="30">
        <v>94</v>
      </c>
      <c r="CH133" s="30">
        <v>95</v>
      </c>
      <c r="CI133" s="30">
        <v>103</v>
      </c>
      <c r="CJ133" s="30">
        <v>109</v>
      </c>
      <c r="CK133" s="30">
        <v>116</v>
      </c>
      <c r="CL133" s="30">
        <v>120</v>
      </c>
      <c r="CM133" s="30">
        <v>126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0</v>
      </c>
      <c r="BI134" s="30">
        <v>0</v>
      </c>
      <c r="BJ134" s="30">
        <v>0</v>
      </c>
      <c r="BK134" s="30">
        <v>0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0</v>
      </c>
      <c r="BS134" s="30">
        <v>0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  <c r="CE134" s="30">
        <v>0</v>
      </c>
      <c r="CF134" s="30">
        <v>0</v>
      </c>
      <c r="CG134" s="30">
        <v>0</v>
      </c>
      <c r="CH134" s="30">
        <v>0</v>
      </c>
      <c r="CI134" s="30">
        <v>0</v>
      </c>
      <c r="CJ134" s="30">
        <v>0</v>
      </c>
      <c r="CK134" s="30">
        <v>0</v>
      </c>
      <c r="CL134" s="30">
        <v>0</v>
      </c>
      <c r="CM134" s="30">
        <v>0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0</v>
      </c>
      <c r="AW135" s="30">
        <v>0</v>
      </c>
      <c r="AX135" s="30">
        <v>0</v>
      </c>
      <c r="AY135" s="30">
        <v>0</v>
      </c>
      <c r="AZ135" s="30">
        <v>0</v>
      </c>
      <c r="BA135" s="30">
        <v>0</v>
      </c>
      <c r="BB135" s="30">
        <v>0</v>
      </c>
      <c r="BC135" s="30">
        <v>0</v>
      </c>
      <c r="BD135" s="30">
        <v>0</v>
      </c>
      <c r="BE135" s="30">
        <v>0</v>
      </c>
      <c r="BF135" s="30">
        <v>0</v>
      </c>
      <c r="BG135" s="30">
        <v>0</v>
      </c>
      <c r="BH135" s="30">
        <v>0</v>
      </c>
      <c r="BI135" s="30">
        <v>1</v>
      </c>
      <c r="BJ135" s="30">
        <v>1</v>
      </c>
      <c r="BK135" s="30">
        <v>1</v>
      </c>
      <c r="BL135" s="30">
        <v>2</v>
      </c>
      <c r="BM135" s="30">
        <v>3</v>
      </c>
      <c r="BN135" s="30">
        <v>3</v>
      </c>
      <c r="BO135" s="30">
        <v>3</v>
      </c>
      <c r="BP135" s="30">
        <v>3</v>
      </c>
      <c r="BQ135" s="30">
        <v>3</v>
      </c>
      <c r="BR135" s="30">
        <v>3</v>
      </c>
      <c r="BS135" s="30">
        <v>3</v>
      </c>
      <c r="BT135" s="30">
        <v>3</v>
      </c>
      <c r="BU135" s="30">
        <v>3</v>
      </c>
      <c r="BV135" s="30">
        <v>3</v>
      </c>
      <c r="BW135" s="30">
        <v>3</v>
      </c>
      <c r="BX135" s="30">
        <v>3</v>
      </c>
      <c r="BY135" s="30">
        <v>5</v>
      </c>
      <c r="BZ135" s="30">
        <v>5</v>
      </c>
      <c r="CA135" s="30">
        <v>5</v>
      </c>
      <c r="CB135" s="30">
        <v>5</v>
      </c>
      <c r="CC135" s="30">
        <v>6</v>
      </c>
      <c r="CD135" s="30">
        <v>6</v>
      </c>
      <c r="CE135" s="30">
        <v>6</v>
      </c>
      <c r="CF135" s="30">
        <v>6</v>
      </c>
      <c r="CG135" s="30">
        <v>7</v>
      </c>
      <c r="CH135" s="30">
        <v>8</v>
      </c>
      <c r="CI135" s="30">
        <v>8</v>
      </c>
      <c r="CJ135" s="30">
        <v>8</v>
      </c>
      <c r="CK135" s="30">
        <v>8</v>
      </c>
      <c r="CL135" s="30">
        <v>8</v>
      </c>
      <c r="CM135" s="30">
        <v>8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0</v>
      </c>
      <c r="AU136" s="30">
        <v>0</v>
      </c>
      <c r="AV136" s="30">
        <v>0</v>
      </c>
      <c r="AW136" s="30">
        <v>0</v>
      </c>
      <c r="AX136" s="30">
        <v>0</v>
      </c>
      <c r="AY136" s="30">
        <v>0</v>
      </c>
      <c r="AZ136" s="30">
        <v>0</v>
      </c>
      <c r="BA136" s="30">
        <v>0</v>
      </c>
      <c r="BB136" s="30">
        <v>0</v>
      </c>
      <c r="BC136" s="30">
        <v>0</v>
      </c>
      <c r="BD136" s="30">
        <v>0</v>
      </c>
      <c r="BE136" s="30">
        <v>0</v>
      </c>
      <c r="BF136" s="30">
        <v>0</v>
      </c>
      <c r="BG136" s="30">
        <v>0</v>
      </c>
      <c r="BH136" s="30">
        <v>3</v>
      </c>
      <c r="BI136" s="30">
        <v>5</v>
      </c>
      <c r="BJ136" s="30">
        <v>5</v>
      </c>
      <c r="BK136" s="30">
        <v>5</v>
      </c>
      <c r="BL136" s="30">
        <v>7</v>
      </c>
      <c r="BM136" s="30">
        <v>9</v>
      </c>
      <c r="BN136" s="30">
        <v>9</v>
      </c>
      <c r="BO136" s="30">
        <v>11</v>
      </c>
      <c r="BP136" s="30">
        <v>16</v>
      </c>
      <c r="BQ136" s="30">
        <v>18</v>
      </c>
      <c r="BR136" s="30">
        <v>24</v>
      </c>
      <c r="BS136" s="30">
        <v>30</v>
      </c>
      <c r="BT136" s="30">
        <v>38</v>
      </c>
      <c r="BU136" s="30">
        <v>55</v>
      </c>
      <c r="BV136" s="30">
        <v>61</v>
      </c>
      <c r="BW136" s="30">
        <v>73</v>
      </c>
      <c r="BX136" s="30">
        <v>83</v>
      </c>
      <c r="BY136" s="30">
        <v>92</v>
      </c>
      <c r="BZ136" s="30">
        <v>107</v>
      </c>
      <c r="CA136" s="30">
        <v>121</v>
      </c>
      <c r="CB136" s="30">
        <v>138</v>
      </c>
      <c r="CC136" s="30">
        <v>169</v>
      </c>
      <c r="CD136" s="30">
        <v>181</v>
      </c>
      <c r="CE136" s="30">
        <v>193</v>
      </c>
      <c r="CF136" s="30">
        <v>216</v>
      </c>
      <c r="CG136" s="30">
        <v>230</v>
      </c>
      <c r="CH136" s="30">
        <v>254</v>
      </c>
      <c r="CI136" s="30">
        <v>274</v>
      </c>
      <c r="CJ136" s="30">
        <v>300</v>
      </c>
      <c r="CK136" s="30">
        <v>348</v>
      </c>
      <c r="CL136" s="30">
        <v>400</v>
      </c>
      <c r="CM136" s="30">
        <v>445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1</v>
      </c>
      <c r="N137" s="30">
        <v>1</v>
      </c>
      <c r="O137" s="30">
        <v>1</v>
      </c>
      <c r="P137" s="30">
        <v>1</v>
      </c>
      <c r="Q137" s="30">
        <v>1</v>
      </c>
      <c r="R137" s="30">
        <v>1</v>
      </c>
      <c r="S137" s="30">
        <v>1</v>
      </c>
      <c r="T137" s="30">
        <v>1</v>
      </c>
      <c r="U137" s="30">
        <v>1</v>
      </c>
      <c r="V137" s="30">
        <v>1</v>
      </c>
      <c r="W137" s="30">
        <v>1</v>
      </c>
      <c r="X137" s="30">
        <v>1</v>
      </c>
      <c r="Y137" s="30">
        <v>1</v>
      </c>
      <c r="Z137" s="30">
        <v>1</v>
      </c>
      <c r="AA137" s="30">
        <v>1</v>
      </c>
      <c r="AB137" s="30">
        <v>1</v>
      </c>
      <c r="AC137" s="30">
        <v>1</v>
      </c>
      <c r="AD137" s="30">
        <v>1</v>
      </c>
      <c r="AE137" s="30">
        <v>1</v>
      </c>
      <c r="AF137" s="30">
        <v>1</v>
      </c>
      <c r="AG137" s="30">
        <v>1</v>
      </c>
      <c r="AH137" s="30">
        <v>1</v>
      </c>
      <c r="AI137" s="30">
        <v>1</v>
      </c>
      <c r="AJ137" s="30">
        <v>1</v>
      </c>
      <c r="AK137" s="30">
        <v>1</v>
      </c>
      <c r="AL137" s="30">
        <v>1</v>
      </c>
      <c r="AM137" s="30">
        <v>1</v>
      </c>
      <c r="AN137" s="30">
        <v>1</v>
      </c>
      <c r="AO137" s="30">
        <v>1</v>
      </c>
      <c r="AP137" s="30">
        <v>1</v>
      </c>
      <c r="AQ137" s="30">
        <v>1</v>
      </c>
      <c r="AR137" s="30">
        <v>1</v>
      </c>
      <c r="AS137" s="30">
        <v>1</v>
      </c>
      <c r="AT137" s="30">
        <v>1</v>
      </c>
      <c r="AU137" s="30">
        <v>1</v>
      </c>
      <c r="AV137" s="30">
        <v>1</v>
      </c>
      <c r="AW137" s="30">
        <v>1</v>
      </c>
      <c r="AX137" s="30">
        <v>1</v>
      </c>
      <c r="AY137" s="30">
        <v>1</v>
      </c>
      <c r="AZ137" s="30">
        <v>2</v>
      </c>
      <c r="BA137" s="30">
        <v>5</v>
      </c>
      <c r="BB137" s="30">
        <v>8</v>
      </c>
      <c r="BC137" s="30">
        <v>11</v>
      </c>
      <c r="BD137" s="30">
        <v>12</v>
      </c>
      <c r="BE137" s="30">
        <v>12</v>
      </c>
      <c r="BF137" s="30">
        <v>19</v>
      </c>
      <c r="BG137" s="30">
        <v>17</v>
      </c>
      <c r="BH137" s="30">
        <v>18</v>
      </c>
      <c r="BI137" s="30">
        <v>19</v>
      </c>
      <c r="BJ137" s="30">
        <v>25</v>
      </c>
      <c r="BK137" s="30">
        <v>33</v>
      </c>
      <c r="BL137" s="30">
        <v>35</v>
      </c>
      <c r="BM137" s="30">
        <v>38</v>
      </c>
      <c r="BN137" s="30">
        <v>45</v>
      </c>
      <c r="BO137" s="30">
        <v>54</v>
      </c>
      <c r="BP137" s="30">
        <v>68</v>
      </c>
      <c r="BQ137" s="30">
        <v>71</v>
      </c>
      <c r="BR137" s="30">
        <v>78</v>
      </c>
      <c r="BS137" s="30">
        <v>88</v>
      </c>
      <c r="BT137" s="30">
        <v>96</v>
      </c>
      <c r="BU137" s="30">
        <v>107</v>
      </c>
      <c r="BV137" s="30">
        <v>136</v>
      </c>
      <c r="BW137" s="30">
        <v>144</v>
      </c>
      <c r="BX137" s="30">
        <v>152</v>
      </c>
      <c r="BY137" s="30">
        <v>163</v>
      </c>
      <c r="BZ137" s="30">
        <v>177</v>
      </c>
      <c r="CA137" s="30">
        <v>182</v>
      </c>
      <c r="CB137" s="30">
        <v>203</v>
      </c>
      <c r="CC137" s="30">
        <v>221</v>
      </c>
      <c r="CD137" s="30">
        <v>247</v>
      </c>
      <c r="CE137" s="30">
        <v>297</v>
      </c>
      <c r="CF137" s="30">
        <v>315</v>
      </c>
      <c r="CG137" s="30">
        <v>335</v>
      </c>
      <c r="CH137" s="30">
        <v>349</v>
      </c>
      <c r="CI137" s="30">
        <v>362</v>
      </c>
      <c r="CJ137" s="30">
        <v>387</v>
      </c>
      <c r="CK137" s="30">
        <v>397</v>
      </c>
      <c r="CL137" s="30">
        <v>409</v>
      </c>
      <c r="CM137" s="30">
        <v>428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0</v>
      </c>
      <c r="AS138" s="30">
        <v>0</v>
      </c>
      <c r="AT138" s="30">
        <v>0</v>
      </c>
      <c r="AU138" s="30">
        <v>0</v>
      </c>
      <c r="AV138" s="30">
        <v>0</v>
      </c>
      <c r="AW138" s="30">
        <v>0</v>
      </c>
      <c r="AX138" s="30">
        <v>0</v>
      </c>
      <c r="AY138" s="30">
        <v>0</v>
      </c>
      <c r="AZ138" s="30">
        <v>1</v>
      </c>
      <c r="BA138" s="30">
        <v>2</v>
      </c>
      <c r="BB138" s="30">
        <v>3</v>
      </c>
      <c r="BC138" s="30">
        <v>3</v>
      </c>
      <c r="BD138" s="30">
        <v>4</v>
      </c>
      <c r="BE138" s="30">
        <v>5</v>
      </c>
      <c r="BF138" s="30">
        <v>5</v>
      </c>
      <c r="BG138" s="30">
        <v>5</v>
      </c>
      <c r="BH138" s="30">
        <v>5</v>
      </c>
      <c r="BI138" s="30">
        <v>5</v>
      </c>
      <c r="BJ138" s="30">
        <v>7</v>
      </c>
      <c r="BK138" s="30">
        <v>8</v>
      </c>
      <c r="BL138" s="30">
        <v>10</v>
      </c>
      <c r="BM138" s="30">
        <v>14</v>
      </c>
      <c r="BN138" s="30">
        <v>16</v>
      </c>
      <c r="BO138" s="30">
        <v>16</v>
      </c>
      <c r="BP138" s="30">
        <v>18</v>
      </c>
      <c r="BQ138" s="30">
        <v>22</v>
      </c>
      <c r="BR138" s="30">
        <v>31</v>
      </c>
      <c r="BS138" s="30">
        <v>33</v>
      </c>
      <c r="BT138" s="30">
        <v>43</v>
      </c>
      <c r="BU138" s="30">
        <v>57</v>
      </c>
      <c r="BV138" s="30">
        <v>71</v>
      </c>
      <c r="BW138" s="30">
        <v>79</v>
      </c>
      <c r="BX138" s="30">
        <v>94</v>
      </c>
      <c r="BY138" s="30">
        <v>107</v>
      </c>
      <c r="BZ138" s="30">
        <v>129</v>
      </c>
      <c r="CA138" s="30">
        <v>159</v>
      </c>
      <c r="CB138" s="30">
        <v>174</v>
      </c>
      <c r="CC138" s="30">
        <v>181</v>
      </c>
      <c r="CD138" s="30">
        <v>208</v>
      </c>
      <c r="CE138" s="30">
        <v>232</v>
      </c>
      <c r="CF138" s="30">
        <v>245</v>
      </c>
      <c r="CG138" s="30">
        <v>263</v>
      </c>
      <c r="CH138" s="30">
        <v>286</v>
      </c>
      <c r="CI138" s="30">
        <v>314</v>
      </c>
      <c r="CJ138" s="30">
        <v>332</v>
      </c>
      <c r="CK138" s="30">
        <v>347</v>
      </c>
      <c r="CL138" s="30">
        <v>360</v>
      </c>
      <c r="CM138" s="30">
        <v>380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0</v>
      </c>
      <c r="AQ139" s="30">
        <v>0</v>
      </c>
      <c r="AR139" s="30">
        <v>0</v>
      </c>
      <c r="AS139" s="30">
        <v>0</v>
      </c>
      <c r="AT139" s="30">
        <v>0</v>
      </c>
      <c r="AU139" s="30">
        <v>0</v>
      </c>
      <c r="AV139" s="30">
        <v>0</v>
      </c>
      <c r="AW139" s="30">
        <v>0</v>
      </c>
      <c r="AX139" s="30">
        <v>0</v>
      </c>
      <c r="AY139" s="30">
        <v>0</v>
      </c>
      <c r="AZ139" s="30">
        <v>0</v>
      </c>
      <c r="BA139" s="30">
        <v>0</v>
      </c>
      <c r="BB139" s="30">
        <v>0</v>
      </c>
      <c r="BC139" s="30">
        <v>0</v>
      </c>
      <c r="BD139" s="30">
        <v>0</v>
      </c>
      <c r="BE139" s="30">
        <v>1</v>
      </c>
      <c r="BF139" s="30">
        <v>2</v>
      </c>
      <c r="BG139" s="30">
        <v>3</v>
      </c>
      <c r="BH139" s="30">
        <v>6</v>
      </c>
      <c r="BI139" s="30">
        <v>12</v>
      </c>
      <c r="BJ139" s="30">
        <v>14</v>
      </c>
      <c r="BK139" s="30">
        <v>23</v>
      </c>
      <c r="BL139" s="30">
        <v>33</v>
      </c>
      <c r="BM139" s="30">
        <v>43</v>
      </c>
      <c r="BN139" s="30">
        <v>60</v>
      </c>
      <c r="BO139" s="30">
        <v>76</v>
      </c>
      <c r="BP139" s="30">
        <v>100</v>
      </c>
      <c r="BQ139" s="30">
        <v>119</v>
      </c>
      <c r="BR139" s="30">
        <v>140</v>
      </c>
      <c r="BS139" s="30">
        <v>160</v>
      </c>
      <c r="BT139" s="30">
        <v>187</v>
      </c>
      <c r="BU139" s="30">
        <v>209</v>
      </c>
      <c r="BV139" s="30">
        <v>246</v>
      </c>
      <c r="BW139" s="30">
        <v>266</v>
      </c>
      <c r="BX139" s="30">
        <v>295</v>
      </c>
      <c r="BY139" s="30">
        <v>311</v>
      </c>
      <c r="BZ139" s="30">
        <v>345</v>
      </c>
      <c r="CA139" s="30">
        <v>380</v>
      </c>
      <c r="CB139" s="30">
        <v>409</v>
      </c>
      <c r="CC139" s="30">
        <v>435</v>
      </c>
      <c r="CD139" s="30">
        <v>470</v>
      </c>
      <c r="CE139" s="30">
        <v>504</v>
      </c>
      <c r="CF139" s="30">
        <v>535</v>
      </c>
      <c r="CG139" s="30">
        <v>567</v>
      </c>
      <c r="CH139" s="30">
        <v>599</v>
      </c>
      <c r="CI139" s="30">
        <v>629</v>
      </c>
      <c r="CJ139" s="30">
        <v>657</v>
      </c>
      <c r="CK139" s="30">
        <v>687</v>
      </c>
      <c r="CL139" s="30">
        <v>714</v>
      </c>
      <c r="CM139" s="30">
        <v>735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0</v>
      </c>
      <c r="AO140" s="30">
        <v>0</v>
      </c>
      <c r="AP140" s="30">
        <v>0</v>
      </c>
      <c r="AQ140" s="30">
        <v>0</v>
      </c>
      <c r="AR140" s="30">
        <v>0</v>
      </c>
      <c r="AS140" s="30">
        <v>0</v>
      </c>
      <c r="AT140" s="30">
        <v>0</v>
      </c>
      <c r="AU140" s="30">
        <v>0</v>
      </c>
      <c r="AV140" s="30">
        <v>0</v>
      </c>
      <c r="AW140" s="30">
        <v>0</v>
      </c>
      <c r="AX140" s="30">
        <v>0</v>
      </c>
      <c r="AY140" s="30">
        <v>0</v>
      </c>
      <c r="AZ140" s="30">
        <v>0</v>
      </c>
      <c r="BA140" s="30">
        <v>0</v>
      </c>
      <c r="BB140" s="30">
        <v>0</v>
      </c>
      <c r="BC140" s="30">
        <v>0</v>
      </c>
      <c r="BD140" s="30">
        <v>0</v>
      </c>
      <c r="BE140" s="30">
        <v>0</v>
      </c>
      <c r="BF140" s="30">
        <v>0</v>
      </c>
      <c r="BG140" s="30">
        <v>0</v>
      </c>
      <c r="BH140" s="30">
        <v>0</v>
      </c>
      <c r="BI140" s="30">
        <v>0</v>
      </c>
      <c r="BJ140" s="30">
        <v>0</v>
      </c>
      <c r="BK140" s="30">
        <v>0</v>
      </c>
      <c r="BL140" s="30">
        <v>0</v>
      </c>
      <c r="BM140" s="30">
        <v>0</v>
      </c>
      <c r="BN140" s="30">
        <v>0</v>
      </c>
      <c r="BO140" s="30">
        <v>0</v>
      </c>
      <c r="BP140" s="30">
        <v>1</v>
      </c>
      <c r="BQ140" s="30">
        <v>1</v>
      </c>
      <c r="BR140" s="30">
        <v>1</v>
      </c>
      <c r="BS140" s="30">
        <v>2</v>
      </c>
      <c r="BT140" s="30">
        <v>2</v>
      </c>
      <c r="BU140" s="30">
        <v>3</v>
      </c>
      <c r="BV140" s="30">
        <v>3</v>
      </c>
      <c r="BW140" s="30">
        <v>3</v>
      </c>
      <c r="BX140" s="30">
        <v>4</v>
      </c>
      <c r="BY140" s="30">
        <v>4</v>
      </c>
      <c r="BZ140" s="30">
        <v>6</v>
      </c>
      <c r="CA140" s="30">
        <v>6</v>
      </c>
      <c r="CB140" s="30">
        <v>6</v>
      </c>
      <c r="CC140" s="30">
        <v>6</v>
      </c>
      <c r="CD140" s="30">
        <v>6</v>
      </c>
      <c r="CE140" s="30">
        <v>7</v>
      </c>
      <c r="CF140" s="30">
        <v>7</v>
      </c>
      <c r="CG140" s="30">
        <v>7</v>
      </c>
      <c r="CH140" s="30">
        <v>7</v>
      </c>
      <c r="CI140" s="30">
        <v>7</v>
      </c>
      <c r="CJ140" s="30">
        <v>7</v>
      </c>
      <c r="CK140" s="30">
        <v>8</v>
      </c>
      <c r="CL140" s="30">
        <v>8</v>
      </c>
      <c r="CM140" s="30">
        <v>9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0</v>
      </c>
      <c r="AP141" s="30">
        <v>0</v>
      </c>
      <c r="AQ141" s="30">
        <v>0</v>
      </c>
      <c r="AR141" s="30">
        <v>0</v>
      </c>
      <c r="AS141" s="30">
        <v>0</v>
      </c>
      <c r="AT141" s="30">
        <v>0</v>
      </c>
      <c r="AU141" s="30">
        <v>0</v>
      </c>
      <c r="AV141" s="30">
        <v>0</v>
      </c>
      <c r="AW141" s="30">
        <v>0</v>
      </c>
      <c r="AX141" s="30">
        <v>0</v>
      </c>
      <c r="AY141" s="30">
        <v>0</v>
      </c>
      <c r="AZ141" s="30">
        <v>0</v>
      </c>
      <c r="BA141" s="30">
        <v>0</v>
      </c>
      <c r="BB141" s="30">
        <v>0</v>
      </c>
      <c r="BC141" s="30">
        <v>0</v>
      </c>
      <c r="BD141" s="30">
        <v>0</v>
      </c>
      <c r="BE141" s="30">
        <v>0</v>
      </c>
      <c r="BF141" s="30">
        <v>0</v>
      </c>
      <c r="BG141" s="30">
        <v>0</v>
      </c>
      <c r="BH141" s="30">
        <v>0</v>
      </c>
      <c r="BI141" s="30">
        <v>0</v>
      </c>
      <c r="BJ141" s="30">
        <v>3</v>
      </c>
      <c r="BK141" s="30">
        <v>7</v>
      </c>
      <c r="BL141" s="30">
        <v>11</v>
      </c>
      <c r="BM141" s="30">
        <v>17</v>
      </c>
      <c r="BN141" s="30">
        <v>23</v>
      </c>
      <c r="BO141" s="30">
        <v>26</v>
      </c>
      <c r="BP141" s="30">
        <v>37</v>
      </c>
      <c r="BQ141" s="30">
        <v>43</v>
      </c>
      <c r="BR141" s="30">
        <v>65</v>
      </c>
      <c r="BS141" s="30">
        <v>82</v>
      </c>
      <c r="BT141" s="30">
        <v>92</v>
      </c>
      <c r="BU141" s="30">
        <v>115</v>
      </c>
      <c r="BV141" s="30">
        <v>133</v>
      </c>
      <c r="BW141" s="30">
        <v>146</v>
      </c>
      <c r="BX141" s="30">
        <v>151</v>
      </c>
      <c r="BY141" s="30">
        <v>176</v>
      </c>
      <c r="BZ141" s="30">
        <v>197</v>
      </c>
      <c r="CA141" s="30">
        <v>220</v>
      </c>
      <c r="CB141" s="30">
        <v>248</v>
      </c>
      <c r="CC141" s="30">
        <v>270</v>
      </c>
      <c r="CD141" s="30">
        <v>291</v>
      </c>
      <c r="CE141" s="30">
        <v>316</v>
      </c>
      <c r="CF141" s="30">
        <v>331</v>
      </c>
      <c r="CG141" s="30">
        <v>351</v>
      </c>
      <c r="CH141" s="30">
        <v>372</v>
      </c>
      <c r="CI141" s="30">
        <v>392</v>
      </c>
      <c r="CJ141" s="30">
        <v>411</v>
      </c>
      <c r="CK141" s="30">
        <v>421</v>
      </c>
      <c r="CL141" s="30">
        <v>451</v>
      </c>
      <c r="CM141" s="30">
        <v>478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0</v>
      </c>
      <c r="X142" s="30">
        <v>0</v>
      </c>
      <c r="Y142" s="30">
        <v>0</v>
      </c>
      <c r="Z142" s="30">
        <v>0</v>
      </c>
      <c r="AA142" s="30">
        <v>0</v>
      </c>
      <c r="AB142" s="30">
        <v>0</v>
      </c>
      <c r="AC142" s="30">
        <v>0</v>
      </c>
      <c r="AD142" s="30">
        <v>0</v>
      </c>
      <c r="AE142" s="30">
        <v>0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0</v>
      </c>
      <c r="AM142" s="30">
        <v>0</v>
      </c>
      <c r="AN142" s="30">
        <v>0</v>
      </c>
      <c r="AO142" s="30">
        <v>0</v>
      </c>
      <c r="AP142" s="30">
        <v>0</v>
      </c>
      <c r="AQ142" s="30">
        <v>0</v>
      </c>
      <c r="AR142" s="30">
        <v>0</v>
      </c>
      <c r="AS142" s="30">
        <v>0</v>
      </c>
      <c r="AT142" s="30">
        <v>0</v>
      </c>
      <c r="AU142" s="30">
        <v>0</v>
      </c>
      <c r="AV142" s="30">
        <v>0</v>
      </c>
      <c r="AW142" s="30">
        <v>0</v>
      </c>
      <c r="AX142" s="30">
        <v>0</v>
      </c>
      <c r="AY142" s="30">
        <v>0</v>
      </c>
      <c r="AZ142" s="30">
        <v>0</v>
      </c>
      <c r="BA142" s="30">
        <v>0</v>
      </c>
      <c r="BB142" s="30">
        <v>0</v>
      </c>
      <c r="BC142" s="30">
        <v>0</v>
      </c>
      <c r="BD142" s="30">
        <v>0</v>
      </c>
      <c r="BE142" s="30">
        <v>0</v>
      </c>
      <c r="BF142" s="30">
        <v>0</v>
      </c>
      <c r="BG142" s="30">
        <v>1</v>
      </c>
      <c r="BH142" s="30">
        <v>1</v>
      </c>
      <c r="BI142" s="30">
        <v>1</v>
      </c>
      <c r="BJ142" s="30">
        <v>1</v>
      </c>
      <c r="BK142" s="30">
        <v>1</v>
      </c>
      <c r="BL142" s="30">
        <v>1</v>
      </c>
      <c r="BM142" s="30">
        <v>3</v>
      </c>
      <c r="BN142" s="30">
        <v>3</v>
      </c>
      <c r="BO142" s="30">
        <v>4</v>
      </c>
      <c r="BP142" s="30">
        <v>4</v>
      </c>
      <c r="BQ142" s="30">
        <v>8</v>
      </c>
      <c r="BR142" s="30">
        <v>9</v>
      </c>
      <c r="BS142" s="30">
        <v>17</v>
      </c>
      <c r="BT142" s="30">
        <v>24</v>
      </c>
      <c r="BU142" s="30">
        <v>30</v>
      </c>
      <c r="BV142" s="30">
        <v>34</v>
      </c>
      <c r="BW142" s="30">
        <v>43</v>
      </c>
      <c r="BX142" s="30">
        <v>45</v>
      </c>
      <c r="BY142" s="30">
        <v>47</v>
      </c>
      <c r="BZ142" s="30">
        <v>58</v>
      </c>
      <c r="CA142" s="30">
        <v>63</v>
      </c>
      <c r="CB142" s="30">
        <v>76</v>
      </c>
      <c r="CC142" s="30">
        <v>94</v>
      </c>
      <c r="CD142" s="30">
        <v>106</v>
      </c>
      <c r="CE142" s="30">
        <v>130</v>
      </c>
      <c r="CF142" s="30">
        <v>148</v>
      </c>
      <c r="CG142" s="30">
        <v>170</v>
      </c>
      <c r="CH142" s="30">
        <v>198</v>
      </c>
      <c r="CI142" s="30">
        <v>232</v>
      </c>
      <c r="CJ142" s="30">
        <v>273</v>
      </c>
      <c r="CK142" s="30">
        <v>313</v>
      </c>
      <c r="CL142" s="30">
        <v>361</v>
      </c>
      <c r="CM142" s="30">
        <v>405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0</v>
      </c>
      <c r="BC143" s="30">
        <v>0</v>
      </c>
      <c r="BD143" s="30">
        <v>0</v>
      </c>
      <c r="BE143" s="30">
        <v>0</v>
      </c>
      <c r="BF143" s="30">
        <v>0</v>
      </c>
      <c r="BG143" s="30">
        <v>0</v>
      </c>
      <c r="BH143" s="30">
        <v>0</v>
      </c>
      <c r="BI143" s="30">
        <v>0</v>
      </c>
      <c r="BJ143" s="30">
        <v>0</v>
      </c>
      <c r="BK143" s="30">
        <v>0</v>
      </c>
      <c r="BL143" s="30">
        <v>0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0</v>
      </c>
      <c r="BS143" s="30">
        <v>0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  <c r="CE143" s="30">
        <v>0</v>
      </c>
      <c r="CF143" s="30">
        <v>0</v>
      </c>
      <c r="CG143" s="30">
        <v>0</v>
      </c>
      <c r="CH143" s="30">
        <v>0</v>
      </c>
      <c r="CI143" s="30">
        <v>0</v>
      </c>
      <c r="CJ143" s="30">
        <v>0</v>
      </c>
      <c r="CK143" s="30">
        <v>0</v>
      </c>
      <c r="CL143" s="30">
        <v>0</v>
      </c>
      <c r="CM143" s="30">
        <v>0</v>
      </c>
      <c r="CN143" t="e">
        <v>#N/A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0</v>
      </c>
      <c r="BN144" s="30">
        <v>0</v>
      </c>
      <c r="BO144" s="30">
        <v>0</v>
      </c>
      <c r="BP144" s="30">
        <v>0</v>
      </c>
      <c r="BQ144" s="30">
        <v>0</v>
      </c>
      <c r="BR144" s="30">
        <v>0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  <c r="CE144" s="30">
        <v>0</v>
      </c>
      <c r="CF144" s="30">
        <v>0</v>
      </c>
      <c r="CG144" s="30">
        <v>0</v>
      </c>
      <c r="CH144" s="30">
        <v>0</v>
      </c>
      <c r="CI144" s="30">
        <v>0</v>
      </c>
      <c r="CJ144" s="30">
        <v>0</v>
      </c>
      <c r="CK144" s="30">
        <v>0</v>
      </c>
      <c r="CL144" s="30">
        <v>0</v>
      </c>
      <c r="CM144" s="30">
        <v>0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0</v>
      </c>
      <c r="BD145" s="30">
        <v>0</v>
      </c>
      <c r="BE145" s="30">
        <v>0</v>
      </c>
      <c r="BF145" s="30">
        <v>0</v>
      </c>
      <c r="BG145" s="30">
        <v>0</v>
      </c>
      <c r="BH145" s="30">
        <v>0</v>
      </c>
      <c r="BI145" s="30">
        <v>0</v>
      </c>
      <c r="BJ145" s="30">
        <v>0</v>
      </c>
      <c r="BK145" s="30">
        <v>0</v>
      </c>
      <c r="BL145" s="30">
        <v>0</v>
      </c>
      <c r="BM145" s="30">
        <v>0</v>
      </c>
      <c r="BN145" s="30">
        <v>0</v>
      </c>
      <c r="BO145" s="30">
        <v>0</v>
      </c>
      <c r="BP145" s="30">
        <v>0</v>
      </c>
      <c r="BQ145" s="30">
        <v>0</v>
      </c>
      <c r="BR145" s="30">
        <v>0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  <c r="CE145" s="30">
        <v>0</v>
      </c>
      <c r="CF145" s="30">
        <v>0</v>
      </c>
      <c r="CG145" s="30">
        <v>0</v>
      </c>
      <c r="CH145" s="30">
        <v>0</v>
      </c>
      <c r="CI145" s="30">
        <v>0</v>
      </c>
      <c r="CJ145" s="30">
        <v>0</v>
      </c>
      <c r="CK145" s="30">
        <v>0</v>
      </c>
      <c r="CL145" s="30">
        <v>0</v>
      </c>
      <c r="CM145" s="30">
        <v>0</v>
      </c>
      <c r="CN145" t="e">
        <v>#N/A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0</v>
      </c>
      <c r="BC146" s="30">
        <v>0</v>
      </c>
      <c r="BD146" s="30">
        <v>0</v>
      </c>
      <c r="BE146" s="30">
        <v>0</v>
      </c>
      <c r="BF146" s="30">
        <v>0</v>
      </c>
      <c r="BG146" s="30">
        <v>0</v>
      </c>
      <c r="BH146" s="30">
        <v>0</v>
      </c>
      <c r="BI146" s="30">
        <v>0</v>
      </c>
      <c r="BJ146" s="30">
        <v>0</v>
      </c>
      <c r="BK146" s="30">
        <v>0</v>
      </c>
      <c r="BL146" s="30">
        <v>0</v>
      </c>
      <c r="BM146" s="30">
        <v>0</v>
      </c>
      <c r="BN146" s="30">
        <v>0</v>
      </c>
      <c r="BO146" s="30">
        <v>0</v>
      </c>
      <c r="BP146" s="30">
        <v>0</v>
      </c>
      <c r="BQ146" s="30">
        <v>0</v>
      </c>
      <c r="BR146" s="30">
        <v>0</v>
      </c>
      <c r="BS146" s="30">
        <v>0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  <c r="CE146" s="30">
        <v>0</v>
      </c>
      <c r="CF146" s="30">
        <v>0</v>
      </c>
      <c r="CG146" s="30">
        <v>0</v>
      </c>
      <c r="CH146" s="30">
        <v>0</v>
      </c>
      <c r="CI146" s="30">
        <v>0</v>
      </c>
      <c r="CJ146" s="30">
        <v>0</v>
      </c>
      <c r="CK146" s="30">
        <v>0</v>
      </c>
      <c r="CL146" s="30">
        <v>0</v>
      </c>
      <c r="CM146" s="30">
        <v>0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0</v>
      </c>
      <c r="AP147" s="30">
        <v>0</v>
      </c>
      <c r="AQ147" s="30">
        <v>1</v>
      </c>
      <c r="AR147" s="30">
        <v>1</v>
      </c>
      <c r="AS147" s="30">
        <v>1</v>
      </c>
      <c r="AT147" s="30">
        <v>1</v>
      </c>
      <c r="AU147" s="30">
        <v>1</v>
      </c>
      <c r="AV147" s="30">
        <v>1</v>
      </c>
      <c r="AW147" s="30">
        <v>1</v>
      </c>
      <c r="AX147" s="30">
        <v>2</v>
      </c>
      <c r="AY147" s="30">
        <v>2</v>
      </c>
      <c r="AZ147" s="30">
        <v>3</v>
      </c>
      <c r="BA147" s="30">
        <v>5</v>
      </c>
      <c r="BB147" s="30">
        <v>5</v>
      </c>
      <c r="BC147" s="30">
        <v>5</v>
      </c>
      <c r="BD147" s="30">
        <v>7</v>
      </c>
      <c r="BE147" s="30">
        <v>7</v>
      </c>
      <c r="BF147" s="30">
        <v>11</v>
      </c>
      <c r="BG147" s="30">
        <v>11</v>
      </c>
      <c r="BH147" s="30">
        <v>14</v>
      </c>
      <c r="BI147" s="30">
        <v>20</v>
      </c>
      <c r="BJ147" s="30">
        <v>20</v>
      </c>
      <c r="BK147" s="30">
        <v>20</v>
      </c>
      <c r="BL147" s="30">
        <v>21</v>
      </c>
      <c r="BM147" s="30">
        <v>21</v>
      </c>
      <c r="BN147" s="30">
        <v>21</v>
      </c>
      <c r="BO147" s="30">
        <v>21</v>
      </c>
      <c r="BP147" s="30">
        <v>22</v>
      </c>
      <c r="BQ147" s="30">
        <v>22</v>
      </c>
      <c r="BR147" s="30">
        <v>25</v>
      </c>
      <c r="BS147" s="30">
        <v>26</v>
      </c>
      <c r="BT147" s="30">
        <v>26</v>
      </c>
      <c r="BU147" s="30">
        <v>30</v>
      </c>
      <c r="BV147" s="30">
        <v>30</v>
      </c>
      <c r="BW147" s="30">
        <v>32</v>
      </c>
      <c r="BX147" s="30">
        <v>32</v>
      </c>
      <c r="BY147" s="30">
        <v>32</v>
      </c>
      <c r="BZ147" s="30">
        <v>34</v>
      </c>
      <c r="CA147" s="30">
        <v>34</v>
      </c>
      <c r="CB147" s="30">
        <v>34</v>
      </c>
      <c r="CC147" s="30">
        <v>34</v>
      </c>
      <c r="CD147" s="30">
        <v>35</v>
      </c>
      <c r="CE147" s="30">
        <v>35</v>
      </c>
      <c r="CF147" s="30">
        <v>35</v>
      </c>
      <c r="CG147" s="30">
        <v>36</v>
      </c>
      <c r="CH147" s="30">
        <v>36</v>
      </c>
      <c r="CI147" s="30">
        <v>38</v>
      </c>
      <c r="CJ147" s="30">
        <v>39</v>
      </c>
      <c r="CK147" s="30">
        <v>39</v>
      </c>
      <c r="CL147" s="30">
        <v>39</v>
      </c>
      <c r="CM147" s="30">
        <v>39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  <c r="CE148" s="30">
        <v>0</v>
      </c>
      <c r="CF148" s="30">
        <v>0</v>
      </c>
      <c r="CG148" s="30">
        <v>0</v>
      </c>
      <c r="CH148" s="30">
        <v>0</v>
      </c>
      <c r="CI148" s="30">
        <v>0</v>
      </c>
      <c r="CJ148" s="30">
        <v>0</v>
      </c>
      <c r="CK148" s="30">
        <v>0</v>
      </c>
      <c r="CL148" s="30">
        <v>0</v>
      </c>
      <c r="CM148" s="30">
        <v>0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0</v>
      </c>
      <c r="AQ149" s="30">
        <v>0</v>
      </c>
      <c r="AR149" s="30">
        <v>0</v>
      </c>
      <c r="AS149" s="30">
        <v>0</v>
      </c>
      <c r="AT149" s="30">
        <v>0</v>
      </c>
      <c r="AU149" s="30">
        <v>0</v>
      </c>
      <c r="AV149" s="30">
        <v>0</v>
      </c>
      <c r="AW149" s="30">
        <v>0</v>
      </c>
      <c r="AX149" s="30">
        <v>0</v>
      </c>
      <c r="AY149" s="30">
        <v>0</v>
      </c>
      <c r="AZ149" s="30">
        <v>0</v>
      </c>
      <c r="BA149" s="30">
        <v>0</v>
      </c>
      <c r="BB149" s="30">
        <v>0</v>
      </c>
      <c r="BC149" s="30">
        <v>0</v>
      </c>
      <c r="BD149" s="30">
        <v>0</v>
      </c>
      <c r="BE149" s="30">
        <v>0</v>
      </c>
      <c r="BF149" s="30">
        <v>0</v>
      </c>
      <c r="BG149" s="30">
        <v>0</v>
      </c>
      <c r="BH149" s="30">
        <v>0</v>
      </c>
      <c r="BI149" s="30">
        <v>0</v>
      </c>
      <c r="BJ149" s="30">
        <v>0</v>
      </c>
      <c r="BK149" s="30">
        <v>0</v>
      </c>
      <c r="BL149" s="30">
        <v>1</v>
      </c>
      <c r="BM149" s="30">
        <v>2</v>
      </c>
      <c r="BN149" s="30">
        <v>3</v>
      </c>
      <c r="BO149" s="30">
        <v>3</v>
      </c>
      <c r="BP149" s="30">
        <v>4</v>
      </c>
      <c r="BQ149" s="30">
        <v>8</v>
      </c>
      <c r="BR149" s="30">
        <v>8</v>
      </c>
      <c r="BS149" s="30">
        <v>10</v>
      </c>
      <c r="BT149" s="30">
        <v>16</v>
      </c>
      <c r="BU149" s="30">
        <v>21</v>
      </c>
      <c r="BV149" s="30">
        <v>25</v>
      </c>
      <c r="BW149" s="30">
        <v>29</v>
      </c>
      <c r="BX149" s="30">
        <v>34</v>
      </c>
      <c r="BY149" s="30">
        <v>38</v>
      </c>
      <c r="BZ149" s="30">
        <v>41</v>
      </c>
      <c r="CA149" s="30">
        <v>41</v>
      </c>
      <c r="CB149" s="30">
        <v>44</v>
      </c>
      <c r="CC149" s="30">
        <v>47</v>
      </c>
      <c r="CD149" s="30">
        <v>52</v>
      </c>
      <c r="CE149" s="30">
        <v>59</v>
      </c>
      <c r="CF149" s="30">
        <v>65</v>
      </c>
      <c r="CG149" s="30">
        <v>73</v>
      </c>
      <c r="CH149" s="30">
        <v>79</v>
      </c>
      <c r="CI149" s="30">
        <v>83</v>
      </c>
      <c r="CJ149" s="30">
        <v>87</v>
      </c>
      <c r="CK149" s="30">
        <v>92</v>
      </c>
      <c r="CL149" s="30">
        <v>97</v>
      </c>
      <c r="CM149" s="30">
        <v>103</v>
      </c>
      <c r="CN149" t="e">
        <v>#N/A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0</v>
      </c>
      <c r="AQ150" s="30">
        <v>0</v>
      </c>
      <c r="AR150" s="30">
        <v>0</v>
      </c>
      <c r="AS150" s="30">
        <v>0</v>
      </c>
      <c r="AT150" s="30">
        <v>0</v>
      </c>
      <c r="AU150" s="30">
        <v>0</v>
      </c>
      <c r="AV150" s="30">
        <v>0</v>
      </c>
      <c r="AW150" s="30">
        <v>0</v>
      </c>
      <c r="AX150" s="30">
        <v>0</v>
      </c>
      <c r="AY150" s="30">
        <v>0</v>
      </c>
      <c r="AZ150" s="30">
        <v>0</v>
      </c>
      <c r="BA150" s="30">
        <v>0</v>
      </c>
      <c r="BB150" s="30">
        <v>0</v>
      </c>
      <c r="BC150" s="30">
        <v>0</v>
      </c>
      <c r="BD150" s="30">
        <v>0</v>
      </c>
      <c r="BE150" s="30">
        <v>0</v>
      </c>
      <c r="BF150" s="30">
        <v>0</v>
      </c>
      <c r="BG150" s="30">
        <v>0</v>
      </c>
      <c r="BH150" s="30">
        <v>0</v>
      </c>
      <c r="BI150" s="30">
        <v>0</v>
      </c>
      <c r="BJ150" s="30">
        <v>0</v>
      </c>
      <c r="BK150" s="30">
        <v>0</v>
      </c>
      <c r="BL150" s="30">
        <v>0</v>
      </c>
      <c r="BM150" s="30">
        <v>0</v>
      </c>
      <c r="BN150" s="30">
        <v>0</v>
      </c>
      <c r="BO150" s="30">
        <v>0</v>
      </c>
      <c r="BP150" s="30">
        <v>0</v>
      </c>
      <c r="BQ150" s="30">
        <v>0</v>
      </c>
      <c r="BR150" s="30">
        <v>0</v>
      </c>
      <c r="BS150" s="30">
        <v>0</v>
      </c>
      <c r="BT150" s="30">
        <v>1</v>
      </c>
      <c r="BU150" s="30">
        <v>1</v>
      </c>
      <c r="BV150" s="30">
        <v>1</v>
      </c>
      <c r="BW150" s="30">
        <v>2</v>
      </c>
      <c r="BX150" s="30">
        <v>2</v>
      </c>
      <c r="BY150" s="30">
        <v>2</v>
      </c>
      <c r="BZ150" s="30">
        <v>2</v>
      </c>
      <c r="CA150" s="30">
        <v>2</v>
      </c>
      <c r="CB150" s="30">
        <v>2</v>
      </c>
      <c r="CC150" s="30">
        <v>2</v>
      </c>
      <c r="CD150" s="30">
        <v>2</v>
      </c>
      <c r="CE150" s="30">
        <v>2</v>
      </c>
      <c r="CF150" s="30">
        <v>2</v>
      </c>
      <c r="CG150" s="30">
        <v>2</v>
      </c>
      <c r="CH150" s="30">
        <v>2</v>
      </c>
      <c r="CI150" s="30">
        <v>2</v>
      </c>
      <c r="CJ150" s="30">
        <v>2</v>
      </c>
      <c r="CK150" s="30">
        <v>3</v>
      </c>
      <c r="CL150" s="30">
        <v>3</v>
      </c>
      <c r="CM150" s="30">
        <v>5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0</v>
      </c>
      <c r="AU151" s="30">
        <v>0</v>
      </c>
      <c r="AV151" s="30">
        <v>0</v>
      </c>
      <c r="AW151" s="30">
        <v>0</v>
      </c>
      <c r="AX151" s="30">
        <v>0</v>
      </c>
      <c r="AY151" s="30">
        <v>0</v>
      </c>
      <c r="AZ151" s="30">
        <v>0</v>
      </c>
      <c r="BA151" s="30">
        <v>0</v>
      </c>
      <c r="BB151" s="30">
        <v>0</v>
      </c>
      <c r="BC151" s="30">
        <v>0</v>
      </c>
      <c r="BD151" s="30">
        <v>0</v>
      </c>
      <c r="BE151" s="30">
        <v>0</v>
      </c>
      <c r="BF151" s="30">
        <v>0</v>
      </c>
      <c r="BG151" s="30">
        <v>0</v>
      </c>
      <c r="BH151" s="30">
        <v>1</v>
      </c>
      <c r="BI151" s="30">
        <v>1</v>
      </c>
      <c r="BJ151" s="30">
        <v>2</v>
      </c>
      <c r="BK151" s="30">
        <v>3</v>
      </c>
      <c r="BL151" s="30">
        <v>3</v>
      </c>
      <c r="BM151" s="30">
        <v>4</v>
      </c>
      <c r="BN151" s="30">
        <v>1</v>
      </c>
      <c r="BO151" s="30">
        <v>1</v>
      </c>
      <c r="BP151" s="30">
        <v>10</v>
      </c>
      <c r="BQ151" s="30">
        <v>13</v>
      </c>
      <c r="BR151" s="30">
        <v>16</v>
      </c>
      <c r="BS151" s="30">
        <v>16</v>
      </c>
      <c r="BT151" s="30">
        <v>28</v>
      </c>
      <c r="BU151" s="30">
        <v>31</v>
      </c>
      <c r="BV151" s="30">
        <v>39</v>
      </c>
      <c r="BW151" s="30">
        <v>44</v>
      </c>
      <c r="BX151" s="30">
        <v>51</v>
      </c>
      <c r="BY151" s="30">
        <v>58</v>
      </c>
      <c r="BZ151" s="30">
        <v>61</v>
      </c>
      <c r="CA151" s="30">
        <v>65</v>
      </c>
      <c r="CB151" s="30">
        <v>66</v>
      </c>
      <c r="CC151" s="30">
        <v>71</v>
      </c>
      <c r="CD151" s="30">
        <v>74</v>
      </c>
      <c r="CE151" s="30">
        <v>80</v>
      </c>
      <c r="CF151" s="30">
        <v>85</v>
      </c>
      <c r="CG151" s="30">
        <v>94</v>
      </c>
      <c r="CH151" s="30">
        <v>99</v>
      </c>
      <c r="CI151" s="30">
        <v>103</v>
      </c>
      <c r="CJ151" s="30">
        <v>110</v>
      </c>
      <c r="CK151" s="30">
        <v>117</v>
      </c>
      <c r="CL151" s="30">
        <v>122</v>
      </c>
      <c r="CM151" s="30">
        <v>125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0</v>
      </c>
      <c r="BC152" s="30">
        <v>0</v>
      </c>
      <c r="BD152" s="30">
        <v>0</v>
      </c>
      <c r="BE152" s="30">
        <v>0</v>
      </c>
      <c r="BF152" s="30">
        <v>0</v>
      </c>
      <c r="BG152" s="30">
        <v>0</v>
      </c>
      <c r="BH152" s="30">
        <v>0</v>
      </c>
      <c r="BI152" s="30">
        <v>0</v>
      </c>
      <c r="BJ152" s="30">
        <v>0</v>
      </c>
      <c r="BK152" s="30">
        <v>0</v>
      </c>
      <c r="BL152" s="30">
        <v>0</v>
      </c>
      <c r="BM152" s="30">
        <v>0</v>
      </c>
      <c r="BN152" s="30">
        <v>0</v>
      </c>
      <c r="BO152" s="30">
        <v>0</v>
      </c>
      <c r="BP152" s="30">
        <v>0</v>
      </c>
      <c r="BQ152" s="30">
        <v>0</v>
      </c>
      <c r="BR152" s="30">
        <v>0</v>
      </c>
      <c r="BS152" s="30">
        <v>0</v>
      </c>
      <c r="BT152" s="30">
        <v>0</v>
      </c>
      <c r="BU152" s="30">
        <v>0</v>
      </c>
      <c r="BV152" s="30">
        <v>0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  <c r="CE152" s="30">
        <v>0</v>
      </c>
      <c r="CF152" s="30">
        <v>0</v>
      </c>
      <c r="CG152" s="30">
        <v>0</v>
      </c>
      <c r="CH152" s="30">
        <v>0</v>
      </c>
      <c r="CI152" s="30">
        <v>0</v>
      </c>
      <c r="CJ152" s="30">
        <v>0</v>
      </c>
      <c r="CK152" s="30">
        <v>0</v>
      </c>
      <c r="CL152" s="30">
        <v>0</v>
      </c>
      <c r="CM152" s="30">
        <v>0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0</v>
      </c>
      <c r="BT153" s="30">
        <v>0</v>
      </c>
      <c r="BU153" s="30">
        <v>0</v>
      </c>
      <c r="BV153" s="30">
        <v>0</v>
      </c>
      <c r="BW153" s="30">
        <v>0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  <c r="CE153" s="30">
        <v>0</v>
      </c>
      <c r="CF153" s="30">
        <v>0</v>
      </c>
      <c r="CG153" s="30">
        <v>0</v>
      </c>
      <c r="CH153" s="30">
        <v>0</v>
      </c>
      <c r="CI153" s="30">
        <v>0</v>
      </c>
      <c r="CJ153" s="30">
        <v>0</v>
      </c>
      <c r="CK153" s="30">
        <v>0</v>
      </c>
      <c r="CL153" s="30">
        <v>0</v>
      </c>
      <c r="CM153" s="30">
        <v>0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0</v>
      </c>
      <c r="D154" s="30">
        <v>0</v>
      </c>
      <c r="E154" s="30">
        <v>0</v>
      </c>
      <c r="F154" s="30">
        <v>0</v>
      </c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  <c r="V154" s="30">
        <v>0</v>
      </c>
      <c r="W154" s="30">
        <v>0</v>
      </c>
      <c r="X154" s="30">
        <v>0</v>
      </c>
      <c r="Y154" s="30">
        <v>0</v>
      </c>
      <c r="Z154" s="30">
        <v>0</v>
      </c>
      <c r="AA154" s="30">
        <v>0</v>
      </c>
      <c r="AB154" s="30">
        <v>0</v>
      </c>
      <c r="AC154" s="30">
        <v>0</v>
      </c>
      <c r="AD154" s="30">
        <v>0</v>
      </c>
      <c r="AE154" s="30">
        <v>0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0</v>
      </c>
      <c r="AM154" s="30">
        <v>0</v>
      </c>
      <c r="AN154" s="30">
        <v>0</v>
      </c>
      <c r="AO154" s="30">
        <v>0</v>
      </c>
      <c r="AP154" s="30">
        <v>0</v>
      </c>
      <c r="AQ154" s="30">
        <v>0</v>
      </c>
      <c r="AR154" s="30">
        <v>0</v>
      </c>
      <c r="AS154" s="30">
        <v>0</v>
      </c>
      <c r="AT154" s="30">
        <v>0</v>
      </c>
      <c r="AU154" s="30">
        <v>0</v>
      </c>
      <c r="AV154" s="30">
        <v>0</v>
      </c>
      <c r="AW154" s="30">
        <v>0</v>
      </c>
      <c r="AX154" s="30">
        <v>0</v>
      </c>
      <c r="AY154" s="30">
        <v>0</v>
      </c>
      <c r="AZ154" s="30">
        <v>0</v>
      </c>
      <c r="BA154" s="30">
        <v>0</v>
      </c>
      <c r="BB154" s="30">
        <v>0</v>
      </c>
      <c r="BC154" s="30">
        <v>0</v>
      </c>
      <c r="BD154" s="30">
        <v>0</v>
      </c>
      <c r="BE154" s="30">
        <v>0</v>
      </c>
      <c r="BF154" s="30">
        <v>0</v>
      </c>
      <c r="BG154" s="30">
        <v>0</v>
      </c>
      <c r="BH154" s="30">
        <v>0</v>
      </c>
      <c r="BI154" s="30">
        <v>2</v>
      </c>
      <c r="BJ154" s="30">
        <v>2</v>
      </c>
      <c r="BK154" s="30">
        <v>2</v>
      </c>
      <c r="BL154" s="30">
        <v>2</v>
      </c>
      <c r="BM154" s="30">
        <v>2</v>
      </c>
      <c r="BN154" s="30">
        <v>2</v>
      </c>
      <c r="BO154" s="30">
        <v>2</v>
      </c>
      <c r="BP154" s="30">
        <v>2</v>
      </c>
      <c r="BQ154" s="30">
        <v>3</v>
      </c>
      <c r="BR154" s="30">
        <v>3</v>
      </c>
      <c r="BS154" s="30">
        <v>3</v>
      </c>
      <c r="BT154" s="30">
        <v>3</v>
      </c>
      <c r="BU154" s="30">
        <v>4</v>
      </c>
      <c r="BV154" s="30">
        <v>5</v>
      </c>
      <c r="BW154" s="30">
        <v>6</v>
      </c>
      <c r="BX154" s="30">
        <v>6</v>
      </c>
      <c r="BY154" s="30">
        <v>6</v>
      </c>
      <c r="BZ154" s="30">
        <v>6</v>
      </c>
      <c r="CA154" s="30">
        <v>6</v>
      </c>
      <c r="CB154" s="30">
        <v>6</v>
      </c>
      <c r="CC154" s="30">
        <v>7</v>
      </c>
      <c r="CD154" s="30">
        <v>8</v>
      </c>
      <c r="CE154" s="30">
        <v>8</v>
      </c>
      <c r="CF154" s="30">
        <v>9</v>
      </c>
      <c r="CG154" s="30">
        <v>10</v>
      </c>
      <c r="CH154" s="30">
        <v>10</v>
      </c>
      <c r="CI154" s="30">
        <v>10</v>
      </c>
      <c r="CJ154" s="30">
        <v>11</v>
      </c>
      <c r="CK154" s="30">
        <v>11</v>
      </c>
      <c r="CL154" s="30">
        <v>11</v>
      </c>
      <c r="CM154" s="30">
        <v>11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0</v>
      </c>
      <c r="AU155" s="30">
        <v>0</v>
      </c>
      <c r="AV155" s="30">
        <v>0</v>
      </c>
      <c r="AW155" s="30">
        <v>0</v>
      </c>
      <c r="AX155" s="30">
        <v>0</v>
      </c>
      <c r="AY155" s="30">
        <v>0</v>
      </c>
      <c r="AZ155" s="30">
        <v>0</v>
      </c>
      <c r="BA155" s="30">
        <v>0</v>
      </c>
      <c r="BB155" s="30">
        <v>0</v>
      </c>
      <c r="BC155" s="30">
        <v>0</v>
      </c>
      <c r="BD155" s="30">
        <v>0</v>
      </c>
      <c r="BE155" s="30">
        <v>0</v>
      </c>
      <c r="BF155" s="30">
        <v>1</v>
      </c>
      <c r="BG155" s="30">
        <v>1</v>
      </c>
      <c r="BH155" s="30">
        <v>1</v>
      </c>
      <c r="BI155" s="30">
        <v>1</v>
      </c>
      <c r="BJ155" s="30">
        <v>0</v>
      </c>
      <c r="BK155" s="30">
        <v>0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0</v>
      </c>
      <c r="BS155" s="30">
        <v>0</v>
      </c>
      <c r="BT155" s="30">
        <v>1</v>
      </c>
      <c r="BU155" s="30">
        <v>1</v>
      </c>
      <c r="BV155" s="30">
        <v>1</v>
      </c>
      <c r="BW155" s="30">
        <v>1</v>
      </c>
      <c r="BX155" s="30">
        <v>1</v>
      </c>
      <c r="BY155" s="30">
        <v>2</v>
      </c>
      <c r="BZ155" s="30">
        <v>2</v>
      </c>
      <c r="CA155" s="30">
        <v>2</v>
      </c>
      <c r="CB155" s="30">
        <v>2</v>
      </c>
      <c r="CC155" s="30">
        <v>2</v>
      </c>
      <c r="CD155" s="30">
        <v>2</v>
      </c>
      <c r="CE155" s="30">
        <v>2</v>
      </c>
      <c r="CF155" s="30">
        <v>2</v>
      </c>
      <c r="CG155" s="30">
        <v>2</v>
      </c>
      <c r="CH155" s="30">
        <v>6</v>
      </c>
      <c r="CI155" s="30">
        <v>8</v>
      </c>
      <c r="CJ155" s="30">
        <v>9</v>
      </c>
      <c r="CK155" s="30">
        <v>11</v>
      </c>
      <c r="CL155" s="30">
        <v>12</v>
      </c>
      <c r="CM155" s="30">
        <v>13</v>
      </c>
      <c r="CN155" t="e">
        <v>#N/A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0</v>
      </c>
      <c r="AT156" s="30">
        <v>0</v>
      </c>
      <c r="AU156" s="30">
        <v>0</v>
      </c>
      <c r="AV156" s="30">
        <v>0</v>
      </c>
      <c r="AW156" s="30">
        <v>0</v>
      </c>
      <c r="AX156" s="30">
        <v>0</v>
      </c>
      <c r="AY156" s="30">
        <v>0</v>
      </c>
      <c r="AZ156" s="30">
        <v>0</v>
      </c>
      <c r="BA156" s="30">
        <v>0</v>
      </c>
      <c r="BB156" s="30">
        <v>1</v>
      </c>
      <c r="BC156" s="30">
        <v>1</v>
      </c>
      <c r="BD156" s="30">
        <v>1</v>
      </c>
      <c r="BE156" s="30">
        <v>1</v>
      </c>
      <c r="BF156" s="30">
        <v>1</v>
      </c>
      <c r="BG156" s="30">
        <v>1</v>
      </c>
      <c r="BH156" s="30">
        <v>1</v>
      </c>
      <c r="BI156" s="30">
        <v>1</v>
      </c>
      <c r="BJ156" s="30">
        <v>2</v>
      </c>
      <c r="BK156" s="30">
        <v>3</v>
      </c>
      <c r="BL156" s="30">
        <v>4</v>
      </c>
      <c r="BM156" s="30">
        <v>5</v>
      </c>
      <c r="BN156" s="30">
        <v>6</v>
      </c>
      <c r="BO156" s="30">
        <v>9</v>
      </c>
      <c r="BP156" s="30">
        <v>9</v>
      </c>
      <c r="BQ156" s="30">
        <v>11</v>
      </c>
      <c r="BR156" s="30">
        <v>11</v>
      </c>
      <c r="BS156" s="30">
        <v>15</v>
      </c>
      <c r="BT156" s="30">
        <v>15</v>
      </c>
      <c r="BU156" s="30">
        <v>17</v>
      </c>
      <c r="BV156" s="30">
        <v>20</v>
      </c>
      <c r="BW156" s="30">
        <v>22</v>
      </c>
      <c r="BX156" s="30">
        <v>28</v>
      </c>
      <c r="BY156" s="30">
        <v>30</v>
      </c>
      <c r="BZ156" s="30">
        <v>36</v>
      </c>
      <c r="CA156" s="30">
        <v>40</v>
      </c>
      <c r="CB156" s="30">
        <v>43</v>
      </c>
      <c r="CC156" s="30">
        <v>45</v>
      </c>
      <c r="CD156" s="30">
        <v>50</v>
      </c>
      <c r="CE156" s="30">
        <v>53</v>
      </c>
      <c r="CF156" s="30">
        <v>55</v>
      </c>
      <c r="CG156" s="30">
        <v>56</v>
      </c>
      <c r="CH156" s="30">
        <v>61</v>
      </c>
      <c r="CI156" s="30">
        <v>61</v>
      </c>
      <c r="CJ156" s="30">
        <v>66</v>
      </c>
      <c r="CK156" s="30">
        <v>70</v>
      </c>
      <c r="CL156" s="30">
        <v>74</v>
      </c>
      <c r="CM156" s="30">
        <v>77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0</v>
      </c>
      <c r="BE157" s="30">
        <v>0</v>
      </c>
      <c r="BF157" s="30">
        <v>0</v>
      </c>
      <c r="BG157" s="30">
        <v>0</v>
      </c>
      <c r="BH157" s="30">
        <v>0</v>
      </c>
      <c r="BI157" s="30">
        <v>0</v>
      </c>
      <c r="BJ157" s="30">
        <v>0</v>
      </c>
      <c r="BK157" s="30">
        <v>0</v>
      </c>
      <c r="BL157" s="30">
        <v>0</v>
      </c>
      <c r="BM157" s="30">
        <v>0</v>
      </c>
      <c r="BN157" s="30">
        <v>0</v>
      </c>
      <c r="BO157" s="30">
        <v>0</v>
      </c>
      <c r="BP157" s="30">
        <v>0</v>
      </c>
      <c r="BQ157" s="30">
        <v>0</v>
      </c>
      <c r="BR157" s="30">
        <v>0</v>
      </c>
      <c r="BS157" s="30">
        <v>0</v>
      </c>
      <c r="BT157" s="30">
        <v>0</v>
      </c>
      <c r="BU157" s="30">
        <v>0</v>
      </c>
      <c r="BV157" s="30">
        <v>0</v>
      </c>
      <c r="BW157" s="30">
        <v>0</v>
      </c>
      <c r="BX157" s="30">
        <v>0</v>
      </c>
      <c r="BY157" s="30">
        <v>0</v>
      </c>
      <c r="BZ157" s="30">
        <v>0</v>
      </c>
      <c r="CA157" s="30">
        <v>1</v>
      </c>
      <c r="CB157" s="30">
        <v>1</v>
      </c>
      <c r="CC157" s="30">
        <v>1</v>
      </c>
      <c r="CD157" s="30">
        <v>1</v>
      </c>
      <c r="CE157" s="30">
        <v>1</v>
      </c>
      <c r="CF157" s="30">
        <v>2</v>
      </c>
      <c r="CG157" s="30">
        <v>2</v>
      </c>
      <c r="CH157" s="30">
        <v>5</v>
      </c>
      <c r="CI157" s="30">
        <v>5</v>
      </c>
      <c r="CJ157" s="30">
        <v>6</v>
      </c>
      <c r="CK157" s="30">
        <v>7</v>
      </c>
      <c r="CL157" s="30">
        <v>7</v>
      </c>
      <c r="CM157" s="30">
        <v>8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0</v>
      </c>
      <c r="AT158" s="30">
        <v>0</v>
      </c>
      <c r="AU158" s="30">
        <v>0</v>
      </c>
      <c r="AV158" s="30">
        <v>0</v>
      </c>
      <c r="AW158" s="30">
        <v>0</v>
      </c>
      <c r="AX158" s="30">
        <v>0</v>
      </c>
      <c r="AY158" s="30">
        <v>0</v>
      </c>
      <c r="AZ158" s="30">
        <v>0</v>
      </c>
      <c r="BA158" s="30">
        <v>0</v>
      </c>
      <c r="BB158" s="30">
        <v>0</v>
      </c>
      <c r="BC158" s="30">
        <v>0</v>
      </c>
      <c r="BD158" s="30">
        <v>0</v>
      </c>
      <c r="BE158" s="30">
        <v>0</v>
      </c>
      <c r="BF158" s="30">
        <v>0</v>
      </c>
      <c r="BG158" s="30">
        <v>0</v>
      </c>
      <c r="BH158" s="30">
        <v>0</v>
      </c>
      <c r="BI158" s="30">
        <v>0</v>
      </c>
      <c r="BJ158" s="30">
        <v>0</v>
      </c>
      <c r="BK158" s="30">
        <v>0</v>
      </c>
      <c r="BL158" s="30">
        <v>0</v>
      </c>
      <c r="BM158" s="30">
        <v>0</v>
      </c>
      <c r="BN158" s="30">
        <v>0</v>
      </c>
      <c r="BO158" s="30">
        <v>1</v>
      </c>
      <c r="BP158" s="30">
        <v>1</v>
      </c>
      <c r="BQ158" s="30">
        <v>2</v>
      </c>
      <c r="BR158" s="30">
        <v>3</v>
      </c>
      <c r="BS158" s="30">
        <v>5</v>
      </c>
      <c r="BT158" s="30">
        <v>5</v>
      </c>
      <c r="BU158" s="30">
        <v>5</v>
      </c>
      <c r="BV158" s="30">
        <v>9</v>
      </c>
      <c r="BW158" s="30">
        <v>9</v>
      </c>
      <c r="BX158" s="30">
        <v>11</v>
      </c>
      <c r="BY158" s="30">
        <v>12</v>
      </c>
      <c r="BZ158" s="30">
        <v>13</v>
      </c>
      <c r="CA158" s="30">
        <v>18</v>
      </c>
      <c r="CB158" s="30">
        <v>18</v>
      </c>
      <c r="CC158" s="30">
        <v>24</v>
      </c>
      <c r="CD158" s="30">
        <v>25</v>
      </c>
      <c r="CE158" s="30">
        <v>25</v>
      </c>
      <c r="CF158" s="30">
        <v>27</v>
      </c>
      <c r="CG158" s="30">
        <v>27</v>
      </c>
      <c r="CH158" s="30">
        <v>34</v>
      </c>
      <c r="CI158" s="30">
        <v>48</v>
      </c>
      <c r="CJ158" s="30">
        <v>50</v>
      </c>
      <c r="CK158" s="30">
        <v>52</v>
      </c>
      <c r="CL158" s="30">
        <v>54</v>
      </c>
      <c r="CM158" s="30">
        <v>58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  <c r="CE159" s="30">
        <v>0</v>
      </c>
      <c r="CF159" s="30">
        <v>0</v>
      </c>
      <c r="CG159" s="30">
        <v>0</v>
      </c>
      <c r="CH159" s="30">
        <v>0</v>
      </c>
      <c r="CI159" s="30">
        <v>0</v>
      </c>
      <c r="CJ159" s="30">
        <v>0</v>
      </c>
      <c r="CK159" s="30">
        <v>0</v>
      </c>
      <c r="CL159" s="30">
        <v>0</v>
      </c>
      <c r="CM159" s="30">
        <v>0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  <c r="V160" s="30">
        <v>0</v>
      </c>
      <c r="W160" s="30">
        <v>0</v>
      </c>
      <c r="X160" s="30">
        <v>0</v>
      </c>
      <c r="Y160" s="30">
        <v>0</v>
      </c>
      <c r="Z160" s="30">
        <v>0</v>
      </c>
      <c r="AA160" s="30">
        <v>0</v>
      </c>
      <c r="AB160" s="30">
        <v>0</v>
      </c>
      <c r="AC160" s="30">
        <v>0</v>
      </c>
      <c r="AD160" s="30">
        <v>0</v>
      </c>
      <c r="AE160" s="30">
        <v>0</v>
      </c>
      <c r="AF160" s="30">
        <v>0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0</v>
      </c>
      <c r="AM160" s="30">
        <v>0</v>
      </c>
      <c r="AN160" s="30">
        <v>0</v>
      </c>
      <c r="AO160" s="30">
        <v>0</v>
      </c>
      <c r="AP160" s="30">
        <v>0</v>
      </c>
      <c r="AQ160" s="30">
        <v>1</v>
      </c>
      <c r="AR160" s="30">
        <v>2</v>
      </c>
      <c r="AS160" s="30">
        <v>3</v>
      </c>
      <c r="AT160" s="30">
        <v>5</v>
      </c>
      <c r="AU160" s="30">
        <v>10</v>
      </c>
      <c r="AV160" s="30">
        <v>17</v>
      </c>
      <c r="AW160" s="30">
        <v>28</v>
      </c>
      <c r="AX160" s="30">
        <v>35</v>
      </c>
      <c r="AY160" s="30">
        <v>54</v>
      </c>
      <c r="AZ160" s="30">
        <v>55</v>
      </c>
      <c r="BA160" s="30">
        <v>133</v>
      </c>
      <c r="BB160" s="30">
        <v>195</v>
      </c>
      <c r="BC160" s="30">
        <v>289</v>
      </c>
      <c r="BD160" s="30">
        <v>342</v>
      </c>
      <c r="BE160" s="30">
        <v>533</v>
      </c>
      <c r="BF160" s="30">
        <v>623</v>
      </c>
      <c r="BG160" s="30">
        <v>830</v>
      </c>
      <c r="BH160" s="30">
        <v>1043</v>
      </c>
      <c r="BI160" s="30">
        <v>1375</v>
      </c>
      <c r="BJ160" s="30">
        <v>1772</v>
      </c>
      <c r="BK160" s="30">
        <v>2311</v>
      </c>
      <c r="BL160" s="30">
        <v>2808</v>
      </c>
      <c r="BM160" s="30">
        <v>3647</v>
      </c>
      <c r="BN160" s="30">
        <v>4365</v>
      </c>
      <c r="BO160" s="30">
        <v>5138</v>
      </c>
      <c r="BP160" s="30">
        <v>5982</v>
      </c>
      <c r="BQ160" s="30">
        <v>6803</v>
      </c>
      <c r="BR160" s="30">
        <v>7716</v>
      </c>
      <c r="BS160" s="30">
        <v>8464</v>
      </c>
      <c r="BT160" s="30">
        <v>9387</v>
      </c>
      <c r="BU160" s="30">
        <v>10348</v>
      </c>
      <c r="BV160" s="30">
        <v>11198</v>
      </c>
      <c r="BW160" s="30">
        <v>11947</v>
      </c>
      <c r="BX160" s="30">
        <v>12641</v>
      </c>
      <c r="BY160" s="30">
        <v>13341</v>
      </c>
      <c r="BZ160" s="30">
        <v>14045</v>
      </c>
      <c r="CA160" s="30">
        <v>14792</v>
      </c>
      <c r="CB160" s="30">
        <v>15447</v>
      </c>
      <c r="CC160" s="30">
        <v>16081</v>
      </c>
      <c r="CD160" s="30">
        <v>16606</v>
      </c>
      <c r="CE160" s="30">
        <v>17209</v>
      </c>
      <c r="CF160" s="30">
        <v>17756</v>
      </c>
      <c r="CG160" s="30">
        <v>18056</v>
      </c>
      <c r="CH160" s="30">
        <v>18708</v>
      </c>
      <c r="CI160" s="30">
        <v>19315</v>
      </c>
      <c r="CJ160" s="30">
        <v>20002</v>
      </c>
      <c r="CK160" s="30">
        <v>20043</v>
      </c>
      <c r="CL160" s="30">
        <v>20453</v>
      </c>
      <c r="CM160" s="30">
        <v>20852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0">
        <v>0</v>
      </c>
      <c r="X161" s="30">
        <v>0</v>
      </c>
      <c r="Y161" s="30">
        <v>0</v>
      </c>
      <c r="Z161" s="30">
        <v>0</v>
      </c>
      <c r="AA161" s="30">
        <v>0</v>
      </c>
      <c r="AB161" s="30">
        <v>0</v>
      </c>
      <c r="AC161" s="30">
        <v>0</v>
      </c>
      <c r="AD161" s="30">
        <v>0</v>
      </c>
      <c r="AE161" s="30">
        <v>0</v>
      </c>
      <c r="AF161" s="30">
        <v>0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0</v>
      </c>
      <c r="AM161" s="30">
        <v>0</v>
      </c>
      <c r="AN161" s="30">
        <v>0</v>
      </c>
      <c r="AO161" s="30">
        <v>0</v>
      </c>
      <c r="AP161" s="30">
        <v>0</v>
      </c>
      <c r="AQ161" s="30">
        <v>0</v>
      </c>
      <c r="AR161" s="30">
        <v>0</v>
      </c>
      <c r="AS161" s="30">
        <v>0</v>
      </c>
      <c r="AT161" s="30">
        <v>0</v>
      </c>
      <c r="AU161" s="30">
        <v>0</v>
      </c>
      <c r="AV161" s="30">
        <v>0</v>
      </c>
      <c r="AW161" s="30">
        <v>0</v>
      </c>
      <c r="AX161" s="30">
        <v>0</v>
      </c>
      <c r="AY161" s="30">
        <v>0</v>
      </c>
      <c r="AZ161" s="30">
        <v>0</v>
      </c>
      <c r="BA161" s="30">
        <v>0</v>
      </c>
      <c r="BB161" s="30">
        <v>0</v>
      </c>
      <c r="BC161" s="30">
        <v>0</v>
      </c>
      <c r="BD161" s="30">
        <v>0</v>
      </c>
      <c r="BE161" s="30">
        <v>0</v>
      </c>
      <c r="BF161" s="30">
        <v>0</v>
      </c>
      <c r="BG161" s="30">
        <v>0</v>
      </c>
      <c r="BH161" s="30">
        <v>0</v>
      </c>
      <c r="BI161" s="30">
        <v>0</v>
      </c>
      <c r="BJ161" s="30">
        <v>0</v>
      </c>
      <c r="BK161" s="30">
        <v>0</v>
      </c>
      <c r="BL161" s="30">
        <v>0</v>
      </c>
      <c r="BM161" s="30">
        <v>0</v>
      </c>
      <c r="BN161" s="30">
        <v>0</v>
      </c>
      <c r="BO161" s="30">
        <v>0</v>
      </c>
      <c r="BP161" s="30">
        <v>1</v>
      </c>
      <c r="BQ161" s="30">
        <v>1</v>
      </c>
      <c r="BR161" s="30">
        <v>2</v>
      </c>
      <c r="BS161" s="30">
        <v>2</v>
      </c>
      <c r="BT161" s="30">
        <v>3</v>
      </c>
      <c r="BU161" s="30">
        <v>4</v>
      </c>
      <c r="BV161" s="30">
        <v>4</v>
      </c>
      <c r="BW161" s="30">
        <v>5</v>
      </c>
      <c r="BX161" s="30">
        <v>5</v>
      </c>
      <c r="BY161" s="30">
        <v>5</v>
      </c>
      <c r="BZ161" s="30">
        <v>6</v>
      </c>
      <c r="CA161" s="30">
        <v>7</v>
      </c>
      <c r="CB161" s="30">
        <v>7</v>
      </c>
      <c r="CC161" s="30">
        <v>7</v>
      </c>
      <c r="CD161" s="30">
        <v>7</v>
      </c>
      <c r="CE161" s="30">
        <v>7</v>
      </c>
      <c r="CF161" s="30">
        <v>7</v>
      </c>
      <c r="CG161" s="30">
        <v>7</v>
      </c>
      <c r="CH161" s="30">
        <v>7</v>
      </c>
      <c r="CI161" s="30">
        <v>7</v>
      </c>
      <c r="CJ161" s="30">
        <v>7</v>
      </c>
      <c r="CK161" s="30">
        <v>7</v>
      </c>
      <c r="CL161" s="30">
        <v>7</v>
      </c>
      <c r="CM161" s="30">
        <v>7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1</v>
      </c>
      <c r="BG162" s="30">
        <v>1</v>
      </c>
      <c r="BH162" s="30">
        <v>1</v>
      </c>
      <c r="BI162" s="30">
        <v>1</v>
      </c>
      <c r="BJ162" s="30">
        <v>1</v>
      </c>
      <c r="BK162" s="30">
        <v>1</v>
      </c>
      <c r="BL162" s="30">
        <v>1</v>
      </c>
      <c r="BM162" s="30">
        <v>1</v>
      </c>
      <c r="BN162" s="30">
        <v>1</v>
      </c>
      <c r="BO162" s="30">
        <v>1</v>
      </c>
      <c r="BP162" s="30">
        <v>1</v>
      </c>
      <c r="BQ162" s="30">
        <v>1</v>
      </c>
      <c r="BR162" s="30">
        <v>2</v>
      </c>
      <c r="BS162" s="30">
        <v>2</v>
      </c>
      <c r="BT162" s="30">
        <v>2</v>
      </c>
      <c r="BU162" s="30">
        <v>2</v>
      </c>
      <c r="BV162" s="30">
        <v>2</v>
      </c>
      <c r="BW162" s="30">
        <v>2</v>
      </c>
      <c r="BX162" s="30">
        <v>2</v>
      </c>
      <c r="BY162" s="30">
        <v>2</v>
      </c>
      <c r="BZ162" s="30">
        <v>2</v>
      </c>
      <c r="CA162" s="30">
        <v>2</v>
      </c>
      <c r="CB162" s="30">
        <v>2</v>
      </c>
      <c r="CC162" s="30">
        <v>2</v>
      </c>
      <c r="CD162" s="30">
        <v>2</v>
      </c>
      <c r="CE162" s="30">
        <v>2</v>
      </c>
      <c r="CF162" s="30">
        <v>4</v>
      </c>
      <c r="CG162" s="30">
        <v>5</v>
      </c>
      <c r="CH162" s="30">
        <v>5</v>
      </c>
      <c r="CI162" s="30">
        <v>5</v>
      </c>
      <c r="CJ162" s="30">
        <v>6</v>
      </c>
      <c r="CK162" s="30">
        <v>10</v>
      </c>
      <c r="CL162" s="30">
        <v>10</v>
      </c>
      <c r="CM162" s="30">
        <v>12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0</v>
      </c>
      <c r="BC163" s="30">
        <v>0</v>
      </c>
      <c r="BD163" s="30">
        <v>0</v>
      </c>
      <c r="BE163" s="30">
        <v>0</v>
      </c>
      <c r="BF163" s="30">
        <v>0</v>
      </c>
      <c r="BG163" s="30">
        <v>0</v>
      </c>
      <c r="BH163" s="30">
        <v>0</v>
      </c>
      <c r="BI163" s="30">
        <v>0</v>
      </c>
      <c r="BJ163" s="30">
        <v>0</v>
      </c>
      <c r="BK163" s="30">
        <v>0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</v>
      </c>
      <c r="BS163" s="30">
        <v>0</v>
      </c>
      <c r="BT163" s="30">
        <v>0</v>
      </c>
      <c r="BU163" s="30">
        <v>0</v>
      </c>
      <c r="BV163" s="30">
        <v>1</v>
      </c>
      <c r="BW163" s="30">
        <v>1</v>
      </c>
      <c r="BX163" s="30">
        <v>1</v>
      </c>
      <c r="BY163" s="30">
        <v>1</v>
      </c>
      <c r="BZ163" s="30">
        <v>1</v>
      </c>
      <c r="CA163" s="30">
        <v>1</v>
      </c>
      <c r="CB163" s="30">
        <v>1</v>
      </c>
      <c r="CC163" s="30">
        <v>1</v>
      </c>
      <c r="CD163" s="30">
        <v>1</v>
      </c>
      <c r="CE163" s="30">
        <v>1</v>
      </c>
      <c r="CF163" s="30">
        <v>1</v>
      </c>
      <c r="CG163" s="30">
        <v>1</v>
      </c>
      <c r="CH163" s="30">
        <v>1</v>
      </c>
      <c r="CI163" s="30">
        <v>1</v>
      </c>
      <c r="CJ163" s="30">
        <v>1</v>
      </c>
      <c r="CK163" s="30">
        <v>1</v>
      </c>
      <c r="CL163" s="30">
        <v>1</v>
      </c>
      <c r="CM163" s="30">
        <v>1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  <c r="V164" s="30">
        <v>0</v>
      </c>
      <c r="W164" s="30">
        <v>0</v>
      </c>
      <c r="X164" s="30">
        <v>0</v>
      </c>
      <c r="Y164" s="30">
        <v>0</v>
      </c>
      <c r="Z164" s="30">
        <v>0</v>
      </c>
      <c r="AA164" s="30">
        <v>0</v>
      </c>
      <c r="AB164" s="30">
        <v>0</v>
      </c>
      <c r="AC164" s="30">
        <v>0</v>
      </c>
      <c r="AD164" s="30">
        <v>0</v>
      </c>
      <c r="AE164" s="30">
        <v>0</v>
      </c>
      <c r="AF164" s="30">
        <v>0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0</v>
      </c>
      <c r="AM164" s="30">
        <v>0</v>
      </c>
      <c r="AN164" s="30">
        <v>0</v>
      </c>
      <c r="AO164" s="30">
        <v>0</v>
      </c>
      <c r="AP164" s="30">
        <v>0</v>
      </c>
      <c r="AQ164" s="30">
        <v>0</v>
      </c>
      <c r="AR164" s="30">
        <v>0</v>
      </c>
      <c r="AS164" s="30">
        <v>0</v>
      </c>
      <c r="AT164" s="30">
        <v>0</v>
      </c>
      <c r="AU164" s="30">
        <v>0</v>
      </c>
      <c r="AV164" s="30">
        <v>0</v>
      </c>
      <c r="AW164" s="30">
        <v>0</v>
      </c>
      <c r="AX164" s="30">
        <v>0</v>
      </c>
      <c r="AY164" s="30">
        <v>1</v>
      </c>
      <c r="AZ164" s="30">
        <v>1</v>
      </c>
      <c r="BA164" s="30">
        <v>1</v>
      </c>
      <c r="BB164" s="30">
        <v>2</v>
      </c>
      <c r="BC164" s="30">
        <v>3</v>
      </c>
      <c r="BD164" s="30">
        <v>6</v>
      </c>
      <c r="BE164" s="30">
        <v>7</v>
      </c>
      <c r="BF164" s="30">
        <v>10</v>
      </c>
      <c r="BG164" s="30">
        <v>11</v>
      </c>
      <c r="BH164" s="30">
        <v>16</v>
      </c>
      <c r="BI164" s="30">
        <v>20</v>
      </c>
      <c r="BJ164" s="30">
        <v>21</v>
      </c>
      <c r="BK164" s="30">
        <v>25</v>
      </c>
      <c r="BL164" s="30">
        <v>36</v>
      </c>
      <c r="BM164" s="30">
        <v>62</v>
      </c>
      <c r="BN164" s="30">
        <v>77</v>
      </c>
      <c r="BO164" s="30">
        <v>105</v>
      </c>
      <c r="BP164" s="30">
        <v>105</v>
      </c>
      <c r="BQ164" s="30">
        <v>110</v>
      </c>
      <c r="BR164" s="30">
        <v>146</v>
      </c>
      <c r="BS164" s="30">
        <v>180</v>
      </c>
      <c r="BT164" s="30">
        <v>239</v>
      </c>
      <c r="BU164" s="30">
        <v>308</v>
      </c>
      <c r="BV164" s="30">
        <v>358</v>
      </c>
      <c r="BW164" s="30">
        <v>373</v>
      </c>
      <c r="BX164" s="30">
        <v>401</v>
      </c>
      <c r="BY164" s="30">
        <v>477</v>
      </c>
      <c r="BZ164" s="30">
        <v>591</v>
      </c>
      <c r="CA164" s="30">
        <v>687</v>
      </c>
      <c r="CB164" s="30">
        <v>793</v>
      </c>
      <c r="CC164" s="30">
        <v>870</v>
      </c>
      <c r="CD164" s="30">
        <v>887</v>
      </c>
      <c r="CE164" s="30">
        <v>899</v>
      </c>
      <c r="CF164" s="30">
        <v>919</v>
      </c>
      <c r="CG164" s="30">
        <v>1033</v>
      </c>
      <c r="CH164" s="30">
        <v>1203</v>
      </c>
      <c r="CI164" s="30">
        <v>1333</v>
      </c>
      <c r="CJ164" s="30">
        <v>1400</v>
      </c>
      <c r="CK164" s="30">
        <v>1511</v>
      </c>
      <c r="CL164" s="30">
        <v>1540</v>
      </c>
      <c r="CM164" s="30">
        <v>1580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0">
        <v>0</v>
      </c>
      <c r="AM165" s="30">
        <v>0</v>
      </c>
      <c r="AN165" s="30">
        <v>0</v>
      </c>
      <c r="AO165" s="30">
        <v>0</v>
      </c>
      <c r="AP165" s="30">
        <v>0</v>
      </c>
      <c r="AQ165" s="30">
        <v>0</v>
      </c>
      <c r="AR165" s="30">
        <v>0</v>
      </c>
      <c r="AS165" s="30">
        <v>1</v>
      </c>
      <c r="AT165" s="30">
        <v>1</v>
      </c>
      <c r="AU165" s="30">
        <v>1</v>
      </c>
      <c r="AV165" s="30">
        <v>2</v>
      </c>
      <c r="AW165" s="30">
        <v>2</v>
      </c>
      <c r="AX165" s="30">
        <v>3</v>
      </c>
      <c r="AY165" s="30">
        <v>4</v>
      </c>
      <c r="AZ165" s="30">
        <v>4</v>
      </c>
      <c r="BA165" s="30">
        <v>11</v>
      </c>
      <c r="BB165" s="30">
        <v>13</v>
      </c>
      <c r="BC165" s="30">
        <v>14</v>
      </c>
      <c r="BD165" s="30">
        <v>14</v>
      </c>
      <c r="BE165" s="30">
        <v>27</v>
      </c>
      <c r="BF165" s="30">
        <v>28</v>
      </c>
      <c r="BG165" s="30">
        <v>41</v>
      </c>
      <c r="BH165" s="30">
        <v>54</v>
      </c>
      <c r="BI165" s="30">
        <v>75</v>
      </c>
      <c r="BJ165" s="30">
        <v>98</v>
      </c>
      <c r="BK165" s="30">
        <v>120</v>
      </c>
      <c r="BL165" s="30">
        <v>122</v>
      </c>
      <c r="BM165" s="30">
        <v>153</v>
      </c>
      <c r="BN165" s="30">
        <v>191</v>
      </c>
      <c r="BO165" s="30">
        <v>231</v>
      </c>
      <c r="BP165" s="30">
        <v>264</v>
      </c>
      <c r="BQ165" s="30">
        <v>300</v>
      </c>
      <c r="BR165" s="30">
        <v>359</v>
      </c>
      <c r="BS165" s="30">
        <v>433</v>
      </c>
      <c r="BT165" s="30">
        <v>488</v>
      </c>
      <c r="BU165" s="30">
        <v>536</v>
      </c>
      <c r="BV165" s="30">
        <v>591</v>
      </c>
      <c r="BW165" s="30">
        <v>666</v>
      </c>
      <c r="BX165" s="30">
        <v>715</v>
      </c>
      <c r="BY165" s="30">
        <v>765</v>
      </c>
      <c r="BZ165" s="30">
        <v>821</v>
      </c>
      <c r="CA165" s="30">
        <v>895</v>
      </c>
      <c r="CB165" s="30">
        <v>948</v>
      </c>
      <c r="CC165" s="30">
        <v>1002</v>
      </c>
      <c r="CD165" s="30">
        <v>1036</v>
      </c>
      <c r="CE165" s="30">
        <v>1106</v>
      </c>
      <c r="CF165" s="30">
        <v>1138</v>
      </c>
      <c r="CG165" s="30">
        <v>1174</v>
      </c>
      <c r="CH165" s="30">
        <v>1239</v>
      </c>
      <c r="CI165" s="30">
        <v>1281</v>
      </c>
      <c r="CJ165" s="30">
        <v>1327</v>
      </c>
      <c r="CK165" s="30">
        <v>1368</v>
      </c>
      <c r="CL165" s="30">
        <v>1393</v>
      </c>
      <c r="CM165" s="30">
        <v>1429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0</v>
      </c>
      <c r="BK166" s="30">
        <v>0</v>
      </c>
      <c r="BL166" s="30">
        <v>0</v>
      </c>
      <c r="BM166" s="30">
        <v>0</v>
      </c>
      <c r="BN166" s="30">
        <v>0</v>
      </c>
      <c r="BO166" s="30">
        <v>0</v>
      </c>
      <c r="BP166" s="30">
        <v>0</v>
      </c>
      <c r="BQ166" s="30">
        <v>1</v>
      </c>
      <c r="BR166" s="30">
        <v>2</v>
      </c>
      <c r="BS166" s="30">
        <v>2</v>
      </c>
      <c r="BT166" s="30">
        <v>2</v>
      </c>
      <c r="BU166" s="30">
        <v>2</v>
      </c>
      <c r="BV166" s="30">
        <v>2</v>
      </c>
      <c r="BW166" s="30">
        <v>2</v>
      </c>
      <c r="BX166" s="30">
        <v>2</v>
      </c>
      <c r="BY166" s="30">
        <v>2</v>
      </c>
      <c r="BZ166" s="30">
        <v>2</v>
      </c>
      <c r="CA166" s="30">
        <v>2</v>
      </c>
      <c r="CB166" s="30">
        <v>2</v>
      </c>
      <c r="CC166" s="30">
        <v>2</v>
      </c>
      <c r="CD166" s="30">
        <v>2</v>
      </c>
      <c r="CE166" s="30">
        <v>2</v>
      </c>
      <c r="CF166" s="30">
        <v>2</v>
      </c>
      <c r="CG166" s="30">
        <v>2</v>
      </c>
      <c r="CH166" s="30">
        <v>2</v>
      </c>
      <c r="CI166" s="30">
        <v>2</v>
      </c>
      <c r="CJ166" s="30">
        <v>2</v>
      </c>
      <c r="CK166" s="30">
        <v>2</v>
      </c>
      <c r="CL166" s="30">
        <v>3</v>
      </c>
      <c r="CM166" s="30">
        <v>3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0</v>
      </c>
      <c r="C167" s="30">
        <v>0</v>
      </c>
      <c r="D167" s="30">
        <v>0</v>
      </c>
      <c r="E167" s="30">
        <v>0</v>
      </c>
      <c r="F167" s="30">
        <v>0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</v>
      </c>
      <c r="AA167" s="30">
        <v>1</v>
      </c>
      <c r="AB167" s="30">
        <v>1</v>
      </c>
      <c r="AC167" s="30">
        <v>1</v>
      </c>
      <c r="AD167" s="30">
        <v>1</v>
      </c>
      <c r="AE167" s="30">
        <v>1</v>
      </c>
      <c r="AF167" s="30">
        <v>1</v>
      </c>
      <c r="AG167" s="30">
        <v>1</v>
      </c>
      <c r="AH167" s="30">
        <v>1</v>
      </c>
      <c r="AI167" s="30">
        <v>1</v>
      </c>
      <c r="AJ167" s="30">
        <v>1</v>
      </c>
      <c r="AK167" s="30">
        <v>1</v>
      </c>
      <c r="AL167" s="30">
        <v>1</v>
      </c>
      <c r="AM167" s="30">
        <v>1</v>
      </c>
      <c r="AN167" s="30">
        <v>1</v>
      </c>
      <c r="AO167" s="30">
        <v>1</v>
      </c>
      <c r="AP167" s="30">
        <v>1</v>
      </c>
      <c r="AQ167" s="30">
        <v>1</v>
      </c>
      <c r="AR167" s="30">
        <v>1</v>
      </c>
      <c r="AS167" s="30">
        <v>1</v>
      </c>
      <c r="AT167" s="30">
        <v>1</v>
      </c>
      <c r="AU167" s="30">
        <v>1</v>
      </c>
      <c r="AV167" s="30">
        <v>1</v>
      </c>
      <c r="AW167" s="30">
        <v>1</v>
      </c>
      <c r="AX167" s="30">
        <v>1</v>
      </c>
      <c r="AY167" s="30">
        <v>1</v>
      </c>
      <c r="AZ167" s="30">
        <v>1</v>
      </c>
      <c r="BA167" s="30">
        <v>1</v>
      </c>
      <c r="BB167" s="30">
        <v>1</v>
      </c>
      <c r="BC167" s="30">
        <v>1</v>
      </c>
      <c r="BD167" s="30">
        <v>1</v>
      </c>
      <c r="BE167" s="30">
        <v>1</v>
      </c>
      <c r="BF167" s="30">
        <v>1</v>
      </c>
      <c r="BG167" s="30">
        <v>1</v>
      </c>
      <c r="BH167" s="30">
        <v>2</v>
      </c>
      <c r="BI167" s="30">
        <v>2</v>
      </c>
      <c r="BJ167" s="30">
        <v>2</v>
      </c>
      <c r="BK167" s="30">
        <v>2</v>
      </c>
      <c r="BL167" s="30">
        <v>2</v>
      </c>
      <c r="BM167" s="30">
        <v>2</v>
      </c>
      <c r="BN167" s="30">
        <v>2</v>
      </c>
      <c r="BO167" s="30">
        <v>2</v>
      </c>
      <c r="BP167" s="30">
        <v>2</v>
      </c>
      <c r="BQ167" s="30">
        <v>2</v>
      </c>
      <c r="BR167" s="30">
        <v>5</v>
      </c>
      <c r="BS167" s="30">
        <v>5</v>
      </c>
      <c r="BT167" s="30">
        <v>5</v>
      </c>
      <c r="BU167" s="30">
        <v>5</v>
      </c>
      <c r="BV167" s="30">
        <v>5</v>
      </c>
      <c r="BW167" s="30">
        <v>5</v>
      </c>
      <c r="BX167" s="30">
        <v>5</v>
      </c>
      <c r="BY167" s="30">
        <v>5</v>
      </c>
      <c r="BZ167" s="30">
        <v>5</v>
      </c>
      <c r="CA167" s="30">
        <v>5</v>
      </c>
      <c r="CB167" s="30">
        <v>5</v>
      </c>
      <c r="CC167" s="30">
        <v>6</v>
      </c>
      <c r="CD167" s="30">
        <v>6</v>
      </c>
      <c r="CE167" s="30">
        <v>6</v>
      </c>
      <c r="CF167" s="30">
        <v>6</v>
      </c>
      <c r="CG167" s="30">
        <v>6</v>
      </c>
      <c r="CH167" s="30">
        <v>6</v>
      </c>
      <c r="CI167" s="30">
        <v>6</v>
      </c>
      <c r="CJ167" s="30">
        <v>6</v>
      </c>
      <c r="CK167" s="30">
        <v>6</v>
      </c>
      <c r="CL167" s="30">
        <v>6</v>
      </c>
      <c r="CM167" s="30">
        <v>6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0</v>
      </c>
      <c r="BE168" s="30">
        <v>0</v>
      </c>
      <c r="BF168" s="30">
        <v>0</v>
      </c>
      <c r="BG168" s="30">
        <v>0</v>
      </c>
      <c r="BH168" s="30">
        <v>0</v>
      </c>
      <c r="BI168" s="30">
        <v>0</v>
      </c>
      <c r="BJ168" s="30">
        <v>0</v>
      </c>
      <c r="BK168" s="30">
        <v>0</v>
      </c>
      <c r="BL168" s="30">
        <v>0</v>
      </c>
      <c r="BM168" s="30">
        <v>0</v>
      </c>
      <c r="BN168" s="30">
        <v>0</v>
      </c>
      <c r="BO168" s="30">
        <v>0</v>
      </c>
      <c r="BP168" s="30">
        <v>0</v>
      </c>
      <c r="BQ168" s="30">
        <v>0</v>
      </c>
      <c r="BR168" s="30">
        <v>0</v>
      </c>
      <c r="BS168" s="30">
        <v>1</v>
      </c>
      <c r="BT168" s="30">
        <v>1</v>
      </c>
      <c r="BU168" s="30">
        <v>1</v>
      </c>
      <c r="BV168" s="30">
        <v>1</v>
      </c>
      <c r="BW168" s="30">
        <v>1</v>
      </c>
      <c r="BX168" s="30">
        <v>1</v>
      </c>
      <c r="BY168" s="30">
        <v>1</v>
      </c>
      <c r="BZ168" s="30">
        <v>1</v>
      </c>
      <c r="CA168" s="30">
        <v>1</v>
      </c>
      <c r="CB168" s="30">
        <v>1</v>
      </c>
      <c r="CC168" s="30">
        <v>3</v>
      </c>
      <c r="CD168" s="30">
        <v>3</v>
      </c>
      <c r="CE168" s="30">
        <v>3</v>
      </c>
      <c r="CF168" s="30">
        <v>3</v>
      </c>
      <c r="CG168" s="30">
        <v>3</v>
      </c>
      <c r="CH168" s="30">
        <v>4</v>
      </c>
      <c r="CI168" s="30">
        <v>4</v>
      </c>
      <c r="CJ168" s="30">
        <v>5</v>
      </c>
      <c r="CK168" s="30">
        <v>5</v>
      </c>
      <c r="CL168" s="30">
        <v>7</v>
      </c>
      <c r="CM168" s="30">
        <v>10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0</v>
      </c>
      <c r="C169" s="30">
        <v>0</v>
      </c>
      <c r="D169" s="30">
        <v>0</v>
      </c>
      <c r="E169" s="30">
        <v>0</v>
      </c>
      <c r="F169" s="30">
        <v>0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0">
        <v>0</v>
      </c>
      <c r="AC169" s="30">
        <v>0</v>
      </c>
      <c r="AD169" s="30">
        <v>0</v>
      </c>
      <c r="AE169" s="30">
        <v>0</v>
      </c>
      <c r="AF169" s="30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0</v>
      </c>
      <c r="AM169" s="30">
        <v>0</v>
      </c>
      <c r="AN169" s="30">
        <v>0</v>
      </c>
      <c r="AO169" s="30">
        <v>1</v>
      </c>
      <c r="AP169" s="30">
        <v>1</v>
      </c>
      <c r="AQ169" s="30">
        <v>1</v>
      </c>
      <c r="AR169" s="30">
        <v>1</v>
      </c>
      <c r="AS169" s="30">
        <v>1</v>
      </c>
      <c r="AT169" s="30">
        <v>1</v>
      </c>
      <c r="AU169" s="30">
        <v>1</v>
      </c>
      <c r="AV169" s="30">
        <v>1</v>
      </c>
      <c r="AW169" s="30">
        <v>1</v>
      </c>
      <c r="AX169" s="30">
        <v>1</v>
      </c>
      <c r="AY169" s="30">
        <v>1</v>
      </c>
      <c r="AZ169" s="30">
        <v>1</v>
      </c>
      <c r="BA169" s="30">
        <v>1</v>
      </c>
      <c r="BB169" s="30">
        <v>1</v>
      </c>
      <c r="BC169" s="30">
        <v>1</v>
      </c>
      <c r="BD169" s="30">
        <v>1</v>
      </c>
      <c r="BE169" s="30">
        <v>1</v>
      </c>
      <c r="BF169" s="30">
        <v>1</v>
      </c>
      <c r="BG169" s="30">
        <v>1</v>
      </c>
      <c r="BH169" s="30">
        <v>1</v>
      </c>
      <c r="BI169" s="30">
        <v>1</v>
      </c>
      <c r="BJ169" s="30">
        <v>1</v>
      </c>
      <c r="BK169" s="30">
        <v>1</v>
      </c>
      <c r="BL169" s="30">
        <v>4</v>
      </c>
      <c r="BM169" s="30">
        <v>4</v>
      </c>
      <c r="BN169" s="30">
        <v>4</v>
      </c>
      <c r="BO169" s="30">
        <v>5</v>
      </c>
      <c r="BP169" s="30">
        <v>6</v>
      </c>
      <c r="BQ169" s="30">
        <v>7</v>
      </c>
      <c r="BR169" s="30">
        <v>9</v>
      </c>
      <c r="BS169" s="30">
        <v>10</v>
      </c>
      <c r="BT169" s="30">
        <v>12</v>
      </c>
      <c r="BU169" s="30">
        <v>15</v>
      </c>
      <c r="BV169" s="30">
        <v>19</v>
      </c>
      <c r="BW169" s="30">
        <v>20</v>
      </c>
      <c r="BX169" s="30">
        <v>23</v>
      </c>
      <c r="BY169" s="30">
        <v>26</v>
      </c>
      <c r="BZ169" s="30">
        <v>27</v>
      </c>
      <c r="CA169" s="30">
        <v>30</v>
      </c>
      <c r="CB169" s="30">
        <v>32</v>
      </c>
      <c r="CC169" s="30">
        <v>33</v>
      </c>
      <c r="CD169" s="30">
        <v>35</v>
      </c>
      <c r="CE169" s="30">
        <v>38</v>
      </c>
      <c r="CF169" s="30">
        <v>40</v>
      </c>
      <c r="CG169" s="30">
        <v>41</v>
      </c>
      <c r="CH169" s="30">
        <v>43</v>
      </c>
      <c r="CI169" s="30">
        <v>46</v>
      </c>
      <c r="CJ169" s="30">
        <v>47</v>
      </c>
      <c r="CK169" s="30">
        <v>47</v>
      </c>
      <c r="CL169" s="30">
        <v>47</v>
      </c>
      <c r="CM169" s="30">
        <v>47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0</v>
      </c>
      <c r="BK170" s="30">
        <v>0</v>
      </c>
      <c r="BL170" s="30">
        <v>0</v>
      </c>
      <c r="BM170" s="30">
        <v>0</v>
      </c>
      <c r="BN170" s="30">
        <v>0</v>
      </c>
      <c r="BO170" s="30">
        <v>0</v>
      </c>
      <c r="BP170" s="30">
        <v>0</v>
      </c>
      <c r="BQ170" s="30">
        <v>0</v>
      </c>
      <c r="BR170" s="30">
        <v>0</v>
      </c>
      <c r="BS170" s="30">
        <v>0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  <c r="CE170" s="30">
        <v>0</v>
      </c>
      <c r="CF170" s="30">
        <v>0</v>
      </c>
      <c r="CG170" s="30">
        <v>0</v>
      </c>
      <c r="CH170" s="30">
        <v>0</v>
      </c>
      <c r="CI170" s="30">
        <v>0</v>
      </c>
      <c r="CJ170" s="30">
        <v>0</v>
      </c>
      <c r="CK170" s="30">
        <v>0</v>
      </c>
      <c r="CL170" s="30">
        <v>0</v>
      </c>
      <c r="CM170" s="30">
        <v>0</v>
      </c>
      <c r="CN170" t="e">
        <v>#N/A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0</v>
      </c>
      <c r="AU171" s="30">
        <v>0</v>
      </c>
      <c r="AV171" s="30">
        <v>0</v>
      </c>
      <c r="AW171" s="30">
        <v>0</v>
      </c>
      <c r="AX171" s="30">
        <v>0</v>
      </c>
      <c r="AY171" s="30">
        <v>0</v>
      </c>
      <c r="AZ171" s="30">
        <v>0</v>
      </c>
      <c r="BA171" s="30">
        <v>0</v>
      </c>
      <c r="BB171" s="30">
        <v>0</v>
      </c>
      <c r="BC171" s="30">
        <v>0</v>
      </c>
      <c r="BD171" s="30">
        <v>0</v>
      </c>
      <c r="BE171" s="30">
        <v>0</v>
      </c>
      <c r="BF171" s="30">
        <v>0</v>
      </c>
      <c r="BG171" s="30">
        <v>0</v>
      </c>
      <c r="BH171" s="30">
        <v>0</v>
      </c>
      <c r="BI171" s="30">
        <v>0</v>
      </c>
      <c r="BJ171" s="30">
        <v>0</v>
      </c>
      <c r="BK171" s="30">
        <v>0</v>
      </c>
      <c r="BL171" s="30">
        <v>0</v>
      </c>
      <c r="BM171" s="30">
        <v>0</v>
      </c>
      <c r="BN171" s="30">
        <v>0</v>
      </c>
      <c r="BO171" s="30">
        <v>1</v>
      </c>
      <c r="BP171" s="30">
        <v>1</v>
      </c>
      <c r="BQ171" s="30">
        <v>1</v>
      </c>
      <c r="BR171" s="30">
        <v>1</v>
      </c>
      <c r="BS171" s="30">
        <v>1</v>
      </c>
      <c r="BT171" s="30">
        <v>2</v>
      </c>
      <c r="BU171" s="30">
        <v>2</v>
      </c>
      <c r="BV171" s="30">
        <v>3</v>
      </c>
      <c r="BW171" s="30">
        <v>3</v>
      </c>
      <c r="BX171" s="30">
        <v>3</v>
      </c>
      <c r="BY171" s="30">
        <v>3</v>
      </c>
      <c r="BZ171" s="30">
        <v>3</v>
      </c>
      <c r="CA171" s="30">
        <v>3</v>
      </c>
      <c r="CB171" s="30">
        <v>3</v>
      </c>
      <c r="CC171" s="30">
        <v>3</v>
      </c>
      <c r="CD171" s="30">
        <v>3</v>
      </c>
      <c r="CE171" s="30">
        <v>3</v>
      </c>
      <c r="CF171" s="30">
        <v>3</v>
      </c>
      <c r="CG171" s="30">
        <v>3</v>
      </c>
      <c r="CH171" s="30">
        <v>3</v>
      </c>
      <c r="CI171" s="30">
        <v>5</v>
      </c>
      <c r="CJ171" s="30">
        <v>5</v>
      </c>
      <c r="CK171" s="30">
        <v>5</v>
      </c>
      <c r="CL171" s="30">
        <v>5</v>
      </c>
      <c r="CM171" s="30">
        <v>6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0</v>
      </c>
      <c r="BC172" s="30">
        <v>0</v>
      </c>
      <c r="BD172" s="30">
        <v>0</v>
      </c>
      <c r="BE172" s="30">
        <v>0</v>
      </c>
      <c r="BF172" s="30">
        <v>0</v>
      </c>
      <c r="BG172" s="30">
        <v>0</v>
      </c>
      <c r="BH172" s="30">
        <v>0</v>
      </c>
      <c r="BI172" s="30">
        <v>0</v>
      </c>
      <c r="BJ172" s="30">
        <v>0</v>
      </c>
      <c r="BK172" s="30">
        <v>0</v>
      </c>
      <c r="BL172" s="30">
        <v>0</v>
      </c>
      <c r="BM172" s="30">
        <v>1</v>
      </c>
      <c r="BN172" s="30">
        <v>1</v>
      </c>
      <c r="BO172" s="30">
        <v>2</v>
      </c>
      <c r="BP172" s="30">
        <v>3</v>
      </c>
      <c r="BQ172" s="30">
        <v>3</v>
      </c>
      <c r="BR172" s="30">
        <v>3</v>
      </c>
      <c r="BS172" s="30">
        <v>3</v>
      </c>
      <c r="BT172" s="30">
        <v>5</v>
      </c>
      <c r="BU172" s="30">
        <v>5</v>
      </c>
      <c r="BV172" s="30">
        <v>6</v>
      </c>
      <c r="BW172" s="30">
        <v>6</v>
      </c>
      <c r="BX172" s="30">
        <v>7</v>
      </c>
      <c r="BY172" s="30">
        <v>8</v>
      </c>
      <c r="BZ172" s="30">
        <v>8</v>
      </c>
      <c r="CA172" s="30">
        <v>8</v>
      </c>
      <c r="CB172" s="30">
        <v>8</v>
      </c>
      <c r="CC172" s="30">
        <v>8</v>
      </c>
      <c r="CD172" s="30">
        <v>8</v>
      </c>
      <c r="CE172" s="30">
        <v>8</v>
      </c>
      <c r="CF172" s="30">
        <v>8</v>
      </c>
      <c r="CG172" s="30">
        <v>8</v>
      </c>
      <c r="CH172" s="30">
        <v>8</v>
      </c>
      <c r="CI172" s="30">
        <v>8</v>
      </c>
      <c r="CJ172" s="30">
        <v>8</v>
      </c>
      <c r="CK172" s="30">
        <v>8</v>
      </c>
      <c r="CL172" s="30">
        <v>8</v>
      </c>
      <c r="CM172" s="30">
        <v>8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  <c r="AW173" s="30">
        <v>0</v>
      </c>
      <c r="AX173" s="30">
        <v>0</v>
      </c>
      <c r="AY173" s="30">
        <v>0</v>
      </c>
      <c r="AZ173" s="30">
        <v>0</v>
      </c>
      <c r="BA173" s="30">
        <v>0</v>
      </c>
      <c r="BB173" s="30">
        <v>0</v>
      </c>
      <c r="BC173" s="30">
        <v>0</v>
      </c>
      <c r="BD173" s="30">
        <v>0</v>
      </c>
      <c r="BE173" s="30">
        <v>0</v>
      </c>
      <c r="BF173" s="30">
        <v>0</v>
      </c>
      <c r="BG173" s="30">
        <v>1</v>
      </c>
      <c r="BH173" s="30">
        <v>1</v>
      </c>
      <c r="BI173" s="30">
        <v>1</v>
      </c>
      <c r="BJ173" s="30">
        <v>3</v>
      </c>
      <c r="BK173" s="30">
        <v>3</v>
      </c>
      <c r="BL173" s="30">
        <v>4</v>
      </c>
      <c r="BM173" s="30">
        <v>5</v>
      </c>
      <c r="BN173" s="30">
        <v>6</v>
      </c>
      <c r="BO173" s="30">
        <v>6</v>
      </c>
      <c r="BP173" s="30">
        <v>8</v>
      </c>
      <c r="BQ173" s="30">
        <v>8</v>
      </c>
      <c r="BR173" s="30">
        <v>8</v>
      </c>
      <c r="BS173" s="30">
        <v>10</v>
      </c>
      <c r="BT173" s="30">
        <v>12</v>
      </c>
      <c r="BU173" s="30">
        <v>14</v>
      </c>
      <c r="BV173" s="30">
        <v>18</v>
      </c>
      <c r="BW173" s="30">
        <v>18</v>
      </c>
      <c r="BX173" s="30">
        <v>22</v>
      </c>
      <c r="BY173" s="30">
        <v>22</v>
      </c>
      <c r="BZ173" s="30">
        <v>23</v>
      </c>
      <c r="CA173" s="30">
        <v>24</v>
      </c>
      <c r="CB173" s="30">
        <v>25</v>
      </c>
      <c r="CC173" s="30">
        <v>25</v>
      </c>
      <c r="CD173" s="30">
        <v>28</v>
      </c>
      <c r="CE173" s="30">
        <v>31</v>
      </c>
      <c r="CF173" s="30">
        <v>34</v>
      </c>
      <c r="CG173" s="30">
        <v>34</v>
      </c>
      <c r="CH173" s="30">
        <v>35</v>
      </c>
      <c r="CI173" s="30">
        <v>37</v>
      </c>
      <c r="CJ173" s="30">
        <v>37</v>
      </c>
      <c r="CK173" s="30">
        <v>37</v>
      </c>
      <c r="CL173" s="30">
        <v>38</v>
      </c>
      <c r="CM173" s="30">
        <v>38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0</v>
      </c>
      <c r="AZ174" s="30">
        <v>0</v>
      </c>
      <c r="BA174" s="30">
        <v>0</v>
      </c>
      <c r="BB174" s="30">
        <v>0</v>
      </c>
      <c r="BC174" s="30">
        <v>0</v>
      </c>
      <c r="BD174" s="30">
        <v>0</v>
      </c>
      <c r="BE174" s="30">
        <v>1</v>
      </c>
      <c r="BF174" s="30">
        <v>1</v>
      </c>
      <c r="BG174" s="30">
        <v>3</v>
      </c>
      <c r="BH174" s="30">
        <v>4</v>
      </c>
      <c r="BI174" s="30">
        <v>9</v>
      </c>
      <c r="BJ174" s="30">
        <v>30</v>
      </c>
      <c r="BK174" s="30">
        <v>37</v>
      </c>
      <c r="BL174" s="30">
        <v>44</v>
      </c>
      <c r="BM174" s="30">
        <v>59</v>
      </c>
      <c r="BN174" s="30">
        <v>75</v>
      </c>
      <c r="BO174" s="30">
        <v>92</v>
      </c>
      <c r="BP174" s="30">
        <v>108</v>
      </c>
      <c r="BQ174" s="30">
        <v>131</v>
      </c>
      <c r="BR174" s="30">
        <v>168</v>
      </c>
      <c r="BS174" s="30">
        <v>214</v>
      </c>
      <c r="BT174" s="30">
        <v>277</v>
      </c>
      <c r="BU174" s="30">
        <v>356</v>
      </c>
      <c r="BV174" s="30">
        <v>425</v>
      </c>
      <c r="BW174" s="30">
        <v>501</v>
      </c>
      <c r="BX174" s="30">
        <v>574</v>
      </c>
      <c r="BY174" s="30">
        <v>649</v>
      </c>
      <c r="BZ174" s="30">
        <v>725</v>
      </c>
      <c r="CA174" s="30">
        <v>812</v>
      </c>
      <c r="CB174" s="30">
        <v>908</v>
      </c>
      <c r="CC174" s="30">
        <v>1006</v>
      </c>
      <c r="CD174" s="30">
        <v>1101</v>
      </c>
      <c r="CE174" s="30">
        <v>1198</v>
      </c>
      <c r="CF174" s="30">
        <v>1296</v>
      </c>
      <c r="CG174" s="30">
        <v>1403</v>
      </c>
      <c r="CH174" s="30">
        <v>1518</v>
      </c>
      <c r="CI174" s="30">
        <v>1643</v>
      </c>
      <c r="CJ174" s="30">
        <v>1769</v>
      </c>
      <c r="CK174" s="30">
        <v>1890</v>
      </c>
      <c r="CL174" s="30">
        <v>2017</v>
      </c>
      <c r="CM174" s="30">
        <v>2140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0</v>
      </c>
      <c r="BJ175" s="30">
        <v>0</v>
      </c>
      <c r="BK175" s="30">
        <v>0</v>
      </c>
      <c r="BL175" s="30">
        <v>0</v>
      </c>
      <c r="BM175" s="30">
        <v>0</v>
      </c>
      <c r="BN175" s="30">
        <v>0</v>
      </c>
      <c r="BO175" s="30">
        <v>0</v>
      </c>
      <c r="BP175" s="30">
        <v>0</v>
      </c>
      <c r="BQ175" s="30">
        <v>0</v>
      </c>
      <c r="BR175" s="30">
        <v>0</v>
      </c>
      <c r="BS175" s="30">
        <v>0</v>
      </c>
      <c r="BT175" s="30">
        <v>0</v>
      </c>
      <c r="BU175" s="30">
        <v>0</v>
      </c>
      <c r="BV175" s="30">
        <v>0</v>
      </c>
      <c r="BW175" s="30">
        <v>0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  <c r="CE175" s="30">
        <v>0</v>
      </c>
      <c r="CF175" s="30">
        <v>0</v>
      </c>
      <c r="CG175" s="30">
        <v>0</v>
      </c>
      <c r="CH175" s="30">
        <v>0</v>
      </c>
      <c r="CI175" s="30">
        <v>0</v>
      </c>
      <c r="CJ175" s="30">
        <v>0</v>
      </c>
      <c r="CK175" s="30">
        <v>0</v>
      </c>
      <c r="CL175" s="30">
        <v>0</v>
      </c>
      <c r="CM175" s="30">
        <v>0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0</v>
      </c>
      <c r="AR176" s="30">
        <v>0</v>
      </c>
      <c r="AS176" s="30">
        <v>0</v>
      </c>
      <c r="AT176" s="30">
        <v>0</v>
      </c>
      <c r="AU176" s="30">
        <v>0</v>
      </c>
      <c r="AV176" s="30">
        <v>0</v>
      </c>
      <c r="AW176" s="30">
        <v>0</v>
      </c>
      <c r="AX176" s="30">
        <v>0</v>
      </c>
      <c r="AY176" s="30">
        <v>0</v>
      </c>
      <c r="AZ176" s="30">
        <v>0</v>
      </c>
      <c r="BA176" s="30">
        <v>1</v>
      </c>
      <c r="BB176" s="30">
        <v>1</v>
      </c>
      <c r="BC176" s="30">
        <v>1</v>
      </c>
      <c r="BD176" s="30">
        <v>1</v>
      </c>
      <c r="BE176" s="30">
        <v>2</v>
      </c>
      <c r="BF176" s="30">
        <v>2</v>
      </c>
      <c r="BG176" s="30">
        <v>2</v>
      </c>
      <c r="BH176" s="30">
        <v>3</v>
      </c>
      <c r="BI176" s="30">
        <v>3</v>
      </c>
      <c r="BJ176" s="30">
        <v>3</v>
      </c>
      <c r="BK176" s="30">
        <v>3</v>
      </c>
      <c r="BL176" s="30">
        <v>3</v>
      </c>
      <c r="BM176" s="30">
        <v>5</v>
      </c>
      <c r="BN176" s="30">
        <v>5</v>
      </c>
      <c r="BO176" s="30">
        <v>5</v>
      </c>
      <c r="BP176" s="30">
        <v>9</v>
      </c>
      <c r="BQ176" s="30">
        <v>10</v>
      </c>
      <c r="BR176" s="30">
        <v>13</v>
      </c>
      <c r="BS176" s="30">
        <v>17</v>
      </c>
      <c r="BT176" s="30">
        <v>20</v>
      </c>
      <c r="BU176" s="30">
        <v>22</v>
      </c>
      <c r="BV176" s="30">
        <v>27</v>
      </c>
      <c r="BW176" s="30">
        <v>32</v>
      </c>
      <c r="BX176" s="30">
        <v>37</v>
      </c>
      <c r="BY176" s="30">
        <v>38</v>
      </c>
      <c r="BZ176" s="30">
        <v>45</v>
      </c>
      <c r="CA176" s="30">
        <v>52</v>
      </c>
      <c r="CB176" s="30">
        <v>57</v>
      </c>
      <c r="CC176" s="30">
        <v>69</v>
      </c>
      <c r="CD176" s="30">
        <v>73</v>
      </c>
      <c r="CE176" s="30">
        <v>83</v>
      </c>
      <c r="CF176" s="30">
        <v>93</v>
      </c>
      <c r="CG176" s="30">
        <v>98</v>
      </c>
      <c r="CH176" s="30">
        <v>108</v>
      </c>
      <c r="CI176" s="30">
        <v>116</v>
      </c>
      <c r="CJ176" s="30">
        <v>125</v>
      </c>
      <c r="CK176" s="30">
        <v>133</v>
      </c>
      <c r="CL176" s="30">
        <v>141</v>
      </c>
      <c r="CM176" s="30">
        <v>151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0">
        <v>0</v>
      </c>
      <c r="AC177" s="30">
        <v>0</v>
      </c>
      <c r="AD177" s="30">
        <v>0</v>
      </c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0</v>
      </c>
      <c r="AO177" s="30">
        <v>0</v>
      </c>
      <c r="AP177" s="30">
        <v>0</v>
      </c>
      <c r="AQ177" s="30">
        <v>0</v>
      </c>
      <c r="AR177" s="30">
        <v>0</v>
      </c>
      <c r="AS177" s="30">
        <v>0</v>
      </c>
      <c r="AT177" s="30">
        <v>0</v>
      </c>
      <c r="AU177" s="30">
        <v>0</v>
      </c>
      <c r="AV177" s="30">
        <v>0</v>
      </c>
      <c r="AW177" s="30">
        <v>0</v>
      </c>
      <c r="AX177" s="30">
        <v>0</v>
      </c>
      <c r="AY177" s="30">
        <v>0</v>
      </c>
      <c r="AZ177" s="30">
        <v>0</v>
      </c>
      <c r="BA177" s="30">
        <v>0</v>
      </c>
      <c r="BB177" s="30">
        <v>0</v>
      </c>
      <c r="BC177" s="30">
        <v>0</v>
      </c>
      <c r="BD177" s="30">
        <v>0</v>
      </c>
      <c r="BE177" s="30">
        <v>0</v>
      </c>
      <c r="BF177" s="30">
        <v>0</v>
      </c>
      <c r="BG177" s="30">
        <v>0</v>
      </c>
      <c r="BH177" s="30">
        <v>2</v>
      </c>
      <c r="BI177" s="30">
        <v>2</v>
      </c>
      <c r="BJ177" s="30">
        <v>2</v>
      </c>
      <c r="BK177" s="30">
        <v>2</v>
      </c>
      <c r="BL177" s="30">
        <v>2</v>
      </c>
      <c r="BM177" s="30">
        <v>2</v>
      </c>
      <c r="BN177" s="30">
        <v>2</v>
      </c>
      <c r="BO177" s="30">
        <v>2</v>
      </c>
      <c r="BP177" s="30">
        <v>2</v>
      </c>
      <c r="BQ177" s="30">
        <v>3</v>
      </c>
      <c r="BR177" s="30">
        <v>5</v>
      </c>
      <c r="BS177" s="30">
        <v>6</v>
      </c>
      <c r="BT177" s="30">
        <v>8</v>
      </c>
      <c r="BU177" s="30">
        <v>8</v>
      </c>
      <c r="BV177" s="30">
        <v>9</v>
      </c>
      <c r="BW177" s="30">
        <v>10</v>
      </c>
      <c r="BX177" s="30">
        <v>10</v>
      </c>
      <c r="BY177" s="30">
        <v>11</v>
      </c>
      <c r="BZ177" s="30">
        <v>12</v>
      </c>
      <c r="CA177" s="30">
        <v>12</v>
      </c>
      <c r="CB177" s="30">
        <v>14</v>
      </c>
      <c r="CC177" s="30">
        <v>16</v>
      </c>
      <c r="CD177" s="30">
        <v>20</v>
      </c>
      <c r="CE177" s="30">
        <v>22</v>
      </c>
      <c r="CF177" s="30">
        <v>25</v>
      </c>
      <c r="CG177" s="30">
        <v>28</v>
      </c>
      <c r="CH177" s="30">
        <v>33</v>
      </c>
      <c r="CI177" s="30">
        <v>35</v>
      </c>
      <c r="CJ177" s="30">
        <v>37</v>
      </c>
      <c r="CK177" s="30">
        <v>37</v>
      </c>
      <c r="CL177" s="30">
        <v>41</v>
      </c>
      <c r="CM177" s="30">
        <v>43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0</v>
      </c>
      <c r="Z178" s="30">
        <v>0</v>
      </c>
      <c r="AA178" s="30">
        <v>0</v>
      </c>
      <c r="AB178" s="30">
        <v>0</v>
      </c>
      <c r="AC178" s="30">
        <v>0</v>
      </c>
      <c r="AD178" s="30">
        <v>0</v>
      </c>
      <c r="AE178" s="30">
        <v>0</v>
      </c>
      <c r="AF178" s="30">
        <v>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0</v>
      </c>
      <c r="AN178" s="30">
        <v>0</v>
      </c>
      <c r="AO178" s="30">
        <v>0</v>
      </c>
      <c r="AP178" s="30">
        <v>0</v>
      </c>
      <c r="AQ178" s="30">
        <v>0</v>
      </c>
      <c r="AR178" s="30">
        <v>0</v>
      </c>
      <c r="AS178" s="30">
        <v>1</v>
      </c>
      <c r="AT178" s="30">
        <v>2</v>
      </c>
      <c r="AU178" s="30">
        <v>2</v>
      </c>
      <c r="AV178" s="30">
        <v>3</v>
      </c>
      <c r="AW178" s="30">
        <v>4</v>
      </c>
      <c r="AX178" s="30">
        <v>6</v>
      </c>
      <c r="AY178" s="30">
        <v>8</v>
      </c>
      <c r="AZ178" s="30">
        <v>8</v>
      </c>
      <c r="BA178" s="30">
        <v>8</v>
      </c>
      <c r="BB178" s="30">
        <v>21</v>
      </c>
      <c r="BC178" s="30">
        <v>21</v>
      </c>
      <c r="BD178" s="30">
        <v>56</v>
      </c>
      <c r="BE178" s="30">
        <v>56</v>
      </c>
      <c r="BF178" s="30">
        <v>72</v>
      </c>
      <c r="BG178" s="30">
        <v>138</v>
      </c>
      <c r="BH178" s="30">
        <v>178</v>
      </c>
      <c r="BI178" s="30">
        <v>234</v>
      </c>
      <c r="BJ178" s="30">
        <v>282</v>
      </c>
      <c r="BK178" s="30">
        <v>336</v>
      </c>
      <c r="BL178" s="30">
        <v>423</v>
      </c>
      <c r="BM178" s="30">
        <v>466</v>
      </c>
      <c r="BN178" s="30">
        <v>580</v>
      </c>
      <c r="BO178" s="30">
        <v>761</v>
      </c>
      <c r="BP178" s="30">
        <v>1021</v>
      </c>
      <c r="BQ178" s="30">
        <v>1231</v>
      </c>
      <c r="BR178" s="30">
        <v>1411</v>
      </c>
      <c r="BS178" s="30">
        <v>1793</v>
      </c>
      <c r="BT178" s="30">
        <v>2357</v>
      </c>
      <c r="BU178" s="30">
        <v>2926</v>
      </c>
      <c r="BV178" s="30">
        <v>3611</v>
      </c>
      <c r="BW178" s="30">
        <v>4320</v>
      </c>
      <c r="BX178" s="30">
        <v>4943</v>
      </c>
      <c r="BY178" s="30">
        <v>5385</v>
      </c>
      <c r="BZ178" s="30">
        <v>6171</v>
      </c>
      <c r="CA178" s="30">
        <v>7111</v>
      </c>
      <c r="CB178" s="30">
        <v>7993</v>
      </c>
      <c r="CC178" s="30">
        <v>8974</v>
      </c>
      <c r="CD178" s="30">
        <v>9892</v>
      </c>
      <c r="CE178" s="30">
        <v>10629</v>
      </c>
      <c r="CF178" s="30">
        <v>11347</v>
      </c>
      <c r="CG178" s="30">
        <v>12129</v>
      </c>
      <c r="CH178" s="30">
        <v>12894</v>
      </c>
      <c r="CI178" s="30">
        <v>13759</v>
      </c>
      <c r="CJ178" s="30">
        <v>14607</v>
      </c>
      <c r="CK178" s="30">
        <v>15498</v>
      </c>
      <c r="CL178" s="30">
        <v>16095</v>
      </c>
      <c r="CM178" s="30">
        <v>16550</v>
      </c>
      <c r="CN178" t="e">
        <v>#N/A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0</v>
      </c>
      <c r="BC179" s="30">
        <v>0</v>
      </c>
      <c r="BD179" s="30">
        <v>0</v>
      </c>
      <c r="BE179" s="30">
        <v>0</v>
      </c>
      <c r="BF179" s="30">
        <v>0</v>
      </c>
      <c r="BG179" s="30">
        <v>0</v>
      </c>
      <c r="BH179" s="30">
        <v>0</v>
      </c>
      <c r="BI179" s="30">
        <v>0</v>
      </c>
      <c r="BJ179" s="30">
        <v>0</v>
      </c>
      <c r="BK179" s="30">
        <v>0</v>
      </c>
      <c r="BL179" s="30">
        <v>0</v>
      </c>
      <c r="BM179" s="30">
        <v>0</v>
      </c>
      <c r="BN179" s="30">
        <v>0</v>
      </c>
      <c r="BO179" s="30">
        <v>0</v>
      </c>
      <c r="BP179" s="30">
        <v>0</v>
      </c>
      <c r="BQ179" s="30">
        <v>1</v>
      </c>
      <c r="BR179" s="30">
        <v>1</v>
      </c>
      <c r="BS179" s="30">
        <v>1</v>
      </c>
      <c r="BT179" s="30">
        <v>2</v>
      </c>
      <c r="BU179" s="30">
        <v>4</v>
      </c>
      <c r="BV179" s="30">
        <v>4</v>
      </c>
      <c r="BW179" s="30">
        <v>5</v>
      </c>
      <c r="BX179" s="30">
        <v>5</v>
      </c>
      <c r="BY179" s="30">
        <v>6</v>
      </c>
      <c r="BZ179" s="30">
        <v>7</v>
      </c>
      <c r="CA179" s="30">
        <v>7</v>
      </c>
      <c r="CB179" s="30">
        <v>7</v>
      </c>
      <c r="CC179" s="30">
        <v>7</v>
      </c>
      <c r="CD179" s="30">
        <v>7</v>
      </c>
      <c r="CE179" s="30">
        <v>7</v>
      </c>
      <c r="CF179" s="30">
        <v>8</v>
      </c>
      <c r="CG179" s="30">
        <v>8</v>
      </c>
      <c r="CH179" s="30">
        <v>8</v>
      </c>
      <c r="CI179" s="30">
        <v>9</v>
      </c>
      <c r="CJ179" s="30">
        <v>9</v>
      </c>
      <c r="CK179" s="30">
        <v>9</v>
      </c>
      <c r="CL179" s="30">
        <v>10</v>
      </c>
      <c r="CM179" s="30">
        <v>10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0</v>
      </c>
      <c r="C180" s="30">
        <v>0</v>
      </c>
      <c r="D180" s="30">
        <v>0</v>
      </c>
      <c r="E180" s="30">
        <v>0</v>
      </c>
      <c r="F180" s="30">
        <v>0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0</v>
      </c>
      <c r="X180" s="30">
        <v>0</v>
      </c>
      <c r="Y180" s="30">
        <v>0</v>
      </c>
      <c r="Z180" s="30">
        <v>0</v>
      </c>
      <c r="AA180" s="30">
        <v>0</v>
      </c>
      <c r="AB180" s="30">
        <v>0</v>
      </c>
      <c r="AC180" s="30">
        <v>0</v>
      </c>
      <c r="AD180" s="30">
        <v>0</v>
      </c>
      <c r="AE180" s="30">
        <v>0</v>
      </c>
      <c r="AF180" s="30">
        <v>0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0</v>
      </c>
      <c r="AM180" s="30">
        <v>0</v>
      </c>
      <c r="AN180" s="30">
        <v>1</v>
      </c>
      <c r="AO180" s="30">
        <v>1</v>
      </c>
      <c r="AP180" s="30">
        <v>6</v>
      </c>
      <c r="AQ180" s="30">
        <v>7</v>
      </c>
      <c r="AR180" s="30">
        <v>11</v>
      </c>
      <c r="AS180" s="30">
        <v>12</v>
      </c>
      <c r="AT180" s="30">
        <v>14</v>
      </c>
      <c r="AU180" s="30">
        <v>17</v>
      </c>
      <c r="AV180" s="30">
        <v>21</v>
      </c>
      <c r="AW180" s="30">
        <v>22</v>
      </c>
      <c r="AX180" s="30">
        <v>28</v>
      </c>
      <c r="AY180" s="30">
        <v>36</v>
      </c>
      <c r="AZ180" s="30">
        <v>40</v>
      </c>
      <c r="BA180" s="30">
        <v>47</v>
      </c>
      <c r="BB180" s="30">
        <v>54</v>
      </c>
      <c r="BC180" s="30">
        <v>63</v>
      </c>
      <c r="BD180" s="30">
        <v>85</v>
      </c>
      <c r="BE180" s="30">
        <v>108</v>
      </c>
      <c r="BF180" s="30">
        <v>118</v>
      </c>
      <c r="BG180" s="30">
        <v>200</v>
      </c>
      <c r="BH180" s="30">
        <v>244</v>
      </c>
      <c r="BI180" s="30">
        <v>307</v>
      </c>
      <c r="BJ180" s="30">
        <v>417</v>
      </c>
      <c r="BK180" s="30">
        <v>557</v>
      </c>
      <c r="BL180" s="30">
        <v>706</v>
      </c>
      <c r="BM180" s="30">
        <v>942</v>
      </c>
      <c r="BN180" s="30">
        <v>1209</v>
      </c>
      <c r="BO180" s="30">
        <v>1581</v>
      </c>
      <c r="BP180" s="30">
        <v>2026</v>
      </c>
      <c r="BQ180" s="30">
        <v>2467</v>
      </c>
      <c r="BR180" s="30">
        <v>2978</v>
      </c>
      <c r="BS180" s="30">
        <v>3873</v>
      </c>
      <c r="BT180" s="30">
        <v>4757</v>
      </c>
      <c r="BU180" s="30">
        <v>5926</v>
      </c>
      <c r="BV180" s="30">
        <v>7087</v>
      </c>
      <c r="BW180" s="30">
        <v>8407</v>
      </c>
      <c r="BX180" s="30">
        <v>9619</v>
      </c>
      <c r="BY180" s="30">
        <v>10783</v>
      </c>
      <c r="BZ180" s="30">
        <v>12794</v>
      </c>
      <c r="CA180" s="30">
        <v>14695</v>
      </c>
      <c r="CB180" s="30">
        <v>16544</v>
      </c>
      <c r="CC180" s="30">
        <v>18586</v>
      </c>
      <c r="CD180" s="30">
        <v>20462</v>
      </c>
      <c r="CE180" s="30">
        <v>22019</v>
      </c>
      <c r="CF180" s="30">
        <v>23528</v>
      </c>
      <c r="CG180" s="30">
        <v>25831</v>
      </c>
      <c r="CH180" s="30">
        <v>28325</v>
      </c>
      <c r="CI180" s="30">
        <v>32916</v>
      </c>
      <c r="CJ180" s="30">
        <v>36773</v>
      </c>
      <c r="CK180" s="30">
        <v>38664</v>
      </c>
      <c r="CL180" s="30">
        <v>40661</v>
      </c>
      <c r="CM180" s="30">
        <v>42094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0</v>
      </c>
      <c r="BD181" s="30">
        <v>0</v>
      </c>
      <c r="BE181" s="30">
        <v>0</v>
      </c>
      <c r="BF181" s="30">
        <v>0</v>
      </c>
      <c r="BG181" s="30">
        <v>0</v>
      </c>
      <c r="BH181" s="30">
        <v>0</v>
      </c>
      <c r="BI181" s="30">
        <v>0</v>
      </c>
      <c r="BJ181" s="30">
        <v>0</v>
      </c>
      <c r="BK181" s="30">
        <v>0</v>
      </c>
      <c r="BL181" s="30">
        <v>0</v>
      </c>
      <c r="BM181" s="30">
        <v>0</v>
      </c>
      <c r="BN181" s="30">
        <v>0</v>
      </c>
      <c r="BO181" s="30">
        <v>1</v>
      </c>
      <c r="BP181" s="30">
        <v>2</v>
      </c>
      <c r="BQ181" s="30">
        <v>2</v>
      </c>
      <c r="BR181" s="30">
        <v>2</v>
      </c>
      <c r="BS181" s="30">
        <v>2</v>
      </c>
      <c r="BT181" s="30">
        <v>2</v>
      </c>
      <c r="BU181" s="30">
        <v>2</v>
      </c>
      <c r="BV181" s="30">
        <v>2</v>
      </c>
      <c r="BW181" s="30">
        <v>2</v>
      </c>
      <c r="BX181" s="30">
        <v>2</v>
      </c>
      <c r="BY181" s="30">
        <v>2</v>
      </c>
      <c r="BZ181" s="30">
        <v>2</v>
      </c>
      <c r="CA181" s="30">
        <v>3</v>
      </c>
      <c r="CB181" s="30">
        <v>3</v>
      </c>
      <c r="CC181" s="30">
        <v>3</v>
      </c>
      <c r="CD181" s="30">
        <v>4</v>
      </c>
      <c r="CE181" s="30">
        <v>4</v>
      </c>
      <c r="CF181" s="30">
        <v>4</v>
      </c>
      <c r="CG181" s="30">
        <v>4</v>
      </c>
      <c r="CH181" s="30">
        <v>4</v>
      </c>
      <c r="CI181" s="30">
        <v>4</v>
      </c>
      <c r="CJ181" s="30">
        <v>4</v>
      </c>
      <c r="CK181" s="30">
        <v>5</v>
      </c>
      <c r="CL181" s="30">
        <v>5</v>
      </c>
      <c r="CM181" s="30">
        <v>5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0</v>
      </c>
      <c r="BC182" s="30">
        <v>0</v>
      </c>
      <c r="BD182" s="30">
        <v>0</v>
      </c>
      <c r="BE182" s="30">
        <v>0</v>
      </c>
      <c r="BF182" s="30">
        <v>0</v>
      </c>
      <c r="BG182" s="30">
        <v>0</v>
      </c>
      <c r="BH182" s="30">
        <v>0</v>
      </c>
      <c r="BI182" s="30">
        <v>0</v>
      </c>
      <c r="BJ182" s="30">
        <v>0</v>
      </c>
      <c r="BK182" s="30">
        <v>0</v>
      </c>
      <c r="BL182" s="30">
        <v>0</v>
      </c>
      <c r="BM182" s="30">
        <v>0</v>
      </c>
      <c r="BN182" s="30">
        <v>0</v>
      </c>
      <c r="BO182" s="30">
        <v>1</v>
      </c>
      <c r="BP182" s="30">
        <v>2</v>
      </c>
      <c r="BQ182" s="30">
        <v>2</v>
      </c>
      <c r="BR182" s="30">
        <v>3</v>
      </c>
      <c r="BS182" s="30">
        <v>3</v>
      </c>
      <c r="BT182" s="30">
        <v>3</v>
      </c>
      <c r="BU182" s="30">
        <v>5</v>
      </c>
      <c r="BV182" s="30">
        <v>7</v>
      </c>
      <c r="BW182" s="30">
        <v>7</v>
      </c>
      <c r="BX182" s="30">
        <v>7</v>
      </c>
      <c r="BY182" s="30">
        <v>7</v>
      </c>
      <c r="BZ182" s="30">
        <v>7</v>
      </c>
      <c r="CA182" s="30">
        <v>9</v>
      </c>
      <c r="CB182" s="30">
        <v>9</v>
      </c>
      <c r="CC182" s="30">
        <v>9</v>
      </c>
      <c r="CD182" s="30">
        <v>9</v>
      </c>
      <c r="CE182" s="30">
        <v>9</v>
      </c>
      <c r="CF182" s="30">
        <v>9</v>
      </c>
      <c r="CG182" s="30">
        <v>9</v>
      </c>
      <c r="CH182" s="30">
        <v>9</v>
      </c>
      <c r="CI182" s="30">
        <v>9</v>
      </c>
      <c r="CJ182" s="30">
        <v>9</v>
      </c>
      <c r="CK182" s="30">
        <v>9</v>
      </c>
      <c r="CL182" s="30">
        <v>9</v>
      </c>
      <c r="CM182" s="30">
        <v>9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0</v>
      </c>
      <c r="D183" s="30">
        <v>0</v>
      </c>
      <c r="E183" s="30">
        <v>0</v>
      </c>
      <c r="F183" s="30">
        <v>0</v>
      </c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  <c r="M183" s="30">
        <v>0</v>
      </c>
      <c r="N183" s="30">
        <v>0</v>
      </c>
      <c r="O183" s="30">
        <v>0</v>
      </c>
      <c r="P183" s="30">
        <v>0</v>
      </c>
      <c r="Q183" s="30">
        <v>0</v>
      </c>
      <c r="R183" s="30">
        <v>0</v>
      </c>
      <c r="S183" s="30">
        <v>0</v>
      </c>
      <c r="T183" s="30">
        <v>0</v>
      </c>
      <c r="U183" s="30">
        <v>0</v>
      </c>
      <c r="V183" s="30">
        <v>0</v>
      </c>
      <c r="W183" s="30">
        <v>0</v>
      </c>
      <c r="X183" s="30">
        <v>0</v>
      </c>
      <c r="Y183" s="30">
        <v>0</v>
      </c>
      <c r="Z183" s="30">
        <v>0</v>
      </c>
      <c r="AA183" s="30">
        <v>0</v>
      </c>
      <c r="AB183" s="30">
        <v>0</v>
      </c>
      <c r="AC183" s="30">
        <v>0</v>
      </c>
      <c r="AD183" s="30">
        <v>0</v>
      </c>
      <c r="AE183" s="30">
        <v>0</v>
      </c>
      <c r="AF183" s="30">
        <v>0</v>
      </c>
      <c r="AG183" s="30">
        <v>0</v>
      </c>
      <c r="AH183" s="30">
        <v>0</v>
      </c>
      <c r="AI183" s="30">
        <v>0</v>
      </c>
      <c r="AJ183" s="30">
        <v>0</v>
      </c>
      <c r="AK183" s="30">
        <v>0</v>
      </c>
      <c r="AL183" s="30">
        <v>0</v>
      </c>
      <c r="AM183" s="30">
        <v>0</v>
      </c>
      <c r="AN183" s="30">
        <v>0</v>
      </c>
      <c r="AO183" s="30">
        <v>0</v>
      </c>
      <c r="AP183" s="30">
        <v>0</v>
      </c>
      <c r="AQ183" s="30">
        <v>0</v>
      </c>
      <c r="AR183" s="30">
        <v>0</v>
      </c>
      <c r="AS183" s="30">
        <v>0</v>
      </c>
      <c r="AT183" s="30">
        <v>0</v>
      </c>
      <c r="AU183" s="30">
        <v>0</v>
      </c>
      <c r="AV183" s="30">
        <v>0</v>
      </c>
      <c r="AW183" s="30">
        <v>0</v>
      </c>
      <c r="AX183" s="30">
        <v>0</v>
      </c>
      <c r="AY183" s="30">
        <v>0</v>
      </c>
      <c r="AZ183" s="30">
        <v>0</v>
      </c>
      <c r="BA183" s="30">
        <v>0</v>
      </c>
      <c r="BB183" s="30">
        <v>0</v>
      </c>
      <c r="BC183" s="30">
        <v>0</v>
      </c>
      <c r="BD183" s="30">
        <v>0</v>
      </c>
      <c r="BE183" s="30">
        <v>0</v>
      </c>
      <c r="BF183" s="30">
        <v>0</v>
      </c>
      <c r="BG183" s="30">
        <v>0</v>
      </c>
      <c r="BH183" s="30">
        <v>0</v>
      </c>
      <c r="BI183" s="30">
        <v>0</v>
      </c>
      <c r="BJ183" s="30">
        <v>0</v>
      </c>
      <c r="BK183" s="30">
        <v>0</v>
      </c>
      <c r="BL183" s="30">
        <v>0</v>
      </c>
      <c r="BM183" s="30">
        <v>0</v>
      </c>
      <c r="BN183" s="30">
        <v>0</v>
      </c>
      <c r="BO183" s="30">
        <v>0</v>
      </c>
      <c r="BP183" s="30">
        <v>0</v>
      </c>
      <c r="BQ183" s="30">
        <v>0</v>
      </c>
      <c r="BR183" s="30">
        <v>0</v>
      </c>
      <c r="BS183" s="30">
        <v>0</v>
      </c>
      <c r="BT183" s="30">
        <v>0</v>
      </c>
      <c r="BU183" s="30">
        <v>0</v>
      </c>
      <c r="BV183" s="30">
        <v>0</v>
      </c>
      <c r="BW183" s="30">
        <v>0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  <c r="CE183" s="30">
        <v>0</v>
      </c>
      <c r="CF183" s="30">
        <v>0</v>
      </c>
      <c r="CG183" s="30">
        <v>0</v>
      </c>
      <c r="CH183" s="30">
        <v>0</v>
      </c>
      <c r="CI183" s="30">
        <v>0</v>
      </c>
      <c r="CJ183" s="30">
        <v>0</v>
      </c>
      <c r="CK183" s="30">
        <v>0</v>
      </c>
      <c r="CL183" s="30">
        <v>0</v>
      </c>
      <c r="CM183" s="30">
        <v>0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0</v>
      </c>
      <c r="AT184" s="30">
        <v>0</v>
      </c>
      <c r="AU184" s="30">
        <v>0</v>
      </c>
      <c r="AV184" s="30">
        <v>0</v>
      </c>
      <c r="AW184" s="30">
        <v>0</v>
      </c>
      <c r="AX184" s="30">
        <v>0</v>
      </c>
      <c r="AY184" s="30">
        <v>0</v>
      </c>
      <c r="AZ184" s="30">
        <v>0</v>
      </c>
      <c r="BA184" s="30">
        <v>0</v>
      </c>
      <c r="BB184" s="30">
        <v>0</v>
      </c>
      <c r="BC184" s="30">
        <v>0</v>
      </c>
      <c r="BD184" s="30">
        <v>0</v>
      </c>
      <c r="BE184" s="30">
        <v>0</v>
      </c>
      <c r="BF184" s="30">
        <v>0</v>
      </c>
      <c r="BG184" s="30">
        <v>0</v>
      </c>
      <c r="BH184" s="30">
        <v>0</v>
      </c>
      <c r="BI184" s="30">
        <v>0</v>
      </c>
      <c r="BJ184" s="30">
        <v>0</v>
      </c>
      <c r="BK184" s="30">
        <v>0</v>
      </c>
      <c r="BL184" s="30">
        <v>0</v>
      </c>
      <c r="BM184" s="30">
        <v>0</v>
      </c>
      <c r="BN184" s="30">
        <v>1</v>
      </c>
      <c r="BO184" s="30">
        <v>1</v>
      </c>
      <c r="BP184" s="30">
        <v>1</v>
      </c>
      <c r="BQ184" s="30">
        <v>1</v>
      </c>
      <c r="BR184" s="30">
        <v>1</v>
      </c>
      <c r="BS184" s="30">
        <v>1</v>
      </c>
      <c r="BT184" s="30">
        <v>1</v>
      </c>
      <c r="BU184" s="30">
        <v>1</v>
      </c>
      <c r="BV184" s="30">
        <v>1</v>
      </c>
      <c r="BW184" s="30">
        <v>1</v>
      </c>
      <c r="BX184" s="30">
        <v>1</v>
      </c>
      <c r="BY184" s="30">
        <v>1</v>
      </c>
      <c r="BZ184" s="30">
        <v>1</v>
      </c>
      <c r="CA184" s="30">
        <v>1</v>
      </c>
      <c r="CB184" s="30">
        <v>1</v>
      </c>
      <c r="CC184" s="30">
        <v>2</v>
      </c>
      <c r="CD184" s="30">
        <v>2</v>
      </c>
      <c r="CE184" s="30">
        <v>2</v>
      </c>
      <c r="CF184" s="30">
        <v>2</v>
      </c>
      <c r="CG184" s="30">
        <v>2</v>
      </c>
      <c r="CH184" s="30">
        <v>2</v>
      </c>
      <c r="CI184" s="30">
        <v>2</v>
      </c>
      <c r="CJ184" s="30">
        <v>2</v>
      </c>
      <c r="CK184" s="30">
        <v>2</v>
      </c>
      <c r="CL184" s="30">
        <v>3</v>
      </c>
      <c r="CM184" s="30">
        <v>3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  <c r="CE185" s="30">
        <v>0</v>
      </c>
      <c r="CF185" s="30">
        <v>0</v>
      </c>
      <c r="CG185" s="30">
        <v>0</v>
      </c>
      <c r="CH185" s="30">
        <v>0</v>
      </c>
      <c r="CI185" s="30">
        <v>0</v>
      </c>
      <c r="CJ185" s="30">
        <v>0</v>
      </c>
      <c r="CK185" s="30">
        <v>0</v>
      </c>
      <c r="CL185" s="30">
        <v>0</v>
      </c>
      <c r="CM185" s="30">
        <v>0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  <c r="CE186" s="30">
        <v>0</v>
      </c>
      <c r="CF186" s="30">
        <v>0</v>
      </c>
      <c r="CG186" s="30">
        <v>0</v>
      </c>
      <c r="CH186" s="30">
        <v>0</v>
      </c>
      <c r="CI186" s="30">
        <v>0</v>
      </c>
      <c r="CJ186" s="30">
        <v>0</v>
      </c>
      <c r="CK186" s="30">
        <v>0</v>
      </c>
      <c r="CL186" s="30">
        <v>0</v>
      </c>
      <c r="CM186" s="30">
        <v>0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0</v>
      </c>
      <c r="BG187" s="30">
        <v>0</v>
      </c>
      <c r="BH187" s="30">
        <v>0</v>
      </c>
      <c r="BI187" s="30">
        <v>0</v>
      </c>
      <c r="BJ187" s="30">
        <v>0</v>
      </c>
      <c r="BK187" s="30">
        <v>0</v>
      </c>
      <c r="BL187" s="30">
        <v>0</v>
      </c>
      <c r="BM187" s="30">
        <v>0</v>
      </c>
      <c r="BN187" s="30">
        <v>0</v>
      </c>
      <c r="BO187" s="30">
        <v>0</v>
      </c>
      <c r="BP187" s="30">
        <v>0</v>
      </c>
      <c r="BQ187" s="30">
        <v>0</v>
      </c>
      <c r="BR187" s="30">
        <v>0</v>
      </c>
      <c r="BS187" s="30">
        <v>0</v>
      </c>
      <c r="BT187" s="30">
        <v>0</v>
      </c>
      <c r="BU187" s="30">
        <v>1</v>
      </c>
      <c r="BV187" s="30">
        <v>1</v>
      </c>
      <c r="BW187" s="30">
        <v>1</v>
      </c>
      <c r="BX187" s="30">
        <v>1</v>
      </c>
      <c r="BY187" s="30">
        <v>1</v>
      </c>
      <c r="BZ187" s="30">
        <v>1</v>
      </c>
      <c r="CA187" s="30">
        <v>1</v>
      </c>
      <c r="CB187" s="30">
        <v>1</v>
      </c>
      <c r="CC187" s="30">
        <v>2</v>
      </c>
      <c r="CD187" s="30">
        <v>2</v>
      </c>
      <c r="CE187" s="30">
        <v>2</v>
      </c>
      <c r="CF187" s="30">
        <v>2</v>
      </c>
      <c r="CG187" s="30">
        <v>2</v>
      </c>
      <c r="CH187" s="30">
        <v>2</v>
      </c>
      <c r="CI187" s="30">
        <v>2</v>
      </c>
      <c r="CJ187" s="30">
        <v>2</v>
      </c>
      <c r="CK187" s="30">
        <v>2</v>
      </c>
      <c r="CL187" s="30">
        <v>3</v>
      </c>
      <c r="CM187" s="30">
        <v>3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0</v>
      </c>
      <c r="BI188" s="30">
        <v>0</v>
      </c>
      <c r="BJ188" s="30">
        <v>0</v>
      </c>
      <c r="BK188" s="30">
        <v>1</v>
      </c>
      <c r="BL188" s="30">
        <v>1</v>
      </c>
      <c r="BM188" s="30">
        <v>1</v>
      </c>
      <c r="BN188" s="30">
        <v>1</v>
      </c>
      <c r="BO188" s="30">
        <v>1</v>
      </c>
      <c r="BP188" s="30">
        <v>1</v>
      </c>
      <c r="BQ188" s="30">
        <v>1</v>
      </c>
      <c r="BR188" s="30">
        <v>1</v>
      </c>
      <c r="BS188" s="30">
        <v>1</v>
      </c>
      <c r="BT188" s="30">
        <v>1</v>
      </c>
      <c r="BU188" s="30">
        <v>1</v>
      </c>
      <c r="BV188" s="30">
        <v>1</v>
      </c>
      <c r="BW188" s="30">
        <v>1</v>
      </c>
      <c r="BX188" s="30">
        <v>1</v>
      </c>
      <c r="BY188" s="30">
        <v>1</v>
      </c>
      <c r="BZ188" s="30">
        <v>2</v>
      </c>
      <c r="CA188" s="30">
        <v>3</v>
      </c>
      <c r="CB188" s="30">
        <v>3</v>
      </c>
      <c r="CC188" s="30">
        <v>3</v>
      </c>
      <c r="CD188" s="30">
        <v>3</v>
      </c>
      <c r="CE188" s="30">
        <v>3</v>
      </c>
      <c r="CF188" s="30">
        <v>3</v>
      </c>
      <c r="CG188" s="30">
        <v>3</v>
      </c>
      <c r="CH188" s="30">
        <v>3</v>
      </c>
      <c r="CI188" s="30">
        <v>3</v>
      </c>
      <c r="CJ188" s="30">
        <v>3</v>
      </c>
      <c r="CK188" s="30">
        <v>3</v>
      </c>
      <c r="CL188" s="30">
        <v>3</v>
      </c>
      <c r="CM188" s="30">
        <v>3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17</v>
      </c>
      <c r="C189" s="30">
        <v>18</v>
      </c>
      <c r="D189" s="30">
        <v>26</v>
      </c>
      <c r="E189" s="30">
        <v>42</v>
      </c>
      <c r="F189" s="30">
        <v>56</v>
      </c>
      <c r="G189" s="30">
        <v>82</v>
      </c>
      <c r="H189" s="30">
        <v>131</v>
      </c>
      <c r="I189" s="30">
        <v>133</v>
      </c>
      <c r="J189" s="30">
        <v>171</v>
      </c>
      <c r="K189" s="30">
        <v>213</v>
      </c>
      <c r="L189" s="30">
        <v>259</v>
      </c>
      <c r="M189" s="30">
        <v>362</v>
      </c>
      <c r="N189" s="30">
        <v>426</v>
      </c>
      <c r="O189" s="30">
        <v>492</v>
      </c>
      <c r="P189" s="30">
        <v>564</v>
      </c>
      <c r="Q189" s="30">
        <v>634</v>
      </c>
      <c r="R189" s="30">
        <v>719</v>
      </c>
      <c r="S189" s="30">
        <v>806</v>
      </c>
      <c r="T189" s="30">
        <v>906</v>
      </c>
      <c r="U189" s="30">
        <v>1013</v>
      </c>
      <c r="V189" s="30">
        <v>1113</v>
      </c>
      <c r="W189" s="30">
        <v>1118</v>
      </c>
      <c r="X189" s="30">
        <v>1371</v>
      </c>
      <c r="Y189" s="30">
        <v>1523</v>
      </c>
      <c r="Z189" s="30">
        <v>1666</v>
      </c>
      <c r="AA189" s="30">
        <v>1770</v>
      </c>
      <c r="AB189" s="30">
        <v>1868</v>
      </c>
      <c r="AC189" s="30">
        <v>2007</v>
      </c>
      <c r="AD189" s="30">
        <v>2122</v>
      </c>
      <c r="AE189" s="30">
        <v>2247</v>
      </c>
      <c r="AF189" s="30">
        <v>2251</v>
      </c>
      <c r="AG189" s="30">
        <v>2458</v>
      </c>
      <c r="AH189" s="30">
        <v>2469</v>
      </c>
      <c r="AI189" s="30">
        <v>2629</v>
      </c>
      <c r="AJ189" s="30">
        <v>2708</v>
      </c>
      <c r="AK189" s="30">
        <v>2770</v>
      </c>
      <c r="AL189" s="30">
        <v>2814</v>
      </c>
      <c r="AM189" s="30">
        <v>2872</v>
      </c>
      <c r="AN189" s="30">
        <v>2941</v>
      </c>
      <c r="AO189" s="30">
        <v>2996</v>
      </c>
      <c r="AP189" s="30">
        <v>3085</v>
      </c>
      <c r="AQ189" s="30">
        <v>3160</v>
      </c>
      <c r="AR189" s="30">
        <v>3254</v>
      </c>
      <c r="AS189" s="30">
        <v>3348</v>
      </c>
      <c r="AT189" s="30">
        <v>3460</v>
      </c>
      <c r="AU189" s="30">
        <v>3558</v>
      </c>
      <c r="AV189" s="30">
        <v>3802</v>
      </c>
      <c r="AW189" s="30">
        <v>3988</v>
      </c>
      <c r="AX189" s="30">
        <v>4262</v>
      </c>
      <c r="AY189" s="30">
        <v>4615</v>
      </c>
      <c r="AZ189" s="30">
        <v>4720</v>
      </c>
      <c r="BA189" s="30">
        <v>5404</v>
      </c>
      <c r="BB189" s="30">
        <v>5819</v>
      </c>
      <c r="BC189" s="30">
        <v>6440</v>
      </c>
      <c r="BD189" s="30">
        <v>7126</v>
      </c>
      <c r="BE189" s="30">
        <v>7905</v>
      </c>
      <c r="BF189" s="30">
        <v>8733</v>
      </c>
      <c r="BG189" s="30">
        <v>9867</v>
      </c>
      <c r="BH189" s="30">
        <v>11299</v>
      </c>
      <c r="BI189" s="30">
        <v>12973</v>
      </c>
      <c r="BJ189" s="30">
        <v>14651</v>
      </c>
      <c r="BK189" s="30">
        <v>16505</v>
      </c>
      <c r="BL189" s="30">
        <v>18625</v>
      </c>
      <c r="BM189" s="30">
        <v>21181</v>
      </c>
      <c r="BN189" s="30">
        <v>23970</v>
      </c>
      <c r="BO189" s="30">
        <v>27198</v>
      </c>
      <c r="BP189" s="30">
        <v>30652</v>
      </c>
      <c r="BQ189" s="30">
        <v>33925</v>
      </c>
      <c r="BR189" s="30">
        <v>37582</v>
      </c>
      <c r="BS189" s="30">
        <v>42107</v>
      </c>
      <c r="BT189" s="30">
        <v>47180</v>
      </c>
      <c r="BU189" s="30">
        <v>52983</v>
      </c>
      <c r="BV189" s="30">
        <v>58787</v>
      </c>
      <c r="BW189" s="30">
        <v>64606</v>
      </c>
      <c r="BX189" s="30">
        <v>69374</v>
      </c>
      <c r="BY189" s="30">
        <v>74565</v>
      </c>
      <c r="BZ189" s="30">
        <v>81937</v>
      </c>
      <c r="CA189" s="30">
        <v>88338</v>
      </c>
      <c r="CB189" s="30">
        <v>95521</v>
      </c>
      <c r="CC189" s="30">
        <v>102525</v>
      </c>
      <c r="CD189" s="30">
        <v>108502</v>
      </c>
      <c r="CE189" s="30">
        <v>114090</v>
      </c>
      <c r="CF189" s="30">
        <v>119481</v>
      </c>
      <c r="CG189" s="30">
        <v>125983</v>
      </c>
      <c r="CH189" s="30">
        <v>134176</v>
      </c>
      <c r="CI189" s="30">
        <v>143800</v>
      </c>
      <c r="CJ189" s="30">
        <v>153821</v>
      </c>
      <c r="CK189" s="30">
        <v>159509</v>
      </c>
      <c r="CL189" s="30">
        <v>165043</v>
      </c>
      <c r="CM189" s="30">
        <v>169985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399E-5968-4FFC-BC15-B6A0E06BC6CF}">
  <sheetPr codeName="Tabelle5"/>
  <dimension ref="A1:FJ265"/>
  <sheetViews>
    <sheetView topLeftCell="A2" workbookViewId="0">
      <selection activeCell="FI1" sqref="FI1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  <c r="BS11">
        <v>8</v>
      </c>
      <c r="BT11">
        <v>8</v>
      </c>
      <c r="BU11">
        <v>8</v>
      </c>
      <c r="BV11">
        <v>8</v>
      </c>
      <c r="BW11">
        <v>9</v>
      </c>
      <c r="BX11">
        <v>10</v>
      </c>
      <c r="BY11">
        <v>12</v>
      </c>
      <c r="BZ11">
        <v>12</v>
      </c>
      <c r="CA11">
        <v>16</v>
      </c>
      <c r="CB11">
        <v>18</v>
      </c>
      <c r="CC11">
        <v>21</v>
      </c>
      <c r="CD11">
        <v>21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25</v>
      </c>
      <c r="CK11">
        <v>25</v>
      </c>
      <c r="CL11">
        <v>25</v>
      </c>
      <c r="CM11">
        <v>26</v>
      </c>
      <c r="CN11">
        <v>26</v>
      </c>
      <c r="CO11">
        <v>26</v>
      </c>
      <c r="CP11">
        <v>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6</v>
      </c>
      <c r="CO13">
        <v>6</v>
      </c>
      <c r="CP13">
        <v>6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3</v>
      </c>
      <c r="CF14">
        <v>3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4</v>
      </c>
      <c r="CG15">
        <v>4</v>
      </c>
      <c r="CH15">
        <v>5</v>
      </c>
      <c r="CI15">
        <v>5</v>
      </c>
      <c r="CJ15">
        <v>6</v>
      </c>
      <c r="CK15">
        <v>6</v>
      </c>
      <c r="CL15">
        <v>6</v>
      </c>
      <c r="CM15">
        <v>7</v>
      </c>
      <c r="CN15">
        <v>7</v>
      </c>
      <c r="CO15">
        <v>7</v>
      </c>
      <c r="CP15">
        <v>7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7</v>
      </c>
      <c r="BZ16">
        <v>8</v>
      </c>
      <c r="CA16">
        <v>8</v>
      </c>
      <c r="CB16">
        <v>10</v>
      </c>
      <c r="CC16">
        <v>11</v>
      </c>
      <c r="CD16">
        <v>12</v>
      </c>
      <c r="CE16">
        <v>12</v>
      </c>
      <c r="CF16">
        <v>13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</row>
    <row r="17" spans="1:94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4</v>
      </c>
      <c r="CC17">
        <v>4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7</v>
      </c>
      <c r="CN17">
        <v>7</v>
      </c>
      <c r="CO17">
        <v>7</v>
      </c>
      <c r="CP17">
        <v>7</v>
      </c>
    </row>
    <row r="18" spans="1:94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  <c r="BS18">
        <v>68</v>
      </c>
      <c r="BT18">
        <v>86</v>
      </c>
      <c r="BU18">
        <v>108</v>
      </c>
      <c r="BV18">
        <v>128</v>
      </c>
      <c r="BW18">
        <v>146</v>
      </c>
      <c r="BX18">
        <v>158</v>
      </c>
      <c r="BY18">
        <v>168</v>
      </c>
      <c r="BZ18">
        <v>186</v>
      </c>
      <c r="CA18">
        <v>204</v>
      </c>
      <c r="CB18">
        <v>220</v>
      </c>
      <c r="CC18">
        <v>243</v>
      </c>
      <c r="CD18">
        <v>273</v>
      </c>
      <c r="CE18">
        <v>295</v>
      </c>
      <c r="CF18">
        <v>319</v>
      </c>
      <c r="CG18">
        <v>337</v>
      </c>
      <c r="CH18">
        <v>350</v>
      </c>
      <c r="CI18">
        <v>368</v>
      </c>
      <c r="CJ18">
        <v>384</v>
      </c>
      <c r="CK18">
        <v>393</v>
      </c>
      <c r="CL18">
        <v>410</v>
      </c>
      <c r="CM18">
        <v>431</v>
      </c>
      <c r="CN18">
        <v>443</v>
      </c>
      <c r="CO18">
        <v>452</v>
      </c>
      <c r="CP18">
        <v>470</v>
      </c>
    </row>
    <row r="19" spans="1:94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7</v>
      </c>
      <c r="CB19">
        <v>7</v>
      </c>
      <c r="CC19">
        <v>8</v>
      </c>
      <c r="CD19">
        <v>8</v>
      </c>
      <c r="CE19">
        <v>9</v>
      </c>
      <c r="CF19">
        <v>10</v>
      </c>
      <c r="CG19">
        <v>11</v>
      </c>
      <c r="CH19">
        <v>11</v>
      </c>
      <c r="CI19">
        <v>12</v>
      </c>
      <c r="CJ19">
        <v>13</v>
      </c>
      <c r="CK19">
        <v>13</v>
      </c>
      <c r="CL19">
        <v>15</v>
      </c>
      <c r="CM19">
        <v>15</v>
      </c>
      <c r="CN19">
        <v>18</v>
      </c>
      <c r="CO19">
        <v>19</v>
      </c>
      <c r="CP19">
        <v>19</v>
      </c>
    </row>
    <row r="20" spans="1:94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4</v>
      </c>
      <c r="CB20">
        <v>5</v>
      </c>
      <c r="CC20">
        <v>6</v>
      </c>
      <c r="CD20">
        <v>7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9</v>
      </c>
      <c r="CN20">
        <v>9</v>
      </c>
      <c r="CO20">
        <v>9</v>
      </c>
      <c r="CP20">
        <v>9</v>
      </c>
    </row>
    <row r="21" spans="1:94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5</v>
      </c>
      <c r="CE21">
        <v>5</v>
      </c>
      <c r="CF21">
        <v>6</v>
      </c>
      <c r="CG21">
        <v>6</v>
      </c>
      <c r="CH21">
        <v>6</v>
      </c>
      <c r="CI21">
        <v>6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</row>
    <row r="22" spans="1:94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6</v>
      </c>
      <c r="BX22">
        <v>6</v>
      </c>
      <c r="BY22">
        <v>6</v>
      </c>
      <c r="BZ22">
        <v>8</v>
      </c>
      <c r="CA22">
        <v>9</v>
      </c>
      <c r="CB22">
        <v>12</v>
      </c>
      <c r="CC22">
        <v>17</v>
      </c>
      <c r="CD22">
        <v>20</v>
      </c>
      <c r="CE22">
        <v>21</v>
      </c>
      <c r="CF22">
        <v>27</v>
      </c>
      <c r="CG22">
        <v>30</v>
      </c>
      <c r="CH22">
        <v>34</v>
      </c>
      <c r="CI22">
        <v>39</v>
      </c>
      <c r="CJ22">
        <v>46</v>
      </c>
      <c r="CK22">
        <v>50</v>
      </c>
      <c r="CL22">
        <v>60</v>
      </c>
      <c r="CM22">
        <v>75</v>
      </c>
      <c r="CN22">
        <v>84</v>
      </c>
      <c r="CO22">
        <v>91</v>
      </c>
      <c r="CP22">
        <v>101</v>
      </c>
    </row>
    <row r="23" spans="1:94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</row>
    <row r="24" spans="1:94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4</v>
      </c>
      <c r="BY24">
        <v>4</v>
      </c>
      <c r="BZ24">
        <v>5</v>
      </c>
      <c r="CA24">
        <v>8</v>
      </c>
      <c r="CB24">
        <v>13</v>
      </c>
      <c r="CC24">
        <v>13</v>
      </c>
      <c r="CD24">
        <v>13</v>
      </c>
      <c r="CE24">
        <v>16</v>
      </c>
      <c r="CF24">
        <v>19</v>
      </c>
      <c r="CG24">
        <v>23</v>
      </c>
      <c r="CH24">
        <v>26</v>
      </c>
      <c r="CI24">
        <v>29</v>
      </c>
      <c r="CJ24">
        <v>33</v>
      </c>
      <c r="CK24">
        <v>36</v>
      </c>
      <c r="CL24">
        <v>40</v>
      </c>
      <c r="CM24">
        <v>42</v>
      </c>
      <c r="CN24">
        <v>45</v>
      </c>
      <c r="CO24">
        <v>47</v>
      </c>
      <c r="CP24">
        <v>51</v>
      </c>
    </row>
    <row r="25" spans="1:94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  <c r="BS25">
        <v>353</v>
      </c>
      <c r="BT25">
        <v>431</v>
      </c>
      <c r="BU25">
        <v>513</v>
      </c>
      <c r="BV25">
        <v>705</v>
      </c>
      <c r="BW25">
        <v>828</v>
      </c>
      <c r="BX25">
        <v>1011</v>
      </c>
      <c r="BY25">
        <v>1143</v>
      </c>
      <c r="BZ25">
        <v>1283</v>
      </c>
      <c r="CA25">
        <v>1447</v>
      </c>
      <c r="CB25">
        <v>1632</v>
      </c>
      <c r="CC25">
        <v>2035</v>
      </c>
      <c r="CD25">
        <v>2240</v>
      </c>
      <c r="CE25">
        <v>2523</v>
      </c>
      <c r="CF25">
        <v>3019</v>
      </c>
      <c r="CG25">
        <v>3346</v>
      </c>
      <c r="CH25">
        <v>3600</v>
      </c>
      <c r="CI25">
        <v>3903</v>
      </c>
      <c r="CJ25">
        <v>4157</v>
      </c>
      <c r="CK25">
        <v>4440</v>
      </c>
      <c r="CL25">
        <v>4857</v>
      </c>
      <c r="CM25">
        <v>5163</v>
      </c>
      <c r="CN25">
        <v>5453</v>
      </c>
      <c r="CO25">
        <v>5683</v>
      </c>
      <c r="CP25">
        <v>5828</v>
      </c>
    </row>
    <row r="26" spans="1:94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</row>
    <row r="27" spans="1:94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4</v>
      </c>
      <c r="BV28">
        <v>6</v>
      </c>
      <c r="BW28">
        <v>7</v>
      </c>
      <c r="BX28">
        <v>8</v>
      </c>
      <c r="BY28">
        <v>9</v>
      </c>
      <c r="BZ28">
        <v>10</v>
      </c>
      <c r="CA28">
        <v>10</v>
      </c>
      <c r="CB28">
        <v>11</v>
      </c>
      <c r="CC28">
        <v>14</v>
      </c>
      <c r="CD28">
        <v>15</v>
      </c>
      <c r="CE28">
        <v>18</v>
      </c>
      <c r="CF28">
        <v>19</v>
      </c>
      <c r="CG28">
        <v>20</v>
      </c>
      <c r="CH28">
        <v>24</v>
      </c>
      <c r="CI28">
        <v>27</v>
      </c>
      <c r="CJ28">
        <v>28</v>
      </c>
      <c r="CK28">
        <v>28</v>
      </c>
      <c r="CL28">
        <v>29</v>
      </c>
      <c r="CM28">
        <v>31</v>
      </c>
      <c r="CN28">
        <v>31</v>
      </c>
      <c r="CO28">
        <v>32</v>
      </c>
      <c r="CP28">
        <v>33</v>
      </c>
    </row>
    <row r="29" spans="1:94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  <c r="BQ29">
        <v>3</v>
      </c>
      <c r="BR29">
        <v>4</v>
      </c>
      <c r="BS29">
        <v>5</v>
      </c>
      <c r="BT29">
        <v>6</v>
      </c>
      <c r="BU29">
        <v>10</v>
      </c>
      <c r="BV29">
        <v>13</v>
      </c>
      <c r="BW29">
        <v>13</v>
      </c>
      <c r="BX29">
        <v>16</v>
      </c>
      <c r="BY29">
        <v>17</v>
      </c>
      <c r="BZ29">
        <v>21</v>
      </c>
      <c r="CA29">
        <v>23</v>
      </c>
      <c r="CB29">
        <v>29</v>
      </c>
      <c r="CC29">
        <v>33</v>
      </c>
      <c r="CD29">
        <v>34</v>
      </c>
      <c r="CE29">
        <v>35</v>
      </c>
      <c r="CF29">
        <v>36</v>
      </c>
      <c r="CG29">
        <v>37</v>
      </c>
      <c r="CH29">
        <v>39</v>
      </c>
      <c r="CI29">
        <v>39</v>
      </c>
      <c r="CJ29">
        <v>40</v>
      </c>
      <c r="CK29">
        <v>41</v>
      </c>
      <c r="CL29">
        <v>43</v>
      </c>
      <c r="CM29">
        <v>46</v>
      </c>
      <c r="CN29">
        <v>47</v>
      </c>
      <c r="CO29">
        <v>48</v>
      </c>
      <c r="CP29">
        <v>49</v>
      </c>
    </row>
    <row r="30" spans="1:94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  <c r="BQ30">
        <v>77</v>
      </c>
      <c r="BR30">
        <v>92</v>
      </c>
      <c r="BS30">
        <v>111</v>
      </c>
      <c r="BT30">
        <v>136</v>
      </c>
      <c r="BU30">
        <v>159</v>
      </c>
      <c r="BV30">
        <v>201</v>
      </c>
      <c r="BW30">
        <v>240</v>
      </c>
      <c r="BX30">
        <v>324</v>
      </c>
      <c r="BY30">
        <v>359</v>
      </c>
      <c r="BZ30">
        <v>445</v>
      </c>
      <c r="CA30">
        <v>486</v>
      </c>
      <c r="CB30">
        <v>564</v>
      </c>
      <c r="CC30">
        <v>686</v>
      </c>
      <c r="CD30">
        <v>819</v>
      </c>
      <c r="CE30">
        <v>950</v>
      </c>
      <c r="CF30">
        <v>1057</v>
      </c>
      <c r="CG30">
        <v>1124</v>
      </c>
      <c r="CH30">
        <v>1223</v>
      </c>
      <c r="CI30">
        <v>1328</v>
      </c>
      <c r="CJ30">
        <v>1532</v>
      </c>
      <c r="CK30">
        <v>1736</v>
      </c>
      <c r="CL30">
        <v>1924</v>
      </c>
      <c r="CM30">
        <v>2141</v>
      </c>
      <c r="CN30">
        <v>2354</v>
      </c>
      <c r="CO30">
        <v>2462</v>
      </c>
      <c r="CP30">
        <v>2587</v>
      </c>
    </row>
    <row r="31" spans="1:94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</row>
    <row r="32" spans="1:94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7</v>
      </c>
      <c r="BT32">
        <v>8</v>
      </c>
      <c r="BU32">
        <v>8</v>
      </c>
      <c r="BV32">
        <v>8</v>
      </c>
      <c r="BW32">
        <v>10</v>
      </c>
      <c r="BX32">
        <v>10</v>
      </c>
      <c r="BY32">
        <v>14</v>
      </c>
      <c r="BZ32">
        <v>17</v>
      </c>
      <c r="CA32">
        <v>20</v>
      </c>
      <c r="CB32">
        <v>22</v>
      </c>
      <c r="CC32">
        <v>23</v>
      </c>
      <c r="CD32">
        <v>24</v>
      </c>
      <c r="CE32">
        <v>24</v>
      </c>
      <c r="CF32">
        <v>25</v>
      </c>
      <c r="CG32">
        <v>28</v>
      </c>
      <c r="CH32">
        <v>29</v>
      </c>
      <c r="CI32">
        <v>32</v>
      </c>
      <c r="CJ32">
        <v>35</v>
      </c>
      <c r="CK32">
        <v>36</v>
      </c>
      <c r="CL32">
        <v>38</v>
      </c>
      <c r="CM32">
        <v>41</v>
      </c>
      <c r="CN32">
        <v>41</v>
      </c>
      <c r="CO32">
        <v>42</v>
      </c>
      <c r="CP32">
        <v>43</v>
      </c>
    </row>
    <row r="33" spans="1:94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7</v>
      </c>
      <c r="BR33">
        <v>9</v>
      </c>
      <c r="BS33">
        <v>11</v>
      </c>
      <c r="BT33">
        <v>12</v>
      </c>
      <c r="BU33">
        <v>12</v>
      </c>
      <c r="BV33">
        <v>14</v>
      </c>
      <c r="BW33">
        <v>16</v>
      </c>
      <c r="BX33">
        <v>16</v>
      </c>
      <c r="BY33">
        <v>16</v>
      </c>
      <c r="BZ33">
        <v>16</v>
      </c>
      <c r="CA33">
        <v>17</v>
      </c>
      <c r="CB33">
        <v>18</v>
      </c>
      <c r="CC33">
        <v>19</v>
      </c>
      <c r="CD33">
        <v>23</v>
      </c>
      <c r="CE33">
        <v>24</v>
      </c>
      <c r="CF33">
        <v>24</v>
      </c>
      <c r="CG33">
        <v>27</v>
      </c>
      <c r="CH33">
        <v>27</v>
      </c>
      <c r="CI33">
        <v>27</v>
      </c>
      <c r="CJ33">
        <v>30</v>
      </c>
      <c r="CK33">
        <v>32</v>
      </c>
      <c r="CL33">
        <v>32</v>
      </c>
      <c r="CM33">
        <v>35</v>
      </c>
      <c r="CN33">
        <v>36</v>
      </c>
      <c r="CO33">
        <v>36</v>
      </c>
      <c r="CP33">
        <v>38</v>
      </c>
    </row>
    <row r="34" spans="1:94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</row>
    <row r="35" spans="1:94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2</v>
      </c>
      <c r="BS36">
        <v>2</v>
      </c>
      <c r="BT36">
        <v>6</v>
      </c>
      <c r="BU36">
        <v>6</v>
      </c>
      <c r="BV36">
        <v>6</v>
      </c>
      <c r="BW36">
        <v>6</v>
      </c>
      <c r="BX36">
        <v>7</v>
      </c>
      <c r="BY36">
        <v>8</v>
      </c>
      <c r="BZ36">
        <v>9</v>
      </c>
      <c r="CA36">
        <v>9</v>
      </c>
      <c r="CB36">
        <v>9</v>
      </c>
      <c r="CC36">
        <v>9</v>
      </c>
      <c r="CD36">
        <v>10</v>
      </c>
      <c r="CE36">
        <v>10</v>
      </c>
      <c r="CF36">
        <v>12</v>
      </c>
      <c r="CG36">
        <v>12</v>
      </c>
      <c r="CH36">
        <v>12</v>
      </c>
      <c r="CI36">
        <v>12</v>
      </c>
      <c r="CJ36">
        <v>14</v>
      </c>
      <c r="CK36">
        <v>17</v>
      </c>
      <c r="CL36">
        <v>22</v>
      </c>
      <c r="CM36">
        <v>22</v>
      </c>
      <c r="CN36">
        <v>22</v>
      </c>
      <c r="CO36">
        <v>42</v>
      </c>
      <c r="CP36">
        <v>42</v>
      </c>
    </row>
    <row r="37" spans="1:94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3</v>
      </c>
      <c r="BV37">
        <v>8</v>
      </c>
      <c r="BW37">
        <v>9</v>
      </c>
      <c r="BX37">
        <v>13</v>
      </c>
      <c r="BY37">
        <v>13</v>
      </c>
      <c r="BZ37">
        <v>18</v>
      </c>
      <c r="CA37">
        <v>20</v>
      </c>
      <c r="CB37">
        <v>23</v>
      </c>
      <c r="CC37">
        <v>24</v>
      </c>
      <c r="CD37">
        <v>26</v>
      </c>
      <c r="CE37">
        <v>29</v>
      </c>
      <c r="CF37">
        <v>32</v>
      </c>
      <c r="CG37">
        <v>40</v>
      </c>
      <c r="CH37">
        <v>40</v>
      </c>
      <c r="CI37">
        <v>46</v>
      </c>
      <c r="CJ37">
        <v>48</v>
      </c>
      <c r="CK37">
        <v>48</v>
      </c>
      <c r="CL37">
        <v>48</v>
      </c>
      <c r="CM37">
        <v>50</v>
      </c>
      <c r="CN37">
        <v>51</v>
      </c>
      <c r="CO37">
        <v>51</v>
      </c>
      <c r="CP37">
        <v>59</v>
      </c>
    </row>
    <row r="38" spans="1:94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  <c r="BQ38">
        <v>14</v>
      </c>
      <c r="BR38">
        <v>14</v>
      </c>
      <c r="BS38">
        <v>17</v>
      </c>
      <c r="BT38">
        <v>17</v>
      </c>
      <c r="BU38">
        <v>19</v>
      </c>
      <c r="BV38">
        <v>24</v>
      </c>
      <c r="BW38">
        <v>24</v>
      </c>
      <c r="BX38">
        <v>31</v>
      </c>
      <c r="BY38">
        <v>31</v>
      </c>
      <c r="BZ38">
        <v>38</v>
      </c>
      <c r="CA38">
        <v>38</v>
      </c>
      <c r="CB38">
        <v>38</v>
      </c>
      <c r="CC38">
        <v>39</v>
      </c>
      <c r="CD38">
        <v>43</v>
      </c>
      <c r="CE38">
        <v>48</v>
      </c>
      <c r="CF38">
        <v>50</v>
      </c>
      <c r="CG38">
        <v>58</v>
      </c>
      <c r="CH38">
        <v>58</v>
      </c>
      <c r="CI38">
        <v>69</v>
      </c>
      <c r="CJ38">
        <v>69</v>
      </c>
      <c r="CK38">
        <v>72</v>
      </c>
      <c r="CL38">
        <v>75</v>
      </c>
      <c r="CM38">
        <v>77</v>
      </c>
      <c r="CN38">
        <v>78</v>
      </c>
      <c r="CO38">
        <v>81</v>
      </c>
      <c r="CP38">
        <v>82</v>
      </c>
    </row>
    <row r="39" spans="1:94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3</v>
      </c>
      <c r="CD40">
        <v>3</v>
      </c>
      <c r="CE40">
        <v>3</v>
      </c>
      <c r="CF40">
        <v>3</v>
      </c>
      <c r="CG40">
        <v>4</v>
      </c>
      <c r="CH40">
        <v>4</v>
      </c>
      <c r="CI40">
        <v>4</v>
      </c>
      <c r="CJ40">
        <v>4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6</v>
      </c>
    </row>
    <row r="41" spans="1:94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</row>
    <row r="43" spans="1:94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4</v>
      </c>
      <c r="CN43">
        <v>7</v>
      </c>
      <c r="CO43">
        <v>9</v>
      </c>
      <c r="CP43">
        <v>9</v>
      </c>
    </row>
    <row r="44" spans="1:94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  <c r="BQ44">
        <v>13</v>
      </c>
      <c r="BR44">
        <v>18</v>
      </c>
      <c r="BS44">
        <v>18</v>
      </c>
      <c r="BT44">
        <v>21</v>
      </c>
      <c r="BU44">
        <v>31</v>
      </c>
      <c r="BV44">
        <v>33</v>
      </c>
      <c r="BW44">
        <v>37</v>
      </c>
      <c r="BX44">
        <v>53</v>
      </c>
      <c r="BY44">
        <v>67</v>
      </c>
      <c r="BZ44">
        <v>94</v>
      </c>
      <c r="CA44">
        <v>119</v>
      </c>
      <c r="CB44">
        <v>150</v>
      </c>
      <c r="CC44">
        <v>153</v>
      </c>
      <c r="CD44">
        <v>153</v>
      </c>
      <c r="CE44">
        <v>200</v>
      </c>
      <c r="CF44">
        <v>222</v>
      </c>
      <c r="CG44">
        <v>253</v>
      </c>
      <c r="CH44">
        <v>274</v>
      </c>
      <c r="CI44">
        <v>291</v>
      </c>
      <c r="CJ44">
        <v>334</v>
      </c>
      <c r="CK44">
        <v>385</v>
      </c>
      <c r="CL44">
        <v>490</v>
      </c>
      <c r="CM44">
        <v>524</v>
      </c>
      <c r="CN44">
        <v>564</v>
      </c>
      <c r="CO44">
        <v>591</v>
      </c>
      <c r="CP44">
        <v>624</v>
      </c>
    </row>
    <row r="45" spans="1:94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  <c r="BQ46">
        <v>8</v>
      </c>
      <c r="BR46">
        <v>18</v>
      </c>
      <c r="BS46">
        <v>22</v>
      </c>
      <c r="BT46">
        <v>22</v>
      </c>
      <c r="BU46">
        <v>22</v>
      </c>
      <c r="BV46">
        <v>31</v>
      </c>
      <c r="BW46">
        <v>33</v>
      </c>
      <c r="BX46">
        <v>36</v>
      </c>
      <c r="BY46">
        <v>61</v>
      </c>
      <c r="BZ46">
        <v>61</v>
      </c>
      <c r="CA46">
        <v>75</v>
      </c>
      <c r="CB46">
        <v>121</v>
      </c>
      <c r="CC46">
        <v>150</v>
      </c>
      <c r="CD46">
        <v>175</v>
      </c>
      <c r="CE46">
        <v>216</v>
      </c>
      <c r="CF46">
        <v>241</v>
      </c>
      <c r="CG46">
        <v>289</v>
      </c>
      <c r="CH46">
        <v>328</v>
      </c>
      <c r="CI46">
        <v>360</v>
      </c>
      <c r="CJ46">
        <v>435</v>
      </c>
      <c r="CK46">
        <v>487</v>
      </c>
      <c r="CL46">
        <v>630</v>
      </c>
      <c r="CM46">
        <v>688</v>
      </c>
      <c r="CN46">
        <v>688</v>
      </c>
      <c r="CO46">
        <v>820</v>
      </c>
      <c r="CP46">
        <v>939</v>
      </c>
    </row>
    <row r="47" spans="1:94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</row>
    <row r="48" spans="1:94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  <c r="BQ50">
        <v>4</v>
      </c>
      <c r="BR50">
        <v>5</v>
      </c>
      <c r="BS50">
        <v>6</v>
      </c>
      <c r="BT50">
        <v>7</v>
      </c>
      <c r="BU50">
        <v>8</v>
      </c>
      <c r="BV50">
        <v>12</v>
      </c>
      <c r="BW50">
        <v>16</v>
      </c>
      <c r="BX50">
        <v>18</v>
      </c>
      <c r="BY50">
        <v>22</v>
      </c>
      <c r="BZ50">
        <v>27</v>
      </c>
      <c r="CA50">
        <v>34</v>
      </c>
      <c r="CB50">
        <v>37</v>
      </c>
      <c r="CC50">
        <v>43</v>
      </c>
      <c r="CD50">
        <v>48</v>
      </c>
      <c r="CE50">
        <v>57</v>
      </c>
      <c r="CF50">
        <v>65</v>
      </c>
      <c r="CG50">
        <v>73</v>
      </c>
      <c r="CH50">
        <v>80</v>
      </c>
      <c r="CI50">
        <v>82</v>
      </c>
      <c r="CJ50">
        <v>92</v>
      </c>
      <c r="CK50">
        <v>94</v>
      </c>
      <c r="CL50">
        <v>105</v>
      </c>
      <c r="CM50">
        <v>116</v>
      </c>
      <c r="CN50">
        <v>126</v>
      </c>
      <c r="CO50">
        <v>133</v>
      </c>
      <c r="CP50">
        <v>139</v>
      </c>
    </row>
    <row r="51" spans="1:94" x14ac:dyDescent="0.35">
      <c r="A51" t="s">
        <v>86</v>
      </c>
      <c r="B51" t="s">
        <v>80</v>
      </c>
      <c r="C51">
        <v>31.825700000000001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</row>
    <row r="52" spans="1:94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</row>
    <row r="53" spans="1:94" x14ac:dyDescent="0.35">
      <c r="A53" t="s">
        <v>90</v>
      </c>
      <c r="B53" t="s">
        <v>80</v>
      </c>
      <c r="C53">
        <v>30.057200000000002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</row>
    <row r="54" spans="1:94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</row>
    <row r="55" spans="1:94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</row>
    <row r="56" spans="1:94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</row>
    <row r="57" spans="1:94" x14ac:dyDescent="0.35">
      <c r="A57" t="s">
        <v>97</v>
      </c>
      <c r="B57" t="s">
        <v>80</v>
      </c>
      <c r="C57">
        <v>23.829799999999999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</row>
    <row r="58" spans="1:94" x14ac:dyDescent="0.35">
      <c r="A58" t="s">
        <v>102</v>
      </c>
      <c r="B58" t="s">
        <v>80</v>
      </c>
      <c r="C58">
        <v>26.8154</v>
      </c>
      <c r="D58">
        <v>106.87479999999999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</row>
    <row r="59" spans="1:94" x14ac:dyDescent="0.35">
      <c r="A59" t="s">
        <v>100</v>
      </c>
      <c r="B59" t="s">
        <v>80</v>
      </c>
      <c r="C59">
        <v>19.195900000000002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</row>
    <row r="60" spans="1:94" x14ac:dyDescent="0.35">
      <c r="A60" t="s">
        <v>95</v>
      </c>
      <c r="B60" t="s">
        <v>80</v>
      </c>
      <c r="C60">
        <v>39.548999999999999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</row>
    <row r="61" spans="1:94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</row>
    <row r="62" spans="1:94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</row>
    <row r="63" spans="1:94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</row>
    <row r="64" spans="1:94" x14ac:dyDescent="0.35">
      <c r="A64" t="s">
        <v>81</v>
      </c>
      <c r="B64" t="s">
        <v>80</v>
      </c>
      <c r="C64">
        <v>30.9756</v>
      </c>
      <c r="D64">
        <v>112.27070000000001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  <c r="BQ64">
        <v>3169</v>
      </c>
      <c r="BR64">
        <v>3174</v>
      </c>
      <c r="BS64">
        <v>3177</v>
      </c>
      <c r="BT64">
        <v>3182</v>
      </c>
      <c r="BU64">
        <v>3186</v>
      </c>
      <c r="BV64">
        <v>3187</v>
      </c>
      <c r="BW64">
        <v>3193</v>
      </c>
      <c r="BX64">
        <v>3199</v>
      </c>
      <c r="BY64">
        <v>3203</v>
      </c>
      <c r="BZ64">
        <v>3207</v>
      </c>
      <c r="CA64">
        <v>3210</v>
      </c>
      <c r="CB64">
        <v>3212</v>
      </c>
      <c r="CC64">
        <v>3212</v>
      </c>
      <c r="CD64">
        <v>3213</v>
      </c>
      <c r="CE64">
        <v>3215</v>
      </c>
      <c r="CF64">
        <v>3216</v>
      </c>
      <c r="CG64">
        <v>3219</v>
      </c>
      <c r="CH64">
        <v>3219</v>
      </c>
      <c r="CI64">
        <v>3221</v>
      </c>
      <c r="CJ64">
        <v>3221</v>
      </c>
      <c r="CK64">
        <v>3222</v>
      </c>
      <c r="CL64">
        <v>3222</v>
      </c>
      <c r="CM64">
        <v>4512</v>
      </c>
      <c r="CN64">
        <v>4512</v>
      </c>
      <c r="CO64">
        <v>4512</v>
      </c>
      <c r="CP64">
        <v>4512</v>
      </c>
    </row>
    <row r="65" spans="1:94" x14ac:dyDescent="0.35">
      <c r="A65" t="s">
        <v>85</v>
      </c>
      <c r="B65" t="s">
        <v>80</v>
      </c>
      <c r="C65">
        <v>27.610399999999998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</row>
    <row r="66" spans="1:94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</row>
    <row r="67" spans="1:94" x14ac:dyDescent="0.35">
      <c r="A67" t="s">
        <v>89</v>
      </c>
      <c r="B67" t="s">
        <v>80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 x14ac:dyDescent="0.35">
      <c r="A68" t="s">
        <v>87</v>
      </c>
      <c r="B68" t="s">
        <v>80</v>
      </c>
      <c r="C68">
        <v>27.614000000000001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</row>
    <row r="69" spans="1:94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</row>
    <row r="70" spans="1:94" x14ac:dyDescent="0.35">
      <c r="A70" t="s">
        <v>106</v>
      </c>
      <c r="B70" t="s">
        <v>80</v>
      </c>
      <c r="C70">
        <v>41.2956</v>
      </c>
      <c r="D70">
        <v>122.60850000000001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</row>
    <row r="71" spans="1:94" x14ac:dyDescent="0.35">
      <c r="A71" t="s">
        <v>112</v>
      </c>
      <c r="B71" t="s">
        <v>80</v>
      </c>
      <c r="C71">
        <v>22.166699999999999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</row>
    <row r="75" spans="1:94" x14ac:dyDescent="0.35">
      <c r="A75" t="s">
        <v>88</v>
      </c>
      <c r="B75" t="s">
        <v>80</v>
      </c>
      <c r="C75">
        <v>36.342700000000001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</row>
    <row r="76" spans="1:94" x14ac:dyDescent="0.35">
      <c r="A76" t="s">
        <v>94</v>
      </c>
      <c r="B76" t="s">
        <v>80</v>
      </c>
      <c r="C76">
        <v>31.201999999999899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</row>
    <row r="77" spans="1:94" x14ac:dyDescent="0.35">
      <c r="A77" t="s">
        <v>104</v>
      </c>
      <c r="B77" t="s">
        <v>80</v>
      </c>
      <c r="C77">
        <v>37.5777</v>
      </c>
      <c r="D77">
        <v>112.29219999999999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 x14ac:dyDescent="0.35">
      <c r="A78" t="s">
        <v>91</v>
      </c>
      <c r="B78" t="s">
        <v>80</v>
      </c>
      <c r="C78">
        <v>30.617100000000001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</row>
    <row r="79" spans="1:94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</row>
    <row r="80" spans="1:94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</row>
    <row r="82" spans="1:94" x14ac:dyDescent="0.35">
      <c r="A82" t="s">
        <v>99</v>
      </c>
      <c r="B82" t="s">
        <v>80</v>
      </c>
      <c r="C82">
        <v>24.974</v>
      </c>
      <c r="D82">
        <v>101.48699999999999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</row>
    <row r="83" spans="1:94" x14ac:dyDescent="0.35">
      <c r="A83" t="s">
        <v>84</v>
      </c>
      <c r="B83" t="s">
        <v>80</v>
      </c>
      <c r="C83">
        <v>29.183199999999999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</row>
    <row r="84" spans="1:94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  <c r="BQ84">
        <v>6</v>
      </c>
      <c r="BR84">
        <v>6</v>
      </c>
      <c r="BS84">
        <v>6</v>
      </c>
      <c r="BT84">
        <v>10</v>
      </c>
      <c r="BU84">
        <v>12</v>
      </c>
      <c r="BV84">
        <v>16</v>
      </c>
      <c r="BW84">
        <v>17</v>
      </c>
      <c r="BX84">
        <v>19</v>
      </c>
      <c r="BY84">
        <v>25</v>
      </c>
      <c r="BZ84">
        <v>32</v>
      </c>
      <c r="CA84">
        <v>35</v>
      </c>
      <c r="CB84">
        <v>46</v>
      </c>
      <c r="CC84">
        <v>50</v>
      </c>
      <c r="CD84">
        <v>54</v>
      </c>
      <c r="CE84">
        <v>69</v>
      </c>
      <c r="CF84">
        <v>80</v>
      </c>
      <c r="CG84">
        <v>100</v>
      </c>
      <c r="CH84">
        <v>109</v>
      </c>
      <c r="CI84">
        <v>112</v>
      </c>
      <c r="CJ84">
        <v>127</v>
      </c>
      <c r="CK84">
        <v>131</v>
      </c>
      <c r="CL84">
        <v>144</v>
      </c>
      <c r="CM84">
        <v>153</v>
      </c>
      <c r="CN84">
        <v>153</v>
      </c>
      <c r="CO84">
        <v>179</v>
      </c>
      <c r="CP84">
        <v>189</v>
      </c>
    </row>
    <row r="85" spans="1:94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2</v>
      </c>
      <c r="BZ85">
        <v>2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6</v>
      </c>
      <c r="CN85">
        <v>6</v>
      </c>
      <c r="CO85">
        <v>6</v>
      </c>
      <c r="CP85">
        <v>6</v>
      </c>
    </row>
    <row r="86" spans="1:94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  <c r="BR86">
        <v>3</v>
      </c>
      <c r="BS86">
        <v>6</v>
      </c>
      <c r="BT86">
        <v>6</v>
      </c>
      <c r="BU86">
        <v>8</v>
      </c>
      <c r="BV86">
        <v>8</v>
      </c>
      <c r="BW86">
        <v>9</v>
      </c>
      <c r="BX86">
        <v>13</v>
      </c>
      <c r="BY86">
        <v>13</v>
      </c>
      <c r="BZ86">
        <v>18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20</v>
      </c>
      <c r="CG86">
        <v>20</v>
      </c>
      <c r="CH86">
        <v>20</v>
      </c>
      <c r="CI86">
        <v>20</v>
      </c>
      <c r="CJ86">
        <v>20</v>
      </c>
      <c r="CK86">
        <v>21</v>
      </c>
      <c r="CL86">
        <v>22</v>
      </c>
      <c r="CM86">
        <v>23</v>
      </c>
      <c r="CN86">
        <v>25</v>
      </c>
      <c r="CO86">
        <v>25</v>
      </c>
      <c r="CP86">
        <v>25</v>
      </c>
    </row>
    <row r="87" spans="1:94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4</v>
      </c>
      <c r="CL87">
        <v>4</v>
      </c>
      <c r="CM87">
        <v>4</v>
      </c>
      <c r="CN87">
        <v>4</v>
      </c>
      <c r="CO87">
        <v>5</v>
      </c>
      <c r="CP87">
        <v>6</v>
      </c>
    </row>
    <row r="88" spans="1:94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4</v>
      </c>
      <c r="CH88">
        <v>5</v>
      </c>
      <c r="CI88">
        <v>6</v>
      </c>
      <c r="CJ88">
        <v>6</v>
      </c>
      <c r="CK88">
        <v>6</v>
      </c>
      <c r="CL88">
        <v>6</v>
      </c>
      <c r="CM88">
        <v>6</v>
      </c>
      <c r="CN88">
        <v>8</v>
      </c>
      <c r="CO88">
        <v>9</v>
      </c>
      <c r="CP88">
        <v>9</v>
      </c>
    </row>
    <row r="89" spans="1:94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3</v>
      </c>
      <c r="BR89">
        <v>3</v>
      </c>
      <c r="BS89">
        <v>5</v>
      </c>
      <c r="BT89">
        <v>6</v>
      </c>
      <c r="BU89">
        <v>6</v>
      </c>
      <c r="BV89">
        <v>6</v>
      </c>
      <c r="BW89">
        <v>6</v>
      </c>
      <c r="BX89">
        <v>7</v>
      </c>
      <c r="BY89">
        <v>8</v>
      </c>
      <c r="BZ89">
        <v>12</v>
      </c>
      <c r="CA89">
        <v>15</v>
      </c>
      <c r="CB89">
        <v>16</v>
      </c>
      <c r="CC89">
        <v>18</v>
      </c>
      <c r="CD89">
        <v>19</v>
      </c>
      <c r="CE89">
        <v>20</v>
      </c>
      <c r="CF89">
        <v>21</v>
      </c>
      <c r="CG89">
        <v>21</v>
      </c>
      <c r="CH89">
        <v>23</v>
      </c>
      <c r="CI89">
        <v>25</v>
      </c>
      <c r="CJ89">
        <v>31</v>
      </c>
      <c r="CK89">
        <v>33</v>
      </c>
      <c r="CL89">
        <v>35</v>
      </c>
      <c r="CM89">
        <v>36</v>
      </c>
      <c r="CN89">
        <v>39</v>
      </c>
      <c r="CO89">
        <v>47</v>
      </c>
      <c r="CP89">
        <v>47</v>
      </c>
    </row>
    <row r="90" spans="1:94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11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12</v>
      </c>
      <c r="CK90">
        <v>12</v>
      </c>
      <c r="CL90">
        <v>12</v>
      </c>
      <c r="CM90">
        <v>13</v>
      </c>
      <c r="CN90">
        <v>13</v>
      </c>
      <c r="CO90">
        <v>13</v>
      </c>
      <c r="CP90">
        <v>13</v>
      </c>
    </row>
    <row r="91" spans="1:94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  <c r="BS91">
        <v>3</v>
      </c>
      <c r="BT91">
        <v>3</v>
      </c>
      <c r="BU91">
        <v>4</v>
      </c>
      <c r="BV91">
        <v>6</v>
      </c>
      <c r="BW91">
        <v>6</v>
      </c>
      <c r="BX91">
        <v>6</v>
      </c>
      <c r="BY91">
        <v>6</v>
      </c>
      <c r="BZ91">
        <v>6</v>
      </c>
      <c r="CA91">
        <v>8</v>
      </c>
      <c r="CB91">
        <v>9</v>
      </c>
      <c r="CC91">
        <v>11</v>
      </c>
      <c r="CD91">
        <v>12</v>
      </c>
      <c r="CE91">
        <v>15</v>
      </c>
      <c r="CF91">
        <v>15</v>
      </c>
      <c r="CG91">
        <v>16</v>
      </c>
      <c r="CH91">
        <v>18</v>
      </c>
      <c r="CI91">
        <v>21</v>
      </c>
      <c r="CJ91">
        <v>21</v>
      </c>
      <c r="CK91">
        <v>24</v>
      </c>
      <c r="CL91">
        <v>27</v>
      </c>
      <c r="CM91">
        <v>31</v>
      </c>
      <c r="CN91">
        <v>32</v>
      </c>
      <c r="CO91">
        <v>34</v>
      </c>
      <c r="CP91">
        <v>36</v>
      </c>
    </row>
    <row r="92" spans="1:94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  <c r="BQ92">
        <v>3</v>
      </c>
      <c r="BR92">
        <v>5</v>
      </c>
      <c r="BS92">
        <v>5</v>
      </c>
      <c r="BT92">
        <v>5</v>
      </c>
      <c r="BU92">
        <v>7</v>
      </c>
      <c r="BV92">
        <v>8</v>
      </c>
      <c r="BW92">
        <v>9</v>
      </c>
      <c r="BX92">
        <v>10</v>
      </c>
      <c r="BY92">
        <v>11</v>
      </c>
      <c r="BZ92">
        <v>11</v>
      </c>
      <c r="CA92">
        <v>9</v>
      </c>
      <c r="CB92">
        <v>9</v>
      </c>
      <c r="CC92">
        <v>9</v>
      </c>
      <c r="CD92">
        <v>9</v>
      </c>
      <c r="CE92">
        <v>10</v>
      </c>
      <c r="CF92">
        <v>10</v>
      </c>
      <c r="CG92">
        <v>10</v>
      </c>
      <c r="CH92">
        <v>11</v>
      </c>
      <c r="CI92">
        <v>12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</row>
    <row r="93" spans="1:94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  <c r="BQ93">
        <v>9</v>
      </c>
      <c r="BR93">
        <v>9</v>
      </c>
      <c r="BS93">
        <v>11</v>
      </c>
      <c r="BT93">
        <v>16</v>
      </c>
      <c r="BU93">
        <v>23</v>
      </c>
      <c r="BV93">
        <v>31</v>
      </c>
      <c r="BW93">
        <v>39</v>
      </c>
      <c r="BX93">
        <v>44</v>
      </c>
      <c r="BY93">
        <v>53</v>
      </c>
      <c r="BZ93">
        <v>59</v>
      </c>
      <c r="CA93">
        <v>67</v>
      </c>
      <c r="CB93">
        <v>78</v>
      </c>
      <c r="CC93">
        <v>88</v>
      </c>
      <c r="CD93">
        <v>99</v>
      </c>
      <c r="CE93">
        <v>112</v>
      </c>
      <c r="CF93">
        <v>119</v>
      </c>
      <c r="CG93">
        <v>129</v>
      </c>
      <c r="CH93">
        <v>138</v>
      </c>
      <c r="CI93">
        <v>143</v>
      </c>
      <c r="CJ93">
        <v>161</v>
      </c>
      <c r="CK93">
        <v>166</v>
      </c>
      <c r="CL93">
        <v>169</v>
      </c>
      <c r="CM93">
        <v>173</v>
      </c>
      <c r="CN93">
        <v>181</v>
      </c>
      <c r="CO93">
        <v>186</v>
      </c>
      <c r="CP93">
        <v>194</v>
      </c>
    </row>
    <row r="94" spans="1:94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  <c r="BQ96">
        <v>41</v>
      </c>
      <c r="BR96">
        <v>52</v>
      </c>
      <c r="BS96">
        <v>65</v>
      </c>
      <c r="BT96">
        <v>72</v>
      </c>
      <c r="BU96">
        <v>77</v>
      </c>
      <c r="BV96">
        <v>90</v>
      </c>
      <c r="BW96">
        <v>104</v>
      </c>
      <c r="BX96">
        <v>123</v>
      </c>
      <c r="BY96">
        <v>139</v>
      </c>
      <c r="BZ96">
        <v>161</v>
      </c>
      <c r="CA96">
        <v>179</v>
      </c>
      <c r="CB96">
        <v>187</v>
      </c>
      <c r="CC96">
        <v>203</v>
      </c>
      <c r="CD96">
        <v>218</v>
      </c>
      <c r="CE96">
        <v>237</v>
      </c>
      <c r="CF96">
        <v>247</v>
      </c>
      <c r="CG96">
        <v>260</v>
      </c>
      <c r="CH96">
        <v>273</v>
      </c>
      <c r="CI96">
        <v>285</v>
      </c>
      <c r="CJ96">
        <v>299</v>
      </c>
      <c r="CK96">
        <v>309</v>
      </c>
      <c r="CL96">
        <v>321</v>
      </c>
      <c r="CM96">
        <v>336</v>
      </c>
      <c r="CN96">
        <v>346</v>
      </c>
      <c r="CO96">
        <v>355</v>
      </c>
      <c r="CP96">
        <v>364</v>
      </c>
    </row>
    <row r="97" spans="1:94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</row>
    <row r="98" spans="1:94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  <c r="BQ98">
        <v>10</v>
      </c>
      <c r="BR98">
        <v>20</v>
      </c>
      <c r="BS98">
        <v>28</v>
      </c>
      <c r="BT98">
        <v>39</v>
      </c>
      <c r="BU98">
        <v>42</v>
      </c>
      <c r="BV98">
        <v>51</v>
      </c>
      <c r="BW98">
        <v>57</v>
      </c>
      <c r="BX98">
        <v>60</v>
      </c>
      <c r="BY98">
        <v>68</v>
      </c>
      <c r="BZ98">
        <v>68</v>
      </c>
      <c r="CA98">
        <v>82</v>
      </c>
      <c r="CB98">
        <v>86</v>
      </c>
      <c r="CC98">
        <v>98</v>
      </c>
      <c r="CD98">
        <v>108</v>
      </c>
      <c r="CE98">
        <v>118</v>
      </c>
      <c r="CF98">
        <v>126</v>
      </c>
      <c r="CG98">
        <v>135</v>
      </c>
      <c r="CH98">
        <v>173</v>
      </c>
      <c r="CI98">
        <v>177</v>
      </c>
      <c r="CJ98">
        <v>183</v>
      </c>
      <c r="CK98">
        <v>189</v>
      </c>
      <c r="CL98">
        <v>196</v>
      </c>
      <c r="CM98">
        <v>200</v>
      </c>
      <c r="CN98">
        <v>217</v>
      </c>
      <c r="CO98">
        <v>226</v>
      </c>
      <c r="CP98">
        <v>235</v>
      </c>
    </row>
    <row r="99" spans="1:94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  <c r="BQ99">
        <v>34</v>
      </c>
      <c r="BR99">
        <v>36</v>
      </c>
      <c r="BS99">
        <v>48</v>
      </c>
      <c r="BT99">
        <v>58</v>
      </c>
      <c r="BU99">
        <v>60</v>
      </c>
      <c r="BV99">
        <v>75</v>
      </c>
      <c r="BW99">
        <v>93</v>
      </c>
      <c r="BX99">
        <v>120</v>
      </c>
      <c r="BY99">
        <v>145</v>
      </c>
      <c r="BZ99">
        <v>172</v>
      </c>
      <c r="CA99">
        <v>180</v>
      </c>
      <c r="CB99">
        <v>191</v>
      </c>
      <c r="CC99">
        <v>191</v>
      </c>
      <c r="CD99">
        <v>242</v>
      </c>
      <c r="CE99">
        <v>272</v>
      </c>
      <c r="CF99">
        <v>297</v>
      </c>
      <c r="CG99">
        <v>315</v>
      </c>
      <c r="CH99">
        <v>333</v>
      </c>
      <c r="CI99">
        <v>355</v>
      </c>
      <c r="CJ99">
        <v>369</v>
      </c>
      <c r="CK99">
        <v>388</v>
      </c>
      <c r="CL99">
        <v>403</v>
      </c>
      <c r="CM99">
        <v>421</v>
      </c>
      <c r="CN99">
        <v>456</v>
      </c>
      <c r="CO99">
        <v>474</v>
      </c>
      <c r="CP99">
        <v>507</v>
      </c>
    </row>
    <row r="100" spans="1:94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  <c r="BQ100">
        <v>24</v>
      </c>
      <c r="BR100">
        <v>30</v>
      </c>
      <c r="BS100">
        <v>36</v>
      </c>
      <c r="BT100">
        <v>40</v>
      </c>
      <c r="BU100">
        <v>41</v>
      </c>
      <c r="BV100">
        <v>46</v>
      </c>
      <c r="BW100">
        <v>52</v>
      </c>
      <c r="BX100">
        <v>58</v>
      </c>
      <c r="BY100">
        <v>66</v>
      </c>
      <c r="BZ100">
        <v>71</v>
      </c>
      <c r="CA100">
        <v>78</v>
      </c>
      <c r="CB100">
        <v>85</v>
      </c>
      <c r="CC100">
        <v>94</v>
      </c>
      <c r="CD100">
        <v>103</v>
      </c>
      <c r="CE100">
        <v>118</v>
      </c>
      <c r="CF100">
        <v>135</v>
      </c>
      <c r="CG100">
        <v>146</v>
      </c>
      <c r="CH100">
        <v>159</v>
      </c>
      <c r="CI100">
        <v>164</v>
      </c>
      <c r="CJ100">
        <v>178</v>
      </c>
      <c r="CK100">
        <v>183</v>
      </c>
      <c r="CL100">
        <v>196</v>
      </c>
      <c r="CM100">
        <v>205</v>
      </c>
      <c r="CN100">
        <v>224</v>
      </c>
      <c r="CO100">
        <v>239</v>
      </c>
      <c r="CP100">
        <v>250</v>
      </c>
    </row>
    <row r="101" spans="1:94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2</v>
      </c>
      <c r="BY101">
        <v>2</v>
      </c>
      <c r="BZ101">
        <v>3</v>
      </c>
      <c r="CA101">
        <v>3</v>
      </c>
      <c r="CB101">
        <v>4</v>
      </c>
      <c r="CC101">
        <v>4</v>
      </c>
      <c r="CD101">
        <v>5</v>
      </c>
      <c r="CE101">
        <v>6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7</v>
      </c>
      <c r="CN101">
        <v>7</v>
      </c>
      <c r="CO101">
        <v>7</v>
      </c>
      <c r="CP101">
        <v>7</v>
      </c>
    </row>
    <row r="102" spans="1:94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3</v>
      </c>
      <c r="BU104">
        <v>3</v>
      </c>
      <c r="BV104">
        <v>4</v>
      </c>
      <c r="BW104">
        <v>5</v>
      </c>
      <c r="BX104">
        <v>11</v>
      </c>
      <c r="BY104">
        <v>12</v>
      </c>
      <c r="BZ104">
        <v>13</v>
      </c>
      <c r="CA104">
        <v>15</v>
      </c>
      <c r="CB104">
        <v>19</v>
      </c>
      <c r="CC104">
        <v>21</v>
      </c>
      <c r="CD104">
        <v>24</v>
      </c>
      <c r="CE104">
        <v>24</v>
      </c>
      <c r="CF104">
        <v>24</v>
      </c>
      <c r="CG104">
        <v>24</v>
      </c>
      <c r="CH104">
        <v>25</v>
      </c>
      <c r="CI104">
        <v>28</v>
      </c>
      <c r="CJ104">
        <v>31</v>
      </c>
      <c r="CK104">
        <v>35</v>
      </c>
      <c r="CL104">
        <v>36</v>
      </c>
      <c r="CM104">
        <v>38</v>
      </c>
      <c r="CN104">
        <v>38</v>
      </c>
      <c r="CO104">
        <v>40</v>
      </c>
      <c r="CP104">
        <v>40</v>
      </c>
    </row>
    <row r="105" spans="1:94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</row>
    <row r="106" spans="1:94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</row>
    <row r="107" spans="1:94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  <c r="BQ108">
        <v>5</v>
      </c>
      <c r="BR108">
        <v>7</v>
      </c>
      <c r="BS108">
        <v>9</v>
      </c>
      <c r="BT108">
        <v>11</v>
      </c>
      <c r="BU108">
        <v>13</v>
      </c>
      <c r="BV108">
        <v>17</v>
      </c>
      <c r="BW108">
        <v>17</v>
      </c>
      <c r="BX108">
        <v>19</v>
      </c>
      <c r="BY108">
        <v>20</v>
      </c>
      <c r="BZ108">
        <v>25</v>
      </c>
      <c r="CA108">
        <v>28</v>
      </c>
      <c r="CB108">
        <v>27</v>
      </c>
      <c r="CC108">
        <v>34</v>
      </c>
      <c r="CD108">
        <v>40</v>
      </c>
      <c r="CE108">
        <v>42</v>
      </c>
      <c r="CF108">
        <v>48</v>
      </c>
      <c r="CG108">
        <v>49</v>
      </c>
      <c r="CH108">
        <v>56</v>
      </c>
      <c r="CI108">
        <v>59</v>
      </c>
      <c r="CJ108">
        <v>64</v>
      </c>
      <c r="CK108">
        <v>72</v>
      </c>
      <c r="CL108">
        <v>75</v>
      </c>
      <c r="CM108">
        <v>82</v>
      </c>
      <c r="CN108">
        <v>90</v>
      </c>
      <c r="CO108">
        <v>94</v>
      </c>
      <c r="CP108">
        <v>98</v>
      </c>
    </row>
    <row r="109" spans="1:94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</row>
    <row r="110" spans="1:94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2</v>
      </c>
      <c r="BT111">
        <v>4</v>
      </c>
      <c r="BU111">
        <v>4</v>
      </c>
      <c r="BV111">
        <v>4</v>
      </c>
      <c r="BW111">
        <v>6</v>
      </c>
      <c r="BX111">
        <v>6</v>
      </c>
      <c r="BY111">
        <v>7</v>
      </c>
      <c r="BZ111">
        <v>7</v>
      </c>
      <c r="CA111">
        <v>7</v>
      </c>
      <c r="CB111">
        <v>7</v>
      </c>
      <c r="CC111">
        <v>7</v>
      </c>
      <c r="CD111">
        <v>8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</row>
    <row r="112" spans="1:94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4</v>
      </c>
      <c r="CN112">
        <v>4</v>
      </c>
      <c r="CO112">
        <v>4</v>
      </c>
      <c r="CP112">
        <v>4</v>
      </c>
    </row>
    <row r="113" spans="1:94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</row>
    <row r="117" spans="1:94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4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8</v>
      </c>
      <c r="CL117">
        <v>8</v>
      </c>
      <c r="CM117">
        <v>8</v>
      </c>
      <c r="CN117">
        <v>8</v>
      </c>
      <c r="CO117">
        <v>12</v>
      </c>
      <c r="CP117">
        <v>12</v>
      </c>
    </row>
    <row r="118" spans="1:94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  <c r="BQ118">
        <v>1696</v>
      </c>
      <c r="BR118">
        <v>1995</v>
      </c>
      <c r="BS118">
        <v>2314</v>
      </c>
      <c r="BT118">
        <v>2606</v>
      </c>
      <c r="BU118">
        <v>3024</v>
      </c>
      <c r="BV118">
        <v>3523</v>
      </c>
      <c r="BW118">
        <v>4403</v>
      </c>
      <c r="BX118">
        <v>5387</v>
      </c>
      <c r="BY118">
        <v>6507</v>
      </c>
      <c r="BZ118">
        <v>7560</v>
      </c>
      <c r="CA118">
        <v>8078</v>
      </c>
      <c r="CB118">
        <v>8911</v>
      </c>
      <c r="CC118">
        <v>10328</v>
      </c>
      <c r="CD118">
        <v>10869</v>
      </c>
      <c r="CE118">
        <v>12210</v>
      </c>
      <c r="CF118">
        <v>13197</v>
      </c>
      <c r="CG118">
        <v>13832</v>
      </c>
      <c r="CH118">
        <v>14393</v>
      </c>
      <c r="CI118">
        <v>14967</v>
      </c>
      <c r="CJ118">
        <v>15729</v>
      </c>
      <c r="CK118">
        <v>17167</v>
      </c>
      <c r="CL118">
        <v>17920</v>
      </c>
      <c r="CM118">
        <v>18681</v>
      </c>
      <c r="CN118">
        <v>19323</v>
      </c>
      <c r="CO118">
        <v>19718</v>
      </c>
      <c r="CP118">
        <v>20265</v>
      </c>
    </row>
    <row r="119" spans="1:94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</row>
    <row r="120" spans="1:94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</row>
    <row r="121" spans="1:94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2</v>
      </c>
      <c r="CB121">
        <v>2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4</v>
      </c>
      <c r="CO121">
        <v>4</v>
      </c>
      <c r="CP121">
        <v>4</v>
      </c>
    </row>
    <row r="122" spans="1:94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  <c r="BQ122">
        <v>267</v>
      </c>
      <c r="BR122">
        <v>342</v>
      </c>
      <c r="BS122">
        <v>433</v>
      </c>
      <c r="BT122">
        <v>533</v>
      </c>
      <c r="BU122">
        <v>645</v>
      </c>
      <c r="BV122">
        <v>775</v>
      </c>
      <c r="BW122">
        <v>920</v>
      </c>
      <c r="BX122">
        <v>1107</v>
      </c>
      <c r="BY122">
        <v>1275</v>
      </c>
      <c r="BZ122">
        <v>1444</v>
      </c>
      <c r="CA122">
        <v>1584</v>
      </c>
      <c r="CB122">
        <v>1810</v>
      </c>
      <c r="CC122">
        <v>2016</v>
      </c>
      <c r="CD122">
        <v>2349</v>
      </c>
      <c r="CE122">
        <v>2607</v>
      </c>
      <c r="CF122">
        <v>2767</v>
      </c>
      <c r="CG122">
        <v>2736</v>
      </c>
      <c r="CH122">
        <v>3022</v>
      </c>
      <c r="CI122">
        <v>3194</v>
      </c>
      <c r="CJ122">
        <v>3294</v>
      </c>
      <c r="CK122">
        <v>3804</v>
      </c>
      <c r="CL122">
        <v>4052</v>
      </c>
      <c r="CM122">
        <v>4352</v>
      </c>
      <c r="CN122">
        <v>4459</v>
      </c>
      <c r="CO122">
        <v>4586</v>
      </c>
      <c r="CP122">
        <v>4862</v>
      </c>
    </row>
    <row r="123" spans="1:94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  <c r="BQ123">
        <v>4</v>
      </c>
      <c r="BR123">
        <v>4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6</v>
      </c>
      <c r="CE123">
        <v>6</v>
      </c>
      <c r="CF123">
        <v>6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9</v>
      </c>
      <c r="CO123">
        <v>9</v>
      </c>
      <c r="CP123">
        <v>9</v>
      </c>
    </row>
    <row r="124" spans="1:94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  <c r="BQ124">
        <v>26</v>
      </c>
      <c r="BR124">
        <v>28</v>
      </c>
      <c r="BS124">
        <v>32</v>
      </c>
      <c r="BT124">
        <v>38</v>
      </c>
      <c r="BU124">
        <v>43</v>
      </c>
      <c r="BV124">
        <v>49</v>
      </c>
      <c r="BW124">
        <v>50</v>
      </c>
      <c r="BX124">
        <v>53</v>
      </c>
      <c r="BY124">
        <v>63</v>
      </c>
      <c r="BZ124">
        <v>68</v>
      </c>
      <c r="CA124">
        <v>73</v>
      </c>
      <c r="CB124">
        <v>79</v>
      </c>
      <c r="CC124">
        <v>81</v>
      </c>
      <c r="CD124">
        <v>83</v>
      </c>
      <c r="CE124">
        <v>87</v>
      </c>
      <c r="CF124">
        <v>92</v>
      </c>
      <c r="CG124">
        <v>93</v>
      </c>
      <c r="CH124">
        <v>98</v>
      </c>
      <c r="CI124">
        <v>99</v>
      </c>
      <c r="CJ124">
        <v>101</v>
      </c>
      <c r="CK124">
        <v>102</v>
      </c>
      <c r="CL124">
        <v>105</v>
      </c>
      <c r="CM124">
        <v>108</v>
      </c>
      <c r="CN124">
        <v>110</v>
      </c>
      <c r="CO124">
        <v>113</v>
      </c>
      <c r="CP124">
        <v>116</v>
      </c>
    </row>
    <row r="125" spans="1:94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2</v>
      </c>
      <c r="CA125">
        <v>2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7</v>
      </c>
      <c r="CN125">
        <v>7</v>
      </c>
      <c r="CO125">
        <v>7</v>
      </c>
      <c r="CP125">
        <v>7</v>
      </c>
    </row>
    <row r="126" spans="1:94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3</v>
      </c>
      <c r="CN126">
        <v>3</v>
      </c>
      <c r="CO126">
        <v>5</v>
      </c>
      <c r="CP126">
        <v>5</v>
      </c>
    </row>
    <row r="127" spans="1:94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2</v>
      </c>
      <c r="BW127">
        <v>2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5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7</v>
      </c>
      <c r="CP127">
        <v>7</v>
      </c>
    </row>
    <row r="128" spans="1:94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2</v>
      </c>
      <c r="CF128">
        <v>2</v>
      </c>
      <c r="CG128">
        <v>2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</row>
    <row r="129" spans="2:94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2:94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1</v>
      </c>
      <c r="BT130">
        <v>3</v>
      </c>
      <c r="BU130">
        <v>7</v>
      </c>
      <c r="BV130">
        <v>7</v>
      </c>
      <c r="BW130">
        <v>10</v>
      </c>
      <c r="BX130">
        <v>14</v>
      </c>
      <c r="BY130">
        <v>15</v>
      </c>
      <c r="BZ130">
        <v>15</v>
      </c>
      <c r="CA130">
        <v>22</v>
      </c>
      <c r="CB130">
        <v>22</v>
      </c>
      <c r="CC130">
        <v>22</v>
      </c>
      <c r="CD130">
        <v>22</v>
      </c>
      <c r="CE130">
        <v>23</v>
      </c>
      <c r="CF130">
        <v>23</v>
      </c>
      <c r="CG130">
        <v>24</v>
      </c>
      <c r="CH130">
        <v>25</v>
      </c>
      <c r="CI130">
        <v>25</v>
      </c>
      <c r="CJ130">
        <v>26</v>
      </c>
      <c r="CK130">
        <v>31</v>
      </c>
      <c r="CL130">
        <v>35</v>
      </c>
      <c r="CM130">
        <v>41</v>
      </c>
      <c r="CN130">
        <v>46</v>
      </c>
      <c r="CO130">
        <v>46</v>
      </c>
      <c r="CP130">
        <v>46</v>
      </c>
    </row>
    <row r="131" spans="2:94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  <c r="BQ131">
        <v>10</v>
      </c>
      <c r="BR131">
        <v>10</v>
      </c>
      <c r="BS131">
        <v>11</v>
      </c>
      <c r="BT131">
        <v>13</v>
      </c>
      <c r="BU131">
        <v>15</v>
      </c>
      <c r="BV131">
        <v>16</v>
      </c>
      <c r="BW131">
        <v>20</v>
      </c>
      <c r="BX131">
        <v>21</v>
      </c>
      <c r="BY131">
        <v>26</v>
      </c>
      <c r="BZ131">
        <v>32</v>
      </c>
      <c r="CA131">
        <v>34</v>
      </c>
      <c r="CB131">
        <v>38</v>
      </c>
      <c r="CC131">
        <v>47</v>
      </c>
      <c r="CD131">
        <v>58</v>
      </c>
      <c r="CE131">
        <v>66</v>
      </c>
      <c r="CF131">
        <v>77</v>
      </c>
      <c r="CG131">
        <v>85</v>
      </c>
      <c r="CH131">
        <v>99</v>
      </c>
      <c r="CI131">
        <v>109</v>
      </c>
      <c r="CJ131">
        <v>122</v>
      </c>
      <c r="CK131">
        <v>134</v>
      </c>
      <c r="CL131">
        <v>142</v>
      </c>
      <c r="CM131">
        <v>156</v>
      </c>
      <c r="CN131">
        <v>172</v>
      </c>
      <c r="CO131">
        <v>189</v>
      </c>
      <c r="CP131">
        <v>199</v>
      </c>
    </row>
    <row r="132" spans="2:94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4</v>
      </c>
      <c r="BY132">
        <v>4</v>
      </c>
      <c r="BZ132">
        <v>4</v>
      </c>
      <c r="CA132">
        <v>4</v>
      </c>
      <c r="CB132">
        <v>6</v>
      </c>
      <c r="CC132">
        <v>6</v>
      </c>
      <c r="CD132">
        <v>6</v>
      </c>
      <c r="CE132">
        <v>6</v>
      </c>
      <c r="CF132">
        <v>7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9</v>
      </c>
      <c r="CN132">
        <v>9</v>
      </c>
      <c r="CO132">
        <v>9</v>
      </c>
      <c r="CP132">
        <v>10</v>
      </c>
    </row>
    <row r="133" spans="2:94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  <c r="BQ133">
        <v>20</v>
      </c>
      <c r="BR133">
        <v>20</v>
      </c>
      <c r="BS133">
        <v>24</v>
      </c>
      <c r="BT133">
        <v>27</v>
      </c>
      <c r="BU133">
        <v>32</v>
      </c>
      <c r="BV133">
        <v>35</v>
      </c>
      <c r="BW133">
        <v>58</v>
      </c>
      <c r="BX133">
        <v>72</v>
      </c>
      <c r="BY133">
        <v>72</v>
      </c>
      <c r="BZ133">
        <v>86</v>
      </c>
      <c r="CA133">
        <v>99</v>
      </c>
      <c r="CB133">
        <v>136</v>
      </c>
      <c r="CC133">
        <v>150</v>
      </c>
      <c r="CD133">
        <v>178</v>
      </c>
      <c r="CE133">
        <v>226</v>
      </c>
      <c r="CF133">
        <v>246</v>
      </c>
      <c r="CG133">
        <v>288</v>
      </c>
      <c r="CH133">
        <v>331</v>
      </c>
      <c r="CI133">
        <v>358</v>
      </c>
      <c r="CJ133">
        <v>393</v>
      </c>
      <c r="CK133">
        <v>405</v>
      </c>
      <c r="CL133">
        <v>448</v>
      </c>
      <c r="CM133">
        <v>486</v>
      </c>
      <c r="CN133">
        <v>521</v>
      </c>
      <c r="CO133">
        <v>559</v>
      </c>
      <c r="CP133">
        <v>592</v>
      </c>
    </row>
    <row r="134" spans="2:94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  <c r="BQ134">
        <v>78</v>
      </c>
      <c r="BR134">
        <v>87</v>
      </c>
      <c r="BS134">
        <v>102</v>
      </c>
      <c r="BT134">
        <v>114</v>
      </c>
      <c r="BU134">
        <v>122</v>
      </c>
      <c r="BV134">
        <v>136</v>
      </c>
      <c r="BW134">
        <v>157</v>
      </c>
      <c r="BX134">
        <v>170</v>
      </c>
      <c r="BY134">
        <v>181</v>
      </c>
      <c r="BZ134">
        <v>191</v>
      </c>
      <c r="CA134">
        <v>198</v>
      </c>
      <c r="CB134">
        <v>209</v>
      </c>
      <c r="CC134">
        <v>221</v>
      </c>
      <c r="CD134">
        <v>240</v>
      </c>
      <c r="CE134">
        <v>280</v>
      </c>
      <c r="CF134">
        <v>306</v>
      </c>
      <c r="CG134">
        <v>327</v>
      </c>
      <c r="CH134">
        <v>373</v>
      </c>
      <c r="CI134">
        <v>399</v>
      </c>
      <c r="CJ134">
        <v>459</v>
      </c>
      <c r="CK134">
        <v>469</v>
      </c>
      <c r="CL134">
        <v>496</v>
      </c>
      <c r="CM134">
        <v>520</v>
      </c>
      <c r="CN134">
        <v>535</v>
      </c>
      <c r="CO134">
        <v>582</v>
      </c>
      <c r="CP134">
        <v>590</v>
      </c>
    </row>
    <row r="135" spans="2:94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  <c r="BQ135">
        <v>2234</v>
      </c>
      <c r="BR135">
        <v>2378</v>
      </c>
      <c r="BS135">
        <v>2517</v>
      </c>
      <c r="BT135">
        <v>2640</v>
      </c>
      <c r="BU135">
        <v>2757</v>
      </c>
      <c r="BV135">
        <v>2898</v>
      </c>
      <c r="BW135">
        <v>3036</v>
      </c>
      <c r="BX135">
        <v>3160</v>
      </c>
      <c r="BY135">
        <v>3294</v>
      </c>
      <c r="BZ135">
        <v>3452</v>
      </c>
      <c r="CA135">
        <v>3603</v>
      </c>
      <c r="CB135">
        <v>3739</v>
      </c>
      <c r="CC135">
        <v>3872</v>
      </c>
      <c r="CD135">
        <v>3993</v>
      </c>
      <c r="CE135">
        <v>4110</v>
      </c>
      <c r="CF135">
        <v>4232</v>
      </c>
      <c r="CG135">
        <v>4357</v>
      </c>
      <c r="CH135">
        <v>4474</v>
      </c>
      <c r="CI135">
        <v>4585</v>
      </c>
      <c r="CJ135">
        <v>4683</v>
      </c>
      <c r="CK135">
        <v>4777</v>
      </c>
      <c r="CL135">
        <v>4869</v>
      </c>
      <c r="CM135">
        <v>4958</v>
      </c>
      <c r="CN135">
        <v>5031</v>
      </c>
      <c r="CO135">
        <v>5118</v>
      </c>
      <c r="CP135">
        <v>5209</v>
      </c>
    </row>
    <row r="136" spans="2:94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  <c r="BQ136">
        <v>36</v>
      </c>
      <c r="BR136">
        <v>40</v>
      </c>
      <c r="BS136">
        <v>42</v>
      </c>
      <c r="BT136">
        <v>42</v>
      </c>
      <c r="BU136">
        <v>46</v>
      </c>
      <c r="BV136">
        <v>50</v>
      </c>
      <c r="BW136">
        <v>52</v>
      </c>
      <c r="BX136">
        <v>54</v>
      </c>
      <c r="BY136">
        <v>54</v>
      </c>
      <c r="BZ136">
        <v>56</v>
      </c>
      <c r="CA136">
        <v>61</v>
      </c>
      <c r="CB136">
        <v>64</v>
      </c>
      <c r="CC136">
        <v>65</v>
      </c>
      <c r="CD136">
        <v>69</v>
      </c>
      <c r="CE136">
        <v>69</v>
      </c>
      <c r="CF136">
        <v>70</v>
      </c>
      <c r="CG136">
        <v>72</v>
      </c>
      <c r="CH136">
        <v>76</v>
      </c>
      <c r="CI136">
        <v>78</v>
      </c>
      <c r="CJ136">
        <v>78</v>
      </c>
      <c r="CK136">
        <v>79</v>
      </c>
      <c r="CL136">
        <v>80</v>
      </c>
      <c r="CM136">
        <v>81</v>
      </c>
      <c r="CN136">
        <v>82</v>
      </c>
      <c r="CO136">
        <v>82</v>
      </c>
      <c r="CP136">
        <v>82</v>
      </c>
    </row>
    <row r="137" spans="2:94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  <c r="BQ137">
        <v>19</v>
      </c>
      <c r="BR137">
        <v>22</v>
      </c>
      <c r="BS137">
        <v>36</v>
      </c>
      <c r="BT137">
        <v>46</v>
      </c>
      <c r="BU137">
        <v>54</v>
      </c>
      <c r="BV137">
        <v>71</v>
      </c>
      <c r="BW137">
        <v>85</v>
      </c>
      <c r="BX137">
        <v>98</v>
      </c>
      <c r="BY137">
        <v>120</v>
      </c>
      <c r="BZ137">
        <v>137</v>
      </c>
      <c r="CA137">
        <v>158</v>
      </c>
      <c r="CB137">
        <v>174</v>
      </c>
      <c r="CC137">
        <v>210</v>
      </c>
      <c r="CD137">
        <v>235</v>
      </c>
      <c r="CE137">
        <v>263</v>
      </c>
      <c r="CF137">
        <v>287</v>
      </c>
      <c r="CG137">
        <v>320</v>
      </c>
      <c r="CH137">
        <v>334</v>
      </c>
      <c r="CI137">
        <v>365</v>
      </c>
      <c r="CJ137">
        <v>406</v>
      </c>
      <c r="CK137">
        <v>444</v>
      </c>
      <c r="CL137">
        <v>486</v>
      </c>
      <c r="CM137">
        <v>530</v>
      </c>
      <c r="CN137">
        <v>571</v>
      </c>
      <c r="CO137">
        <v>610</v>
      </c>
      <c r="CP137">
        <v>687</v>
      </c>
    </row>
    <row r="138" spans="2:94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  <c r="BQ138">
        <v>8</v>
      </c>
      <c r="BR138">
        <v>12</v>
      </c>
      <c r="BS138">
        <v>12</v>
      </c>
      <c r="BT138">
        <v>15</v>
      </c>
      <c r="BU138">
        <v>16</v>
      </c>
      <c r="BV138">
        <v>20</v>
      </c>
      <c r="BW138">
        <v>26</v>
      </c>
      <c r="BX138">
        <v>36</v>
      </c>
      <c r="BY138">
        <v>40</v>
      </c>
      <c r="BZ138">
        <v>44</v>
      </c>
      <c r="CA138">
        <v>49</v>
      </c>
      <c r="CB138">
        <v>57</v>
      </c>
      <c r="CC138">
        <v>65</v>
      </c>
      <c r="CD138">
        <v>73</v>
      </c>
      <c r="CE138">
        <v>86</v>
      </c>
      <c r="CF138">
        <v>95</v>
      </c>
      <c r="CG138">
        <v>101</v>
      </c>
      <c r="CH138">
        <v>103</v>
      </c>
      <c r="CI138">
        <v>116</v>
      </c>
      <c r="CJ138">
        <v>123</v>
      </c>
      <c r="CK138">
        <v>130</v>
      </c>
      <c r="CL138">
        <v>142</v>
      </c>
      <c r="CM138">
        <v>151</v>
      </c>
      <c r="CN138">
        <v>164</v>
      </c>
      <c r="CO138">
        <v>172</v>
      </c>
      <c r="CP138">
        <v>177</v>
      </c>
    </row>
    <row r="139" spans="2:94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827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  <c r="BQ139">
        <v>8215</v>
      </c>
      <c r="BR139">
        <v>9134</v>
      </c>
      <c r="BS139">
        <v>10023</v>
      </c>
      <c r="BT139">
        <v>10779</v>
      </c>
      <c r="BU139">
        <v>11591</v>
      </c>
      <c r="BV139">
        <v>12428</v>
      </c>
      <c r="BW139">
        <v>13155</v>
      </c>
      <c r="BX139">
        <v>13915</v>
      </c>
      <c r="BY139">
        <v>14681</v>
      </c>
      <c r="BZ139">
        <v>15362</v>
      </c>
      <c r="CA139">
        <v>15887</v>
      </c>
      <c r="CB139">
        <v>16523</v>
      </c>
      <c r="CC139">
        <v>17127</v>
      </c>
      <c r="CD139">
        <v>17669</v>
      </c>
      <c r="CE139">
        <v>18279</v>
      </c>
      <c r="CF139">
        <v>18849</v>
      </c>
      <c r="CG139">
        <v>19468</v>
      </c>
      <c r="CH139">
        <v>19899</v>
      </c>
      <c r="CI139">
        <v>20465</v>
      </c>
      <c r="CJ139">
        <v>21067</v>
      </c>
      <c r="CK139">
        <v>21645</v>
      </c>
      <c r="CL139">
        <v>22170</v>
      </c>
      <c r="CM139">
        <v>22745</v>
      </c>
      <c r="CN139">
        <v>23227</v>
      </c>
      <c r="CO139">
        <v>23660</v>
      </c>
      <c r="CP139">
        <v>24114</v>
      </c>
    </row>
    <row r="140" spans="2:94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4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</row>
    <row r="141" spans="2:94" x14ac:dyDescent="0.35">
      <c r="B141" t="s">
        <v>47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  <c r="BQ141">
        <v>47</v>
      </c>
      <c r="BR141">
        <v>49</v>
      </c>
      <c r="BS141">
        <v>52</v>
      </c>
      <c r="BT141">
        <v>54</v>
      </c>
      <c r="BU141">
        <v>54</v>
      </c>
      <c r="BV141">
        <v>56</v>
      </c>
      <c r="BW141">
        <v>57</v>
      </c>
      <c r="BX141">
        <v>62</v>
      </c>
      <c r="BY141">
        <v>63</v>
      </c>
      <c r="BZ141">
        <v>77</v>
      </c>
      <c r="CA141">
        <v>77</v>
      </c>
      <c r="CB141">
        <v>85</v>
      </c>
      <c r="CC141">
        <v>92</v>
      </c>
      <c r="CD141">
        <v>93</v>
      </c>
      <c r="CE141">
        <v>94</v>
      </c>
      <c r="CF141">
        <v>99</v>
      </c>
      <c r="CG141">
        <v>99</v>
      </c>
      <c r="CH141">
        <v>108</v>
      </c>
      <c r="CI141">
        <v>123</v>
      </c>
      <c r="CJ141">
        <v>143</v>
      </c>
      <c r="CK141">
        <v>146</v>
      </c>
      <c r="CL141">
        <v>178</v>
      </c>
      <c r="CM141">
        <v>190</v>
      </c>
      <c r="CN141">
        <v>222</v>
      </c>
      <c r="CO141">
        <v>236</v>
      </c>
      <c r="CP141">
        <v>236</v>
      </c>
    </row>
    <row r="142" spans="2:94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3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6</v>
      </c>
      <c r="CC142">
        <v>6</v>
      </c>
      <c r="CD142">
        <v>6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</row>
    <row r="143" spans="2:94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2</v>
      </c>
      <c r="BW143">
        <v>3</v>
      </c>
      <c r="BX143">
        <v>3</v>
      </c>
      <c r="BY143">
        <v>6</v>
      </c>
      <c r="BZ143">
        <v>5</v>
      </c>
      <c r="CA143">
        <v>6</v>
      </c>
      <c r="CB143">
        <v>6</v>
      </c>
      <c r="CC143">
        <v>6</v>
      </c>
      <c r="CD143">
        <v>7</v>
      </c>
      <c r="CE143">
        <v>8</v>
      </c>
      <c r="CF143">
        <v>10</v>
      </c>
      <c r="CG143">
        <v>10</v>
      </c>
      <c r="CH143">
        <v>10</v>
      </c>
      <c r="CI143">
        <v>12</v>
      </c>
      <c r="CJ143">
        <v>14</v>
      </c>
      <c r="CK143">
        <v>16</v>
      </c>
      <c r="CL143">
        <v>17</v>
      </c>
      <c r="CM143">
        <v>17</v>
      </c>
      <c r="CN143">
        <v>17</v>
      </c>
      <c r="CO143">
        <v>17</v>
      </c>
      <c r="CP143">
        <v>19</v>
      </c>
    </row>
    <row r="144" spans="2:94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3</v>
      </c>
      <c r="BY144">
        <v>4</v>
      </c>
      <c r="BZ144">
        <v>4</v>
      </c>
      <c r="CA144">
        <v>4</v>
      </c>
      <c r="CB144">
        <v>6</v>
      </c>
      <c r="CC144">
        <v>6</v>
      </c>
      <c r="CD144">
        <v>6</v>
      </c>
      <c r="CE144">
        <v>7</v>
      </c>
      <c r="CF144">
        <v>7</v>
      </c>
      <c r="CG144">
        <v>7</v>
      </c>
      <c r="CH144">
        <v>8</v>
      </c>
      <c r="CI144">
        <v>9</v>
      </c>
      <c r="CJ144">
        <v>9</v>
      </c>
      <c r="CK144">
        <v>10</v>
      </c>
      <c r="CL144">
        <v>11</v>
      </c>
      <c r="CM144">
        <v>11</v>
      </c>
      <c r="CN144">
        <v>12</v>
      </c>
      <c r="CO144">
        <v>14</v>
      </c>
      <c r="CP144">
        <v>14</v>
      </c>
    </row>
    <row r="145" spans="2:94" x14ac:dyDescent="0.35">
      <c r="B145" t="s">
        <v>46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  <c r="BQ145">
        <v>131</v>
      </c>
      <c r="BR145">
        <v>139</v>
      </c>
      <c r="BS145">
        <v>144</v>
      </c>
      <c r="BT145">
        <v>152</v>
      </c>
      <c r="BU145">
        <v>158</v>
      </c>
      <c r="BV145">
        <v>162</v>
      </c>
      <c r="BW145">
        <v>165</v>
      </c>
      <c r="BX145">
        <v>169</v>
      </c>
      <c r="BY145">
        <v>174</v>
      </c>
      <c r="BZ145">
        <v>177</v>
      </c>
      <c r="CA145">
        <v>183</v>
      </c>
      <c r="CB145">
        <v>186</v>
      </c>
      <c r="CC145">
        <v>192</v>
      </c>
      <c r="CD145">
        <v>200</v>
      </c>
      <c r="CE145">
        <v>204</v>
      </c>
      <c r="CF145">
        <v>208</v>
      </c>
      <c r="CG145">
        <v>211</v>
      </c>
      <c r="CH145">
        <v>214</v>
      </c>
      <c r="CI145">
        <v>217</v>
      </c>
      <c r="CJ145">
        <v>222</v>
      </c>
      <c r="CK145">
        <v>225</v>
      </c>
      <c r="CL145">
        <v>229</v>
      </c>
      <c r="CM145">
        <v>230</v>
      </c>
      <c r="CN145">
        <v>232</v>
      </c>
      <c r="CO145">
        <v>234</v>
      </c>
      <c r="CP145">
        <v>236</v>
      </c>
    </row>
    <row r="146" spans="2:94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2</v>
      </c>
      <c r="CJ146">
        <v>3</v>
      </c>
      <c r="CK146">
        <v>3</v>
      </c>
      <c r="CL146">
        <v>3</v>
      </c>
      <c r="CM146">
        <v>5</v>
      </c>
      <c r="CN146">
        <v>6</v>
      </c>
      <c r="CO146">
        <v>7</v>
      </c>
      <c r="CP146">
        <v>9</v>
      </c>
    </row>
    <row r="147" spans="2:94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4</v>
      </c>
      <c r="CC147">
        <v>4</v>
      </c>
      <c r="CD147">
        <v>4</v>
      </c>
      <c r="CE147">
        <v>4</v>
      </c>
      <c r="CF147">
        <v>5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7</v>
      </c>
    </row>
    <row r="148" spans="2:94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2</v>
      </c>
      <c r="CE148">
        <v>3</v>
      </c>
      <c r="CF148">
        <v>3</v>
      </c>
      <c r="CG148">
        <v>3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</row>
    <row r="149" spans="2:94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  <c r="BQ149">
        <v>6</v>
      </c>
      <c r="BR149">
        <v>8</v>
      </c>
      <c r="BS149">
        <v>8</v>
      </c>
      <c r="BT149">
        <v>10</v>
      </c>
      <c r="BU149">
        <v>11</v>
      </c>
      <c r="BV149">
        <v>12</v>
      </c>
      <c r="BW149">
        <v>14</v>
      </c>
      <c r="BX149">
        <v>16</v>
      </c>
      <c r="BY149">
        <v>17</v>
      </c>
      <c r="BZ149">
        <v>17</v>
      </c>
      <c r="CA149">
        <v>18</v>
      </c>
      <c r="CB149">
        <v>19</v>
      </c>
      <c r="CC149">
        <v>19</v>
      </c>
      <c r="CD149">
        <v>19</v>
      </c>
      <c r="CE149">
        <v>19</v>
      </c>
      <c r="CF149">
        <v>20</v>
      </c>
      <c r="CG149">
        <v>20</v>
      </c>
      <c r="CH149">
        <v>20</v>
      </c>
      <c r="CI149">
        <v>20</v>
      </c>
      <c r="CJ149">
        <v>21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</row>
    <row r="150" spans="2:94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3</v>
      </c>
      <c r="CB150">
        <v>3</v>
      </c>
      <c r="CC150">
        <v>3</v>
      </c>
      <c r="CD150">
        <v>4</v>
      </c>
      <c r="CE150">
        <v>4</v>
      </c>
      <c r="CF150">
        <v>5</v>
      </c>
      <c r="CG150">
        <v>5</v>
      </c>
      <c r="CH150">
        <v>5</v>
      </c>
      <c r="CI150">
        <v>6</v>
      </c>
      <c r="CJ150">
        <v>6</v>
      </c>
      <c r="CK150">
        <v>6</v>
      </c>
      <c r="CL150">
        <v>6</v>
      </c>
      <c r="CM150">
        <v>7</v>
      </c>
      <c r="CN150">
        <v>7</v>
      </c>
      <c r="CO150">
        <v>8</v>
      </c>
      <c r="CP150">
        <v>8</v>
      </c>
    </row>
    <row r="151" spans="2:94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</row>
    <row r="152" spans="2:94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  <c r="BQ152">
        <v>4</v>
      </c>
      <c r="BR152">
        <v>5</v>
      </c>
      <c r="BS152">
        <v>7</v>
      </c>
      <c r="BT152">
        <v>7</v>
      </c>
      <c r="BU152">
        <v>7</v>
      </c>
      <c r="BV152">
        <v>8</v>
      </c>
      <c r="BW152">
        <v>8</v>
      </c>
      <c r="BX152">
        <v>9</v>
      </c>
      <c r="BY152">
        <v>9</v>
      </c>
      <c r="BZ152">
        <v>11</v>
      </c>
      <c r="CA152">
        <v>13</v>
      </c>
      <c r="CB152">
        <v>15</v>
      </c>
      <c r="CC152">
        <v>15</v>
      </c>
      <c r="CD152">
        <v>15</v>
      </c>
      <c r="CE152">
        <v>16</v>
      </c>
      <c r="CF152">
        <v>22</v>
      </c>
      <c r="CG152">
        <v>23</v>
      </c>
      <c r="CH152">
        <v>23</v>
      </c>
      <c r="CI152">
        <v>24</v>
      </c>
      <c r="CJ152">
        <v>29</v>
      </c>
      <c r="CK152">
        <v>30</v>
      </c>
      <c r="CL152">
        <v>32</v>
      </c>
      <c r="CM152">
        <v>33</v>
      </c>
      <c r="CN152">
        <v>33</v>
      </c>
      <c r="CO152">
        <v>35</v>
      </c>
      <c r="CP152">
        <v>37</v>
      </c>
    </row>
    <row r="153" spans="2:94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9</v>
      </c>
      <c r="BR153">
        <v>15</v>
      </c>
      <c r="BS153">
        <v>18</v>
      </c>
      <c r="BT153">
        <v>21</v>
      </c>
      <c r="BU153">
        <v>22</v>
      </c>
      <c r="BV153">
        <v>23</v>
      </c>
      <c r="BW153">
        <v>29</v>
      </c>
      <c r="BX153">
        <v>30</v>
      </c>
      <c r="BY153">
        <v>31</v>
      </c>
      <c r="BZ153">
        <v>31</v>
      </c>
      <c r="CA153">
        <v>36</v>
      </c>
      <c r="CB153">
        <v>41</v>
      </c>
      <c r="CC153">
        <v>44</v>
      </c>
      <c r="CD153">
        <v>46</v>
      </c>
      <c r="CE153">
        <v>52</v>
      </c>
      <c r="CF153">
        <v>54</v>
      </c>
      <c r="CG153">
        <v>62</v>
      </c>
      <c r="CH153">
        <v>66</v>
      </c>
      <c r="CI153">
        <v>69</v>
      </c>
      <c r="CJ153">
        <v>67</v>
      </c>
      <c r="CK153">
        <v>69</v>
      </c>
      <c r="CL153">
        <v>69</v>
      </c>
      <c r="CM153">
        <v>72</v>
      </c>
      <c r="CN153">
        <v>72</v>
      </c>
      <c r="CO153">
        <v>73</v>
      </c>
      <c r="CP153">
        <v>75</v>
      </c>
    </row>
    <row r="154" spans="2:94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2:94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  <c r="BQ155">
        <v>23</v>
      </c>
      <c r="BR155">
        <v>26</v>
      </c>
      <c r="BS155">
        <v>27</v>
      </c>
      <c r="BT155">
        <v>35</v>
      </c>
      <c r="BU155">
        <v>37</v>
      </c>
      <c r="BV155">
        <v>43</v>
      </c>
      <c r="BW155">
        <v>45</v>
      </c>
      <c r="BX155">
        <v>50</v>
      </c>
      <c r="BY155">
        <v>53</v>
      </c>
      <c r="BZ155">
        <v>57</v>
      </c>
      <c r="CA155">
        <v>61</v>
      </c>
      <c r="CB155">
        <v>62</v>
      </c>
      <c r="CC155">
        <v>63</v>
      </c>
      <c r="CD155">
        <v>65</v>
      </c>
      <c r="CE155">
        <v>67</v>
      </c>
      <c r="CF155">
        <v>70</v>
      </c>
      <c r="CG155">
        <v>73</v>
      </c>
      <c r="CH155">
        <v>76</v>
      </c>
      <c r="CI155">
        <v>77</v>
      </c>
      <c r="CJ155">
        <v>82</v>
      </c>
      <c r="CK155">
        <v>83</v>
      </c>
      <c r="CL155">
        <v>84</v>
      </c>
      <c r="CM155">
        <v>86</v>
      </c>
      <c r="CN155">
        <v>88</v>
      </c>
      <c r="CO155">
        <v>89</v>
      </c>
      <c r="CP155">
        <v>89</v>
      </c>
    </row>
    <row r="156" spans="2:94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2:94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2</v>
      </c>
      <c r="CF157">
        <v>2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</row>
    <row r="158" spans="2:94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</row>
    <row r="159" spans="2:94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3</v>
      </c>
      <c r="BU159">
        <v>3</v>
      </c>
      <c r="BV159">
        <v>5</v>
      </c>
      <c r="BW159">
        <v>6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9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</row>
    <row r="160" spans="2:94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2</v>
      </c>
      <c r="BM160">
        <v>2</v>
      </c>
      <c r="BN160">
        <v>3</v>
      </c>
      <c r="BO160">
        <v>4</v>
      </c>
      <c r="BP160">
        <v>5</v>
      </c>
      <c r="BQ160">
        <v>6</v>
      </c>
      <c r="BR160">
        <v>8</v>
      </c>
      <c r="BS160">
        <v>12</v>
      </c>
      <c r="BT160">
        <v>16</v>
      </c>
      <c r="BU160">
        <v>20</v>
      </c>
      <c r="BV160">
        <v>28</v>
      </c>
      <c r="BW160">
        <v>29</v>
      </c>
      <c r="BX160">
        <v>37</v>
      </c>
      <c r="BY160">
        <v>50</v>
      </c>
      <c r="BZ160">
        <v>60</v>
      </c>
      <c r="CA160">
        <v>79</v>
      </c>
      <c r="CB160">
        <v>94</v>
      </c>
      <c r="CC160">
        <v>125</v>
      </c>
      <c r="CD160">
        <v>141</v>
      </c>
      <c r="CE160">
        <v>174</v>
      </c>
      <c r="CF160">
        <v>194</v>
      </c>
      <c r="CG160">
        <v>233</v>
      </c>
      <c r="CH160">
        <v>273</v>
      </c>
      <c r="CI160">
        <v>296</v>
      </c>
      <c r="CJ160">
        <v>332</v>
      </c>
      <c r="CK160">
        <v>406</v>
      </c>
      <c r="CL160">
        <v>449</v>
      </c>
      <c r="CM160">
        <v>486</v>
      </c>
      <c r="CN160">
        <v>546</v>
      </c>
      <c r="CO160">
        <v>650</v>
      </c>
      <c r="CP160">
        <v>686</v>
      </c>
    </row>
    <row r="161" spans="1:94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4</v>
      </c>
      <c r="BW161">
        <v>5</v>
      </c>
      <c r="BX161">
        <v>6</v>
      </c>
      <c r="BY161">
        <v>8</v>
      </c>
      <c r="BZ161">
        <v>12</v>
      </c>
      <c r="CA161">
        <v>15</v>
      </c>
      <c r="CB161">
        <v>19</v>
      </c>
      <c r="CC161">
        <v>22</v>
      </c>
      <c r="CD161">
        <v>27</v>
      </c>
      <c r="CE161">
        <v>29</v>
      </c>
      <c r="CF161">
        <v>29</v>
      </c>
      <c r="CG161">
        <v>30</v>
      </c>
      <c r="CH161">
        <v>31</v>
      </c>
      <c r="CI161">
        <v>35</v>
      </c>
      <c r="CJ161">
        <v>40</v>
      </c>
      <c r="CK161">
        <v>46</v>
      </c>
      <c r="CL161">
        <v>54</v>
      </c>
      <c r="CM161">
        <v>56</v>
      </c>
      <c r="CN161">
        <v>57</v>
      </c>
      <c r="CO161">
        <v>67</v>
      </c>
      <c r="CP161">
        <v>70</v>
      </c>
    </row>
    <row r="162" spans="1:94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</row>
    <row r="163" spans="1:94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3</v>
      </c>
      <c r="CI164">
        <v>3</v>
      </c>
      <c r="CJ164">
        <v>4</v>
      </c>
      <c r="CK164">
        <v>4</v>
      </c>
      <c r="CL164">
        <v>4</v>
      </c>
      <c r="CM164">
        <v>5</v>
      </c>
      <c r="CN164">
        <v>5</v>
      </c>
      <c r="CO164">
        <v>5</v>
      </c>
      <c r="CP164">
        <v>5</v>
      </c>
    </row>
    <row r="165" spans="1:94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  <c r="BQ165">
        <v>11</v>
      </c>
      <c r="BR165">
        <v>23</v>
      </c>
      <c r="BS165">
        <v>25</v>
      </c>
      <c r="BT165">
        <v>26</v>
      </c>
      <c r="BU165">
        <v>33</v>
      </c>
      <c r="BV165">
        <v>36</v>
      </c>
      <c r="BW165">
        <v>39</v>
      </c>
      <c r="BX165">
        <v>44</v>
      </c>
      <c r="BY165">
        <v>48</v>
      </c>
      <c r="BZ165">
        <v>59</v>
      </c>
      <c r="CA165">
        <v>70</v>
      </c>
      <c r="CB165">
        <v>80</v>
      </c>
      <c r="CC165">
        <v>90</v>
      </c>
      <c r="CD165">
        <v>93</v>
      </c>
      <c r="CE165">
        <v>97</v>
      </c>
      <c r="CF165">
        <v>107</v>
      </c>
      <c r="CG165">
        <v>111</v>
      </c>
      <c r="CH165">
        <v>118</v>
      </c>
      <c r="CI165">
        <v>126</v>
      </c>
      <c r="CJ165">
        <v>126</v>
      </c>
      <c r="CK165">
        <v>127</v>
      </c>
      <c r="CL165">
        <v>130</v>
      </c>
      <c r="CM165">
        <v>135</v>
      </c>
      <c r="CN165">
        <v>137</v>
      </c>
      <c r="CO165">
        <v>141</v>
      </c>
      <c r="CP165">
        <v>143</v>
      </c>
    </row>
    <row r="166" spans="1:94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2</v>
      </c>
      <c r="CM168">
        <v>2</v>
      </c>
      <c r="CN168">
        <v>2</v>
      </c>
      <c r="CO168">
        <v>2</v>
      </c>
      <c r="CP168">
        <v>2</v>
      </c>
    </row>
    <row r="169" spans="1:94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</row>
    <row r="170" spans="1:94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2</v>
      </c>
      <c r="BZ170">
        <v>4</v>
      </c>
      <c r="CA170">
        <v>4</v>
      </c>
      <c r="CB170">
        <v>6</v>
      </c>
      <c r="CC170">
        <v>6</v>
      </c>
      <c r="CD170">
        <v>6</v>
      </c>
      <c r="CE170">
        <v>6</v>
      </c>
      <c r="CF170">
        <v>8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10</v>
      </c>
      <c r="CP170">
        <v>10</v>
      </c>
    </row>
    <row r="171" spans="1:94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  <c r="BQ171">
        <v>434</v>
      </c>
      <c r="BR171">
        <v>546</v>
      </c>
      <c r="BS171">
        <v>639</v>
      </c>
      <c r="BT171">
        <v>771</v>
      </c>
      <c r="BU171">
        <v>864</v>
      </c>
      <c r="BV171">
        <v>1039</v>
      </c>
      <c r="BW171">
        <v>1173</v>
      </c>
      <c r="BX171">
        <v>1339</v>
      </c>
      <c r="BY171">
        <v>1487</v>
      </c>
      <c r="BZ171">
        <v>1651</v>
      </c>
      <c r="CA171">
        <v>1766</v>
      </c>
      <c r="CB171">
        <v>1867</v>
      </c>
      <c r="CC171">
        <v>2101</v>
      </c>
      <c r="CD171">
        <v>2248</v>
      </c>
      <c r="CE171">
        <v>2396</v>
      </c>
      <c r="CF171">
        <v>2511</v>
      </c>
      <c r="CG171">
        <v>2643</v>
      </c>
      <c r="CH171">
        <v>2737</v>
      </c>
      <c r="CI171">
        <v>2823</v>
      </c>
      <c r="CJ171">
        <v>2945</v>
      </c>
      <c r="CK171">
        <v>3134</v>
      </c>
      <c r="CL171">
        <v>3315</v>
      </c>
      <c r="CM171">
        <v>3459</v>
      </c>
      <c r="CN171">
        <v>3601</v>
      </c>
      <c r="CO171">
        <v>3684</v>
      </c>
      <c r="CP171">
        <v>3751</v>
      </c>
    </row>
    <row r="172" spans="1:94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2</v>
      </c>
      <c r="CG172">
        <v>4</v>
      </c>
      <c r="CH172">
        <v>4</v>
      </c>
      <c r="CI172">
        <v>5</v>
      </c>
      <c r="CJ172">
        <v>9</v>
      </c>
      <c r="CK172">
        <v>9</v>
      </c>
      <c r="CL172">
        <v>9</v>
      </c>
      <c r="CM172">
        <v>11</v>
      </c>
      <c r="CN172">
        <v>11</v>
      </c>
      <c r="CO172">
        <v>12</v>
      </c>
      <c r="CP172">
        <v>12</v>
      </c>
    </row>
    <row r="173" spans="1:94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2</v>
      </c>
      <c r="CO173">
        <v>2</v>
      </c>
      <c r="CP173">
        <v>2</v>
      </c>
    </row>
    <row r="174" spans="1:94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3</v>
      </c>
      <c r="BV174">
        <v>3</v>
      </c>
      <c r="BW174">
        <v>5</v>
      </c>
      <c r="BX174">
        <v>5</v>
      </c>
      <c r="BY174">
        <v>5</v>
      </c>
      <c r="BZ174">
        <v>8</v>
      </c>
      <c r="CA174">
        <v>10</v>
      </c>
      <c r="CB174">
        <v>10</v>
      </c>
      <c r="CC174">
        <v>11</v>
      </c>
      <c r="CD174">
        <v>11</v>
      </c>
      <c r="CE174">
        <v>11</v>
      </c>
      <c r="CF174">
        <v>11</v>
      </c>
      <c r="CG174">
        <v>11</v>
      </c>
      <c r="CH174">
        <v>12</v>
      </c>
      <c r="CI174">
        <v>12</v>
      </c>
      <c r="CJ174">
        <v>14</v>
      </c>
      <c r="CK174">
        <v>14</v>
      </c>
      <c r="CL174">
        <v>14</v>
      </c>
      <c r="CM174">
        <v>18</v>
      </c>
      <c r="CN174">
        <v>19</v>
      </c>
      <c r="CO174">
        <v>20</v>
      </c>
      <c r="CP174">
        <v>20</v>
      </c>
    </row>
    <row r="175" spans="1:94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2</v>
      </c>
      <c r="BV175">
        <v>2</v>
      </c>
      <c r="BW175">
        <v>2</v>
      </c>
      <c r="BX175">
        <v>2</v>
      </c>
      <c r="BY175">
        <v>4</v>
      </c>
      <c r="BZ175">
        <v>4</v>
      </c>
      <c r="CA175">
        <v>5</v>
      </c>
      <c r="CB175">
        <v>5</v>
      </c>
      <c r="CC175">
        <v>6</v>
      </c>
      <c r="CD175">
        <v>6</v>
      </c>
      <c r="CE175">
        <v>7</v>
      </c>
      <c r="CF175">
        <v>7</v>
      </c>
      <c r="CG175">
        <v>10</v>
      </c>
      <c r="CH175">
        <v>10</v>
      </c>
      <c r="CI175">
        <v>10</v>
      </c>
      <c r="CJ175">
        <v>11</v>
      </c>
      <c r="CK175">
        <v>12</v>
      </c>
      <c r="CL175">
        <v>13</v>
      </c>
      <c r="CM175">
        <v>17</v>
      </c>
      <c r="CN175">
        <v>19</v>
      </c>
      <c r="CO175">
        <v>21</v>
      </c>
      <c r="CP175">
        <v>22</v>
      </c>
    </row>
    <row r="176" spans="1:94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  <c r="BQ176">
        <v>3</v>
      </c>
      <c r="BR176">
        <v>3</v>
      </c>
      <c r="BS176">
        <v>4</v>
      </c>
      <c r="BT176">
        <v>6</v>
      </c>
      <c r="BU176">
        <v>7</v>
      </c>
      <c r="BV176">
        <v>9</v>
      </c>
      <c r="BW176">
        <v>11</v>
      </c>
      <c r="BX176">
        <v>11</v>
      </c>
      <c r="BY176">
        <v>12</v>
      </c>
      <c r="BZ176">
        <v>17</v>
      </c>
      <c r="CA176">
        <v>18</v>
      </c>
      <c r="CB176">
        <v>23</v>
      </c>
      <c r="CC176">
        <v>26</v>
      </c>
      <c r="CD176">
        <v>29</v>
      </c>
      <c r="CE176">
        <v>30</v>
      </c>
      <c r="CF176">
        <v>32</v>
      </c>
      <c r="CG176">
        <v>34</v>
      </c>
      <c r="CH176">
        <v>34</v>
      </c>
      <c r="CI176">
        <v>38</v>
      </c>
      <c r="CJ176">
        <v>44</v>
      </c>
      <c r="CK176">
        <v>45</v>
      </c>
      <c r="CL176">
        <v>46</v>
      </c>
      <c r="CM176">
        <v>49</v>
      </c>
      <c r="CN176">
        <v>49</v>
      </c>
      <c r="CO176">
        <v>51</v>
      </c>
      <c r="CP176">
        <v>54</v>
      </c>
    </row>
    <row r="177" spans="2:94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  <c r="BQ177">
        <v>14</v>
      </c>
      <c r="BR177">
        <v>19</v>
      </c>
      <c r="BS177">
        <v>23</v>
      </c>
      <c r="BT177">
        <v>25</v>
      </c>
      <c r="BU177">
        <v>32</v>
      </c>
      <c r="BV177">
        <v>39</v>
      </c>
      <c r="BW177">
        <v>44</v>
      </c>
      <c r="BX177">
        <v>50</v>
      </c>
      <c r="BY177">
        <v>59</v>
      </c>
      <c r="BZ177">
        <v>62</v>
      </c>
      <c r="CA177">
        <v>71</v>
      </c>
      <c r="CB177">
        <v>76</v>
      </c>
      <c r="CC177">
        <v>89</v>
      </c>
      <c r="CD177">
        <v>101</v>
      </c>
      <c r="CE177">
        <v>108</v>
      </c>
      <c r="CF177">
        <v>113</v>
      </c>
      <c r="CG177">
        <v>119</v>
      </c>
      <c r="CH177">
        <v>128</v>
      </c>
      <c r="CI177">
        <v>134</v>
      </c>
      <c r="CJ177">
        <v>139</v>
      </c>
      <c r="CK177">
        <v>150</v>
      </c>
      <c r="CL177">
        <v>152</v>
      </c>
      <c r="CM177">
        <v>161</v>
      </c>
      <c r="CN177">
        <v>164</v>
      </c>
      <c r="CO177">
        <v>165</v>
      </c>
      <c r="CP177">
        <v>181</v>
      </c>
    </row>
    <row r="178" spans="2:94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3</v>
      </c>
      <c r="CF178">
        <v>3</v>
      </c>
      <c r="CG178">
        <v>3</v>
      </c>
      <c r="CH178">
        <v>4</v>
      </c>
      <c r="CI178">
        <v>4</v>
      </c>
      <c r="CJ178">
        <v>4</v>
      </c>
      <c r="CK178">
        <v>4</v>
      </c>
      <c r="CL178">
        <v>4</v>
      </c>
      <c r="CM178">
        <v>6</v>
      </c>
      <c r="CN178">
        <v>6</v>
      </c>
      <c r="CO178">
        <v>7</v>
      </c>
      <c r="CP178">
        <v>7</v>
      </c>
    </row>
    <row r="179" spans="2:94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3</v>
      </c>
      <c r="BL179">
        <v>3</v>
      </c>
      <c r="BM179">
        <v>5</v>
      </c>
      <c r="BN179">
        <v>6</v>
      </c>
      <c r="BO179">
        <v>7</v>
      </c>
      <c r="BP179">
        <v>8</v>
      </c>
      <c r="BQ179">
        <v>9</v>
      </c>
      <c r="BR179">
        <v>11</v>
      </c>
      <c r="BS179">
        <v>12</v>
      </c>
      <c r="BT179">
        <v>14</v>
      </c>
      <c r="BU179">
        <v>21</v>
      </c>
      <c r="BV179">
        <v>26</v>
      </c>
      <c r="BW179">
        <v>27</v>
      </c>
      <c r="BX179">
        <v>34</v>
      </c>
      <c r="BY179">
        <v>40</v>
      </c>
      <c r="BZ179">
        <v>41</v>
      </c>
      <c r="CA179">
        <v>47</v>
      </c>
      <c r="CB179">
        <v>53</v>
      </c>
      <c r="CC179">
        <v>57</v>
      </c>
      <c r="CD179">
        <v>61</v>
      </c>
      <c r="CE179">
        <v>65</v>
      </c>
      <c r="CF179">
        <v>66</v>
      </c>
      <c r="CG179">
        <v>86</v>
      </c>
      <c r="CH179">
        <v>91</v>
      </c>
      <c r="CI179">
        <v>93</v>
      </c>
      <c r="CJ179">
        <v>96</v>
      </c>
      <c r="CK179">
        <v>111</v>
      </c>
      <c r="CL179">
        <v>128</v>
      </c>
      <c r="CM179">
        <v>135</v>
      </c>
      <c r="CN179">
        <v>143</v>
      </c>
      <c r="CO179">
        <v>168</v>
      </c>
      <c r="CP179">
        <v>176</v>
      </c>
    </row>
    <row r="180" spans="2:94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  <c r="BQ180">
        <v>8</v>
      </c>
      <c r="BR180">
        <v>9</v>
      </c>
      <c r="BS180">
        <v>14</v>
      </c>
      <c r="BT180">
        <v>17</v>
      </c>
      <c r="BU180">
        <v>24</v>
      </c>
      <c r="BV180">
        <v>30</v>
      </c>
      <c r="BW180">
        <v>30</v>
      </c>
      <c r="BX180">
        <v>32</v>
      </c>
      <c r="BY180">
        <v>37</v>
      </c>
      <c r="BZ180">
        <v>41</v>
      </c>
      <c r="CA180">
        <v>46</v>
      </c>
      <c r="CB180">
        <v>54</v>
      </c>
      <c r="CC180">
        <v>55</v>
      </c>
      <c r="CD180">
        <v>59</v>
      </c>
      <c r="CE180">
        <v>63</v>
      </c>
      <c r="CF180">
        <v>66</v>
      </c>
      <c r="CG180">
        <v>74</v>
      </c>
      <c r="CH180">
        <v>79</v>
      </c>
      <c r="CI180">
        <v>87</v>
      </c>
      <c r="CJ180">
        <v>94</v>
      </c>
      <c r="CK180">
        <v>95</v>
      </c>
      <c r="CL180">
        <v>103</v>
      </c>
      <c r="CM180">
        <v>109</v>
      </c>
      <c r="CN180">
        <v>116</v>
      </c>
      <c r="CO180">
        <v>120</v>
      </c>
      <c r="CP180">
        <v>126</v>
      </c>
    </row>
    <row r="181" spans="2:94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2:94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5</v>
      </c>
      <c r="CC182">
        <v>5</v>
      </c>
      <c r="CD182">
        <v>5</v>
      </c>
      <c r="CE182">
        <v>5</v>
      </c>
      <c r="CF182">
        <v>6</v>
      </c>
      <c r="CG182">
        <v>6</v>
      </c>
      <c r="CH182">
        <v>6</v>
      </c>
      <c r="CI182">
        <v>6</v>
      </c>
      <c r="CJ182">
        <v>7</v>
      </c>
      <c r="CK182">
        <v>8</v>
      </c>
      <c r="CL182">
        <v>8</v>
      </c>
      <c r="CM182">
        <v>8</v>
      </c>
      <c r="CN182">
        <v>8</v>
      </c>
      <c r="CO182">
        <v>8</v>
      </c>
      <c r="CP182">
        <v>8</v>
      </c>
    </row>
    <row r="183" spans="2:94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  <c r="BQ183">
        <v>9</v>
      </c>
      <c r="BR183">
        <v>11</v>
      </c>
      <c r="BS183">
        <v>16</v>
      </c>
      <c r="BT183">
        <v>18</v>
      </c>
      <c r="BU183">
        <v>24</v>
      </c>
      <c r="BV183">
        <v>30</v>
      </c>
      <c r="BW183">
        <v>38</v>
      </c>
      <c r="BX183">
        <v>55</v>
      </c>
      <c r="BY183">
        <v>61</v>
      </c>
      <c r="BZ183">
        <v>73</v>
      </c>
      <c r="CA183">
        <v>83</v>
      </c>
      <c r="CB183">
        <v>92</v>
      </c>
      <c r="CC183">
        <v>107</v>
      </c>
      <c r="CD183">
        <v>121</v>
      </c>
      <c r="CE183">
        <v>138</v>
      </c>
      <c r="CF183">
        <v>169</v>
      </c>
      <c r="CG183">
        <v>181</v>
      </c>
      <c r="CH183">
        <v>193</v>
      </c>
      <c r="CI183">
        <v>216</v>
      </c>
      <c r="CJ183">
        <v>230</v>
      </c>
      <c r="CK183">
        <v>254</v>
      </c>
      <c r="CL183">
        <v>274</v>
      </c>
      <c r="CM183">
        <v>300</v>
      </c>
      <c r="CN183">
        <v>348</v>
      </c>
      <c r="CO183">
        <v>400</v>
      </c>
      <c r="CP183">
        <v>445</v>
      </c>
    </row>
    <row r="184" spans="2:94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  <c r="BQ184">
        <v>45</v>
      </c>
      <c r="BR184">
        <v>54</v>
      </c>
      <c r="BS184">
        <v>68</v>
      </c>
      <c r="BT184">
        <v>71</v>
      </c>
      <c r="BU184">
        <v>78</v>
      </c>
      <c r="BV184">
        <v>88</v>
      </c>
      <c r="BW184">
        <v>96</v>
      </c>
      <c r="BX184">
        <v>107</v>
      </c>
      <c r="BY184">
        <v>136</v>
      </c>
      <c r="BZ184">
        <v>144</v>
      </c>
      <c r="CA184">
        <v>152</v>
      </c>
      <c r="CB184">
        <v>163</v>
      </c>
      <c r="CC184">
        <v>177</v>
      </c>
      <c r="CD184">
        <v>182</v>
      </c>
      <c r="CE184">
        <v>203</v>
      </c>
      <c r="CF184">
        <v>221</v>
      </c>
      <c r="CG184">
        <v>247</v>
      </c>
      <c r="CH184">
        <v>297</v>
      </c>
      <c r="CI184">
        <v>315</v>
      </c>
      <c r="CJ184">
        <v>335</v>
      </c>
      <c r="CK184">
        <v>349</v>
      </c>
      <c r="CL184">
        <v>362</v>
      </c>
      <c r="CM184">
        <v>387</v>
      </c>
      <c r="CN184">
        <v>397</v>
      </c>
      <c r="CO184">
        <v>409</v>
      </c>
      <c r="CP184">
        <v>428</v>
      </c>
    </row>
    <row r="185" spans="2:94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  <c r="BQ185">
        <v>16</v>
      </c>
      <c r="BR185">
        <v>16</v>
      </c>
      <c r="BS185">
        <v>18</v>
      </c>
      <c r="BT185">
        <v>22</v>
      </c>
      <c r="BU185">
        <v>31</v>
      </c>
      <c r="BV185">
        <v>33</v>
      </c>
      <c r="BW185">
        <v>43</v>
      </c>
      <c r="BX185">
        <v>57</v>
      </c>
      <c r="BY185">
        <v>71</v>
      </c>
      <c r="BZ185">
        <v>79</v>
      </c>
      <c r="CA185">
        <v>94</v>
      </c>
      <c r="CB185">
        <v>107</v>
      </c>
      <c r="CC185">
        <v>129</v>
      </c>
      <c r="CD185">
        <v>159</v>
      </c>
      <c r="CE185">
        <v>174</v>
      </c>
      <c r="CF185">
        <v>181</v>
      </c>
      <c r="CG185">
        <v>208</v>
      </c>
      <c r="CH185">
        <v>232</v>
      </c>
      <c r="CI185">
        <v>245</v>
      </c>
      <c r="CJ185">
        <v>263</v>
      </c>
      <c r="CK185">
        <v>286</v>
      </c>
      <c r="CL185">
        <v>314</v>
      </c>
      <c r="CM185">
        <v>332</v>
      </c>
      <c r="CN185">
        <v>347</v>
      </c>
      <c r="CO185">
        <v>360</v>
      </c>
      <c r="CP185">
        <v>380</v>
      </c>
    </row>
    <row r="186" spans="2:94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  <c r="BQ186">
        <v>60</v>
      </c>
      <c r="BR186">
        <v>76</v>
      </c>
      <c r="BS186">
        <v>100</v>
      </c>
      <c r="BT186">
        <v>119</v>
      </c>
      <c r="BU186">
        <v>140</v>
      </c>
      <c r="BV186">
        <v>160</v>
      </c>
      <c r="BW186">
        <v>187</v>
      </c>
      <c r="BX186">
        <v>209</v>
      </c>
      <c r="BY186">
        <v>246</v>
      </c>
      <c r="BZ186">
        <v>266</v>
      </c>
      <c r="CA186">
        <v>295</v>
      </c>
      <c r="CB186">
        <v>311</v>
      </c>
      <c r="CC186">
        <v>345</v>
      </c>
      <c r="CD186">
        <v>380</v>
      </c>
      <c r="CE186">
        <v>409</v>
      </c>
      <c r="CF186">
        <v>435</v>
      </c>
      <c r="CG186">
        <v>470</v>
      </c>
      <c r="CH186">
        <v>504</v>
      </c>
      <c r="CI186">
        <v>535</v>
      </c>
      <c r="CJ186">
        <v>567</v>
      </c>
      <c r="CK186">
        <v>599</v>
      </c>
      <c r="CL186">
        <v>629</v>
      </c>
      <c r="CM186">
        <v>657</v>
      </c>
      <c r="CN186">
        <v>687</v>
      </c>
      <c r="CO186">
        <v>714</v>
      </c>
      <c r="CP186">
        <v>735</v>
      </c>
    </row>
    <row r="187" spans="2:94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2</v>
      </c>
      <c r="BW187">
        <v>2</v>
      </c>
      <c r="BX187">
        <v>3</v>
      </c>
      <c r="BY187">
        <v>3</v>
      </c>
      <c r="BZ187">
        <v>3</v>
      </c>
      <c r="CA187">
        <v>4</v>
      </c>
      <c r="CB187">
        <v>4</v>
      </c>
      <c r="CC187">
        <v>6</v>
      </c>
      <c r="CD187">
        <v>6</v>
      </c>
      <c r="CE187">
        <v>6</v>
      </c>
      <c r="CF187">
        <v>6</v>
      </c>
      <c r="CG187">
        <v>6</v>
      </c>
      <c r="CH187">
        <v>7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8</v>
      </c>
      <c r="CO187">
        <v>8</v>
      </c>
      <c r="CP187">
        <v>9</v>
      </c>
    </row>
    <row r="188" spans="2:94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  <c r="BQ188">
        <v>23</v>
      </c>
      <c r="BR188">
        <v>26</v>
      </c>
      <c r="BS188">
        <v>37</v>
      </c>
      <c r="BT188">
        <v>43</v>
      </c>
      <c r="BU188">
        <v>65</v>
      </c>
      <c r="BV188">
        <v>82</v>
      </c>
      <c r="BW188">
        <v>92</v>
      </c>
      <c r="BX188">
        <v>115</v>
      </c>
      <c r="BY188">
        <v>133</v>
      </c>
      <c r="BZ188">
        <v>146</v>
      </c>
      <c r="CA188">
        <v>151</v>
      </c>
      <c r="CB188">
        <v>176</v>
      </c>
      <c r="CC188">
        <v>197</v>
      </c>
      <c r="CD188">
        <v>220</v>
      </c>
      <c r="CE188">
        <v>248</v>
      </c>
      <c r="CF188">
        <v>270</v>
      </c>
      <c r="CG188">
        <v>291</v>
      </c>
      <c r="CH188">
        <v>316</v>
      </c>
      <c r="CI188">
        <v>331</v>
      </c>
      <c r="CJ188">
        <v>351</v>
      </c>
      <c r="CK188">
        <v>372</v>
      </c>
      <c r="CL188">
        <v>392</v>
      </c>
      <c r="CM188">
        <v>411</v>
      </c>
      <c r="CN188">
        <v>421</v>
      </c>
      <c r="CO188">
        <v>451</v>
      </c>
      <c r="CP188">
        <v>478</v>
      </c>
    </row>
    <row r="189" spans="2:94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  <c r="BR189">
        <v>4</v>
      </c>
      <c r="BS189">
        <v>4</v>
      </c>
      <c r="BT189">
        <v>8</v>
      </c>
      <c r="BU189">
        <v>9</v>
      </c>
      <c r="BV189">
        <v>17</v>
      </c>
      <c r="BW189">
        <v>24</v>
      </c>
      <c r="BX189">
        <v>30</v>
      </c>
      <c r="BY189">
        <v>34</v>
      </c>
      <c r="BZ189">
        <v>43</v>
      </c>
      <c r="CA189">
        <v>45</v>
      </c>
      <c r="CB189">
        <v>47</v>
      </c>
      <c r="CC189">
        <v>58</v>
      </c>
      <c r="CD189">
        <v>63</v>
      </c>
      <c r="CE189">
        <v>76</v>
      </c>
      <c r="CF189">
        <v>94</v>
      </c>
      <c r="CG189">
        <v>106</v>
      </c>
      <c r="CH189">
        <v>130</v>
      </c>
      <c r="CI189">
        <v>148</v>
      </c>
      <c r="CJ189">
        <v>170</v>
      </c>
      <c r="CK189">
        <v>198</v>
      </c>
      <c r="CL189">
        <v>232</v>
      </c>
      <c r="CM189">
        <v>273</v>
      </c>
      <c r="CN189">
        <v>313</v>
      </c>
      <c r="CO189">
        <v>361</v>
      </c>
      <c r="CP189">
        <v>405</v>
      </c>
    </row>
    <row r="190" spans="2:94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2:94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2:94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2:94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  <c r="BQ193">
        <v>21</v>
      </c>
      <c r="BR193">
        <v>21</v>
      </c>
      <c r="BS193">
        <v>22</v>
      </c>
      <c r="BT193">
        <v>22</v>
      </c>
      <c r="BU193">
        <v>25</v>
      </c>
      <c r="BV193">
        <v>26</v>
      </c>
      <c r="BW193">
        <v>26</v>
      </c>
      <c r="BX193">
        <v>30</v>
      </c>
      <c r="BY193">
        <v>30</v>
      </c>
      <c r="BZ193">
        <v>32</v>
      </c>
      <c r="CA193">
        <v>32</v>
      </c>
      <c r="CB193">
        <v>32</v>
      </c>
      <c r="CC193">
        <v>34</v>
      </c>
      <c r="CD193">
        <v>34</v>
      </c>
      <c r="CE193">
        <v>34</v>
      </c>
      <c r="CF193">
        <v>34</v>
      </c>
      <c r="CG193">
        <v>35</v>
      </c>
      <c r="CH193">
        <v>35</v>
      </c>
      <c r="CI193">
        <v>35</v>
      </c>
      <c r="CJ193">
        <v>36</v>
      </c>
      <c r="CK193">
        <v>36</v>
      </c>
      <c r="CL193">
        <v>38</v>
      </c>
      <c r="CM193">
        <v>39</v>
      </c>
      <c r="CN193">
        <v>39</v>
      </c>
      <c r="CO193">
        <v>39</v>
      </c>
      <c r="CP193">
        <v>39</v>
      </c>
    </row>
    <row r="194" spans="2:94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3</v>
      </c>
      <c r="BR194">
        <v>3</v>
      </c>
      <c r="BS194">
        <v>4</v>
      </c>
      <c r="BT194">
        <v>8</v>
      </c>
      <c r="BU194">
        <v>8</v>
      </c>
      <c r="BV194">
        <v>10</v>
      </c>
      <c r="BW194">
        <v>16</v>
      </c>
      <c r="BX194">
        <v>21</v>
      </c>
      <c r="BY194">
        <v>25</v>
      </c>
      <c r="BZ194">
        <v>29</v>
      </c>
      <c r="CA194">
        <v>34</v>
      </c>
      <c r="CB194">
        <v>38</v>
      </c>
      <c r="CC194">
        <v>41</v>
      </c>
      <c r="CD194">
        <v>41</v>
      </c>
      <c r="CE194">
        <v>44</v>
      </c>
      <c r="CF194">
        <v>47</v>
      </c>
      <c r="CG194">
        <v>52</v>
      </c>
      <c r="CH194">
        <v>59</v>
      </c>
      <c r="CI194">
        <v>65</v>
      </c>
      <c r="CJ194">
        <v>73</v>
      </c>
      <c r="CK194">
        <v>79</v>
      </c>
      <c r="CL194">
        <v>83</v>
      </c>
      <c r="CM194">
        <v>87</v>
      </c>
      <c r="CN194">
        <v>92</v>
      </c>
      <c r="CO194">
        <v>97</v>
      </c>
      <c r="CP194">
        <v>103</v>
      </c>
    </row>
    <row r="195" spans="2:94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3</v>
      </c>
      <c r="CO195">
        <v>3</v>
      </c>
      <c r="CP195">
        <v>5</v>
      </c>
    </row>
    <row r="196" spans="2:94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  <c r="BQ196">
        <v>1</v>
      </c>
      <c r="BR196">
        <v>1</v>
      </c>
      <c r="BS196">
        <v>10</v>
      </c>
      <c r="BT196">
        <v>13</v>
      </c>
      <c r="BU196">
        <v>16</v>
      </c>
      <c r="BV196">
        <v>16</v>
      </c>
      <c r="BW196">
        <v>28</v>
      </c>
      <c r="BX196">
        <v>31</v>
      </c>
      <c r="BY196">
        <v>39</v>
      </c>
      <c r="BZ196">
        <v>44</v>
      </c>
      <c r="CA196">
        <v>51</v>
      </c>
      <c r="CB196">
        <v>58</v>
      </c>
      <c r="CC196">
        <v>61</v>
      </c>
      <c r="CD196">
        <v>65</v>
      </c>
      <c r="CE196">
        <v>66</v>
      </c>
      <c r="CF196">
        <v>71</v>
      </c>
      <c r="CG196">
        <v>74</v>
      </c>
      <c r="CH196">
        <v>80</v>
      </c>
      <c r="CI196">
        <v>85</v>
      </c>
      <c r="CJ196">
        <v>94</v>
      </c>
      <c r="CK196">
        <v>99</v>
      </c>
      <c r="CL196">
        <v>103</v>
      </c>
      <c r="CM196">
        <v>110</v>
      </c>
      <c r="CN196">
        <v>117</v>
      </c>
      <c r="CO196">
        <v>122</v>
      </c>
      <c r="CP196">
        <v>125</v>
      </c>
    </row>
    <row r="197" spans="2:94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2:94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3</v>
      </c>
      <c r="BU198">
        <v>3</v>
      </c>
      <c r="BV198">
        <v>3</v>
      </c>
      <c r="BW198">
        <v>3</v>
      </c>
      <c r="BX198">
        <v>4</v>
      </c>
      <c r="BY198">
        <v>5</v>
      </c>
      <c r="BZ198">
        <v>6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7</v>
      </c>
      <c r="CG198">
        <v>8</v>
      </c>
      <c r="CH198">
        <v>8</v>
      </c>
      <c r="CI198">
        <v>9</v>
      </c>
      <c r="CJ198">
        <v>10</v>
      </c>
      <c r="CK198">
        <v>10</v>
      </c>
      <c r="CL198">
        <v>10</v>
      </c>
      <c r="CM198">
        <v>11</v>
      </c>
      <c r="CN198">
        <v>11</v>
      </c>
      <c r="CO198">
        <v>11</v>
      </c>
      <c r="CP198">
        <v>11</v>
      </c>
    </row>
    <row r="199" spans="2:94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6</v>
      </c>
      <c r="CL199">
        <v>8</v>
      </c>
      <c r="CM199">
        <v>9</v>
      </c>
      <c r="CN199">
        <v>11</v>
      </c>
      <c r="CO199">
        <v>12</v>
      </c>
      <c r="CP199">
        <v>13</v>
      </c>
    </row>
    <row r="200" spans="2:94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  <c r="BQ200">
        <v>6</v>
      </c>
      <c r="BR200">
        <v>9</v>
      </c>
      <c r="BS200">
        <v>9</v>
      </c>
      <c r="BT200">
        <v>11</v>
      </c>
      <c r="BU200">
        <v>11</v>
      </c>
      <c r="BV200">
        <v>15</v>
      </c>
      <c r="BW200">
        <v>15</v>
      </c>
      <c r="BX200">
        <v>17</v>
      </c>
      <c r="BY200">
        <v>20</v>
      </c>
      <c r="BZ200">
        <v>22</v>
      </c>
      <c r="CA200">
        <v>28</v>
      </c>
      <c r="CB200">
        <v>30</v>
      </c>
      <c r="CC200">
        <v>36</v>
      </c>
      <c r="CD200">
        <v>40</v>
      </c>
      <c r="CE200">
        <v>43</v>
      </c>
      <c r="CF200">
        <v>45</v>
      </c>
      <c r="CG200">
        <v>50</v>
      </c>
      <c r="CH200">
        <v>53</v>
      </c>
      <c r="CI200">
        <v>55</v>
      </c>
      <c r="CJ200">
        <v>56</v>
      </c>
      <c r="CK200">
        <v>61</v>
      </c>
      <c r="CL200">
        <v>61</v>
      </c>
      <c r="CM200">
        <v>66</v>
      </c>
      <c r="CN200">
        <v>70</v>
      </c>
      <c r="CO200">
        <v>74</v>
      </c>
      <c r="CP200">
        <v>77</v>
      </c>
    </row>
    <row r="201" spans="2:94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2</v>
      </c>
      <c r="CJ201">
        <v>2</v>
      </c>
      <c r="CK201">
        <v>5</v>
      </c>
      <c r="CL201">
        <v>5</v>
      </c>
      <c r="CM201">
        <v>6</v>
      </c>
      <c r="CN201">
        <v>7</v>
      </c>
      <c r="CO201">
        <v>7</v>
      </c>
      <c r="CP201">
        <v>8</v>
      </c>
    </row>
    <row r="202" spans="2:94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2</v>
      </c>
      <c r="BU202">
        <v>3</v>
      </c>
      <c r="BV202">
        <v>5</v>
      </c>
      <c r="BW202">
        <v>5</v>
      </c>
      <c r="BX202">
        <v>5</v>
      </c>
      <c r="BY202">
        <v>9</v>
      </c>
      <c r="BZ202">
        <v>9</v>
      </c>
      <c r="CA202">
        <v>11</v>
      </c>
      <c r="CB202">
        <v>12</v>
      </c>
      <c r="CC202">
        <v>13</v>
      </c>
      <c r="CD202">
        <v>18</v>
      </c>
      <c r="CE202">
        <v>18</v>
      </c>
      <c r="CF202">
        <v>24</v>
      </c>
      <c r="CG202">
        <v>25</v>
      </c>
      <c r="CH202">
        <v>25</v>
      </c>
      <c r="CI202">
        <v>27</v>
      </c>
      <c r="CJ202">
        <v>27</v>
      </c>
      <c r="CK202">
        <v>34</v>
      </c>
      <c r="CL202">
        <v>48</v>
      </c>
      <c r="CM202">
        <v>50</v>
      </c>
      <c r="CN202">
        <v>52</v>
      </c>
      <c r="CO202">
        <v>54</v>
      </c>
      <c r="CP202">
        <v>58</v>
      </c>
    </row>
    <row r="203" spans="2:94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  <c r="BQ203">
        <v>4365</v>
      </c>
      <c r="BR203">
        <v>5138</v>
      </c>
      <c r="BS203">
        <v>5982</v>
      </c>
      <c r="BT203">
        <v>6803</v>
      </c>
      <c r="BU203">
        <v>7716</v>
      </c>
      <c r="BV203">
        <v>8464</v>
      </c>
      <c r="BW203">
        <v>9387</v>
      </c>
      <c r="BX203">
        <v>10348</v>
      </c>
      <c r="BY203">
        <v>11198</v>
      </c>
      <c r="BZ203">
        <v>11947</v>
      </c>
      <c r="CA203">
        <v>12641</v>
      </c>
      <c r="CB203">
        <v>13341</v>
      </c>
      <c r="CC203">
        <v>14045</v>
      </c>
      <c r="CD203">
        <v>14792</v>
      </c>
      <c r="CE203">
        <v>15447</v>
      </c>
      <c r="CF203">
        <v>16081</v>
      </c>
      <c r="CG203">
        <v>16606</v>
      </c>
      <c r="CH203">
        <v>17209</v>
      </c>
      <c r="CI203">
        <v>17756</v>
      </c>
      <c r="CJ203">
        <v>18056</v>
      </c>
      <c r="CK203">
        <v>18708</v>
      </c>
      <c r="CL203">
        <v>19315</v>
      </c>
      <c r="CM203">
        <v>20002</v>
      </c>
      <c r="CN203">
        <v>20043</v>
      </c>
      <c r="CO203">
        <v>20453</v>
      </c>
      <c r="CP203">
        <v>20852</v>
      </c>
    </row>
    <row r="204" spans="2:94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2</v>
      </c>
      <c r="BV204">
        <v>2</v>
      </c>
      <c r="BW204">
        <v>3</v>
      </c>
      <c r="BX204">
        <v>4</v>
      </c>
      <c r="BY204">
        <v>4</v>
      </c>
      <c r="BZ204">
        <v>5</v>
      </c>
      <c r="CA204">
        <v>5</v>
      </c>
      <c r="CB204">
        <v>5</v>
      </c>
      <c r="CC204">
        <v>6</v>
      </c>
      <c r="CD204">
        <v>7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</row>
    <row r="205" spans="2:94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4</v>
      </c>
      <c r="CJ205">
        <v>5</v>
      </c>
      <c r="CK205">
        <v>5</v>
      </c>
      <c r="CL205">
        <v>5</v>
      </c>
      <c r="CM205">
        <v>6</v>
      </c>
      <c r="CN205">
        <v>10</v>
      </c>
      <c r="CO205">
        <v>10</v>
      </c>
      <c r="CP205">
        <v>12</v>
      </c>
    </row>
    <row r="206" spans="2:94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</row>
    <row r="207" spans="2:94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  <c r="BQ207">
        <v>77</v>
      </c>
      <c r="BR207">
        <v>105</v>
      </c>
      <c r="BS207">
        <v>105</v>
      </c>
      <c r="BT207">
        <v>110</v>
      </c>
      <c r="BU207">
        <v>146</v>
      </c>
      <c r="BV207">
        <v>180</v>
      </c>
      <c r="BW207">
        <v>239</v>
      </c>
      <c r="BX207">
        <v>308</v>
      </c>
      <c r="BY207">
        <v>358</v>
      </c>
      <c r="BZ207">
        <v>373</v>
      </c>
      <c r="CA207">
        <v>401</v>
      </c>
      <c r="CB207">
        <v>477</v>
      </c>
      <c r="CC207">
        <v>591</v>
      </c>
      <c r="CD207">
        <v>687</v>
      </c>
      <c r="CE207">
        <v>793</v>
      </c>
      <c r="CF207">
        <v>870</v>
      </c>
      <c r="CG207">
        <v>887</v>
      </c>
      <c r="CH207">
        <v>899</v>
      </c>
      <c r="CI207">
        <v>919</v>
      </c>
      <c r="CJ207">
        <v>1033</v>
      </c>
      <c r="CK207">
        <v>1203</v>
      </c>
      <c r="CL207">
        <v>1333</v>
      </c>
      <c r="CM207">
        <v>1400</v>
      </c>
      <c r="CN207">
        <v>1511</v>
      </c>
      <c r="CO207">
        <v>1540</v>
      </c>
      <c r="CP207">
        <v>1580</v>
      </c>
    </row>
    <row r="208" spans="2:94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  <c r="BQ208">
        <v>191</v>
      </c>
      <c r="BR208">
        <v>231</v>
      </c>
      <c r="BS208">
        <v>264</v>
      </c>
      <c r="BT208">
        <v>300</v>
      </c>
      <c r="BU208">
        <v>359</v>
      </c>
      <c r="BV208">
        <v>433</v>
      </c>
      <c r="BW208">
        <v>488</v>
      </c>
      <c r="BX208">
        <v>536</v>
      </c>
      <c r="BY208">
        <v>591</v>
      </c>
      <c r="BZ208">
        <v>666</v>
      </c>
      <c r="CA208">
        <v>715</v>
      </c>
      <c r="CB208">
        <v>765</v>
      </c>
      <c r="CC208">
        <v>821</v>
      </c>
      <c r="CD208">
        <v>895</v>
      </c>
      <c r="CE208">
        <v>948</v>
      </c>
      <c r="CF208">
        <v>1002</v>
      </c>
      <c r="CG208">
        <v>1036</v>
      </c>
      <c r="CH208">
        <v>1106</v>
      </c>
      <c r="CI208">
        <v>1138</v>
      </c>
      <c r="CJ208">
        <v>1174</v>
      </c>
      <c r="CK208">
        <v>1239</v>
      </c>
      <c r="CL208">
        <v>1281</v>
      </c>
      <c r="CM208">
        <v>1327</v>
      </c>
      <c r="CN208">
        <v>1368</v>
      </c>
      <c r="CO208">
        <v>1393</v>
      </c>
      <c r="CP208">
        <v>1429</v>
      </c>
    </row>
    <row r="209" spans="1:94" x14ac:dyDescent="0.35">
      <c r="B209" t="s">
        <v>56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6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</row>
    <row r="210" spans="1:94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4</v>
      </c>
      <c r="CL210">
        <v>4</v>
      </c>
      <c r="CM210">
        <v>5</v>
      </c>
      <c r="CN210">
        <v>5</v>
      </c>
      <c r="CO210">
        <v>7</v>
      </c>
      <c r="CP210">
        <v>10</v>
      </c>
    </row>
    <row r="211" spans="1:94" x14ac:dyDescent="0.35">
      <c r="B211" t="s">
        <v>50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  <c r="BQ211">
        <v>4</v>
      </c>
      <c r="BR211">
        <v>5</v>
      </c>
      <c r="BS211">
        <v>6</v>
      </c>
      <c r="BT211">
        <v>7</v>
      </c>
      <c r="BU211">
        <v>9</v>
      </c>
      <c r="BV211">
        <v>10</v>
      </c>
      <c r="BW211">
        <v>12</v>
      </c>
      <c r="BX211">
        <v>15</v>
      </c>
      <c r="BY211">
        <v>19</v>
      </c>
      <c r="BZ211">
        <v>20</v>
      </c>
      <c r="CA211">
        <v>23</v>
      </c>
      <c r="CB211">
        <v>26</v>
      </c>
      <c r="CC211">
        <v>27</v>
      </c>
      <c r="CD211">
        <v>30</v>
      </c>
      <c r="CE211">
        <v>32</v>
      </c>
      <c r="CF211">
        <v>33</v>
      </c>
      <c r="CG211">
        <v>35</v>
      </c>
      <c r="CH211">
        <v>38</v>
      </c>
      <c r="CI211">
        <v>40</v>
      </c>
      <c r="CJ211">
        <v>41</v>
      </c>
      <c r="CK211">
        <v>43</v>
      </c>
      <c r="CL211">
        <v>46</v>
      </c>
      <c r="CM211">
        <v>47</v>
      </c>
      <c r="CN211">
        <v>47</v>
      </c>
      <c r="CO211">
        <v>47</v>
      </c>
      <c r="CP211">
        <v>47</v>
      </c>
    </row>
    <row r="212" spans="1:94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2</v>
      </c>
      <c r="BX212">
        <v>2</v>
      </c>
      <c r="BY212">
        <v>3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5</v>
      </c>
      <c r="CM212">
        <v>5</v>
      </c>
      <c r="CN212">
        <v>5</v>
      </c>
      <c r="CO212">
        <v>5</v>
      </c>
      <c r="CP212">
        <v>6</v>
      </c>
    </row>
    <row r="213" spans="1:94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2</v>
      </c>
      <c r="BS213">
        <v>3</v>
      </c>
      <c r="BT213">
        <v>3</v>
      </c>
      <c r="BU213">
        <v>3</v>
      </c>
      <c r="BV213">
        <v>3</v>
      </c>
      <c r="BW213">
        <v>5</v>
      </c>
      <c r="BX213">
        <v>5</v>
      </c>
      <c r="BY213">
        <v>6</v>
      </c>
      <c r="BZ213">
        <v>6</v>
      </c>
      <c r="CA213">
        <v>7</v>
      </c>
      <c r="CB213">
        <v>8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</row>
    <row r="214" spans="1:94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  <c r="BQ214">
        <v>6</v>
      </c>
      <c r="BR214">
        <v>6</v>
      </c>
      <c r="BS214">
        <v>8</v>
      </c>
      <c r="BT214">
        <v>8</v>
      </c>
      <c r="BU214">
        <v>8</v>
      </c>
      <c r="BV214">
        <v>10</v>
      </c>
      <c r="BW214">
        <v>12</v>
      </c>
      <c r="BX214">
        <v>14</v>
      </c>
      <c r="BY214">
        <v>18</v>
      </c>
      <c r="BZ214">
        <v>18</v>
      </c>
      <c r="CA214">
        <v>22</v>
      </c>
      <c r="CB214">
        <v>22</v>
      </c>
      <c r="CC214">
        <v>23</v>
      </c>
      <c r="CD214">
        <v>24</v>
      </c>
      <c r="CE214">
        <v>25</v>
      </c>
      <c r="CF214">
        <v>25</v>
      </c>
      <c r="CG214">
        <v>28</v>
      </c>
      <c r="CH214">
        <v>31</v>
      </c>
      <c r="CI214">
        <v>34</v>
      </c>
      <c r="CJ214">
        <v>34</v>
      </c>
      <c r="CK214">
        <v>35</v>
      </c>
      <c r="CL214">
        <v>37</v>
      </c>
      <c r="CM214">
        <v>37</v>
      </c>
      <c r="CN214">
        <v>37</v>
      </c>
      <c r="CO214">
        <v>38</v>
      </c>
      <c r="CP214">
        <v>38</v>
      </c>
    </row>
    <row r="215" spans="1:94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  <c r="BQ215">
        <v>75</v>
      </c>
      <c r="BR215">
        <v>92</v>
      </c>
      <c r="BS215">
        <v>108</v>
      </c>
      <c r="BT215">
        <v>131</v>
      </c>
      <c r="BU215">
        <v>168</v>
      </c>
      <c r="BV215">
        <v>214</v>
      </c>
      <c r="BW215">
        <v>277</v>
      </c>
      <c r="BX215">
        <v>356</v>
      </c>
      <c r="BY215">
        <v>425</v>
      </c>
      <c r="BZ215">
        <v>501</v>
      </c>
      <c r="CA215">
        <v>574</v>
      </c>
      <c r="CB215">
        <v>649</v>
      </c>
      <c r="CC215">
        <v>725</v>
      </c>
      <c r="CD215">
        <v>812</v>
      </c>
      <c r="CE215">
        <v>908</v>
      </c>
      <c r="CF215">
        <v>1006</v>
      </c>
      <c r="CG215">
        <v>1101</v>
      </c>
      <c r="CH215">
        <v>1198</v>
      </c>
      <c r="CI215">
        <v>1296</v>
      </c>
      <c r="CJ215">
        <v>1403</v>
      </c>
      <c r="CK215">
        <v>1518</v>
      </c>
      <c r="CL215">
        <v>1643</v>
      </c>
      <c r="CM215">
        <v>1769</v>
      </c>
      <c r="CN215">
        <v>1890</v>
      </c>
      <c r="CO215">
        <v>2017</v>
      </c>
      <c r="CP215">
        <v>2140</v>
      </c>
    </row>
    <row r="216" spans="1:94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  <c r="BQ217">
        <v>5</v>
      </c>
      <c r="BR217">
        <v>5</v>
      </c>
      <c r="BS217">
        <v>9</v>
      </c>
      <c r="BT217">
        <v>10</v>
      </c>
      <c r="BU217">
        <v>13</v>
      </c>
      <c r="BV217">
        <v>17</v>
      </c>
      <c r="BW217">
        <v>20</v>
      </c>
      <c r="BX217">
        <v>22</v>
      </c>
      <c r="BY217">
        <v>27</v>
      </c>
      <c r="BZ217">
        <v>32</v>
      </c>
      <c r="CA217">
        <v>37</v>
      </c>
      <c r="CB217">
        <v>38</v>
      </c>
      <c r="CC217">
        <v>45</v>
      </c>
      <c r="CD217">
        <v>52</v>
      </c>
      <c r="CE217">
        <v>57</v>
      </c>
      <c r="CF217">
        <v>69</v>
      </c>
      <c r="CG217">
        <v>73</v>
      </c>
      <c r="CH217">
        <v>83</v>
      </c>
      <c r="CI217">
        <v>93</v>
      </c>
      <c r="CJ217">
        <v>98</v>
      </c>
      <c r="CK217">
        <v>108</v>
      </c>
      <c r="CL217">
        <v>116</v>
      </c>
      <c r="CM217">
        <v>125</v>
      </c>
      <c r="CN217">
        <v>133</v>
      </c>
      <c r="CO217">
        <v>141</v>
      </c>
      <c r="CP217">
        <v>151</v>
      </c>
    </row>
    <row r="218" spans="1:94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3</v>
      </c>
      <c r="BU218">
        <v>5</v>
      </c>
      <c r="BV218">
        <v>6</v>
      </c>
      <c r="BW218">
        <v>8</v>
      </c>
      <c r="BX218">
        <v>8</v>
      </c>
      <c r="BY218">
        <v>9</v>
      </c>
      <c r="BZ218">
        <v>10</v>
      </c>
      <c r="CA218">
        <v>10</v>
      </c>
      <c r="CB218">
        <v>11</v>
      </c>
      <c r="CC218">
        <v>12</v>
      </c>
      <c r="CD218">
        <v>12</v>
      </c>
      <c r="CE218">
        <v>14</v>
      </c>
      <c r="CF218">
        <v>16</v>
      </c>
      <c r="CG218">
        <v>20</v>
      </c>
      <c r="CH218">
        <v>22</v>
      </c>
      <c r="CI218">
        <v>25</v>
      </c>
      <c r="CJ218">
        <v>28</v>
      </c>
      <c r="CK218">
        <v>33</v>
      </c>
      <c r="CL218">
        <v>35</v>
      </c>
      <c r="CM218">
        <v>37</v>
      </c>
      <c r="CN218">
        <v>37</v>
      </c>
      <c r="CO218">
        <v>41</v>
      </c>
      <c r="CP218">
        <v>43</v>
      </c>
    </row>
    <row r="219" spans="1:94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</v>
      </c>
      <c r="CC219">
        <v>2</v>
      </c>
      <c r="CD219">
        <v>3</v>
      </c>
      <c r="CE219">
        <v>4</v>
      </c>
      <c r="CF219">
        <v>4</v>
      </c>
      <c r="CG219">
        <v>4</v>
      </c>
      <c r="CH219">
        <v>4</v>
      </c>
      <c r="CI219">
        <v>5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</row>
    <row r="220" spans="1:94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</row>
    <row r="221" spans="1:94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1</v>
      </c>
      <c r="BT221">
        <v>2</v>
      </c>
      <c r="BU221">
        <v>2</v>
      </c>
      <c r="BV221">
        <v>3</v>
      </c>
      <c r="BW221">
        <v>3</v>
      </c>
      <c r="BX221">
        <v>3</v>
      </c>
      <c r="BY221">
        <v>4</v>
      </c>
      <c r="BZ221">
        <v>5</v>
      </c>
      <c r="CA221">
        <v>6</v>
      </c>
      <c r="CB221">
        <v>7</v>
      </c>
      <c r="CC221">
        <v>7</v>
      </c>
      <c r="CD221">
        <v>8</v>
      </c>
      <c r="CE221">
        <v>8</v>
      </c>
      <c r="CF221">
        <v>9</v>
      </c>
      <c r="CG221">
        <v>9</v>
      </c>
      <c r="CH221">
        <v>9</v>
      </c>
      <c r="CI221">
        <v>9</v>
      </c>
      <c r="CJ221">
        <v>13</v>
      </c>
      <c r="CK221">
        <v>15</v>
      </c>
      <c r="CL221">
        <v>19</v>
      </c>
      <c r="CM221">
        <v>20</v>
      </c>
      <c r="CN221">
        <v>21</v>
      </c>
      <c r="CO221">
        <v>21</v>
      </c>
      <c r="CP221">
        <v>24</v>
      </c>
    </row>
    <row r="222" spans="1:94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2</v>
      </c>
      <c r="CH223">
        <v>2</v>
      </c>
      <c r="CI223">
        <v>2</v>
      </c>
      <c r="CJ223">
        <v>2</v>
      </c>
      <c r="CK223">
        <v>4</v>
      </c>
      <c r="CL223">
        <v>4</v>
      </c>
      <c r="CM223">
        <v>4</v>
      </c>
      <c r="CN223">
        <v>6</v>
      </c>
      <c r="CO223">
        <v>6</v>
      </c>
      <c r="CP223">
        <v>9</v>
      </c>
    </row>
    <row r="224" spans="1:94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2</v>
      </c>
      <c r="AX225">
        <v>2</v>
      </c>
      <c r="AY225">
        <v>3</v>
      </c>
      <c r="AZ225">
        <v>4</v>
      </c>
      <c r="BA225">
        <v>6</v>
      </c>
      <c r="BB225">
        <v>8</v>
      </c>
      <c r="BC225">
        <v>8</v>
      </c>
      <c r="BD225">
        <v>8</v>
      </c>
      <c r="BE225">
        <v>21</v>
      </c>
      <c r="BF225">
        <v>21</v>
      </c>
      <c r="BG225">
        <v>55</v>
      </c>
      <c r="BH225">
        <v>55</v>
      </c>
      <c r="BI225">
        <v>71</v>
      </c>
      <c r="BJ225">
        <v>137</v>
      </c>
      <c r="BK225">
        <v>177</v>
      </c>
      <c r="BL225">
        <v>233</v>
      </c>
      <c r="BM225">
        <v>281</v>
      </c>
      <c r="BN225">
        <v>335</v>
      </c>
      <c r="BO225">
        <v>422</v>
      </c>
      <c r="BP225">
        <v>465</v>
      </c>
      <c r="BQ225">
        <v>578</v>
      </c>
      <c r="BR225">
        <v>759</v>
      </c>
      <c r="BS225">
        <v>1019</v>
      </c>
      <c r="BT225">
        <v>1228</v>
      </c>
      <c r="BU225">
        <v>1408</v>
      </c>
      <c r="BV225">
        <v>1789</v>
      </c>
      <c r="BW225">
        <v>2352</v>
      </c>
      <c r="BX225">
        <v>2921</v>
      </c>
      <c r="BY225">
        <v>3605</v>
      </c>
      <c r="BZ225">
        <v>4313</v>
      </c>
      <c r="CA225">
        <v>4934</v>
      </c>
      <c r="CB225">
        <v>5373</v>
      </c>
      <c r="CC225">
        <v>6159</v>
      </c>
      <c r="CD225">
        <v>7097</v>
      </c>
      <c r="CE225">
        <v>7978</v>
      </c>
      <c r="CF225">
        <v>8958</v>
      </c>
      <c r="CG225">
        <v>9875</v>
      </c>
      <c r="CH225">
        <v>10612</v>
      </c>
      <c r="CI225">
        <v>11329</v>
      </c>
      <c r="CJ225">
        <v>12107</v>
      </c>
      <c r="CK225">
        <v>12868</v>
      </c>
      <c r="CL225">
        <v>13729</v>
      </c>
      <c r="CM225">
        <v>14576</v>
      </c>
      <c r="CN225">
        <v>15464</v>
      </c>
      <c r="CO225">
        <v>16060</v>
      </c>
      <c r="CP225">
        <v>16509</v>
      </c>
    </row>
    <row r="226" spans="1:94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1</v>
      </c>
      <c r="BW226">
        <v>2</v>
      </c>
      <c r="BX226">
        <v>4</v>
      </c>
      <c r="BY226">
        <v>4</v>
      </c>
      <c r="BZ226">
        <v>5</v>
      </c>
      <c r="CA226">
        <v>5</v>
      </c>
      <c r="CB226">
        <v>6</v>
      </c>
      <c r="CC226">
        <v>7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8</v>
      </c>
      <c r="CJ226">
        <v>8</v>
      </c>
      <c r="CK226">
        <v>8</v>
      </c>
      <c r="CL226">
        <v>9</v>
      </c>
      <c r="CM226">
        <v>9</v>
      </c>
      <c r="CN226">
        <v>9</v>
      </c>
      <c r="CO226">
        <v>10</v>
      </c>
      <c r="CP226">
        <v>10</v>
      </c>
    </row>
    <row r="227" spans="1:94" x14ac:dyDescent="0.35">
      <c r="B227" t="s">
        <v>299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36</v>
      </c>
      <c r="BC227">
        <v>40</v>
      </c>
      <c r="BD227">
        <v>47</v>
      </c>
      <c r="BE227">
        <v>54</v>
      </c>
      <c r="BF227">
        <v>63</v>
      </c>
      <c r="BG227">
        <v>85</v>
      </c>
      <c r="BH227">
        <v>108</v>
      </c>
      <c r="BI227">
        <v>118</v>
      </c>
      <c r="BJ227">
        <v>200</v>
      </c>
      <c r="BK227">
        <v>244</v>
      </c>
      <c r="BL227">
        <v>307</v>
      </c>
      <c r="BM227">
        <v>417</v>
      </c>
      <c r="BN227">
        <v>557</v>
      </c>
      <c r="BO227">
        <v>706</v>
      </c>
      <c r="BP227">
        <v>942</v>
      </c>
      <c r="BQ227">
        <v>1209</v>
      </c>
      <c r="BR227">
        <v>1581</v>
      </c>
      <c r="BS227">
        <v>2026</v>
      </c>
      <c r="BT227">
        <v>2467</v>
      </c>
      <c r="BU227">
        <v>2978</v>
      </c>
      <c r="BV227">
        <v>3873</v>
      </c>
      <c r="BW227">
        <v>4757</v>
      </c>
      <c r="BX227">
        <v>5926</v>
      </c>
      <c r="BY227">
        <v>7087</v>
      </c>
      <c r="BZ227">
        <v>8407</v>
      </c>
      <c r="CA227">
        <v>9619</v>
      </c>
      <c r="CB227">
        <v>10783</v>
      </c>
      <c r="CC227">
        <v>12794</v>
      </c>
      <c r="CD227">
        <v>14695</v>
      </c>
      <c r="CE227">
        <v>16544</v>
      </c>
      <c r="CF227">
        <v>18586</v>
      </c>
      <c r="CG227">
        <v>20462</v>
      </c>
      <c r="CH227">
        <v>22019</v>
      </c>
      <c r="CI227">
        <v>23528</v>
      </c>
      <c r="CJ227">
        <v>25831</v>
      </c>
      <c r="CK227">
        <v>28325</v>
      </c>
      <c r="CL227">
        <v>32916</v>
      </c>
      <c r="CM227">
        <v>36773</v>
      </c>
      <c r="CN227">
        <v>38664</v>
      </c>
      <c r="CO227">
        <v>40661</v>
      </c>
      <c r="CP227">
        <v>42094</v>
      </c>
    </row>
    <row r="228" spans="1:94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3</v>
      </c>
      <c r="CE228">
        <v>3</v>
      </c>
      <c r="CF228">
        <v>3</v>
      </c>
      <c r="CG228">
        <v>4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5</v>
      </c>
      <c r="CO228">
        <v>5</v>
      </c>
      <c r="CP228">
        <v>5</v>
      </c>
    </row>
    <row r="229" spans="1:94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3</v>
      </c>
      <c r="BV229">
        <v>3</v>
      </c>
      <c r="BW229">
        <v>3</v>
      </c>
      <c r="BX229">
        <v>5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9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</row>
    <row r="230" spans="1:94" x14ac:dyDescent="0.35">
      <c r="B230" t="s">
        <v>57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3</v>
      </c>
      <c r="CP231">
        <v>3</v>
      </c>
    </row>
    <row r="232" spans="1:94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2</v>
      </c>
      <c r="CD232">
        <v>3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</row>
    <row r="233" spans="1:94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</row>
    <row r="234" spans="1:94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3</v>
      </c>
      <c r="CP237">
        <v>3</v>
      </c>
    </row>
    <row r="238" spans="1:94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</row>
    <row r="240" spans="1:94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</row>
    <row r="243" spans="1:94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3</v>
      </c>
      <c r="CP243">
        <v>3</v>
      </c>
    </row>
    <row r="244" spans="1:94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2</v>
      </c>
      <c r="BV245">
        <v>2</v>
      </c>
      <c r="BW245">
        <v>3</v>
      </c>
      <c r="BX245">
        <v>3</v>
      </c>
      <c r="BY245">
        <v>3</v>
      </c>
      <c r="BZ245">
        <v>3</v>
      </c>
      <c r="CA245">
        <v>5</v>
      </c>
      <c r="CB245">
        <v>5</v>
      </c>
      <c r="CC245">
        <v>5</v>
      </c>
      <c r="CD245">
        <v>7</v>
      </c>
      <c r="CE245">
        <v>7</v>
      </c>
      <c r="CF245">
        <v>7</v>
      </c>
      <c r="CG245">
        <v>7</v>
      </c>
      <c r="CH245">
        <v>9</v>
      </c>
      <c r="CI245">
        <v>10</v>
      </c>
      <c r="CJ245">
        <v>13</v>
      </c>
      <c r="CK245">
        <v>13</v>
      </c>
      <c r="CL245">
        <v>13</v>
      </c>
      <c r="CM245">
        <v>13</v>
      </c>
      <c r="CN245">
        <v>13</v>
      </c>
      <c r="CO245">
        <v>14</v>
      </c>
      <c r="CP245">
        <v>14</v>
      </c>
    </row>
    <row r="246" spans="1:94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4</v>
      </c>
      <c r="CD249">
        <v>5</v>
      </c>
      <c r="CE249">
        <v>5</v>
      </c>
      <c r="CF249">
        <v>7</v>
      </c>
      <c r="CG249">
        <v>7</v>
      </c>
      <c r="CH249">
        <v>7</v>
      </c>
      <c r="CI249">
        <v>7</v>
      </c>
      <c r="CJ249">
        <v>8</v>
      </c>
      <c r="CK249">
        <v>8</v>
      </c>
      <c r="CL249">
        <v>11</v>
      </c>
      <c r="CM249">
        <v>12</v>
      </c>
      <c r="CN249">
        <v>12</v>
      </c>
      <c r="CO249">
        <v>12</v>
      </c>
      <c r="CP249">
        <v>12</v>
      </c>
    </row>
    <row r="250" spans="1:94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3</v>
      </c>
      <c r="CE250">
        <v>3</v>
      </c>
      <c r="CF250">
        <v>3</v>
      </c>
      <c r="CG250">
        <v>3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5</v>
      </c>
      <c r="CO250">
        <v>5</v>
      </c>
      <c r="CP250">
        <v>5</v>
      </c>
    </row>
    <row r="251" spans="1:94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</row>
    <row r="252" spans="1:94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1</v>
      </c>
    </row>
    <row r="253" spans="1:94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</row>
    <row r="254" spans="1:94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</row>
    <row r="255" spans="1:94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</row>
    <row r="256" spans="1:94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</row>
    <row r="257" spans="1:94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1</v>
      </c>
      <c r="CF259">
        <v>1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</row>
    <row r="260" spans="1:94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</row>
    <row r="262" spans="1:94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 spans="1:94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11</vt:i4>
      </vt:variant>
    </vt:vector>
  </HeadingPairs>
  <TitlesOfParts>
    <vt:vector size="17" baseType="lpstr">
      <vt:lpstr>Dashboard</vt:lpstr>
      <vt:lpstr>Countries</vt:lpstr>
      <vt:lpstr>Infections</vt:lpstr>
      <vt:lpstr>time_series_covid19_confirmed_g</vt:lpstr>
      <vt:lpstr>Deaths</vt:lpstr>
      <vt:lpstr>time_series_covid19_deaths_glob</vt:lpstr>
      <vt:lpstr>_Death_Country</vt:lpstr>
      <vt:lpstr>_Death_Data</vt:lpstr>
      <vt:lpstr>_Death_Day</vt:lpstr>
      <vt:lpstr>_Inf_Country</vt:lpstr>
      <vt:lpstr>_Inf_Data</vt:lpstr>
      <vt:lpstr>_Inf_Day</vt:lpstr>
      <vt:lpstr>_Selection</vt:lpstr>
      <vt:lpstr>AA_Deaths</vt:lpstr>
      <vt:lpstr>AA_Deaths_2</vt:lpstr>
      <vt:lpstr>AA_Infection</vt:lpstr>
      <vt:lpstr>AA_Infection_2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Ignaz Furger</dc:creator>
  <cp:lastModifiedBy>Ignaz Furger</cp:lastModifiedBy>
  <dcterms:created xsi:type="dcterms:W3CDTF">2020-04-19T15:58:00Z</dcterms:created>
  <dcterms:modified xsi:type="dcterms:W3CDTF">2020-04-21T15:55:48Z</dcterms:modified>
</cp:coreProperties>
</file>