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02FDB212-7BD7-44D6-AF77-002421DA56AE}" xr6:coauthVersionLast="45" xr6:coauthVersionMax="45" xr10:uidLastSave="{00000000-0000-0000-0000-000000000000}"/>
  <bookViews>
    <workbookView xWindow="-110" yWindow="-110" windowWidth="19420" windowHeight="10560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13" r:id="rId8"/>
    <pivotCache cacheId="1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4" i="2" l="1"/>
  <c r="CO2" i="5"/>
  <c r="CP2" i="5" s="1"/>
  <c r="CQ2" i="5" s="1"/>
  <c r="CR2" i="5" s="1"/>
  <c r="CS2" i="5" s="1"/>
  <c r="CT2" i="5" s="1"/>
  <c r="CU2" i="5" s="1"/>
  <c r="CV2" i="5" s="1"/>
  <c r="CW2" i="5" s="1"/>
  <c r="CX2" i="5" s="1"/>
  <c r="CY2" i="5" s="1"/>
  <c r="CZ2" i="5" s="1"/>
  <c r="DA2" i="5" s="1"/>
  <c r="DB2" i="5" s="1"/>
  <c r="DC2" i="5" s="1"/>
  <c r="DD2" i="5" s="1"/>
  <c r="DE2" i="5" s="1"/>
  <c r="DF2" i="5" s="1"/>
  <c r="DG2" i="5" s="1"/>
  <c r="DH2" i="5" s="1"/>
  <c r="DI2" i="5" s="1"/>
  <c r="DJ2" i="5" s="1"/>
  <c r="DK2" i="5" s="1"/>
  <c r="DL2" i="5" s="1"/>
  <c r="DM2" i="5" s="1"/>
  <c r="DN2" i="5" s="1"/>
  <c r="DO2" i="5" s="1"/>
  <c r="DP2" i="5" s="1"/>
  <c r="DQ2" i="5" s="1"/>
  <c r="DR2" i="5" s="1"/>
  <c r="DS2" i="5" s="1"/>
  <c r="DT2" i="5" s="1"/>
  <c r="DU2" i="5" s="1"/>
  <c r="DV2" i="5" s="1"/>
  <c r="DW2" i="5" s="1"/>
  <c r="DX2" i="5" s="1"/>
  <c r="DY2" i="5" s="1"/>
  <c r="DZ2" i="5" s="1"/>
  <c r="EA2" i="5" s="1"/>
  <c r="EB2" i="5" s="1"/>
  <c r="EC2" i="5" s="1"/>
  <c r="ED2" i="5" s="1"/>
  <c r="EE2" i="5" s="1"/>
  <c r="EF2" i="5" s="1"/>
  <c r="EG2" i="5" s="1"/>
  <c r="EH2" i="5" s="1"/>
  <c r="EI2" i="5" s="1"/>
  <c r="EJ2" i="5" s="1"/>
  <c r="EK2" i="5" s="1"/>
  <c r="EL2" i="5" s="1"/>
  <c r="EM2" i="5" s="1"/>
  <c r="EN2" i="5" s="1"/>
  <c r="EO2" i="5" s="1"/>
  <c r="EP2" i="5" s="1"/>
  <c r="EQ2" i="5" s="1"/>
  <c r="ER2" i="5" s="1"/>
  <c r="ES2" i="5" s="1"/>
  <c r="ET2" i="5" s="1"/>
  <c r="EU2" i="5" s="1"/>
  <c r="EV2" i="5" s="1"/>
  <c r="EW2" i="5" s="1"/>
  <c r="EX2" i="5" s="1"/>
  <c r="EY2" i="5" s="1"/>
  <c r="EZ2" i="5" s="1"/>
  <c r="FA2" i="5" s="1"/>
  <c r="FB2" i="5" s="1"/>
  <c r="FC2" i="5" s="1"/>
  <c r="FD2" i="5" s="1"/>
  <c r="FE2" i="5" s="1"/>
  <c r="FF2" i="5" s="1"/>
  <c r="CN2" i="5"/>
  <c r="B10" i="2" l="1"/>
  <c r="C10" i="2"/>
  <c r="CM2" i="5" l="1"/>
  <c r="CM2" i="7" l="1"/>
  <c r="C94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C81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CN2" i="7" l="1"/>
  <c r="C4" i="2"/>
  <c r="CO2" i="7" l="1"/>
  <c r="B4" i="2"/>
  <c r="CP2" i="7" l="1"/>
  <c r="B97" i="2"/>
  <c r="B95" i="2"/>
  <c r="B94" i="2"/>
  <c r="B84" i="2"/>
  <c r="B82" i="2"/>
  <c r="B81" i="2"/>
  <c r="B71" i="2"/>
  <c r="B69" i="2"/>
  <c r="B68" i="2"/>
  <c r="B58" i="2"/>
  <c r="B56" i="2"/>
  <c r="B55" i="2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D54" i="2"/>
  <c r="C87" i="2"/>
  <c r="C67" i="2"/>
  <c r="C80" i="2" s="1"/>
  <c r="C93" i="2" l="1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4" i="2"/>
  <c r="D95" i="2" s="1"/>
  <c r="D81" i="2"/>
  <c r="D82" i="2" s="1"/>
  <c r="D55" i="2"/>
  <c r="D56" i="2" s="1"/>
  <c r="D68" i="2"/>
  <c r="D69" i="2" s="1"/>
  <c r="CR2" i="7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E94" i="2" l="1"/>
  <c r="E95" i="2" s="1"/>
  <c r="E81" i="2"/>
  <c r="E82" i="2" s="1"/>
  <c r="E68" i="2"/>
  <c r="E69" i="2" s="1"/>
  <c r="E55" i="2"/>
  <c r="E56" i="2" s="1"/>
  <c r="CS2" i="7"/>
  <c r="E87" i="2"/>
  <c r="E88" i="2" s="1"/>
  <c r="E61" i="2"/>
  <c r="E62" i="2" s="1"/>
  <c r="F54" i="2"/>
  <c r="D89" i="2"/>
  <c r="D63" i="2"/>
  <c r="F68" i="2" l="1"/>
  <c r="F69" i="2" s="1"/>
  <c r="F94" i="2"/>
  <c r="F95" i="2" s="1"/>
  <c r="F55" i="2"/>
  <c r="F56" i="2" s="1"/>
  <c r="F81" i="2"/>
  <c r="F82" i="2" s="1"/>
  <c r="CT2" i="7"/>
  <c r="E89" i="2"/>
  <c r="E63" i="2"/>
  <c r="F87" i="2"/>
  <c r="F88" i="2" s="1"/>
  <c r="F61" i="2"/>
  <c r="F62" i="2" s="1"/>
  <c r="G54" i="2"/>
  <c r="G68" i="2" l="1"/>
  <c r="G69" i="2" s="1"/>
  <c r="G94" i="2"/>
  <c r="G95" i="2" s="1"/>
  <c r="G81" i="2"/>
  <c r="G82" i="2" s="1"/>
  <c r="G55" i="2"/>
  <c r="G56" i="2" s="1"/>
  <c r="CU2" i="7"/>
  <c r="F63" i="2"/>
  <c r="F89" i="2"/>
  <c r="G87" i="2"/>
  <c r="G88" i="2" s="1"/>
  <c r="G61" i="2"/>
  <c r="G62" i="2" s="1"/>
  <c r="H54" i="2"/>
  <c r="H94" i="2" l="1"/>
  <c r="H95" i="2" s="1"/>
  <c r="H81" i="2"/>
  <c r="H82" i="2" s="1"/>
  <c r="H68" i="2"/>
  <c r="H69" i="2" s="1"/>
  <c r="H55" i="2"/>
  <c r="H56" i="2" s="1"/>
  <c r="CV2" i="7"/>
  <c r="G63" i="2"/>
  <c r="H87" i="2"/>
  <c r="H88" i="2" s="1"/>
  <c r="H61" i="2"/>
  <c r="H62" i="2" s="1"/>
  <c r="I54" i="2"/>
  <c r="G89" i="2"/>
  <c r="I94" i="2" l="1"/>
  <c r="I95" i="2" s="1"/>
  <c r="I81" i="2"/>
  <c r="I82" i="2" s="1"/>
  <c r="I68" i="2"/>
  <c r="I69" i="2" s="1"/>
  <c r="I55" i="2"/>
  <c r="I56" i="2" s="1"/>
  <c r="CW2" i="7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H89" i="2"/>
  <c r="H63" i="2"/>
  <c r="I87" i="2"/>
  <c r="I88" i="2" s="1"/>
  <c r="I61" i="2"/>
  <c r="I62" i="2" s="1"/>
  <c r="J54" i="2"/>
  <c r="J68" i="2" l="1"/>
  <c r="J69" i="2" s="1"/>
  <c r="J81" i="2"/>
  <c r="J82" i="2" s="1"/>
  <c r="J55" i="2"/>
  <c r="J56" i="2" s="1"/>
  <c r="J94" i="2"/>
  <c r="J95" i="2" s="1"/>
  <c r="I63" i="2"/>
  <c r="I57" i="2"/>
  <c r="J87" i="2"/>
  <c r="J88" i="2" s="1"/>
  <c r="J61" i="2"/>
  <c r="J62" i="2" s="1"/>
  <c r="K54" i="2"/>
  <c r="I96" i="2"/>
  <c r="I70" i="2"/>
  <c r="I89" i="2"/>
  <c r="I83" i="2"/>
  <c r="K68" i="2" l="1"/>
  <c r="K69" i="2" s="1"/>
  <c r="K94" i="2"/>
  <c r="K95" i="2" s="1"/>
  <c r="K81" i="2"/>
  <c r="K82" i="2" s="1"/>
  <c r="K55" i="2"/>
  <c r="K56" i="2" s="1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L94" i="2" l="1"/>
  <c r="L95" i="2" s="1"/>
  <c r="L81" i="2"/>
  <c r="L82" i="2" s="1"/>
  <c r="L68" i="2"/>
  <c r="L69" i="2" s="1"/>
  <c r="L55" i="2"/>
  <c r="L56" i="2" s="1"/>
  <c r="K63" i="2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M94" i="2" l="1"/>
  <c r="M95" i="2" s="1"/>
  <c r="M81" i="2"/>
  <c r="M82" i="2" s="1"/>
  <c r="M68" i="2"/>
  <c r="M69" i="2" s="1"/>
  <c r="M55" i="2"/>
  <c r="M56" i="2" s="1"/>
  <c r="L57" i="2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N68" i="2" l="1"/>
  <c r="N69" i="2" s="1"/>
  <c r="N81" i="2"/>
  <c r="N82" i="2" s="1"/>
  <c r="N55" i="2"/>
  <c r="N56" i="2" s="1"/>
  <c r="N94" i="2"/>
  <c r="N95" i="2" s="1"/>
  <c r="M71" i="2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O68" i="2" l="1"/>
  <c r="O69" i="2" s="1"/>
  <c r="O94" i="2"/>
  <c r="O95" i="2" s="1"/>
  <c r="O81" i="2"/>
  <c r="O82" i="2" s="1"/>
  <c r="O55" i="2"/>
  <c r="O56" i="2" s="1"/>
  <c r="N71" i="2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P94" i="2" l="1"/>
  <c r="P95" i="2" s="1"/>
  <c r="P81" i="2"/>
  <c r="P82" i="2" s="1"/>
  <c r="P55" i="2"/>
  <c r="P56" i="2" s="1"/>
  <c r="P68" i="2"/>
  <c r="P69" i="2" s="1"/>
  <c r="O89" i="2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Q94" i="2" l="1"/>
  <c r="Q95" i="2" s="1"/>
  <c r="Q81" i="2"/>
  <c r="Q82" i="2" s="1"/>
  <c r="Q68" i="2"/>
  <c r="Q69" i="2" s="1"/>
  <c r="Q55" i="2"/>
  <c r="Q56" i="2" s="1"/>
  <c r="P89" i="2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R68" i="2" l="1"/>
  <c r="R69" i="2" s="1"/>
  <c r="R81" i="2"/>
  <c r="R82" i="2" s="1"/>
  <c r="R94" i="2"/>
  <c r="R95" i="2" s="1"/>
  <c r="R55" i="2"/>
  <c r="R56" i="2" s="1"/>
  <c r="P96" i="2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S68" i="2" l="1"/>
  <c r="S69" i="2" s="1"/>
  <c r="S94" i="2"/>
  <c r="S95" i="2" s="1"/>
  <c r="S81" i="2"/>
  <c r="S82" i="2" s="1"/>
  <c r="S55" i="2"/>
  <c r="S56" i="2" s="1"/>
  <c r="Q98" i="2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T94" i="2" l="1"/>
  <c r="T95" i="2" s="1"/>
  <c r="T81" i="2"/>
  <c r="T82" i="2" s="1"/>
  <c r="T68" i="2"/>
  <c r="T69" i="2" s="1"/>
  <c r="T55" i="2"/>
  <c r="T56" i="2" s="1"/>
  <c r="R98" i="2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U94" i="2" l="1"/>
  <c r="U95" i="2" s="1"/>
  <c r="U81" i="2"/>
  <c r="U82" i="2" s="1"/>
  <c r="U68" i="2"/>
  <c r="U69" i="2" s="1"/>
  <c r="U55" i="2"/>
  <c r="U56" i="2" s="1"/>
  <c r="S98" i="2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V68" i="2" l="1"/>
  <c r="V69" i="2" s="1"/>
  <c r="V94" i="2"/>
  <c r="V95" i="2" s="1"/>
  <c r="V55" i="2"/>
  <c r="V56" i="2" s="1"/>
  <c r="V81" i="2"/>
  <c r="V82" i="2" s="1"/>
  <c r="T99" i="2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W68" i="2" l="1"/>
  <c r="W69" i="2" s="1"/>
  <c r="W94" i="2"/>
  <c r="W95" i="2" s="1"/>
  <c r="W81" i="2"/>
  <c r="W82" i="2" s="1"/>
  <c r="W55" i="2"/>
  <c r="W56" i="2" s="1"/>
  <c r="U98" i="2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X94" i="2" l="1"/>
  <c r="X95" i="2" s="1"/>
  <c r="X81" i="2"/>
  <c r="X82" i="2" s="1"/>
  <c r="X68" i="2"/>
  <c r="X69" i="2" s="1"/>
  <c r="X55" i="2"/>
  <c r="X56" i="2" s="1"/>
  <c r="V99" i="2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Y94" i="2" l="1"/>
  <c r="Y95" i="2" s="1"/>
  <c r="Y81" i="2"/>
  <c r="Y82" i="2" s="1"/>
  <c r="Y55" i="2"/>
  <c r="Y56" i="2" s="1"/>
  <c r="Y68" i="2"/>
  <c r="Y69" i="2" s="1"/>
  <c r="W98" i="2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Z68" i="2" l="1"/>
  <c r="Z69" i="2" s="1"/>
  <c r="Z55" i="2"/>
  <c r="Z56" i="2" s="1"/>
  <c r="Z94" i="2"/>
  <c r="Z95" i="2" s="1"/>
  <c r="Z81" i="2"/>
  <c r="Z82" i="2" s="1"/>
  <c r="X73" i="2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AA68" i="2" l="1"/>
  <c r="AA69" i="2" s="1"/>
  <c r="AA94" i="2"/>
  <c r="AA95" i="2" s="1"/>
  <c r="AA81" i="2"/>
  <c r="AA82" i="2" s="1"/>
  <c r="AA55" i="2"/>
  <c r="AA56" i="2" s="1"/>
  <c r="Y72" i="2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AB94" i="2" l="1"/>
  <c r="AB95" i="2" s="1"/>
  <c r="AB81" i="2"/>
  <c r="AB82" i="2" s="1"/>
  <c r="AB68" i="2"/>
  <c r="AB69" i="2" s="1"/>
  <c r="AB55" i="2"/>
  <c r="AB56" i="2" s="1"/>
  <c r="Z99" i="2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C94" i="2" l="1"/>
  <c r="AC95" i="2" s="1"/>
  <c r="AC81" i="2"/>
  <c r="AC82" i="2" s="1"/>
  <c r="AC55" i="2"/>
  <c r="AC56" i="2" s="1"/>
  <c r="AC68" i="2"/>
  <c r="AC69" i="2" s="1"/>
  <c r="AA99" i="2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D68" i="2" l="1"/>
  <c r="AD69" i="2" s="1"/>
  <c r="AD81" i="2"/>
  <c r="AD82" i="2" s="1"/>
  <c r="AD55" i="2"/>
  <c r="AD56" i="2" s="1"/>
  <c r="AD94" i="2"/>
  <c r="AD95" i="2" s="1"/>
  <c r="AB98" i="2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E68" i="2" l="1"/>
  <c r="AE69" i="2" s="1"/>
  <c r="AE94" i="2"/>
  <c r="AE95" i="2" s="1"/>
  <c r="AE81" i="2"/>
  <c r="AE82" i="2" s="1"/>
  <c r="AE55" i="2"/>
  <c r="AE56" i="2" s="1"/>
  <c r="AC99" i="2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F94" i="2" l="1"/>
  <c r="AF95" i="2" s="1"/>
  <c r="AF81" i="2"/>
  <c r="AF82" i="2" s="1"/>
  <c r="AF68" i="2"/>
  <c r="AF69" i="2" s="1"/>
  <c r="AF55" i="2"/>
  <c r="AF56" i="2" s="1"/>
  <c r="AD99" i="2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G94" i="2" l="1"/>
  <c r="AG95" i="2" s="1"/>
  <c r="AG81" i="2"/>
  <c r="AG82" i="2" s="1"/>
  <c r="AG55" i="2"/>
  <c r="AG56" i="2" s="1"/>
  <c r="AG68" i="2"/>
  <c r="AG69" i="2" s="1"/>
  <c r="AE98" i="2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H68" i="2" l="1"/>
  <c r="AH69" i="2" s="1"/>
  <c r="AH55" i="2"/>
  <c r="AH56" i="2" s="1"/>
  <c r="AH94" i="2"/>
  <c r="AH95" i="2" s="1"/>
  <c r="AH81" i="2"/>
  <c r="AH82" i="2" s="1"/>
  <c r="AF98" i="2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I68" i="2" l="1"/>
  <c r="AI69" i="2" s="1"/>
  <c r="AI94" i="2"/>
  <c r="AI95" i="2" s="1"/>
  <c r="AI81" i="2"/>
  <c r="AI82" i="2" s="1"/>
  <c r="AI55" i="2"/>
  <c r="AI56" i="2" s="1"/>
  <c r="AG98" i="2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J94" i="2" l="1"/>
  <c r="AJ95" i="2" s="1"/>
  <c r="AJ81" i="2"/>
  <c r="AJ82" i="2" s="1"/>
  <c r="AJ55" i="2"/>
  <c r="AJ56" i="2" s="1"/>
  <c r="AJ68" i="2"/>
  <c r="AJ69" i="2" s="1"/>
  <c r="AH73" i="2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K94" i="2" l="1"/>
  <c r="AK95" i="2" s="1"/>
  <c r="AK81" i="2"/>
  <c r="AK82" i="2" s="1"/>
  <c r="AK55" i="2"/>
  <c r="AK56" i="2" s="1"/>
  <c r="AK68" i="2"/>
  <c r="AK69" i="2" s="1"/>
  <c r="AI72" i="2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L68" i="2" l="1"/>
  <c r="AL69" i="2" s="1"/>
  <c r="AL94" i="2"/>
  <c r="AL95" i="2" s="1"/>
  <c r="AL55" i="2"/>
  <c r="AL56" i="2" s="1"/>
  <c r="AL81" i="2"/>
  <c r="AL82" i="2" s="1"/>
  <c r="AJ72" i="2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M68" i="2" l="1"/>
  <c r="AM69" i="2" s="1"/>
  <c r="AM94" i="2"/>
  <c r="AM95" i="2" s="1"/>
  <c r="AM81" i="2"/>
  <c r="AM82" i="2" s="1"/>
  <c r="AM55" i="2"/>
  <c r="AM56" i="2" s="1"/>
  <c r="AK73" i="2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N94" i="2" l="1"/>
  <c r="AN95" i="2" s="1"/>
  <c r="AN81" i="2"/>
  <c r="AN82" i="2" s="1"/>
  <c r="AN55" i="2"/>
  <c r="AN56" i="2" s="1"/>
  <c r="AN68" i="2"/>
  <c r="AN69" i="2" s="1"/>
  <c r="AL98" i="2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O94" i="2" l="1"/>
  <c r="AO95" i="2" s="1"/>
  <c r="AO81" i="2"/>
  <c r="AO82" i="2" s="1"/>
  <c r="AO55" i="2"/>
  <c r="AO56" i="2" s="1"/>
  <c r="AO68" i="2"/>
  <c r="AO69" i="2" s="1"/>
  <c r="AM98" i="2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P68" i="2" l="1"/>
  <c r="AP69" i="2" s="1"/>
  <c r="AP55" i="2"/>
  <c r="AP56" i="2" s="1"/>
  <c r="AP81" i="2"/>
  <c r="AP82" i="2" s="1"/>
  <c r="AP94" i="2"/>
  <c r="AP95" i="2" s="1"/>
  <c r="AN99" i="2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Q68" i="2" l="1"/>
  <c r="AQ69" i="2" s="1"/>
  <c r="AQ94" i="2"/>
  <c r="AQ95" i="2" s="1"/>
  <c r="AQ81" i="2"/>
  <c r="AQ82" i="2" s="1"/>
  <c r="AQ55" i="2"/>
  <c r="AQ56" i="2" s="1"/>
  <c r="AO99" i="2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R94" i="2" l="1"/>
  <c r="AR95" i="2" s="1"/>
  <c r="AR81" i="2"/>
  <c r="AR82" i="2" s="1"/>
  <c r="AR55" i="2"/>
  <c r="AR56" i="2" s="1"/>
  <c r="AR68" i="2"/>
  <c r="AR69" i="2" s="1"/>
  <c r="AP98" i="2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S94" i="2" l="1"/>
  <c r="AS95" i="2" s="1"/>
  <c r="AS81" i="2"/>
  <c r="AS82" i="2" s="1"/>
  <c r="AS55" i="2"/>
  <c r="AS56" i="2" s="1"/>
  <c r="AS68" i="2"/>
  <c r="AS69" i="2" s="1"/>
  <c r="AQ98" i="2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T68" i="2" l="1"/>
  <c r="AT69" i="2" s="1"/>
  <c r="AT81" i="2"/>
  <c r="AT82" i="2" s="1"/>
  <c r="AT94" i="2"/>
  <c r="AT95" i="2" s="1"/>
  <c r="AT55" i="2"/>
  <c r="AT56" i="2" s="1"/>
  <c r="AR99" i="2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U68" i="2" l="1"/>
  <c r="AU69" i="2" s="1"/>
  <c r="AU94" i="2"/>
  <c r="AU95" i="2" s="1"/>
  <c r="AU81" i="2"/>
  <c r="AU82" i="2" s="1"/>
  <c r="AU55" i="2"/>
  <c r="AU56" i="2" s="1"/>
  <c r="AS99" i="2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V94" i="2" l="1"/>
  <c r="AV95" i="2" s="1"/>
  <c r="AV81" i="2"/>
  <c r="AV82" i="2" s="1"/>
  <c r="AV55" i="2"/>
  <c r="AV56" i="2" s="1"/>
  <c r="AV68" i="2"/>
  <c r="AV69" i="2" s="1"/>
  <c r="AT98" i="2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W94" i="2" l="1"/>
  <c r="AW95" i="2" s="1"/>
  <c r="AW81" i="2"/>
  <c r="AW82" i="2" s="1"/>
  <c r="AW55" i="2"/>
  <c r="AW56" i="2" s="1"/>
  <c r="AW68" i="2"/>
  <c r="AW69" i="2" s="1"/>
  <c r="AU99" i="2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X68" i="2" l="1"/>
  <c r="AX69" i="2" s="1"/>
  <c r="AX94" i="2"/>
  <c r="AX95" i="2" s="1"/>
  <c r="AX55" i="2"/>
  <c r="AX56" i="2" s="1"/>
  <c r="AX81" i="2"/>
  <c r="AX82" i="2" s="1"/>
  <c r="AV72" i="2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Y68" i="2" l="1"/>
  <c r="AY69" i="2" s="1"/>
  <c r="AY94" i="2"/>
  <c r="AY95" i="2" s="1"/>
  <c r="AY81" i="2"/>
  <c r="AY82" i="2" s="1"/>
  <c r="AY55" i="2"/>
  <c r="AY56" i="2" s="1"/>
  <c r="AW99" i="2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Z94" i="2" l="1"/>
  <c r="AZ95" i="2" s="1"/>
  <c r="AZ81" i="2"/>
  <c r="AZ82" i="2" s="1"/>
  <c r="AZ55" i="2"/>
  <c r="AZ56" i="2" s="1"/>
  <c r="AZ68" i="2"/>
  <c r="AZ69" i="2" s="1"/>
  <c r="AX72" i="2"/>
  <c r="AX73" i="2"/>
  <c r="AY63" i="2"/>
  <c r="AY59" i="2"/>
  <c r="AY58" i="2"/>
  <c r="AX86" i="2"/>
  <c r="AX83" i="2"/>
  <c r="AX70" i="2"/>
  <c r="AZ87" i="2"/>
  <c r="AZ88" i="2" s="1"/>
  <c r="AZ61" i="2"/>
  <c r="AZ62" i="2" s="1"/>
  <c r="BA54" i="2"/>
  <c r="AX60" i="2"/>
  <c r="AX57" i="2"/>
  <c r="AX96" i="2"/>
  <c r="AY89" i="2"/>
  <c r="AY85" i="2"/>
  <c r="AY84" i="2"/>
  <c r="AX59" i="2"/>
  <c r="AY97" i="2"/>
  <c r="AX98" i="2"/>
  <c r="AY71" i="2"/>
  <c r="BA81" i="2" l="1"/>
  <c r="BA55" i="2"/>
  <c r="BA56" i="2" s="1"/>
  <c r="BA94" i="2"/>
  <c r="BA68" i="2"/>
  <c r="BA69" i="2" s="1"/>
  <c r="AY99" i="2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BA95" i="2" l="1"/>
  <c r="BB55" i="2"/>
  <c r="BB81" i="2"/>
  <c r="BB94" i="2"/>
  <c r="BB68" i="2"/>
  <c r="BA82" i="2"/>
  <c r="BA85" i="2" s="1"/>
  <c r="AZ72" i="2"/>
  <c r="AZ98" i="2"/>
  <c r="AZ99" i="2"/>
  <c r="AZ86" i="2"/>
  <c r="AZ83" i="2"/>
  <c r="BA97" i="2"/>
  <c r="AZ60" i="2"/>
  <c r="AZ57" i="2"/>
  <c r="BA71" i="2"/>
  <c r="BA63" i="2"/>
  <c r="BA59" i="2"/>
  <c r="BA58" i="2"/>
  <c r="BA89" i="2"/>
  <c r="BA84" i="2"/>
  <c r="AZ85" i="2"/>
  <c r="AZ70" i="2"/>
  <c r="AZ96" i="2"/>
  <c r="BB87" i="2"/>
  <c r="BB88" i="2" s="1"/>
  <c r="BB61" i="2"/>
  <c r="BB62" i="2" s="1"/>
  <c r="BC54" i="2"/>
  <c r="AZ59" i="2"/>
  <c r="BB56" i="2" l="1"/>
  <c r="B6" i="2"/>
  <c r="BB69" i="2"/>
  <c r="B7" i="2"/>
  <c r="BB95" i="2"/>
  <c r="C7" i="2"/>
  <c r="BB82" i="2"/>
  <c r="BB85" i="2" s="1"/>
  <c r="C17" i="2" s="1"/>
  <c r="C6" i="2"/>
  <c r="BC81" i="2"/>
  <c r="BC82" i="2" s="1"/>
  <c r="BC55" i="2"/>
  <c r="BC56" i="2" s="1"/>
  <c r="BC68" i="2"/>
  <c r="BC69" i="2" s="1"/>
  <c r="BC94" i="2"/>
  <c r="BC95" i="2" s="1"/>
  <c r="BA98" i="2"/>
  <c r="BA72" i="2"/>
  <c r="BA73" i="2"/>
  <c r="BB97" i="2"/>
  <c r="C21" i="2" s="1"/>
  <c r="BA57" i="2"/>
  <c r="BA60" i="2"/>
  <c r="BA96" i="2"/>
  <c r="BA99" i="2"/>
  <c r="BB71" i="2"/>
  <c r="B21" i="2" s="1"/>
  <c r="BA70" i="2"/>
  <c r="BB63" i="2"/>
  <c r="BB58" i="2"/>
  <c r="B15" i="2" s="1"/>
  <c r="BB89" i="2"/>
  <c r="BB84" i="2"/>
  <c r="C15" i="2" s="1"/>
  <c r="BC87" i="2"/>
  <c r="BC88" i="2" s="1"/>
  <c r="BC61" i="2"/>
  <c r="BC62" i="2" s="1"/>
  <c r="BD54" i="2"/>
  <c r="BA86" i="2"/>
  <c r="BA83" i="2"/>
  <c r="BD81" i="2" l="1"/>
  <c r="BD82" i="2" s="1"/>
  <c r="BD55" i="2"/>
  <c r="BD56" i="2" s="1"/>
  <c r="BD68" i="2"/>
  <c r="BD69" i="2" s="1"/>
  <c r="BD94" i="2"/>
  <c r="BD95" i="2" s="1"/>
  <c r="BB98" i="2"/>
  <c r="C23" i="2" s="1"/>
  <c r="BB99" i="2"/>
  <c r="C24" i="2" s="1"/>
  <c r="BB72" i="2"/>
  <c r="B23" i="2" s="1"/>
  <c r="BB73" i="2"/>
  <c r="B24" i="2" s="1"/>
  <c r="BC97" i="2"/>
  <c r="BB86" i="2"/>
  <c r="C18" i="2" s="1"/>
  <c r="BB83" i="2"/>
  <c r="C14" i="2" s="1"/>
  <c r="BB60" i="2"/>
  <c r="B18" i="2" s="1"/>
  <c r="BB57" i="2"/>
  <c r="B14" i="2" s="1"/>
  <c r="BC73" i="2"/>
  <c r="BC71" i="2"/>
  <c r="BB96" i="2"/>
  <c r="C20" i="2" s="1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17" i="2" s="1"/>
  <c r="BB70" i="2"/>
  <c r="B20" i="2" s="1"/>
  <c r="BE81" i="2" l="1"/>
  <c r="BE82" i="2" s="1"/>
  <c r="BE55" i="2"/>
  <c r="BE56" i="2" s="1"/>
  <c r="BE68" i="2"/>
  <c r="BE69" i="2" s="1"/>
  <c r="BE94" i="2"/>
  <c r="BE95" i="2" s="1"/>
  <c r="BC99" i="2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F55" i="2" l="1"/>
  <c r="BF56" i="2" s="1"/>
  <c r="BF81" i="2"/>
  <c r="BF82" i="2" s="1"/>
  <c r="BF94" i="2"/>
  <c r="BF95" i="2" s="1"/>
  <c r="BF68" i="2"/>
  <c r="BF69" i="2" s="1"/>
  <c r="BD73" i="2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G81" i="2" l="1"/>
  <c r="BG82" i="2" s="1"/>
  <c r="BG55" i="2"/>
  <c r="BG56" i="2" s="1"/>
  <c r="BG94" i="2"/>
  <c r="BG95" i="2" s="1"/>
  <c r="BG68" i="2"/>
  <c r="BG69" i="2" s="1"/>
  <c r="BE98" i="2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H81" i="2" l="1"/>
  <c r="BH82" i="2" s="1"/>
  <c r="BH55" i="2"/>
  <c r="BH56" i="2" s="1"/>
  <c r="BH68" i="2"/>
  <c r="BH69" i="2" s="1"/>
  <c r="BH94" i="2"/>
  <c r="BH95" i="2" s="1"/>
  <c r="BF73" i="2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I81" i="2" l="1"/>
  <c r="BI82" i="2" s="1"/>
  <c r="BI55" i="2"/>
  <c r="BI56" i="2" s="1"/>
  <c r="BI68" i="2"/>
  <c r="BI69" i="2" s="1"/>
  <c r="BI94" i="2"/>
  <c r="BI95" i="2" s="1"/>
  <c r="BG72" i="2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J81" i="2" l="1"/>
  <c r="BJ82" i="2" s="1"/>
  <c r="BJ55" i="2"/>
  <c r="BJ56" i="2" s="1"/>
  <c r="BJ68" i="2"/>
  <c r="BJ69" i="2" s="1"/>
  <c r="BJ94" i="2"/>
  <c r="BJ95" i="2" s="1"/>
  <c r="BH98" i="2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K81" i="2" l="1"/>
  <c r="BK82" i="2" s="1"/>
  <c r="BK55" i="2"/>
  <c r="BK56" i="2" s="1"/>
  <c r="BK94" i="2"/>
  <c r="BK95" i="2" s="1"/>
  <c r="BK68" i="2"/>
  <c r="BK69" i="2" s="1"/>
  <c r="BI98" i="2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L81" i="2" l="1"/>
  <c r="BL82" i="2" s="1"/>
  <c r="BL55" i="2"/>
  <c r="BL56" i="2" s="1"/>
  <c r="BL68" i="2"/>
  <c r="BL69" i="2" s="1"/>
  <c r="BL94" i="2"/>
  <c r="BL95" i="2" s="1"/>
  <c r="BJ72" i="2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M81" i="2" l="1"/>
  <c r="BM82" i="2" s="1"/>
  <c r="BM55" i="2"/>
  <c r="BM56" i="2" s="1"/>
  <c r="BM68" i="2"/>
  <c r="BM69" i="2" s="1"/>
  <c r="BM94" i="2"/>
  <c r="BM95" i="2" s="1"/>
  <c r="BK73" i="2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N81" i="2" l="1"/>
  <c r="BN82" i="2" s="1"/>
  <c r="BN55" i="2"/>
  <c r="BN56" i="2" s="1"/>
  <c r="BN94" i="2"/>
  <c r="BN95" i="2" s="1"/>
  <c r="BN68" i="2"/>
  <c r="BN69" i="2" s="1"/>
  <c r="BL70" i="2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O81" i="2" l="1"/>
  <c r="BO82" i="2" s="1"/>
  <c r="BO55" i="2"/>
  <c r="BO56" i="2" s="1"/>
  <c r="BO94" i="2"/>
  <c r="BO95" i="2" s="1"/>
  <c r="BO68" i="2"/>
  <c r="BO69" i="2" s="1"/>
  <c r="BM73" i="2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P81" i="2" l="1"/>
  <c r="BP82" i="2" s="1"/>
  <c r="BP55" i="2"/>
  <c r="BP56" i="2" s="1"/>
  <c r="BP94" i="2"/>
  <c r="BP95" i="2" s="1"/>
  <c r="BP68" i="2"/>
  <c r="BP69" i="2" s="1"/>
  <c r="BO63" i="2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Q81" i="2" l="1"/>
  <c r="BQ82" i="2" s="1"/>
  <c r="BQ55" i="2"/>
  <c r="BQ56" i="2" s="1"/>
  <c r="BQ68" i="2"/>
  <c r="BQ69" i="2" s="1"/>
  <c r="BQ94" i="2"/>
  <c r="BQ95" i="2" s="1"/>
  <c r="BO96" i="2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R55" i="2" l="1"/>
  <c r="BR56" i="2" s="1"/>
  <c r="BR81" i="2"/>
  <c r="BR82" i="2" s="1"/>
  <c r="BR68" i="2"/>
  <c r="BR69" i="2" s="1"/>
  <c r="BR94" i="2"/>
  <c r="BR95" i="2" s="1"/>
  <c r="BQ97" i="2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S81" i="2" l="1"/>
  <c r="BS82" i="2" s="1"/>
  <c r="BS55" i="2"/>
  <c r="BS56" i="2" s="1"/>
  <c r="BS94" i="2"/>
  <c r="BS95" i="2" s="1"/>
  <c r="BS68" i="2"/>
  <c r="BS69" i="2" s="1"/>
  <c r="BR71" i="2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T81" i="2" l="1"/>
  <c r="BT82" i="2" s="1"/>
  <c r="BT55" i="2"/>
  <c r="BT56" i="2" s="1"/>
  <c r="BT94" i="2"/>
  <c r="BT95" i="2" s="1"/>
  <c r="BT68" i="2"/>
  <c r="BT69" i="2" s="1"/>
  <c r="BS98" i="2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U81" i="2" l="1"/>
  <c r="BU82" i="2" s="1"/>
  <c r="BU55" i="2"/>
  <c r="BU56" i="2" s="1"/>
  <c r="BU68" i="2"/>
  <c r="BU69" i="2" s="1"/>
  <c r="BU94" i="2"/>
  <c r="BU95" i="2" s="1"/>
  <c r="BT59" i="2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V81" i="2" l="1"/>
  <c r="BV82" i="2" s="1"/>
  <c r="BV55" i="2"/>
  <c r="BV56" i="2" s="1"/>
  <c r="BV68" i="2"/>
  <c r="BV69" i="2" s="1"/>
  <c r="BV94" i="2"/>
  <c r="BT98" i="2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V95" i="2" l="1"/>
  <c r="BW81" i="2"/>
  <c r="BW82" i="2" s="1"/>
  <c r="BW55" i="2"/>
  <c r="BW56" i="2" s="1"/>
  <c r="BW94" i="2"/>
  <c r="BW95" i="2" s="1"/>
  <c r="BW68" i="2"/>
  <c r="BW69" i="2" s="1"/>
  <c r="BU98" i="2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X81" i="2" l="1"/>
  <c r="BX82" i="2" s="1"/>
  <c r="BX55" i="2"/>
  <c r="BX56" i="2" s="1"/>
  <c r="BX68" i="2"/>
  <c r="BX69" i="2" s="1"/>
  <c r="BX94" i="2"/>
  <c r="BX95" i="2" s="1"/>
  <c r="BW71" i="2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Y81" i="2" l="1"/>
  <c r="BY82" i="2" s="1"/>
  <c r="BY55" i="2"/>
  <c r="BY56" i="2" s="1"/>
  <c r="BY68" i="2"/>
  <c r="BY69" i="2" s="1"/>
  <c r="BY94" i="2"/>
  <c r="BY95" i="2" s="1"/>
  <c r="BW96" i="2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Z81" i="2" l="1"/>
  <c r="BZ82" i="2" s="1"/>
  <c r="BZ55" i="2"/>
  <c r="BZ56" i="2" s="1"/>
  <c r="BZ94" i="2"/>
  <c r="BZ95" i="2" s="1"/>
  <c r="BZ68" i="2"/>
  <c r="BZ69" i="2" s="1"/>
  <c r="BY89" i="2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CA81" i="2" l="1"/>
  <c r="CA82" i="2" s="1"/>
  <c r="CA55" i="2"/>
  <c r="CA56" i="2" s="1"/>
  <c r="CA68" i="2"/>
  <c r="CA69" i="2" s="1"/>
  <c r="CA94" i="2"/>
  <c r="CA95" i="2" s="1"/>
  <c r="BZ98" i="2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B81" i="2" l="1"/>
  <c r="CB82" i="2" s="1"/>
  <c r="CB55" i="2"/>
  <c r="CB56" i="2" s="1"/>
  <c r="CB94" i="2"/>
  <c r="CB95" i="2" s="1"/>
  <c r="CB68" i="2"/>
  <c r="CB69" i="2" s="1"/>
  <c r="CA98" i="2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C81" i="2" l="1"/>
  <c r="CC82" i="2" s="1"/>
  <c r="CC55" i="2"/>
  <c r="CC56" i="2" s="1"/>
  <c r="CC94" i="2"/>
  <c r="CC95" i="2" s="1"/>
  <c r="CC68" i="2"/>
  <c r="CC69" i="2" s="1"/>
  <c r="CB59" i="2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D55" i="2" l="1"/>
  <c r="CD56" i="2" s="1"/>
  <c r="CD81" i="2"/>
  <c r="CD68" i="2"/>
  <c r="CD94" i="2"/>
  <c r="CB98" i="2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5" i="2" l="1"/>
  <c r="CD82" i="2"/>
  <c r="CD69" i="2"/>
  <c r="CE81" i="2"/>
  <c r="CE82" i="2" s="1"/>
  <c r="CE55" i="2"/>
  <c r="CE56" i="2" s="1"/>
  <c r="CE94" i="2"/>
  <c r="CE95" i="2" s="1"/>
  <c r="CE68" i="2"/>
  <c r="CE69" i="2" s="1"/>
  <c r="CD99" i="2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F81" i="2" l="1"/>
  <c r="CF82" i="2" s="1"/>
  <c r="CF55" i="2"/>
  <c r="CF56" i="2" s="1"/>
  <c r="CF68" i="2"/>
  <c r="CF69" i="2" s="1"/>
  <c r="CF94" i="2"/>
  <c r="CF95" i="2" s="1"/>
  <c r="CE98" i="2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G81" i="2" l="1"/>
  <c r="CG82" i="2" s="1"/>
  <c r="CG55" i="2"/>
  <c r="CG56" i="2" s="1"/>
  <c r="CG68" i="2"/>
  <c r="CG69" i="2" s="1"/>
  <c r="CG94" i="2"/>
  <c r="CG95" i="2" s="1"/>
  <c r="CF98" i="2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H55" i="2" l="1"/>
  <c r="CH56" i="2" s="1"/>
  <c r="CH81" i="2"/>
  <c r="CH82" i="2" s="1"/>
  <c r="CH68" i="2"/>
  <c r="CH94" i="2"/>
  <c r="CG97" i="2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H69" i="2" l="1"/>
  <c r="CH95" i="2"/>
  <c r="CI81" i="2"/>
  <c r="CI82" i="2" s="1"/>
  <c r="CI55" i="2"/>
  <c r="CI56" i="2" s="1"/>
  <c r="CI94" i="2"/>
  <c r="CI95" i="2" s="1"/>
  <c r="CI68" i="2"/>
  <c r="CI69" i="2" s="1"/>
  <c r="CI87" i="2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J81" i="2" l="1"/>
  <c r="CJ82" i="2" s="1"/>
  <c r="CJ55" i="2"/>
  <c r="CJ56" i="2" s="1"/>
  <c r="CJ68" i="2"/>
  <c r="CJ69" i="2" s="1"/>
  <c r="CJ94" i="2"/>
  <c r="CJ95" i="2" s="1"/>
  <c r="CH86" i="2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K81" i="2" l="1"/>
  <c r="CK82" i="2" s="1"/>
  <c r="CK55" i="2"/>
  <c r="CK56" i="2" s="1"/>
  <c r="CK68" i="2"/>
  <c r="CK69" i="2" s="1"/>
  <c r="CK94" i="2"/>
  <c r="CK95" i="2" s="1"/>
  <c r="CJ98" i="2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L55" i="2" l="1"/>
  <c r="CL56" i="2" s="1"/>
  <c r="CL81" i="2"/>
  <c r="CL82" i="2" s="1"/>
  <c r="CL94" i="2"/>
  <c r="CL95" i="2" s="1"/>
  <c r="CL68" i="2"/>
  <c r="CL69" i="2" s="1"/>
  <c r="CK89" i="2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M81" i="2" l="1"/>
  <c r="CM82" i="2" s="1"/>
  <c r="CM55" i="2"/>
  <c r="CM56" i="2" s="1"/>
  <c r="CM94" i="2"/>
  <c r="CM95" i="2" s="1"/>
  <c r="CM68" i="2"/>
  <c r="CM69" i="2" s="1"/>
  <c r="CL63" i="2"/>
  <c r="CL59" i="2"/>
  <c r="CL58" i="2"/>
  <c r="CK70" i="2"/>
  <c r="CM87" i="2"/>
  <c r="CM88" i="2" s="1"/>
  <c r="CM61" i="2"/>
  <c r="CM62" i="2" s="1"/>
  <c r="CN54" i="2"/>
  <c r="CK86" i="2"/>
  <c r="CK83" i="2"/>
  <c r="CL97" i="2"/>
  <c r="CK96" i="2"/>
  <c r="CK99" i="2"/>
  <c r="CL99" i="2"/>
  <c r="CK73" i="2"/>
  <c r="CK60" i="2"/>
  <c r="CK57" i="2"/>
  <c r="CL71" i="2"/>
  <c r="CK59" i="2"/>
  <c r="CL89" i="2"/>
  <c r="CL84" i="2"/>
  <c r="CK98" i="2"/>
  <c r="CN81" i="2" l="1"/>
  <c r="CN82" i="2" s="1"/>
  <c r="CN55" i="2"/>
  <c r="CN56" i="2" s="1"/>
  <c r="CN68" i="2"/>
  <c r="CN94" i="2"/>
  <c r="CN95" i="2" s="1"/>
  <c r="CM89" i="2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L96" i="2"/>
  <c r="CM98" i="2"/>
  <c r="CM97" i="2"/>
  <c r="CM63" i="2"/>
  <c r="CM59" i="2"/>
  <c r="CM58" i="2"/>
  <c r="CL85" i="2"/>
  <c r="CL98" i="2"/>
  <c r="CM72" i="2"/>
  <c r="CM71" i="2"/>
  <c r="CN69" i="2" l="1"/>
  <c r="CO81" i="2"/>
  <c r="CO82" i="2" s="1"/>
  <c r="CO55" i="2"/>
  <c r="CO56" i="2" s="1"/>
  <c r="CO94" i="2"/>
  <c r="CO95" i="2" s="1"/>
  <c r="CO68" i="2"/>
  <c r="CO69" i="2" s="1"/>
  <c r="CM99" i="2"/>
  <c r="CN98" i="2"/>
  <c r="CN97" i="2"/>
  <c r="CM83" i="2"/>
  <c r="CM86" i="2"/>
  <c r="CM57" i="2"/>
  <c r="CM60" i="2"/>
  <c r="CM96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81" i="2" l="1"/>
  <c r="CP82" i="2" s="1"/>
  <c r="CP55" i="2"/>
  <c r="CP56" i="2" s="1"/>
  <c r="CP94" i="2"/>
  <c r="CP95" i="2" s="1"/>
  <c r="CP99" i="2" s="1"/>
  <c r="CP68" i="2"/>
  <c r="CP69" i="2" s="1"/>
  <c r="CP73" i="2" s="1"/>
  <c r="CO73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N96" i="2"/>
  <c r="CO63" i="2"/>
  <c r="CO59" i="2"/>
  <c r="CO58" i="2"/>
  <c r="CP87" i="2"/>
  <c r="CP88" i="2" s="1"/>
  <c r="CP61" i="2"/>
  <c r="CP62" i="2" s="1"/>
  <c r="CQ54" i="2"/>
  <c r="CN70" i="2"/>
  <c r="CO98" i="2"/>
  <c r="CO97" i="2"/>
  <c r="CQ81" i="2" l="1"/>
  <c r="CQ82" i="2" s="1"/>
  <c r="CQ55" i="2"/>
  <c r="CQ56" i="2" s="1"/>
  <c r="CQ94" i="2"/>
  <c r="CQ95" i="2" s="1"/>
  <c r="CQ68" i="2"/>
  <c r="CQ69" i="2" s="1"/>
  <c r="CP72" i="2"/>
  <c r="CP71" i="2"/>
  <c r="CO96" i="2"/>
  <c r="CP85" i="2"/>
  <c r="CP89" i="2"/>
  <c r="CP84" i="2"/>
  <c r="CO57" i="2"/>
  <c r="CO60" i="2"/>
  <c r="CO86" i="2"/>
  <c r="CO83" i="2"/>
  <c r="CO70" i="2"/>
  <c r="CP63" i="2"/>
  <c r="CP59" i="2"/>
  <c r="CP58" i="2"/>
  <c r="CQ87" i="2"/>
  <c r="CQ88" i="2" s="1"/>
  <c r="CQ61" i="2"/>
  <c r="CQ62" i="2" s="1"/>
  <c r="CR54" i="2"/>
  <c r="CP98" i="2"/>
  <c r="CP97" i="2"/>
  <c r="CQ73" i="2" l="1"/>
  <c r="CR73" i="2"/>
  <c r="CQ99" i="2"/>
  <c r="CR81" i="2"/>
  <c r="CR82" i="2" s="1"/>
  <c r="CR55" i="2"/>
  <c r="CR56" i="2" s="1"/>
  <c r="CR68" i="2"/>
  <c r="CR69" i="2" s="1"/>
  <c r="CR94" i="2"/>
  <c r="CR95" i="2" s="1"/>
  <c r="CQ63" i="2"/>
  <c r="CQ59" i="2"/>
  <c r="CQ58" i="2"/>
  <c r="CR87" i="2"/>
  <c r="CR88" i="2" s="1"/>
  <c r="CR61" i="2"/>
  <c r="CR62" i="2" s="1"/>
  <c r="CS54" i="2"/>
  <c r="CP96" i="2"/>
  <c r="CP86" i="2"/>
  <c r="CP83" i="2"/>
  <c r="CQ98" i="2"/>
  <c r="CQ97" i="2"/>
  <c r="CQ72" i="2"/>
  <c r="CQ71" i="2"/>
  <c r="CP70" i="2"/>
  <c r="CQ89" i="2"/>
  <c r="CQ85" i="2"/>
  <c r="CQ84" i="2"/>
  <c r="CP60" i="2"/>
  <c r="CP57" i="2"/>
  <c r="CR99" i="2" l="1"/>
  <c r="CS81" i="2"/>
  <c r="CS82" i="2" s="1"/>
  <c r="CS55" i="2"/>
  <c r="CS56" i="2" s="1"/>
  <c r="CS68" i="2"/>
  <c r="CS69" i="2" s="1"/>
  <c r="CS94" i="2"/>
  <c r="CS95" i="2" s="1"/>
  <c r="CQ86" i="2"/>
  <c r="CQ83" i="2"/>
  <c r="CR85" i="2"/>
  <c r="CR89" i="2"/>
  <c r="CR84" i="2"/>
  <c r="CQ57" i="2"/>
  <c r="CQ60" i="2"/>
  <c r="CR59" i="2"/>
  <c r="CR63" i="2"/>
  <c r="CR58" i="2"/>
  <c r="CQ96" i="2"/>
  <c r="CS87" i="2"/>
  <c r="CS88" i="2" s="1"/>
  <c r="CT54" i="2"/>
  <c r="CS61" i="2"/>
  <c r="CS62" i="2" s="1"/>
  <c r="CR98" i="2"/>
  <c r="CR97" i="2"/>
  <c r="CQ70" i="2"/>
  <c r="CR72" i="2"/>
  <c r="CR71" i="2"/>
  <c r="CS73" i="2" l="1"/>
  <c r="CS99" i="2"/>
  <c r="CT81" i="2"/>
  <c r="CT82" i="2" s="1"/>
  <c r="CT55" i="2"/>
  <c r="CT56" i="2" s="1"/>
  <c r="CT94" i="2"/>
  <c r="CT95" i="2" s="1"/>
  <c r="CT68" i="2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R96" i="2"/>
  <c r="CS98" i="2"/>
  <c r="CS97" i="2"/>
  <c r="CR86" i="2"/>
  <c r="CR83" i="2"/>
  <c r="CT99" i="2" l="1"/>
  <c r="CT69" i="2"/>
  <c r="CU81" i="2"/>
  <c r="CU82" i="2" s="1"/>
  <c r="CU55" i="2"/>
  <c r="CU56" i="2" s="1"/>
  <c r="CU94" i="2"/>
  <c r="CU95" i="2" s="1"/>
  <c r="CU68" i="2"/>
  <c r="CU69" i="2" s="1"/>
  <c r="CT63" i="2"/>
  <c r="CT59" i="2"/>
  <c r="CT58" i="2"/>
  <c r="CS57" i="2"/>
  <c r="CS60" i="2"/>
  <c r="CS86" i="2"/>
  <c r="CS83" i="2"/>
  <c r="CS70" i="2"/>
  <c r="CU87" i="2"/>
  <c r="CU88" i="2" s="1"/>
  <c r="CU61" i="2"/>
  <c r="CU62" i="2" s="1"/>
  <c r="CV54" i="2"/>
  <c r="CT98" i="2"/>
  <c r="CT97" i="2"/>
  <c r="CS96" i="2"/>
  <c r="CT71" i="2"/>
  <c r="CT85" i="2"/>
  <c r="CT89" i="2"/>
  <c r="CT84" i="2"/>
  <c r="CU73" i="2" l="1"/>
  <c r="CT73" i="2"/>
  <c r="CV73" i="2"/>
  <c r="CU99" i="2"/>
  <c r="CT72" i="2"/>
  <c r="CV81" i="2"/>
  <c r="CV82" i="2" s="1"/>
  <c r="CV55" i="2"/>
  <c r="CV56" i="2" s="1"/>
  <c r="CV94" i="2"/>
  <c r="CV95" i="2" s="1"/>
  <c r="CV99" i="2" s="1"/>
  <c r="CV68" i="2"/>
  <c r="CV69" i="2" s="1"/>
  <c r="CU98" i="2"/>
  <c r="CU97" i="2"/>
  <c r="CT60" i="2"/>
  <c r="CT57" i="2"/>
  <c r="CT86" i="2"/>
  <c r="CT83" i="2"/>
  <c r="CU72" i="2"/>
  <c r="CU71" i="2"/>
  <c r="CU63" i="2"/>
  <c r="CU59" i="2"/>
  <c r="CU58" i="2"/>
  <c r="CT70" i="2"/>
  <c r="CV87" i="2"/>
  <c r="CV88" i="2" s="1"/>
  <c r="CV61" i="2"/>
  <c r="CV62" i="2" s="1"/>
  <c r="CW54" i="2"/>
  <c r="CT96" i="2"/>
  <c r="CU89" i="2"/>
  <c r="CU85" i="2"/>
  <c r="CU84" i="2"/>
  <c r="CW81" i="2" l="1"/>
  <c r="CW82" i="2" s="1"/>
  <c r="CW55" i="2"/>
  <c r="CW56" i="2" s="1"/>
  <c r="CW94" i="2"/>
  <c r="CW95" i="2" s="1"/>
  <c r="CW68" i="2"/>
  <c r="CW69" i="2" s="1"/>
  <c r="CW73" i="2" s="1"/>
  <c r="CV98" i="2"/>
  <c r="CV97" i="2"/>
  <c r="CU57" i="2"/>
  <c r="CU60" i="2"/>
  <c r="CU86" i="2"/>
  <c r="CU83" i="2"/>
  <c r="CV72" i="2"/>
  <c r="CV71" i="2"/>
  <c r="CU70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99" i="2" l="1"/>
  <c r="CX55" i="2"/>
  <c r="CX56" i="2" s="1"/>
  <c r="CX81" i="2"/>
  <c r="CX82" i="2" s="1"/>
  <c r="CX68" i="2"/>
  <c r="CX69" i="2" s="1"/>
  <c r="CX94" i="2"/>
  <c r="CX95" i="2" s="1"/>
  <c r="CW63" i="2"/>
  <c r="CW59" i="2"/>
  <c r="CW58" i="2"/>
  <c r="CX87" i="2"/>
  <c r="CX88" i="2" s="1"/>
  <c r="CX61" i="2"/>
  <c r="CX62" i="2" s="1"/>
  <c r="CY54" i="2"/>
  <c r="CW98" i="2"/>
  <c r="CW97" i="2"/>
  <c r="CV86" i="2"/>
  <c r="CV83" i="2"/>
  <c r="CV96" i="2"/>
  <c r="CW72" i="2"/>
  <c r="CW71" i="2"/>
  <c r="CV70" i="2"/>
  <c r="CW89" i="2"/>
  <c r="CW85" i="2"/>
  <c r="CW84" i="2"/>
  <c r="CV60" i="2"/>
  <c r="CV57" i="2"/>
  <c r="CX73" i="2" l="1"/>
  <c r="CX99" i="2"/>
  <c r="CY81" i="2"/>
  <c r="CY82" i="2" s="1"/>
  <c r="CY55" i="2"/>
  <c r="CY56" i="2" s="1"/>
  <c r="CY94" i="2"/>
  <c r="CY95" i="2" s="1"/>
  <c r="CY99" i="2" s="1"/>
  <c r="CY68" i="2"/>
  <c r="CY69" i="2" s="1"/>
  <c r="CX85" i="2"/>
  <c r="CX89" i="2"/>
  <c r="CX84" i="2"/>
  <c r="CW57" i="2"/>
  <c r="CW60" i="2"/>
  <c r="CX63" i="2"/>
  <c r="CX59" i="2"/>
  <c r="CX58" i="2"/>
  <c r="CW70" i="2"/>
  <c r="CY87" i="2"/>
  <c r="CY88" i="2" s="1"/>
  <c r="CY61" i="2"/>
  <c r="CY62" i="2" s="1"/>
  <c r="CZ54" i="2"/>
  <c r="CX98" i="2"/>
  <c r="CX97" i="2"/>
  <c r="CW86" i="2"/>
  <c r="CW83" i="2"/>
  <c r="CW96" i="2"/>
  <c r="CX72" i="2"/>
  <c r="CX71" i="2"/>
  <c r="CY73" i="2" l="1"/>
  <c r="CZ81" i="2"/>
  <c r="CZ82" i="2" s="1"/>
  <c r="CZ55" i="2"/>
  <c r="CZ56" i="2" s="1"/>
  <c r="CZ68" i="2"/>
  <c r="CZ69" i="2" s="1"/>
  <c r="CZ73" i="2" s="1"/>
  <c r="CZ94" i="2"/>
  <c r="CZ95" i="2" s="1"/>
  <c r="CY89" i="2"/>
  <c r="CY85" i="2"/>
  <c r="CY84" i="2"/>
  <c r="CY98" i="2"/>
  <c r="CY97" i="2"/>
  <c r="CX96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99" i="2" l="1"/>
  <c r="DA99" i="2"/>
  <c r="DA81" i="2"/>
  <c r="DA82" i="2" s="1"/>
  <c r="DA55" i="2"/>
  <c r="DA56" i="2" s="1"/>
  <c r="DA94" i="2"/>
  <c r="DA95" i="2" s="1"/>
  <c r="DA68" i="2"/>
  <c r="DA69" i="2" s="1"/>
  <c r="CZ59" i="2"/>
  <c r="CZ63" i="2"/>
  <c r="CZ58" i="2"/>
  <c r="DA87" i="2"/>
  <c r="DA88" i="2" s="1"/>
  <c r="DB54" i="2"/>
  <c r="DA61" i="2"/>
  <c r="DA62" i="2" s="1"/>
  <c r="CY57" i="2"/>
  <c r="CY60" i="2"/>
  <c r="CY96" i="2"/>
  <c r="CY83" i="2"/>
  <c r="CY86" i="2"/>
  <c r="CZ98" i="2"/>
  <c r="CZ97" i="2"/>
  <c r="CY70" i="2"/>
  <c r="CZ72" i="2"/>
  <c r="CZ71" i="2"/>
  <c r="CZ85" i="2"/>
  <c r="CZ89" i="2"/>
  <c r="CZ84" i="2"/>
  <c r="DA73" i="2" l="1"/>
  <c r="DB73" i="2"/>
  <c r="DB81" i="2"/>
  <c r="DB82" i="2" s="1"/>
  <c r="DB55" i="2"/>
  <c r="DB56" i="2" s="1"/>
  <c r="DB94" i="2"/>
  <c r="DB95" i="2" s="1"/>
  <c r="DB68" i="2"/>
  <c r="DB69" i="2" s="1"/>
  <c r="DA89" i="2"/>
  <c r="DA85" i="2"/>
  <c r="DA84" i="2"/>
  <c r="DA63" i="2"/>
  <c r="DA59" i="2"/>
  <c r="DA58" i="2"/>
  <c r="CZ86" i="2"/>
  <c r="CZ83" i="2"/>
  <c r="DA98" i="2"/>
  <c r="DA97" i="2"/>
  <c r="CZ57" i="2"/>
  <c r="CZ60" i="2"/>
  <c r="CZ70" i="2"/>
  <c r="DB87" i="2"/>
  <c r="DB88" i="2" s="1"/>
  <c r="DB61" i="2"/>
  <c r="DB62" i="2" s="1"/>
  <c r="DC54" i="2"/>
  <c r="CZ96" i="2"/>
  <c r="DA72" i="2"/>
  <c r="DA71" i="2"/>
  <c r="DC99" i="2" l="1"/>
  <c r="DB99" i="2"/>
  <c r="DC81" i="2"/>
  <c r="DC82" i="2" s="1"/>
  <c r="DC55" i="2"/>
  <c r="DC56" i="2" s="1"/>
  <c r="DC68" i="2"/>
  <c r="DC69" i="2" s="1"/>
  <c r="DC94" i="2"/>
  <c r="DC95" i="2" s="1"/>
  <c r="DA70" i="2"/>
  <c r="DB72" i="2"/>
  <c r="DB71" i="2"/>
  <c r="DA86" i="2"/>
  <c r="DA83" i="2"/>
  <c r="DB85" i="2"/>
  <c r="DB89" i="2"/>
  <c r="DB84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3" i="2" l="1"/>
  <c r="DD73" i="2"/>
  <c r="DD81" i="2"/>
  <c r="DD82" i="2" s="1"/>
  <c r="DD55" i="2"/>
  <c r="DD56" i="2" s="1"/>
  <c r="DD94" i="2"/>
  <c r="DD95" i="2" s="1"/>
  <c r="DD68" i="2"/>
  <c r="DD69" i="2" s="1"/>
  <c r="DC72" i="2"/>
  <c r="DC71" i="2"/>
  <c r="DB86" i="2"/>
  <c r="DB8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B96" i="2"/>
  <c r="DB60" i="2"/>
  <c r="DB57" i="2"/>
  <c r="DC98" i="2"/>
  <c r="DC97" i="2"/>
  <c r="DD99" i="2" l="1"/>
  <c r="DE81" i="2"/>
  <c r="DE82" i="2" s="1"/>
  <c r="DE55" i="2"/>
  <c r="DE56" i="2" s="1"/>
  <c r="DE94" i="2"/>
  <c r="DE95" i="2" s="1"/>
  <c r="DE99" i="2" s="1"/>
  <c r="DE68" i="2"/>
  <c r="DE69" i="2" s="1"/>
  <c r="DE73" i="2" s="1"/>
  <c r="DD59" i="2"/>
  <c r="DD63" i="2"/>
  <c r="DD58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C70" i="2"/>
  <c r="DD72" i="2"/>
  <c r="DD71" i="2"/>
  <c r="DD85" i="2"/>
  <c r="DD89" i="2"/>
  <c r="DD84" i="2"/>
  <c r="DF81" i="2" l="1"/>
  <c r="DF82" i="2" s="1"/>
  <c r="DF55" i="2"/>
  <c r="DF56" i="2" s="1"/>
  <c r="DF94" i="2"/>
  <c r="DF95" i="2" s="1"/>
  <c r="DF99" i="2" s="1"/>
  <c r="DF68" i="2"/>
  <c r="DF69" i="2" s="1"/>
  <c r="DF73" i="2" s="1"/>
  <c r="DE98" i="2"/>
  <c r="DE97" i="2"/>
  <c r="DD86" i="2"/>
  <c r="DD83" i="2"/>
  <c r="DE72" i="2"/>
  <c r="DE71" i="2"/>
  <c r="DD70" i="2"/>
  <c r="DE89" i="2"/>
  <c r="DE85" i="2"/>
  <c r="DE84" i="2"/>
  <c r="DD57" i="2"/>
  <c r="DD60" i="2"/>
  <c r="DE63" i="2"/>
  <c r="DE59" i="2"/>
  <c r="DE58" i="2"/>
  <c r="DD96" i="2"/>
  <c r="DF87" i="2"/>
  <c r="DF88" i="2" s="1"/>
  <c r="DF61" i="2"/>
  <c r="DF62" i="2" s="1"/>
  <c r="DG54" i="2"/>
  <c r="DG81" i="2" l="1"/>
  <c r="DG82" i="2" s="1"/>
  <c r="DG55" i="2"/>
  <c r="DG56" i="2" s="1"/>
  <c r="DG94" i="2"/>
  <c r="DG95" i="2" s="1"/>
  <c r="DG68" i="2"/>
  <c r="DG69" i="2" s="1"/>
  <c r="DF63" i="2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E96" i="2"/>
  <c r="DF85" i="2"/>
  <c r="DF89" i="2"/>
  <c r="DF84" i="2"/>
  <c r="DE70" i="2"/>
  <c r="DH73" i="2" l="1"/>
  <c r="DG73" i="2"/>
  <c r="DG99" i="2"/>
  <c r="DH81" i="2"/>
  <c r="DH82" i="2" s="1"/>
  <c r="DH55" i="2"/>
  <c r="DH56" i="2" s="1"/>
  <c r="DH94" i="2"/>
  <c r="DH95" i="2" s="1"/>
  <c r="DH68" i="2"/>
  <c r="DH69" i="2" s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F96" i="2"/>
  <c r="DG98" i="2"/>
  <c r="DG97" i="2"/>
  <c r="DG72" i="2"/>
  <c r="DG71" i="2"/>
  <c r="DH99" i="2" l="1"/>
  <c r="DI81" i="2"/>
  <c r="DI55" i="2"/>
  <c r="DI56" i="2" s="1"/>
  <c r="DI68" i="2"/>
  <c r="DI94" i="2"/>
  <c r="DG96" i="2"/>
  <c r="DH72" i="2"/>
  <c r="DH71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82" i="2" l="1"/>
  <c r="C11" i="2"/>
  <c r="DI95" i="2"/>
  <c r="DI69" i="2"/>
  <c r="B12" i="2"/>
  <c r="DJ55" i="2"/>
  <c r="DJ56" i="2" s="1"/>
  <c r="DJ81" i="2"/>
  <c r="DJ82" i="2" s="1"/>
  <c r="DJ68" i="2"/>
  <c r="DJ69" i="2" s="1"/>
  <c r="DJ94" i="2"/>
  <c r="DI63" i="2"/>
  <c r="DI59" i="2"/>
  <c r="DI58" i="2"/>
  <c r="DJ87" i="2"/>
  <c r="DJ88" i="2" s="1"/>
  <c r="DJ61" i="2"/>
  <c r="DJ62" i="2" s="1"/>
  <c r="DK54" i="2"/>
  <c r="DO73" i="2"/>
  <c r="DH70" i="2"/>
  <c r="DI98" i="2"/>
  <c r="DI97" i="2"/>
  <c r="C22" i="2" s="1"/>
  <c r="DH57" i="2"/>
  <c r="DH60" i="2"/>
  <c r="DH86" i="2"/>
  <c r="DH83" i="2"/>
  <c r="DH96" i="2"/>
  <c r="DI72" i="2"/>
  <c r="DI71" i="2"/>
  <c r="B22" i="2" s="1"/>
  <c r="DI89" i="2"/>
  <c r="DI85" i="2"/>
  <c r="DI84" i="2"/>
  <c r="C16" i="2" s="1"/>
  <c r="DN99" i="2" l="1"/>
  <c r="DI99" i="2"/>
  <c r="C12" i="2"/>
  <c r="C8" i="2"/>
  <c r="DL73" i="2"/>
  <c r="DK73" i="2"/>
  <c r="DM73" i="2"/>
  <c r="DJ73" i="2"/>
  <c r="DN73" i="2"/>
  <c r="DI73" i="2"/>
  <c r="DJ95" i="2"/>
  <c r="DO99" i="2" s="1"/>
  <c r="DK81" i="2"/>
  <c r="DK82" i="2" s="1"/>
  <c r="DK55" i="2"/>
  <c r="DK56" i="2" s="1"/>
  <c r="DK68" i="2"/>
  <c r="DK69" i="2" s="1"/>
  <c r="DK94" i="2"/>
  <c r="DK95" i="2" s="1"/>
  <c r="DJ85" i="2"/>
  <c r="DJ89" i="2"/>
  <c r="DJ84" i="2"/>
  <c r="DI57" i="2"/>
  <c r="DI60" i="2"/>
  <c r="DJ63" i="2"/>
  <c r="DJ59" i="2"/>
  <c r="DJ58" i="2"/>
  <c r="DI86" i="2"/>
  <c r="DI83" i="2"/>
  <c r="DP73" i="2"/>
  <c r="DI70" i="2"/>
  <c r="DK87" i="2"/>
  <c r="DK88" i="2" s="1"/>
  <c r="DK61" i="2"/>
  <c r="DK62" i="2" s="1"/>
  <c r="DL54" i="2"/>
  <c r="DJ98" i="2"/>
  <c r="DJ97" i="2"/>
  <c r="DP99" i="2"/>
  <c r="DI96" i="2"/>
  <c r="DJ72" i="2"/>
  <c r="DJ71" i="2"/>
  <c r="DM99" i="2" l="1"/>
  <c r="DL99" i="2"/>
  <c r="DJ99" i="2"/>
  <c r="DK99" i="2"/>
  <c r="DL81" i="2"/>
  <c r="DL82" i="2" s="1"/>
  <c r="DL55" i="2"/>
  <c r="DL56" i="2" s="1"/>
  <c r="DL68" i="2"/>
  <c r="DL69" i="2" s="1"/>
  <c r="DL94" i="2"/>
  <c r="DL95" i="2" s="1"/>
  <c r="DQ99" i="2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M81" i="2" l="1"/>
  <c r="DM82" i="2" s="1"/>
  <c r="DM55" i="2"/>
  <c r="DM56" i="2" s="1"/>
  <c r="DM68" i="2"/>
  <c r="DM69" i="2" s="1"/>
  <c r="DM94" i="2"/>
  <c r="DM95" i="2" s="1"/>
  <c r="DL98" i="2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N55" i="2" l="1"/>
  <c r="DN56" i="2" s="1"/>
  <c r="DN81" i="2"/>
  <c r="DN82" i="2" s="1"/>
  <c r="DN94" i="2"/>
  <c r="DN95" i="2" s="1"/>
  <c r="DN68" i="2"/>
  <c r="DN69" i="2" s="1"/>
  <c r="DM72" i="2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O81" i="2" l="1"/>
  <c r="DO82" i="2" s="1"/>
  <c r="DO55" i="2"/>
  <c r="DO56" i="2" s="1"/>
  <c r="DO68" i="2"/>
  <c r="DO69" i="2" s="1"/>
  <c r="DO94" i="2"/>
  <c r="DO95" i="2" s="1"/>
  <c r="DN63" i="2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P81" i="2" l="1"/>
  <c r="DP82" i="2" s="1"/>
  <c r="DP55" i="2"/>
  <c r="DP56" i="2" s="1"/>
  <c r="DP94" i="2"/>
  <c r="DP95" i="2" s="1"/>
  <c r="DP68" i="2"/>
  <c r="DP69" i="2" s="1"/>
  <c r="DO63" i="2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Q81" i="2" l="1"/>
  <c r="DQ82" i="2" s="1"/>
  <c r="DQ55" i="2"/>
  <c r="DQ56" i="2" s="1"/>
  <c r="DQ94" i="2"/>
  <c r="DQ95" i="2" s="1"/>
  <c r="DQ68" i="2"/>
  <c r="DQ69" i="2" s="1"/>
  <c r="DV99" i="2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R81" i="2" l="1"/>
  <c r="DR82" i="2" s="1"/>
  <c r="DR55" i="2"/>
  <c r="DR56" i="2" s="1"/>
  <c r="DR94" i="2"/>
  <c r="DR95" i="2" s="1"/>
  <c r="DR68" i="2"/>
  <c r="DR69" i="2" s="1"/>
  <c r="DP70" i="2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S81" i="2" l="1"/>
  <c r="DS82" i="2" s="1"/>
  <c r="DS55" i="2"/>
  <c r="DS56" i="2" s="1"/>
  <c r="DS68" i="2"/>
  <c r="DS69" i="2" s="1"/>
  <c r="DS94" i="2"/>
  <c r="DS95" i="2" s="1"/>
  <c r="DR85" i="2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T81" i="2" l="1"/>
  <c r="DT82" i="2" s="1"/>
  <c r="DT55" i="2"/>
  <c r="DT56" i="2" s="1"/>
  <c r="DT68" i="2"/>
  <c r="DT69" i="2" s="1"/>
  <c r="DT94" i="2"/>
  <c r="DT95" i="2" s="1"/>
  <c r="DS98" i="2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U81" i="2" l="1"/>
  <c r="DU82" i="2" s="1"/>
  <c r="DU55" i="2"/>
  <c r="DU56" i="2" s="1"/>
  <c r="DU68" i="2"/>
  <c r="DU69" i="2" s="1"/>
  <c r="DU94" i="2"/>
  <c r="DU95" i="2" s="1"/>
  <c r="DT72" i="2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V81" i="2" l="1"/>
  <c r="DV82" i="2" s="1"/>
  <c r="DV55" i="2"/>
  <c r="DV56" i="2" s="1"/>
  <c r="DV68" i="2"/>
  <c r="DV69" i="2" s="1"/>
  <c r="DV94" i="2"/>
  <c r="DU72" i="2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DW81" i="2" l="1"/>
  <c r="DW82" i="2" s="1"/>
  <c r="DW55" i="2"/>
  <c r="DW56" i="2" s="1"/>
  <c r="DW68" i="2"/>
  <c r="DW69" i="2" s="1"/>
  <c r="DW94" i="2"/>
  <c r="DW95" i="2" s="1"/>
  <c r="DV95" i="2"/>
  <c r="EB99" i="2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DX81" i="2" l="1"/>
  <c r="DX82" i="2" s="1"/>
  <c r="DX55" i="2"/>
  <c r="DX56" i="2" s="1"/>
  <c r="DX94" i="2"/>
  <c r="DX95" i="2" s="1"/>
  <c r="DX68" i="2"/>
  <c r="DX69" i="2" s="1"/>
  <c r="EC99" i="2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DY81" i="2" l="1"/>
  <c r="DY82" i="2" s="1"/>
  <c r="DY55" i="2"/>
  <c r="DY56" i="2" s="1"/>
  <c r="DY68" i="2"/>
  <c r="DY69" i="2" s="1"/>
  <c r="DY94" i="2"/>
  <c r="DY95" i="2" s="1"/>
  <c r="ED99" i="2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Z81" i="2" l="1"/>
  <c r="DZ82" i="2" s="1"/>
  <c r="DZ55" i="2"/>
  <c r="DZ56" i="2" s="1"/>
  <c r="DZ68" i="2"/>
  <c r="DZ69" i="2" s="1"/>
  <c r="DZ94" i="2"/>
  <c r="DY72" i="2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95" i="2" l="1"/>
  <c r="DZ96" i="2" s="1"/>
  <c r="EA81" i="2"/>
  <c r="EA82" i="2" s="1"/>
  <c r="EA55" i="2"/>
  <c r="EA56" i="2" s="1"/>
  <c r="EA68" i="2"/>
  <c r="EA69" i="2" s="1"/>
  <c r="EA94" i="2"/>
  <c r="EA95" i="2" s="1"/>
  <c r="DZ89" i="2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7" i="2"/>
  <c r="DY57" i="2"/>
  <c r="DY60" i="2"/>
  <c r="DZ72" i="2"/>
  <c r="DZ70" i="2"/>
  <c r="DZ71" i="2"/>
  <c r="EB81" i="2" l="1"/>
  <c r="EB82" i="2" s="1"/>
  <c r="EB55" i="2"/>
  <c r="EB56" i="2" s="1"/>
  <c r="EB68" i="2"/>
  <c r="EB69" i="2" s="1"/>
  <c r="EB94" i="2"/>
  <c r="EB95" i="2" s="1"/>
  <c r="EA63" i="2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C81" i="2" l="1"/>
  <c r="EC82" i="2" s="1"/>
  <c r="EC55" i="2"/>
  <c r="EC56" i="2" s="1"/>
  <c r="EC68" i="2"/>
  <c r="EC69" i="2" s="1"/>
  <c r="EC94" i="2"/>
  <c r="EC95" i="2" s="1"/>
  <c r="EB98" i="2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55" i="2" l="1"/>
  <c r="ED56" i="2" s="1"/>
  <c r="ED81" i="2"/>
  <c r="ED82" i="2" s="1"/>
  <c r="ED68" i="2"/>
  <c r="ED69" i="2" s="1"/>
  <c r="ED94" i="2"/>
  <c r="ED95" i="2" s="1"/>
  <c r="ED87" i="2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B11" i="2" l="1"/>
  <c r="B16" i="2"/>
  <c r="ED60" i="2"/>
  <c r="ED57" i="2"/>
  <c r="P5" i="2"/>
  <c r="ED86" i="2"/>
  <c r="ED83" i="2"/>
  <c r="B8" i="2" l="1"/>
</calcChain>
</file>

<file path=xl/sharedStrings.xml><?xml version="1.0" encoding="utf-8"?>
<sst xmlns="http://schemas.openxmlformats.org/spreadsheetml/2006/main" count="1840" uniqueCount="564">
  <si>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</si>
  <si>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</si>
  <si>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</si>
  <si>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</si>
  <si>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</si>
  <si>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</si>
  <si>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</si>
  <si>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</si>
  <si>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</si>
  <si>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</si>
  <si>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</si>
  <si>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</si>
  <si>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</si>
  <si>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</si>
  <si>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</si>
  <si>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</si>
  <si>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</si>
  <si>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</si>
  <si>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</si>
  <si>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</si>
  <si>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</si>
  <si>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</si>
  <si>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</si>
  <si>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</si>
  <si>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</si>
  <si>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</si>
  <si>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</si>
  <si>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</si>
  <si>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</si>
  <si>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</si>
  <si>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</si>
  <si>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</si>
  <si>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</si>
  <si>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</si>
  <si>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</si>
  <si>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</si>
  <si>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</si>
  <si>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</si>
  <si>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</si>
  <si>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</si>
  <si>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</si>
  <si>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</si>
  <si>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</si>
  <si>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</si>
  <si>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</si>
  <si>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</si>
  <si>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</si>
  <si>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</si>
  <si>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</si>
  <si>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</si>
  <si>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</si>
  <si>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</si>
  <si>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</si>
  <si>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</si>
  <si>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</si>
  <si>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</si>
  <si>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</si>
  <si>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</si>
  <si>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</si>
  <si>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</si>
  <si>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</si>
  <si>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</si>
  <si>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</si>
  <si>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</si>
  <si>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</si>
  <si>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</si>
  <si>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</si>
  <si>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</si>
  <si>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</si>
  <si>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</si>
  <si>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</si>
  <si>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</si>
  <si>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</si>
  <si>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</si>
  <si>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</si>
  <si>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</si>
  <si>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</si>
  <si>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</si>
  <si>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</si>
  <si>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</si>
  <si>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</si>
  <si>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</si>
  <si>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</si>
  <si>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</si>
  <si>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</si>
  <si>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</si>
  <si>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</si>
  <si>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</si>
  <si>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</si>
  <si>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</si>
  <si>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</si>
  <si>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</si>
  <si>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</si>
  <si>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</si>
  <si>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</si>
  <si>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</si>
  <si>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</si>
  <si>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</si>
  <si>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</si>
  <si>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</si>
  <si>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</si>
  <si>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</si>
  <si>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</si>
  <si>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</si>
  <si>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</si>
  <si>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</si>
  <si>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</si>
  <si>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</si>
  <si>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</si>
  <si>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</si>
  <si>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</si>
  <si>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</si>
  <si>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</si>
  <si>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</si>
  <si>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</si>
  <si>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</si>
  <si>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</si>
  <si>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</si>
  <si>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</si>
  <si>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</si>
  <si>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</si>
  <si>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</si>
  <si>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</si>
  <si>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</si>
  <si>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</si>
  <si>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</si>
  <si>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</si>
  <si>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</si>
  <si>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</si>
  <si>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</si>
  <si>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</si>
  <si>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</si>
  <si>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</si>
  <si>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</si>
  <si>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</si>
  <si>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</si>
  <si>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</si>
  <si>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</si>
  <si>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</si>
  <si>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</si>
  <si>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</si>
  <si>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</si>
  <si>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</si>
  <si>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</si>
  <si>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</si>
  <si>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</si>
  <si>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</si>
  <si>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</si>
  <si>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</si>
  <si>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</si>
  <si>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</si>
  <si>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</si>
  <si>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</si>
  <si>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</si>
  <si>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</si>
  <si>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</si>
  <si>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</si>
  <si>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</si>
  <si>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</si>
  <si>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</si>
  <si>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</si>
  <si>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</si>
  <si>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</si>
  <si>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</si>
  <si>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</si>
  <si>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</si>
  <si>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</si>
  <si>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</si>
  <si>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</si>
  <si>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</si>
  <si>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</si>
  <si>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</si>
  <si>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</si>
  <si>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</si>
  <si>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</si>
  <si>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</si>
  <si>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</si>
  <si>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</si>
  <si>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</si>
  <si>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</si>
  <si>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</si>
  <si>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</si>
  <si>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</si>
  <si>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</si>
  <si>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</si>
  <si>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</si>
  <si>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</si>
  <si>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</si>
  <si>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</si>
  <si>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</si>
  <si>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</si>
  <si>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</si>
  <si>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</si>
  <si>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</si>
  <si>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</si>
  <si>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</si>
  <si>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</si>
  <si>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</si>
  <si>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</si>
  <si>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</si>
  <si>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</si>
  <si>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</si>
  <si>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</si>
  <si>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</si>
  <si>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</si>
  <si>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</si>
  <si>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</si>
  <si>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</si>
  <si>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</si>
  <si>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</si>
  <si>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</si>
  <si>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</si>
  <si>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</si>
  <si>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</si>
  <si>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</si>
  <si>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</si>
  <si>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</si>
  <si>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</si>
  <si>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</si>
  <si>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</si>
  <si>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</si>
  <si>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</si>
  <si>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</si>
  <si>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</si>
  <si>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</si>
  <si>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</si>
  <si>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</si>
  <si>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</si>
  <si>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</si>
  <si>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</si>
  <si>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</si>
  <si>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</si>
  <si>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</si>
  <si>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</si>
  <si>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</si>
  <si>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</si>
  <si>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</si>
  <si>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</si>
  <si>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</si>
  <si>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</si>
  <si>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</si>
  <si>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</si>
  <si>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</si>
  <si>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</si>
  <si>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</si>
  <si>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</si>
  <si>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</si>
  <si>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</si>
  <si>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</si>
  <si>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</si>
  <si>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</si>
  <si>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</si>
  <si>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</si>
  <si>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</si>
  <si>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</si>
  <si>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</si>
  <si>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</si>
  <si>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</si>
  <si>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</si>
  <si>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</si>
  <si>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</si>
  <si>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</si>
  <si>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</si>
  <si>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</si>
  <si>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</si>
  <si>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</si>
  <si>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</si>
  <si>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</si>
  <si>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</si>
  <si>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</si>
  <si>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</si>
  <si>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</si>
  <si>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</si>
  <si>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</si>
  <si>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</si>
  <si>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</si>
  <si>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</si>
  <si>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</si>
  <si>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</si>
  <si>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</si>
  <si>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</si>
  <si>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</si>
  <si>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</si>
  <si>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</si>
  <si>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</si>
  <si>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</si>
  <si>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</si>
  <si>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</si>
  <si>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</si>
  <si>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</si>
  <si>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</si>
  <si>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</si>
  <si>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</si>
  <si>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</si>
  <si>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</si>
  <si>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</si>
  <si>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</si>
  <si>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</si>
  <si>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</si>
  <si>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</si>
  <si>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</si>
  <si>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</si>
  <si>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</si>
  <si>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</si>
  <si>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</si>
  <si>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</si>
  <si>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</si>
  <si>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</si>
  <si>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</si>
  <si>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</si>
  <si>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</si>
  <si>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</si>
  <si>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</si>
  <si>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</si>
  <si>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</si>
  <si>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</si>
  <si>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</si>
  <si>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</si>
  <si>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</si>
  <si>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</si>
  <si>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</si>
  <si>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</si>
  <si>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</si>
  <si>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</si>
  <si>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</si>
  <si>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</si>
  <si>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</si>
  <si>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</si>
  <si>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</si>
  <si>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</si>
  <si>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</si>
  <si>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</si>
  <si>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</si>
  <si>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</si>
  <si>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</si>
  <si>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</si>
  <si>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</si>
  <si>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</si>
  <si>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</si>
  <si>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</si>
  <si>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</si>
  <si>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</si>
  <si>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</si>
  <si>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</si>
  <si>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</si>
  <si>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</si>
  <si>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</si>
  <si>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</si>
  <si>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</si>
  <si>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</si>
  <si>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</si>
  <si>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</si>
  <si>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</si>
  <si>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</si>
  <si>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</si>
  <si>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</si>
  <si>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</si>
  <si>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</si>
  <si>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</si>
  <si>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</si>
  <si>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</si>
  <si>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</si>
  <si>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</si>
  <si>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</si>
  <si>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</si>
  <si>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</si>
  <si>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</si>
  <si>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</si>
  <si>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</si>
  <si>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</si>
  <si>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</si>
  <si>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</si>
  <si>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</si>
  <si>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</si>
  <si>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</si>
  <si>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</si>
  <si>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</si>
  <si>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</si>
  <si>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</si>
  <si>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</si>
  <si>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</si>
  <si>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</si>
  <si>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</si>
  <si>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</si>
  <si>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</si>
  <si>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</si>
  <si>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</si>
  <si>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</si>
  <si>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</si>
  <si>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</si>
  <si>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</si>
  <si>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</si>
  <si>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</si>
  <si>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</si>
  <si>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</si>
  <si>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</si>
  <si>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</si>
  <si>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</si>
  <si>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</si>
  <si>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</si>
  <si>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</si>
  <si>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</si>
  <si>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</si>
  <si>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</si>
  <si>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</si>
  <si>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</si>
  <si>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</si>
  <si>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</si>
  <si>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</si>
  <si>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</si>
  <si>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</si>
  <si>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</si>
  <si>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</si>
  <si>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</si>
  <si>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</si>
  <si>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</si>
  <si>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</si>
  <si>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</si>
  <si>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</si>
  <si>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</si>
  <si>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</si>
  <si>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</si>
  <si>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</si>
  <si>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</si>
  <si>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</si>
  <si>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</si>
  <si>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</si>
  <si>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</si>
  <si>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</si>
  <si>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</si>
  <si>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</si>
  <si>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</si>
  <si>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</si>
  <si>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</si>
  <si>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</si>
  <si>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</si>
  <si>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</si>
  <si>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</si>
  <si>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</si>
  <si>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</si>
  <si>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</si>
  <si>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</si>
  <si>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</si>
  <si>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</si>
  <si>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</si>
  <si>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</si>
  <si>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</si>
  <si>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</si>
  <si>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</si>
  <si>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</si>
  <si>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</si>
  <si>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</si>
  <si>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</si>
  <si>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</si>
  <si>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</si>
  <si>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</si>
  <si>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</si>
  <si>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</si>
  <si>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</si>
  <si>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</si>
  <si>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</si>
  <si>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</si>
  <si>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</si>
  <si>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</si>
  <si>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</si>
  <si>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</si>
  <si>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</si>
  <si>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</si>
  <si>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</si>
  <si>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</si>
  <si>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</si>
  <si>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</si>
  <si>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</si>
  <si>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</si>
  <si>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</si>
  <si>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</si>
  <si>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</si>
  <si>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</si>
  <si>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</si>
  <si>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</si>
  <si>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</si>
  <si>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</si>
  <si>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</si>
  <si>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</si>
  <si>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</si>
  <si>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</si>
  <si>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</si>
  <si>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</si>
  <si>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</si>
  <si>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</si>
  <si>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</si>
  <si>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</si>
  <si>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</si>
  <si>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</si>
  <si>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</si>
  <si>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</si>
  <si>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</si>
  <si>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</si>
  <si>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</si>
  <si>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</si>
  <si>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</si>
  <si>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</si>
  <si>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</si>
  <si>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</si>
  <si>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</si>
  <si>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</si>
  <si>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</si>
  <si>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</si>
  <si>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</si>
  <si>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</si>
  <si>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</si>
  <si>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</si>
  <si>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</si>
  <si>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</si>
  <si>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</si>
  <si>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</si>
  <si>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</si>
  <si>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</si>
  <si>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</si>
  <si>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</si>
  <si>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</si>
  <si>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</si>
  <si>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</si>
  <si>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</si>
  <si>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</si>
  <si>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</si>
  <si>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</si>
  <si>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</si>
  <si>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</si>
  <si>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</si>
  <si>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</si>
  <si>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</si>
  <si>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</si>
  <si>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</si>
  <si>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</si>
  <si>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</si>
  <si>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</si>
  <si>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</si>
  <si>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</si>
  <si>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</si>
  <si>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</si>
  <si>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</si>
  <si>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</si>
  <si>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</si>
  <si>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</si>
  <si>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</si>
  <si>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</si>
  <si>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</si>
  <si>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</si>
  <si>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</si>
  <si>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</si>
  <si>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</si>
  <si>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</si>
  <si>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</si>
  <si>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</si>
  <si>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</si>
  <si>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</si>
  <si>
    <t>Curve starting on</t>
  </si>
  <si>
    <t xml:space="preserve">Data for country as of </t>
  </si>
  <si>
    <t>Daily Infections</t>
  </si>
  <si>
    <t>Daily Fatalities</t>
  </si>
  <si>
    <t>Infections cumulated</t>
  </si>
  <si>
    <t>Deaths Cumulated</t>
  </si>
  <si>
    <t>Summe von 21.04.2020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</si>
</sst>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6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164" fontId="8" fillId="4" borderId="9" xfId="2" applyNumberFormat="1" applyFont="1" applyFill="1" applyBorder="1"/>
    <xf numFmtId="0" fontId="11" fillId="3" borderId="10" xfId="5" applyBorder="1" applyProtection="1">
      <protection locked="0"/>
    </xf>
    <xf numFmtId="0" fontId="11" fillId="3" borderId="11" xfId="5" applyBorder="1" applyAlignment="1" applyProtection="1">
      <alignment horizontal="center"/>
      <protection locked="0"/>
    </xf>
    <xf numFmtId="0" fontId="14" fillId="3" borderId="0" xfId="5" applyFont="1" applyBorder="1" applyAlignment="1" applyProtection="1">
      <alignment horizontal="right"/>
      <protection locked="0"/>
    </xf>
    <xf numFmtId="0" fontId="15" fillId="4" borderId="0" xfId="4" applyFont="1" applyFill="1" applyBorder="1" applyAlignment="1">
      <alignment horizontal="right" indent="1"/>
    </xf>
    <xf numFmtId="14" fontId="0" fillId="4" borderId="0" xfId="0" applyNumberFormat="1" applyFill="1" applyAlignment="1">
      <alignment horizontal="right" indent="1"/>
    </xf>
    <xf numFmtId="14" fontId="16" fillId="3" borderId="10" xfId="5" applyNumberFormat="1" applyFont="1" applyBorder="1" applyProtection="1">
      <protection locked="0"/>
    </xf>
    <xf numFmtId="0" fontId="7" fillId="4" borderId="0" xfId="0" applyFont="1" applyFill="1" applyAlignment="1">
      <alignment horizontal="left" indent="1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numFmt numFmtId="19" formatCode="dd/mm/yyyy"/>
    </dxf>
    <dxf>
      <numFmt numFmtId="19" formatCode="dd/mm/yyyy"/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Italy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0</c:v>
                </c:pt>
                <c:pt idx="2">
                  <c:v>5198</c:v>
                </c:pt>
                <c:pt idx="3">
                  <c:v>3497</c:v>
                </c:pt>
                <c:pt idx="4">
                  <c:v>3590</c:v>
                </c:pt>
                <c:pt idx="5">
                  <c:v>3233</c:v>
                </c:pt>
                <c:pt idx="6">
                  <c:v>3526</c:v>
                </c:pt>
                <c:pt idx="7">
                  <c:v>4207</c:v>
                </c:pt>
                <c:pt idx="8">
                  <c:v>5322</c:v>
                </c:pt>
                <c:pt idx="9">
                  <c:v>5986</c:v>
                </c:pt>
                <c:pt idx="10">
                  <c:v>6557</c:v>
                </c:pt>
                <c:pt idx="11">
                  <c:v>5560</c:v>
                </c:pt>
                <c:pt idx="12">
                  <c:v>4789</c:v>
                </c:pt>
                <c:pt idx="13">
                  <c:v>5249</c:v>
                </c:pt>
                <c:pt idx="14">
                  <c:v>5210</c:v>
                </c:pt>
                <c:pt idx="15">
                  <c:v>6203</c:v>
                </c:pt>
                <c:pt idx="16">
                  <c:v>5909</c:v>
                </c:pt>
                <c:pt idx="17">
                  <c:v>5974</c:v>
                </c:pt>
                <c:pt idx="18">
                  <c:v>5217</c:v>
                </c:pt>
                <c:pt idx="19">
                  <c:v>4050</c:v>
                </c:pt>
                <c:pt idx="20">
                  <c:v>4053</c:v>
                </c:pt>
                <c:pt idx="21">
                  <c:v>4782</c:v>
                </c:pt>
                <c:pt idx="22">
                  <c:v>4668</c:v>
                </c:pt>
                <c:pt idx="23">
                  <c:v>4585</c:v>
                </c:pt>
                <c:pt idx="24">
                  <c:v>4805</c:v>
                </c:pt>
                <c:pt idx="25">
                  <c:v>4316</c:v>
                </c:pt>
                <c:pt idx="26">
                  <c:v>3599</c:v>
                </c:pt>
                <c:pt idx="27">
                  <c:v>3039</c:v>
                </c:pt>
                <c:pt idx="28">
                  <c:v>3836</c:v>
                </c:pt>
                <c:pt idx="29">
                  <c:v>4204</c:v>
                </c:pt>
                <c:pt idx="30">
                  <c:v>3951</c:v>
                </c:pt>
                <c:pt idx="31">
                  <c:v>4694</c:v>
                </c:pt>
                <c:pt idx="32">
                  <c:v>4092</c:v>
                </c:pt>
                <c:pt idx="33">
                  <c:v>3153</c:v>
                </c:pt>
                <c:pt idx="34">
                  <c:v>2972</c:v>
                </c:pt>
                <c:pt idx="35">
                  <c:v>2667</c:v>
                </c:pt>
                <c:pt idx="36">
                  <c:v>3786</c:v>
                </c:pt>
                <c:pt idx="37">
                  <c:v>3493</c:v>
                </c:pt>
                <c:pt idx="38">
                  <c:v>3491</c:v>
                </c:pt>
                <c:pt idx="39">
                  <c:v>3047</c:v>
                </c:pt>
                <c:pt idx="40">
                  <c:v>2256</c:v>
                </c:pt>
                <c:pt idx="41">
                  <c:v>2729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Ireland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  <c:pt idx="61">
                  <c:v>43962</c:v>
                </c:pt>
                <c:pt idx="62">
                  <c:v>43963</c:v>
                </c:pt>
                <c:pt idx="63">
                  <c:v>43964</c:v>
                </c:pt>
                <c:pt idx="64">
                  <c:v>43965</c:v>
                </c:pt>
                <c:pt idx="65">
                  <c:v>43966</c:v>
                </c:pt>
                <c:pt idx="66">
                  <c:v>43967</c:v>
                </c:pt>
                <c:pt idx="67">
                  <c:v>43968</c:v>
                </c:pt>
                <c:pt idx="68">
                  <c:v>43969</c:v>
                </c:pt>
                <c:pt idx="69">
                  <c:v>43970</c:v>
                </c:pt>
                <c:pt idx="70">
                  <c:v>43971</c:v>
                </c:pt>
                <c:pt idx="71">
                  <c:v>43972</c:v>
                </c:pt>
                <c:pt idx="72">
                  <c:v>43973</c:v>
                </c:pt>
                <c:pt idx="73">
                  <c:v>43974</c:v>
                </c:pt>
                <c:pt idx="74">
                  <c:v>43975</c:v>
                </c:pt>
                <c:pt idx="75">
                  <c:v>43976</c:v>
                </c:pt>
                <c:pt idx="76">
                  <c:v>43977</c:v>
                </c:pt>
                <c:pt idx="77">
                  <c:v>43978</c:v>
                </c:pt>
                <c:pt idx="78">
                  <c:v>43979</c:v>
                </c:pt>
                <c:pt idx="79">
                  <c:v>43980</c:v>
                </c:pt>
                <c:pt idx="80">
                  <c:v>43981</c:v>
                </c:pt>
                <c:pt idx="81">
                  <c:v>43982</c:v>
                </c:pt>
                <c:pt idx="82">
                  <c:v>43983</c:v>
                </c:pt>
                <c:pt idx="83">
                  <c:v>43984</c:v>
                </c:pt>
                <c:pt idx="84">
                  <c:v>43985</c:v>
                </c:pt>
                <c:pt idx="85">
                  <c:v>43986</c:v>
                </c:pt>
                <c:pt idx="86">
                  <c:v>43987</c:v>
                </c:pt>
                <c:pt idx="87">
                  <c:v>43988</c:v>
                </c:pt>
                <c:pt idx="88">
                  <c:v>43989</c:v>
                </c:pt>
                <c:pt idx="89">
                  <c:v>43990</c:v>
                </c:pt>
                <c:pt idx="90">
                  <c:v>43991</c:v>
                </c:pt>
                <c:pt idx="91">
                  <c:v>43992</c:v>
                </c:pt>
                <c:pt idx="92">
                  <c:v>43993</c:v>
                </c:pt>
                <c:pt idx="93">
                  <c:v>43994</c:v>
                </c:pt>
                <c:pt idx="94">
                  <c:v>43995</c:v>
                </c:pt>
                <c:pt idx="95">
                  <c:v>43996</c:v>
                </c:pt>
                <c:pt idx="96">
                  <c:v>43997</c:v>
                </c:pt>
                <c:pt idx="97">
                  <c:v>43998</c:v>
                </c:pt>
                <c:pt idx="98">
                  <c:v>43999</c:v>
                </c:pt>
                <c:pt idx="99">
                  <c:v>44000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0</c:v>
                </c:pt>
                <c:pt idx="2">
                  <c:v>47</c:v>
                </c:pt>
                <c:pt idx="3">
                  <c:v>39</c:v>
                </c:pt>
                <c:pt idx="4">
                  <c:v>0</c:v>
                </c:pt>
                <c:pt idx="5">
                  <c:v>40</c:v>
                </c:pt>
                <c:pt idx="6">
                  <c:v>54</c:v>
                </c:pt>
                <c:pt idx="7">
                  <c:v>69</c:v>
                </c:pt>
                <c:pt idx="8">
                  <c:v>265</c:v>
                </c:pt>
                <c:pt idx="9">
                  <c:v>126</c:v>
                </c:pt>
                <c:pt idx="10">
                  <c:v>102</c:v>
                </c:pt>
                <c:pt idx="11">
                  <c:v>121</c:v>
                </c:pt>
                <c:pt idx="12">
                  <c:v>219</c:v>
                </c:pt>
                <c:pt idx="13">
                  <c:v>204</c:v>
                </c:pt>
                <c:pt idx="14">
                  <c:v>235</c:v>
                </c:pt>
                <c:pt idx="15">
                  <c:v>255</c:v>
                </c:pt>
                <c:pt idx="16">
                  <c:v>302</c:v>
                </c:pt>
                <c:pt idx="17">
                  <c:v>294</c:v>
                </c:pt>
                <c:pt idx="18">
                  <c:v>200</c:v>
                </c:pt>
                <c:pt idx="19">
                  <c:v>295</c:v>
                </c:pt>
                <c:pt idx="20">
                  <c:v>325</c:v>
                </c:pt>
                <c:pt idx="21">
                  <c:v>212</c:v>
                </c:pt>
                <c:pt idx="22">
                  <c:v>402</c:v>
                </c:pt>
                <c:pt idx="23">
                  <c:v>424</c:v>
                </c:pt>
                <c:pt idx="24">
                  <c:v>331</c:v>
                </c:pt>
                <c:pt idx="25">
                  <c:v>390</c:v>
                </c:pt>
                <c:pt idx="26">
                  <c:v>370</c:v>
                </c:pt>
                <c:pt idx="27">
                  <c:v>345</c:v>
                </c:pt>
                <c:pt idx="28">
                  <c:v>365</c:v>
                </c:pt>
                <c:pt idx="29">
                  <c:v>500</c:v>
                </c:pt>
                <c:pt idx="30">
                  <c:v>1515</c:v>
                </c:pt>
                <c:pt idx="31">
                  <c:v>839</c:v>
                </c:pt>
                <c:pt idx="32">
                  <c:v>727</c:v>
                </c:pt>
                <c:pt idx="33">
                  <c:v>992</c:v>
                </c:pt>
                <c:pt idx="34">
                  <c:v>832</c:v>
                </c:pt>
                <c:pt idx="35">
                  <c:v>1068</c:v>
                </c:pt>
                <c:pt idx="36">
                  <c:v>724</c:v>
                </c:pt>
                <c:pt idx="37">
                  <c:v>709</c:v>
                </c:pt>
                <c:pt idx="38">
                  <c:v>778</c:v>
                </c:pt>
                <c:pt idx="39">
                  <c:v>493</c:v>
                </c:pt>
                <c:pt idx="40">
                  <c:v>401</c:v>
                </c:pt>
                <c:pt idx="41">
                  <c:v>388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Italy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12462</c:v>
                </c:pt>
                <c:pt idx="1">
                  <c:v>12462</c:v>
                </c:pt>
                <c:pt idx="2">
                  <c:v>17660</c:v>
                </c:pt>
                <c:pt idx="3">
                  <c:v>21157</c:v>
                </c:pt>
                <c:pt idx="4">
                  <c:v>24747</c:v>
                </c:pt>
                <c:pt idx="5">
                  <c:v>27980</c:v>
                </c:pt>
                <c:pt idx="6">
                  <c:v>31506</c:v>
                </c:pt>
                <c:pt idx="7">
                  <c:v>35713</c:v>
                </c:pt>
                <c:pt idx="8">
                  <c:v>41035</c:v>
                </c:pt>
                <c:pt idx="9">
                  <c:v>47021</c:v>
                </c:pt>
                <c:pt idx="10">
                  <c:v>53578</c:v>
                </c:pt>
                <c:pt idx="11">
                  <c:v>59138</c:v>
                </c:pt>
                <c:pt idx="12">
                  <c:v>63927</c:v>
                </c:pt>
                <c:pt idx="13">
                  <c:v>69176</c:v>
                </c:pt>
                <c:pt idx="14">
                  <c:v>74386</c:v>
                </c:pt>
                <c:pt idx="15">
                  <c:v>80589</c:v>
                </c:pt>
                <c:pt idx="16">
                  <c:v>86498</c:v>
                </c:pt>
                <c:pt idx="17">
                  <c:v>92472</c:v>
                </c:pt>
                <c:pt idx="18">
                  <c:v>97689</c:v>
                </c:pt>
                <c:pt idx="19">
                  <c:v>101739</c:v>
                </c:pt>
                <c:pt idx="20">
                  <c:v>105792</c:v>
                </c:pt>
                <c:pt idx="21">
                  <c:v>110574</c:v>
                </c:pt>
                <c:pt idx="22">
                  <c:v>115242</c:v>
                </c:pt>
                <c:pt idx="23">
                  <c:v>119827</c:v>
                </c:pt>
                <c:pt idx="24">
                  <c:v>124632</c:v>
                </c:pt>
                <c:pt idx="25">
                  <c:v>128948</c:v>
                </c:pt>
                <c:pt idx="26">
                  <c:v>132547</c:v>
                </c:pt>
                <c:pt idx="27">
                  <c:v>135586</c:v>
                </c:pt>
                <c:pt idx="28">
                  <c:v>139422</c:v>
                </c:pt>
                <c:pt idx="29">
                  <c:v>143626</c:v>
                </c:pt>
                <c:pt idx="30">
                  <c:v>147577</c:v>
                </c:pt>
                <c:pt idx="31">
                  <c:v>152271</c:v>
                </c:pt>
                <c:pt idx="32">
                  <c:v>156363</c:v>
                </c:pt>
                <c:pt idx="33">
                  <c:v>159516</c:v>
                </c:pt>
                <c:pt idx="34">
                  <c:v>162488</c:v>
                </c:pt>
                <c:pt idx="35">
                  <c:v>165155</c:v>
                </c:pt>
                <c:pt idx="36">
                  <c:v>168941</c:v>
                </c:pt>
                <c:pt idx="37">
                  <c:v>172434</c:v>
                </c:pt>
                <c:pt idx="38">
                  <c:v>175925</c:v>
                </c:pt>
                <c:pt idx="39">
                  <c:v>178972</c:v>
                </c:pt>
                <c:pt idx="40">
                  <c:v>181228</c:v>
                </c:pt>
                <c:pt idx="41">
                  <c:v>183957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Ireland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  <c:pt idx="61">
                  <c:v>43962</c:v>
                </c:pt>
                <c:pt idx="62">
                  <c:v>43963</c:v>
                </c:pt>
                <c:pt idx="63">
                  <c:v>43964</c:v>
                </c:pt>
                <c:pt idx="64">
                  <c:v>43965</c:v>
                </c:pt>
                <c:pt idx="65">
                  <c:v>43966</c:v>
                </c:pt>
                <c:pt idx="66">
                  <c:v>43967</c:v>
                </c:pt>
                <c:pt idx="67">
                  <c:v>43968</c:v>
                </c:pt>
                <c:pt idx="68">
                  <c:v>43969</c:v>
                </c:pt>
                <c:pt idx="69">
                  <c:v>43970</c:v>
                </c:pt>
                <c:pt idx="70">
                  <c:v>43971</c:v>
                </c:pt>
                <c:pt idx="71">
                  <c:v>43972</c:v>
                </c:pt>
                <c:pt idx="72">
                  <c:v>43973</c:v>
                </c:pt>
                <c:pt idx="73">
                  <c:v>43974</c:v>
                </c:pt>
                <c:pt idx="74">
                  <c:v>43975</c:v>
                </c:pt>
                <c:pt idx="75">
                  <c:v>43976</c:v>
                </c:pt>
                <c:pt idx="76">
                  <c:v>43977</c:v>
                </c:pt>
                <c:pt idx="77">
                  <c:v>43978</c:v>
                </c:pt>
                <c:pt idx="78">
                  <c:v>43979</c:v>
                </c:pt>
                <c:pt idx="79">
                  <c:v>43980</c:v>
                </c:pt>
                <c:pt idx="80">
                  <c:v>43981</c:v>
                </c:pt>
                <c:pt idx="81">
                  <c:v>43982</c:v>
                </c:pt>
                <c:pt idx="82">
                  <c:v>43983</c:v>
                </c:pt>
                <c:pt idx="83">
                  <c:v>43984</c:v>
                </c:pt>
                <c:pt idx="84">
                  <c:v>43985</c:v>
                </c:pt>
                <c:pt idx="85">
                  <c:v>43986</c:v>
                </c:pt>
                <c:pt idx="86">
                  <c:v>43987</c:v>
                </c:pt>
                <c:pt idx="87">
                  <c:v>43988</c:v>
                </c:pt>
                <c:pt idx="88">
                  <c:v>43989</c:v>
                </c:pt>
                <c:pt idx="89">
                  <c:v>43990</c:v>
                </c:pt>
                <c:pt idx="90">
                  <c:v>43991</c:v>
                </c:pt>
                <c:pt idx="91">
                  <c:v>43992</c:v>
                </c:pt>
                <c:pt idx="92">
                  <c:v>43993</c:v>
                </c:pt>
                <c:pt idx="93">
                  <c:v>43994</c:v>
                </c:pt>
                <c:pt idx="94">
                  <c:v>43995</c:v>
                </c:pt>
                <c:pt idx="95">
                  <c:v>43996</c:v>
                </c:pt>
                <c:pt idx="96">
                  <c:v>43997</c:v>
                </c:pt>
                <c:pt idx="97">
                  <c:v>43998</c:v>
                </c:pt>
                <c:pt idx="98">
                  <c:v>43999</c:v>
                </c:pt>
                <c:pt idx="99">
                  <c:v>44000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43</c:v>
                </c:pt>
                <c:pt idx="1">
                  <c:v>43</c:v>
                </c:pt>
                <c:pt idx="2">
                  <c:v>90</c:v>
                </c:pt>
                <c:pt idx="3">
                  <c:v>129</c:v>
                </c:pt>
                <c:pt idx="4">
                  <c:v>129</c:v>
                </c:pt>
                <c:pt idx="5">
                  <c:v>169</c:v>
                </c:pt>
                <c:pt idx="6">
                  <c:v>223</c:v>
                </c:pt>
                <c:pt idx="7">
                  <c:v>292</c:v>
                </c:pt>
                <c:pt idx="8">
                  <c:v>557</c:v>
                </c:pt>
                <c:pt idx="9">
                  <c:v>683</c:v>
                </c:pt>
                <c:pt idx="10">
                  <c:v>785</c:v>
                </c:pt>
                <c:pt idx="11">
                  <c:v>906</c:v>
                </c:pt>
                <c:pt idx="12">
                  <c:v>1125</c:v>
                </c:pt>
                <c:pt idx="13">
                  <c:v>1329</c:v>
                </c:pt>
                <c:pt idx="14">
                  <c:v>1564</c:v>
                </c:pt>
                <c:pt idx="15">
                  <c:v>1819</c:v>
                </c:pt>
                <c:pt idx="16">
                  <c:v>2121</c:v>
                </c:pt>
                <c:pt idx="17">
                  <c:v>2415</c:v>
                </c:pt>
                <c:pt idx="18">
                  <c:v>2615</c:v>
                </c:pt>
                <c:pt idx="19">
                  <c:v>2910</c:v>
                </c:pt>
                <c:pt idx="20">
                  <c:v>3235</c:v>
                </c:pt>
                <c:pt idx="21">
                  <c:v>3447</c:v>
                </c:pt>
                <c:pt idx="22">
                  <c:v>3849</c:v>
                </c:pt>
                <c:pt idx="23">
                  <c:v>4273</c:v>
                </c:pt>
                <c:pt idx="24">
                  <c:v>4604</c:v>
                </c:pt>
                <c:pt idx="25">
                  <c:v>4994</c:v>
                </c:pt>
                <c:pt idx="26">
                  <c:v>5364</c:v>
                </c:pt>
                <c:pt idx="27">
                  <c:v>5709</c:v>
                </c:pt>
                <c:pt idx="28">
                  <c:v>6074</c:v>
                </c:pt>
                <c:pt idx="29">
                  <c:v>6574</c:v>
                </c:pt>
                <c:pt idx="30">
                  <c:v>8089</c:v>
                </c:pt>
                <c:pt idx="31">
                  <c:v>8928</c:v>
                </c:pt>
                <c:pt idx="32">
                  <c:v>9655</c:v>
                </c:pt>
                <c:pt idx="33">
                  <c:v>10647</c:v>
                </c:pt>
                <c:pt idx="34">
                  <c:v>11479</c:v>
                </c:pt>
                <c:pt idx="35">
                  <c:v>12547</c:v>
                </c:pt>
                <c:pt idx="36">
                  <c:v>13271</c:v>
                </c:pt>
                <c:pt idx="37">
                  <c:v>13980</c:v>
                </c:pt>
                <c:pt idx="38">
                  <c:v>14758</c:v>
                </c:pt>
                <c:pt idx="39">
                  <c:v>15251</c:v>
                </c:pt>
                <c:pt idx="40">
                  <c:v>15652</c:v>
                </c:pt>
                <c:pt idx="41">
                  <c:v>16040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Dashboard!$L$2</c:f>
              <c:strCache>
                <c:ptCount val="1"/>
                <c:pt idx="0">
                  <c:v>Daily Infections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title>
          <c:tx>
            <c:strRef>
              <c:f>Dashboard!$L$3</c:f>
              <c:strCache>
                <c:ptCount val="1"/>
                <c:pt idx="0">
                  <c:v>Infections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Italy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439</c:v>
                </c:pt>
                <c:pt idx="3">
                  <c:v>175</c:v>
                </c:pt>
                <c:pt idx="4">
                  <c:v>368</c:v>
                </c:pt>
                <c:pt idx="5">
                  <c:v>349</c:v>
                </c:pt>
                <c:pt idx="6">
                  <c:v>345</c:v>
                </c:pt>
                <c:pt idx="7">
                  <c:v>475</c:v>
                </c:pt>
                <c:pt idx="8">
                  <c:v>427</c:v>
                </c:pt>
                <c:pt idx="9">
                  <c:v>627</c:v>
                </c:pt>
                <c:pt idx="10">
                  <c:v>793</c:v>
                </c:pt>
                <c:pt idx="11">
                  <c:v>651</c:v>
                </c:pt>
                <c:pt idx="12">
                  <c:v>601</c:v>
                </c:pt>
                <c:pt idx="13">
                  <c:v>743</c:v>
                </c:pt>
                <c:pt idx="14">
                  <c:v>683</c:v>
                </c:pt>
                <c:pt idx="15">
                  <c:v>712</c:v>
                </c:pt>
                <c:pt idx="16">
                  <c:v>919</c:v>
                </c:pt>
                <c:pt idx="17">
                  <c:v>889</c:v>
                </c:pt>
                <c:pt idx="18">
                  <c:v>756</c:v>
                </c:pt>
                <c:pt idx="19">
                  <c:v>812</c:v>
                </c:pt>
                <c:pt idx="20">
                  <c:v>837</c:v>
                </c:pt>
                <c:pt idx="21">
                  <c:v>727</c:v>
                </c:pt>
                <c:pt idx="22">
                  <c:v>760</c:v>
                </c:pt>
                <c:pt idx="23">
                  <c:v>766</c:v>
                </c:pt>
                <c:pt idx="24">
                  <c:v>681</c:v>
                </c:pt>
                <c:pt idx="25">
                  <c:v>525</c:v>
                </c:pt>
                <c:pt idx="26">
                  <c:v>636</c:v>
                </c:pt>
                <c:pt idx="27">
                  <c:v>604</c:v>
                </c:pt>
                <c:pt idx="28">
                  <c:v>542</c:v>
                </c:pt>
                <c:pt idx="29">
                  <c:v>610</c:v>
                </c:pt>
                <c:pt idx="30">
                  <c:v>570</c:v>
                </c:pt>
                <c:pt idx="31">
                  <c:v>619</c:v>
                </c:pt>
                <c:pt idx="32">
                  <c:v>431</c:v>
                </c:pt>
                <c:pt idx="33">
                  <c:v>566</c:v>
                </c:pt>
                <c:pt idx="34">
                  <c:v>602</c:v>
                </c:pt>
                <c:pt idx="35">
                  <c:v>578</c:v>
                </c:pt>
                <c:pt idx="36">
                  <c:v>525</c:v>
                </c:pt>
                <c:pt idx="37">
                  <c:v>575</c:v>
                </c:pt>
                <c:pt idx="38">
                  <c:v>482</c:v>
                </c:pt>
                <c:pt idx="39">
                  <c:v>433</c:v>
                </c:pt>
                <c:pt idx="40">
                  <c:v>454</c:v>
                </c:pt>
                <c:pt idx="41">
                  <c:v>534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Ireland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  <c:pt idx="61">
                  <c:v>43962</c:v>
                </c:pt>
                <c:pt idx="62">
                  <c:v>43963</c:v>
                </c:pt>
                <c:pt idx="63">
                  <c:v>43964</c:v>
                </c:pt>
                <c:pt idx="64">
                  <c:v>43965</c:v>
                </c:pt>
                <c:pt idx="65">
                  <c:v>43966</c:v>
                </c:pt>
                <c:pt idx="66">
                  <c:v>43967</c:v>
                </c:pt>
                <c:pt idx="67">
                  <c:v>43968</c:v>
                </c:pt>
                <c:pt idx="68">
                  <c:v>43969</c:v>
                </c:pt>
                <c:pt idx="69">
                  <c:v>43970</c:v>
                </c:pt>
                <c:pt idx="70">
                  <c:v>43971</c:v>
                </c:pt>
                <c:pt idx="71">
                  <c:v>43972</c:v>
                </c:pt>
                <c:pt idx="72">
                  <c:v>43973</c:v>
                </c:pt>
                <c:pt idx="73">
                  <c:v>43974</c:v>
                </c:pt>
                <c:pt idx="74">
                  <c:v>43975</c:v>
                </c:pt>
                <c:pt idx="75">
                  <c:v>43976</c:v>
                </c:pt>
                <c:pt idx="76">
                  <c:v>43977</c:v>
                </c:pt>
                <c:pt idx="77">
                  <c:v>43978</c:v>
                </c:pt>
                <c:pt idx="78">
                  <c:v>43979</c:v>
                </c:pt>
                <c:pt idx="79">
                  <c:v>43980</c:v>
                </c:pt>
                <c:pt idx="80">
                  <c:v>43981</c:v>
                </c:pt>
                <c:pt idx="81">
                  <c:v>43982</c:v>
                </c:pt>
                <c:pt idx="82">
                  <c:v>43983</c:v>
                </c:pt>
                <c:pt idx="83">
                  <c:v>43984</c:v>
                </c:pt>
                <c:pt idx="84">
                  <c:v>43985</c:v>
                </c:pt>
                <c:pt idx="85">
                  <c:v>43986</c:v>
                </c:pt>
                <c:pt idx="86">
                  <c:v>43987</c:v>
                </c:pt>
                <c:pt idx="87">
                  <c:v>43988</c:v>
                </c:pt>
                <c:pt idx="88">
                  <c:v>43989</c:v>
                </c:pt>
                <c:pt idx="89">
                  <c:v>43990</c:v>
                </c:pt>
                <c:pt idx="90">
                  <c:v>43991</c:v>
                </c:pt>
                <c:pt idx="91">
                  <c:v>43992</c:v>
                </c:pt>
                <c:pt idx="92">
                  <c:v>43993</c:v>
                </c:pt>
                <c:pt idx="93">
                  <c:v>43994</c:v>
                </c:pt>
                <c:pt idx="94">
                  <c:v>43995</c:v>
                </c:pt>
                <c:pt idx="95">
                  <c:v>43996</c:v>
                </c:pt>
                <c:pt idx="96">
                  <c:v>43997</c:v>
                </c:pt>
                <c:pt idx="97">
                  <c:v>43998</c:v>
                </c:pt>
                <c:pt idx="98">
                  <c:v>43999</c:v>
                </c:pt>
                <c:pt idx="99">
                  <c:v>44000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10</c:v>
                </c:pt>
                <c:pt idx="16">
                  <c:v>3</c:v>
                </c:pt>
                <c:pt idx="17">
                  <c:v>14</c:v>
                </c:pt>
                <c:pt idx="18">
                  <c:v>10</c:v>
                </c:pt>
                <c:pt idx="19">
                  <c:v>8</c:v>
                </c:pt>
                <c:pt idx="20">
                  <c:v>17</c:v>
                </c:pt>
                <c:pt idx="21">
                  <c:v>14</c:v>
                </c:pt>
                <c:pt idx="22">
                  <c:v>13</c:v>
                </c:pt>
                <c:pt idx="23">
                  <c:v>22</c:v>
                </c:pt>
                <c:pt idx="24">
                  <c:v>17</c:v>
                </c:pt>
                <c:pt idx="25">
                  <c:v>21</c:v>
                </c:pt>
                <c:pt idx="26">
                  <c:v>16</c:v>
                </c:pt>
                <c:pt idx="27">
                  <c:v>36</c:v>
                </c:pt>
                <c:pt idx="28">
                  <c:v>25</c:v>
                </c:pt>
                <c:pt idx="29">
                  <c:v>28</c:v>
                </c:pt>
                <c:pt idx="30">
                  <c:v>24</c:v>
                </c:pt>
                <c:pt idx="31">
                  <c:v>33</c:v>
                </c:pt>
                <c:pt idx="32">
                  <c:v>14</c:v>
                </c:pt>
                <c:pt idx="33">
                  <c:v>31</c:v>
                </c:pt>
                <c:pt idx="34">
                  <c:v>41</c:v>
                </c:pt>
                <c:pt idx="35">
                  <c:v>38</c:v>
                </c:pt>
                <c:pt idx="36">
                  <c:v>42</c:v>
                </c:pt>
                <c:pt idx="37">
                  <c:v>44</c:v>
                </c:pt>
                <c:pt idx="38">
                  <c:v>41</c:v>
                </c:pt>
                <c:pt idx="39">
                  <c:v>39</c:v>
                </c:pt>
                <c:pt idx="40">
                  <c:v>77</c:v>
                </c:pt>
                <c:pt idx="41">
                  <c:v>43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Italy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827</c:v>
                </c:pt>
                <c:pt idx="1">
                  <c:v>827</c:v>
                </c:pt>
                <c:pt idx="2">
                  <c:v>1266</c:v>
                </c:pt>
                <c:pt idx="3">
                  <c:v>1441</c:v>
                </c:pt>
                <c:pt idx="4">
                  <c:v>1809</c:v>
                </c:pt>
                <c:pt idx="5">
                  <c:v>2158</c:v>
                </c:pt>
                <c:pt idx="6">
                  <c:v>2503</c:v>
                </c:pt>
                <c:pt idx="7">
                  <c:v>2978</c:v>
                </c:pt>
                <c:pt idx="8">
                  <c:v>3405</c:v>
                </c:pt>
                <c:pt idx="9">
                  <c:v>4032</c:v>
                </c:pt>
                <c:pt idx="10">
                  <c:v>4825</c:v>
                </c:pt>
                <c:pt idx="11">
                  <c:v>5476</c:v>
                </c:pt>
                <c:pt idx="12">
                  <c:v>6077</c:v>
                </c:pt>
                <c:pt idx="13">
                  <c:v>6820</c:v>
                </c:pt>
                <c:pt idx="14">
                  <c:v>7503</c:v>
                </c:pt>
                <c:pt idx="15">
                  <c:v>8215</c:v>
                </c:pt>
                <c:pt idx="16">
                  <c:v>9134</c:v>
                </c:pt>
                <c:pt idx="17">
                  <c:v>10023</c:v>
                </c:pt>
                <c:pt idx="18">
                  <c:v>10779</c:v>
                </c:pt>
                <c:pt idx="19">
                  <c:v>11591</c:v>
                </c:pt>
                <c:pt idx="20">
                  <c:v>12428</c:v>
                </c:pt>
                <c:pt idx="21">
                  <c:v>13155</c:v>
                </c:pt>
                <c:pt idx="22">
                  <c:v>13915</c:v>
                </c:pt>
                <c:pt idx="23">
                  <c:v>14681</c:v>
                </c:pt>
                <c:pt idx="24">
                  <c:v>15362</c:v>
                </c:pt>
                <c:pt idx="25">
                  <c:v>15887</c:v>
                </c:pt>
                <c:pt idx="26">
                  <c:v>16523</c:v>
                </c:pt>
                <c:pt idx="27">
                  <c:v>17127</c:v>
                </c:pt>
                <c:pt idx="28">
                  <c:v>17669</c:v>
                </c:pt>
                <c:pt idx="29">
                  <c:v>18279</c:v>
                </c:pt>
                <c:pt idx="30">
                  <c:v>18849</c:v>
                </c:pt>
                <c:pt idx="31">
                  <c:v>19468</c:v>
                </c:pt>
                <c:pt idx="32">
                  <c:v>19899</c:v>
                </c:pt>
                <c:pt idx="33">
                  <c:v>20465</c:v>
                </c:pt>
                <c:pt idx="34">
                  <c:v>21067</c:v>
                </c:pt>
                <c:pt idx="35">
                  <c:v>21645</c:v>
                </c:pt>
                <c:pt idx="36">
                  <c:v>22170</c:v>
                </c:pt>
                <c:pt idx="37">
                  <c:v>22745</c:v>
                </c:pt>
                <c:pt idx="38">
                  <c:v>23227</c:v>
                </c:pt>
                <c:pt idx="39">
                  <c:v>23660</c:v>
                </c:pt>
                <c:pt idx="40">
                  <c:v>24114</c:v>
                </c:pt>
                <c:pt idx="41">
                  <c:v>24648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Ireland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  <c:pt idx="61">
                  <c:v>43962</c:v>
                </c:pt>
                <c:pt idx="62">
                  <c:v>43963</c:v>
                </c:pt>
                <c:pt idx="63">
                  <c:v>43964</c:v>
                </c:pt>
                <c:pt idx="64">
                  <c:v>43965</c:v>
                </c:pt>
                <c:pt idx="65">
                  <c:v>43966</c:v>
                </c:pt>
                <c:pt idx="66">
                  <c:v>43967</c:v>
                </c:pt>
                <c:pt idx="67">
                  <c:v>43968</c:v>
                </c:pt>
                <c:pt idx="68">
                  <c:v>43969</c:v>
                </c:pt>
                <c:pt idx="69">
                  <c:v>43970</c:v>
                </c:pt>
                <c:pt idx="70">
                  <c:v>43971</c:v>
                </c:pt>
                <c:pt idx="71">
                  <c:v>43972</c:v>
                </c:pt>
                <c:pt idx="72">
                  <c:v>43973</c:v>
                </c:pt>
                <c:pt idx="73">
                  <c:v>43974</c:v>
                </c:pt>
                <c:pt idx="74">
                  <c:v>43975</c:v>
                </c:pt>
                <c:pt idx="75">
                  <c:v>43976</c:v>
                </c:pt>
                <c:pt idx="76">
                  <c:v>43977</c:v>
                </c:pt>
                <c:pt idx="77">
                  <c:v>43978</c:v>
                </c:pt>
                <c:pt idx="78">
                  <c:v>43979</c:v>
                </c:pt>
                <c:pt idx="79">
                  <c:v>43980</c:v>
                </c:pt>
                <c:pt idx="80">
                  <c:v>43981</c:v>
                </c:pt>
                <c:pt idx="81">
                  <c:v>43982</c:v>
                </c:pt>
                <c:pt idx="82">
                  <c:v>43983</c:v>
                </c:pt>
                <c:pt idx="83">
                  <c:v>43984</c:v>
                </c:pt>
                <c:pt idx="84">
                  <c:v>43985</c:v>
                </c:pt>
                <c:pt idx="85">
                  <c:v>43986</c:v>
                </c:pt>
                <c:pt idx="86">
                  <c:v>43987</c:v>
                </c:pt>
                <c:pt idx="87">
                  <c:v>43988</c:v>
                </c:pt>
                <c:pt idx="88">
                  <c:v>43989</c:v>
                </c:pt>
                <c:pt idx="89">
                  <c:v>43990</c:v>
                </c:pt>
                <c:pt idx="90">
                  <c:v>43991</c:v>
                </c:pt>
                <c:pt idx="91">
                  <c:v>43992</c:v>
                </c:pt>
                <c:pt idx="92">
                  <c:v>43993</c:v>
                </c:pt>
                <c:pt idx="93">
                  <c:v>43994</c:v>
                </c:pt>
                <c:pt idx="94">
                  <c:v>43995</c:v>
                </c:pt>
                <c:pt idx="95">
                  <c:v>43996</c:v>
                </c:pt>
                <c:pt idx="96">
                  <c:v>43997</c:v>
                </c:pt>
                <c:pt idx="97">
                  <c:v>43998</c:v>
                </c:pt>
                <c:pt idx="98">
                  <c:v>43999</c:v>
                </c:pt>
                <c:pt idx="99">
                  <c:v>44000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6</c:v>
                </c:pt>
                <c:pt idx="13">
                  <c:v>7</c:v>
                </c:pt>
                <c:pt idx="14">
                  <c:v>9</c:v>
                </c:pt>
                <c:pt idx="15">
                  <c:v>19</c:v>
                </c:pt>
                <c:pt idx="16">
                  <c:v>22</c:v>
                </c:pt>
                <c:pt idx="17">
                  <c:v>36</c:v>
                </c:pt>
                <c:pt idx="18">
                  <c:v>46</c:v>
                </c:pt>
                <c:pt idx="19">
                  <c:v>54</c:v>
                </c:pt>
                <c:pt idx="20">
                  <c:v>71</c:v>
                </c:pt>
                <c:pt idx="21">
                  <c:v>85</c:v>
                </c:pt>
                <c:pt idx="22">
                  <c:v>98</c:v>
                </c:pt>
                <c:pt idx="23">
                  <c:v>120</c:v>
                </c:pt>
                <c:pt idx="24">
                  <c:v>137</c:v>
                </c:pt>
                <c:pt idx="25">
                  <c:v>158</c:v>
                </c:pt>
                <c:pt idx="26">
                  <c:v>174</c:v>
                </c:pt>
                <c:pt idx="27">
                  <c:v>210</c:v>
                </c:pt>
                <c:pt idx="28">
                  <c:v>235</c:v>
                </c:pt>
                <c:pt idx="29">
                  <c:v>263</c:v>
                </c:pt>
                <c:pt idx="30">
                  <c:v>287</c:v>
                </c:pt>
                <c:pt idx="31">
                  <c:v>320</c:v>
                </c:pt>
                <c:pt idx="32">
                  <c:v>334</c:v>
                </c:pt>
                <c:pt idx="33">
                  <c:v>365</c:v>
                </c:pt>
                <c:pt idx="34">
                  <c:v>406</c:v>
                </c:pt>
                <c:pt idx="35">
                  <c:v>444</c:v>
                </c:pt>
                <c:pt idx="36">
                  <c:v>486</c:v>
                </c:pt>
                <c:pt idx="37">
                  <c:v>530</c:v>
                </c:pt>
                <c:pt idx="38">
                  <c:v>571</c:v>
                </c:pt>
                <c:pt idx="39">
                  <c:v>610</c:v>
                </c:pt>
                <c:pt idx="40">
                  <c:v>687</c:v>
                </c:pt>
                <c:pt idx="41">
                  <c:v>730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Dashboard!$L$1</c:f>
              <c:strCache>
                <c:ptCount val="1"/>
                <c:pt idx="0">
                  <c:v>Daily Fatalities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title>
          <c:tx>
            <c:strRef>
              <c:f>Dashboard!$L$4</c:f>
              <c:strCache>
                <c:ptCount val="1"/>
                <c:pt idx="0">
                  <c:v>Deaths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Ireland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0.3147552500257631</c:v>
                </c:pt>
                <c:pt idx="8" formatCode="0.0%">
                  <c:v>0.44182446823648203</c:v>
                </c:pt>
                <c:pt idx="9" formatCode="0.0%">
                  <c:v>0.33579478009971764</c:v>
                </c:pt>
                <c:pt idx="10" formatCode="0.0%">
                  <c:v>0.29431502398081677</c:v>
                </c:pt>
                <c:pt idx="11" formatCode="0.0%">
                  <c:v>0.32109506312761948</c:v>
                </c:pt>
                <c:pt idx="12" formatCode="0.0%">
                  <c:v>0.31102025814888146</c:v>
                </c:pt>
                <c:pt idx="13" formatCode="0.0%">
                  <c:v>0.29046351734647557</c:v>
                </c:pt>
                <c:pt idx="14" formatCode="0.0%">
                  <c:v>0.27093103621007941</c:v>
                </c:pt>
                <c:pt idx="15" formatCode="0.0%">
                  <c:v>0.18420082061401644</c:v>
                </c:pt>
                <c:pt idx="16" formatCode="0.0%">
                  <c:v>0.17571714699622221</c:v>
                </c:pt>
                <c:pt idx="17" formatCode="0.0%">
                  <c:v>0.1741432029324943</c:v>
                </c:pt>
                <c:pt idx="18" formatCode="0.0%">
                  <c:v>0.16349187948556421</c:v>
                </c:pt>
                <c:pt idx="19" formatCode="0.0%">
                  <c:v>0.14541515189054377</c:v>
                </c:pt>
                <c:pt idx="20" formatCode="0.0%">
                  <c:v>0.1355146918879051</c:v>
                </c:pt>
                <c:pt idx="21" formatCode="0.0%">
                  <c:v>0.1195132015440783</c:v>
                </c:pt>
                <c:pt idx="22" formatCode="0.0%">
                  <c:v>0.11301796217011129</c:v>
                </c:pt>
                <c:pt idx="23" formatCode="0.0%">
                  <c:v>0.10523856940726839</c:v>
                </c:pt>
                <c:pt idx="24" formatCode="0.0%">
                  <c:v>9.6556891283152035E-2</c:v>
                </c:pt>
                <c:pt idx="25" formatCode="0.0%">
                  <c:v>9.6830577561723752E-2</c:v>
                </c:pt>
                <c:pt idx="26" formatCode="0.0%">
                  <c:v>9.1295223433643935E-2</c:v>
                </c:pt>
                <c:pt idx="27" formatCode="0.0%">
                  <c:v>8.4528133849733456E-2</c:v>
                </c:pt>
                <c:pt idx="28" formatCode="0.0%">
                  <c:v>8.4295470209409418E-2</c:v>
                </c:pt>
                <c:pt idx="29" formatCode="0.0%">
                  <c:v>7.9472751316737256E-2</c:v>
                </c:pt>
                <c:pt idx="30" formatCode="0.0%">
                  <c:v>9.5455053652595545E-2</c:v>
                </c:pt>
                <c:pt idx="31" formatCode="0.0%">
                  <c:v>9.9229587309845657E-2</c:v>
                </c:pt>
                <c:pt idx="32" formatCode="0.0%">
                  <c:v>9.8754164882891571E-2</c:v>
                </c:pt>
                <c:pt idx="33" formatCode="0.0%">
                  <c:v>0.1028947496733208</c:v>
                </c:pt>
                <c:pt idx="34" formatCode="0.0%">
                  <c:v>0.10493023839237026</c:v>
                </c:pt>
                <c:pt idx="35" formatCode="0.0%">
                  <c:v>0.10919857123051324</c:v>
                </c:pt>
                <c:pt idx="36" formatCode="0.0%">
                  <c:v>0.1055591741037385</c:v>
                </c:pt>
                <c:pt idx="37" formatCode="0.0%">
                  <c:v>8.129605727603062E-2</c:v>
                </c:pt>
                <c:pt idx="38" formatCode="0.0%">
                  <c:v>7.4439345157691239E-2</c:v>
                </c:pt>
                <c:pt idx="39" formatCode="0.0%">
                  <c:v>6.7489766681283259E-2</c:v>
                </c:pt>
                <c:pt idx="40" formatCode="0.0%">
                  <c:v>5.6588996591558915E-2</c:v>
                </c:pt>
                <c:pt idx="41" formatCode="0.0%">
                  <c:v>4.8955795690146076E-2</c:v>
                </c:pt>
                <c:pt idx="42" formatCode="0.0%">
                  <c:v>#N/A</c:v>
                </c:pt>
                <c:pt idx="43" formatCode="0.0%">
                  <c:v>#N/A</c:v>
                </c:pt>
                <c:pt idx="44" formatCode="0.0%">
                  <c:v>#N/A</c:v>
                </c:pt>
                <c:pt idx="45" formatCode="0.0%">
                  <c:v>#N/A</c:v>
                </c:pt>
                <c:pt idx="46" formatCode="0.0%">
                  <c:v>#N/A</c:v>
                </c:pt>
                <c:pt idx="47" formatCode="0.0%">
                  <c:v>#N/A</c:v>
                </c:pt>
                <c:pt idx="48" formatCode="0.0%">
                  <c:v>#N/A</c:v>
                </c:pt>
                <c:pt idx="49" formatCode="0.0%">
                  <c:v>#N/A</c:v>
                </c:pt>
                <c:pt idx="50" formatCode="0.0%">
                  <c:v>#N/A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Ireland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0.10408951367381225</c:v>
                </c:pt>
                <c:pt idx="8" formatCode="0.0%">
                  <c:v>0.16993081275868693</c:v>
                </c:pt>
                <c:pt idx="9" formatCode="0.0%">
                  <c:v>0.16993081275868693</c:v>
                </c:pt>
                <c:pt idx="10" formatCode="0.0%">
                  <c:v>5.9634022667048425E-2</c:v>
                </c:pt>
                <c:pt idx="11" formatCode="0.0%">
                  <c:v>0.10408951367381225</c:v>
                </c:pt>
                <c:pt idx="12" formatCode="0.0%">
                  <c:v>0.16993081275868693</c:v>
                </c:pt>
                <c:pt idx="13" formatCode="0.0%">
                  <c:v>0.19598024562548089</c:v>
                </c:pt>
                <c:pt idx="14" formatCode="0.0%">
                  <c:v>0.23969849336561677</c:v>
                </c:pt>
                <c:pt idx="15" formatCode="0.0%">
                  <c:v>0.30172398368387654</c:v>
                </c:pt>
                <c:pt idx="16" formatCode="0.0%">
                  <c:v>0.32927393637612856</c:v>
                </c:pt>
                <c:pt idx="17" formatCode="0.0%">
                  <c:v>0.42616163522737893</c:v>
                </c:pt>
                <c:pt idx="18" formatCode="0.0%">
                  <c:v>0.41751695725516691</c:v>
                </c:pt>
                <c:pt idx="19" formatCode="0.0%">
                  <c:v>0.36873810664220175</c:v>
                </c:pt>
                <c:pt idx="20" formatCode="0.0%">
                  <c:v>0.39231398999104283</c:v>
                </c:pt>
                <c:pt idx="21" formatCode="0.0%">
                  <c:v>0.37819578262926101</c:v>
                </c:pt>
                <c:pt idx="22" formatCode="0.0%">
                  <c:v>0.26410102100829524</c:v>
                </c:pt>
                <c:pt idx="23" formatCode="0.0%">
                  <c:v>0.27423996946343077</c:v>
                </c:pt>
                <c:pt idx="24" formatCode="0.0%">
                  <c:v>0.21036642101778247</c:v>
                </c:pt>
                <c:pt idx="25" formatCode="0.0%">
                  <c:v>0.19277090374703754</c:v>
                </c:pt>
                <c:pt idx="26" formatCode="0.0%">
                  <c:v>0.18193513020295993</c:v>
                </c:pt>
                <c:pt idx="27" formatCode="0.0%">
                  <c:v>0.16756249290216241</c:v>
                </c:pt>
                <c:pt idx="28" formatCode="0.0%">
                  <c:v>0.15635905417585061</c:v>
                </c:pt>
                <c:pt idx="29" formatCode="0.0%">
                  <c:v>0.15145533443741122</c:v>
                </c:pt>
                <c:pt idx="30" formatCode="0.0%">
                  <c:v>0.13266138050848464</c:v>
                </c:pt>
                <c:pt idx="31" formatCode="0.0%">
                  <c:v>0.12884099538535909</c:v>
                </c:pt>
                <c:pt idx="32" formatCode="0.0%">
                  <c:v>0.11286206871688909</c:v>
                </c:pt>
                <c:pt idx="33" formatCode="0.0%">
                  <c:v>0.11163797324830482</c:v>
                </c:pt>
                <c:pt idx="34" formatCode="0.0%">
                  <c:v>9.8755248704166965E-2</c:v>
                </c:pt>
                <c:pt idx="35" formatCode="0.0%">
                  <c:v>9.5149947897707143E-2</c:v>
                </c:pt>
                <c:pt idx="36" formatCode="0.0%">
                  <c:v>9.1684683805056233E-2</c:v>
                </c:pt>
                <c:pt idx="37" formatCode="0.0%">
                  <c:v>9.1581789429205473E-2</c:v>
                </c:pt>
                <c:pt idx="38" formatCode="0.0%">
                  <c:v>8.6241997576067542E-2</c:v>
                </c:pt>
                <c:pt idx="39" formatCode="0.0%">
                  <c:v>8.9855832199032148E-2</c:v>
                </c:pt>
                <c:pt idx="40" formatCode="0.0%">
                  <c:v>9.4555269388514773E-2</c:v>
                </c:pt>
                <c:pt idx="41" formatCode="0.0%">
                  <c:v>8.7425584404736467E-2</c:v>
                </c:pt>
                <c:pt idx="42" formatCode="0.0%">
                  <c:v>#N/A</c:v>
                </c:pt>
                <c:pt idx="43" formatCode="0.0%">
                  <c:v>#N/A</c:v>
                </c:pt>
                <c:pt idx="44" formatCode="0.0%">
                  <c:v>#N/A</c:v>
                </c:pt>
                <c:pt idx="45" formatCode="0.0%">
                  <c:v>#N/A</c:v>
                </c:pt>
                <c:pt idx="46" formatCode="0.0%">
                  <c:v>#N/A</c:v>
                </c:pt>
                <c:pt idx="47" formatCode="0.0%">
                  <c:v>#N/A</c:v>
                </c:pt>
                <c:pt idx="48" formatCode="0.0%">
                  <c:v>#N/A</c:v>
                </c:pt>
                <c:pt idx="49" formatCode="0.0%">
                  <c:v>#N/A</c:v>
                </c:pt>
                <c:pt idx="50" formatCode="0.0%">
                  <c:v>#N/A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Italy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0.16230417587979029</c:v>
                </c:pt>
                <c:pt idx="8" formatCode="0.0%">
                  <c:v>0.18559974899865717</c:v>
                </c:pt>
                <c:pt idx="9" formatCode="0.0%">
                  <c:v>0.15015748169955101</c:v>
                </c:pt>
                <c:pt idx="10" formatCode="0.0%">
                  <c:v>0.1419510479827244</c:v>
                </c:pt>
                <c:pt idx="11" formatCode="0.0%">
                  <c:v>0.13252853573899381</c:v>
                </c:pt>
                <c:pt idx="12" formatCode="0.0%">
                  <c:v>0.12528459486063315</c:v>
                </c:pt>
                <c:pt idx="13" formatCode="0.0%">
                  <c:v>0.11890856104891778</c:v>
                </c:pt>
                <c:pt idx="14" formatCode="0.0%">
                  <c:v>0.11051276026786905</c:v>
                </c:pt>
                <c:pt idx="15" formatCode="0.0%">
                  <c:v>0.10122097690921983</c:v>
                </c:pt>
                <c:pt idx="16" formatCode="0.0%">
                  <c:v>9.0978808917188125E-2</c:v>
                </c:pt>
                <c:pt idx="17" formatCode="0.0%">
                  <c:v>8.1086728917480144E-2</c:v>
                </c:pt>
                <c:pt idx="18" formatCode="0.0%">
                  <c:v>7.4335338992788103E-2</c:v>
                </c:pt>
                <c:pt idx="19" formatCode="0.0%">
                  <c:v>6.8634079606118226E-2</c:v>
                </c:pt>
                <c:pt idx="20" formatCode="0.0%">
                  <c:v>6.2568088369348018E-2</c:v>
                </c:pt>
                <c:pt idx="21" formatCode="0.0%">
                  <c:v>5.8265272933889278E-2</c:v>
                </c:pt>
                <c:pt idx="22" formatCode="0.0%">
                  <c:v>5.2423936372134383E-2</c:v>
                </c:pt>
                <c:pt idx="23" formatCode="0.0%">
                  <c:v>4.7662095796715542E-2</c:v>
                </c:pt>
                <c:pt idx="24" formatCode="0.0%">
                  <c:v>4.3559088589162354E-2</c:v>
                </c:pt>
                <c:pt idx="25" formatCode="0.0%">
                  <c:v>4.045699720328666E-2</c:v>
                </c:pt>
                <c:pt idx="26" formatCode="0.0%">
                  <c:v>3.8512616190257143E-2</c:v>
                </c:pt>
                <c:pt idx="27" formatCode="0.0%">
                  <c:v>3.6083063338971266E-2</c:v>
                </c:pt>
                <c:pt idx="28" formatCode="0.0%">
                  <c:v>3.367166739125671E-2</c:v>
                </c:pt>
                <c:pt idx="29" formatCode="0.0%">
                  <c:v>3.1953968541971411E-2</c:v>
                </c:pt>
                <c:pt idx="30" formatCode="0.0%">
                  <c:v>3.0204463793616743E-2</c:v>
                </c:pt>
                <c:pt idx="31" formatCode="0.0%">
                  <c:v>2.90270828924859E-2</c:v>
                </c:pt>
                <c:pt idx="32" formatCode="0.0%">
                  <c:v>2.7921410301666505E-2</c:v>
                </c:pt>
                <c:pt idx="33" formatCode="0.0%">
                  <c:v>2.681125687880459E-2</c:v>
                </c:pt>
                <c:pt idx="34" formatCode="0.0%">
                  <c:v>2.6194049650891893E-2</c:v>
                </c:pt>
                <c:pt idx="35" formatCode="0.0%">
                  <c:v>2.4492140784519778E-2</c:v>
                </c:pt>
                <c:pt idx="36" formatCode="0.0%">
                  <c:v>2.3461979141577105E-2</c:v>
                </c:pt>
                <c:pt idx="37" formatCode="0.0%">
                  <c:v>2.2486885579844129E-2</c:v>
                </c:pt>
                <c:pt idx="38" formatCode="0.0%">
                  <c:v>2.0842218897922704E-2</c:v>
                </c:pt>
                <c:pt idx="39" formatCode="0.0%">
                  <c:v>1.9480041962945505E-2</c:v>
                </c:pt>
                <c:pt idx="40" formatCode="0.0%">
                  <c:v>1.8397424696103837E-2</c:v>
                </c:pt>
                <c:pt idx="41" formatCode="0.0%">
                  <c:v>1.788634735126271E-2</c:v>
                </c:pt>
                <c:pt idx="42" formatCode="0.0%">
                  <c:v>#N/A</c:v>
                </c:pt>
                <c:pt idx="43" formatCode="0.0%">
                  <c:v>#N/A</c:v>
                </c:pt>
                <c:pt idx="44" formatCode="0.0%">
                  <c:v>#N/A</c:v>
                </c:pt>
                <c:pt idx="45" formatCode="0.0%">
                  <c:v>#N/A</c:v>
                </c:pt>
                <c:pt idx="46" formatCode="0.0%">
                  <c:v>#N/A</c:v>
                </c:pt>
                <c:pt idx="47" formatCode="0.0%">
                  <c:v>#N/A</c:v>
                </c:pt>
                <c:pt idx="48" formatCode="0.0%">
                  <c:v>#N/A</c:v>
                </c:pt>
                <c:pt idx="49" formatCode="0.0%">
                  <c:v>#N/A</c:v>
                </c:pt>
                <c:pt idx="50" formatCode="0.0%">
                  <c:v>#N/A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Italy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0.20084914955435429</c:v>
                </c:pt>
                <c:pt idx="8" formatCode="0.0%">
                  <c:v>0.2240570458368818</c:v>
                </c:pt>
                <c:pt idx="9" formatCode="0.0%">
                  <c:v>0.17996614084161888</c:v>
                </c:pt>
                <c:pt idx="10" formatCode="0.0%">
                  <c:v>0.18843707280611088</c:v>
                </c:pt>
                <c:pt idx="11" formatCode="0.0%">
                  <c:v>0.17143403774687727</c:v>
                </c:pt>
                <c:pt idx="12" formatCode="0.0%">
                  <c:v>0.15940180151899175</c:v>
                </c:pt>
                <c:pt idx="13" formatCode="0.0%">
                  <c:v>0.15395553605037682</c:v>
                </c:pt>
                <c:pt idx="14" formatCode="0.0%">
                  <c:v>0.14111663411399866</c:v>
                </c:pt>
                <c:pt idx="15" formatCode="0.0%">
                  <c:v>0.134074259140607</c:v>
                </c:pt>
                <c:pt idx="16" formatCode="0.0%">
                  <c:v>0.1239172965043962</c:v>
                </c:pt>
                <c:pt idx="17" formatCode="0.0%">
                  <c:v>0.11008747302932731</c:v>
                </c:pt>
                <c:pt idx="18" formatCode="0.0%">
                  <c:v>0.10158099132377574</c:v>
                </c:pt>
                <c:pt idx="19" formatCode="0.0%">
                  <c:v>9.6633900164486697E-2</c:v>
                </c:pt>
                <c:pt idx="20" formatCode="0.0%">
                  <c:v>8.9509399601822581E-2</c:v>
                </c:pt>
                <c:pt idx="21" formatCode="0.0%">
                  <c:v>8.35190666672041E-2</c:v>
                </c:pt>
                <c:pt idx="22" formatCode="0.0%">
                  <c:v>7.81930310368677E-2</c:v>
                </c:pt>
                <c:pt idx="23" formatCode="0.0%">
                  <c:v>7.0143678037754897E-2</c:v>
                </c:pt>
                <c:pt idx="24" formatCode="0.0%">
                  <c:v>6.2901112193627595E-2</c:v>
                </c:pt>
                <c:pt idx="25" formatCode="0.0%">
                  <c:v>5.6978621594173218E-2</c:v>
                </c:pt>
                <c:pt idx="26" formatCode="0.0%">
                  <c:v>5.1950799794883595E-2</c:v>
                </c:pt>
                <c:pt idx="27" formatCode="0.0%">
                  <c:v>4.6880596593809942E-2</c:v>
                </c:pt>
                <c:pt idx="28" formatCode="0.0%">
                  <c:v>4.3044931174522016E-2</c:v>
                </c:pt>
                <c:pt idx="29" formatCode="0.0%">
                  <c:v>3.973861739478779E-2</c:v>
                </c:pt>
                <c:pt idx="30" formatCode="0.0%">
                  <c:v>3.6345743421142496E-2</c:v>
                </c:pt>
                <c:pt idx="31" formatCode="0.0%">
                  <c:v>3.4418371855779339E-2</c:v>
                </c:pt>
                <c:pt idx="32" formatCode="0.0%">
                  <c:v>3.2689848993511239E-2</c:v>
                </c:pt>
                <c:pt idx="33" formatCode="0.0%">
                  <c:v>3.1038048288874132E-2</c:v>
                </c:pt>
                <c:pt idx="34" formatCode="0.0%">
                  <c:v>3.0020608122929726E-2</c:v>
                </c:pt>
                <c:pt idx="35" formatCode="0.0%">
                  <c:v>2.9419122253744101E-2</c:v>
                </c:pt>
                <c:pt idx="36" formatCode="0.0%">
                  <c:v>2.795315282574462E-2</c:v>
                </c:pt>
                <c:pt idx="37" formatCode="0.0%">
                  <c:v>2.7204241061948187E-2</c:v>
                </c:pt>
                <c:pt idx="38" formatCode="0.0%">
                  <c:v>2.5541198592129E-2</c:v>
                </c:pt>
                <c:pt idx="39" formatCode="0.0%">
                  <c:v>2.5039256964064949E-2</c:v>
                </c:pt>
                <c:pt idx="40" formatCode="0.0%">
                  <c:v>2.3716360340457543E-2</c:v>
                </c:pt>
                <c:pt idx="41" formatCode="0.0%">
                  <c:v>2.2680218885558823E-2</c:v>
                </c:pt>
                <c:pt idx="42" formatCode="0.0%">
                  <c:v>#N/A</c:v>
                </c:pt>
                <c:pt idx="43" formatCode="0.0%">
                  <c:v>#N/A</c:v>
                </c:pt>
                <c:pt idx="44" formatCode="0.0%">
                  <c:v>#N/A</c:v>
                </c:pt>
                <c:pt idx="45" formatCode="0.0%">
                  <c:v>#N/A</c:v>
                </c:pt>
                <c:pt idx="46" formatCode="0.0%">
                  <c:v>#N/A</c:v>
                </c:pt>
                <c:pt idx="47" formatCode="0.0%">
                  <c:v>#N/A</c:v>
                </c:pt>
                <c:pt idx="48" formatCode="0.0%">
                  <c:v>#N/A</c:v>
                </c:pt>
                <c:pt idx="49" formatCode="0.0%">
                  <c:v>#N/A</c:v>
                </c:pt>
                <c:pt idx="50" formatCode="0.0%">
                  <c:v>#N/A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105987</xdr:rowOff>
    </xdr:from>
    <xdr:to>
      <xdr:col>8</xdr:col>
      <xdr:colOff>787400</xdr:colOff>
      <xdr:row>20</xdr:row>
      <xdr:rowOff>147787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21</xdr:row>
      <xdr:rowOff>70759</xdr:rowOff>
    </xdr:from>
    <xdr:to>
      <xdr:col>8</xdr:col>
      <xdr:colOff>774699</xdr:colOff>
      <xdr:row>39</xdr:row>
      <xdr:rowOff>176059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24</xdr:row>
      <xdr:rowOff>120650</xdr:rowOff>
    </xdr:from>
    <xdr:to>
      <xdr:col>3</xdr:col>
      <xdr:colOff>264453</xdr:colOff>
      <xdr:row>39</xdr:row>
      <xdr:rowOff>177800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3.253470833333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SemiMixedTypes="0" containsString="0" containsNumber="1" containsInteger="1" minValue="-1" maxValue="44845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3.254264467592" createdVersion="6" refreshedVersion="6" minRefreshableVersion="3" recordCount="264" xr:uid="{EDCE64CD-ADF4-4B02-9641-8C142F4BACD2}">
  <cacheSource type="worksheet">
    <worksheetSource name="Infection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String="0" containsBlank="1" containsNumber="1" containsInteger="1" minValue="-1" maxValue="823786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n v="3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n v="4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n v="5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n v="27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n v="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n v="1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n v="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n v="3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n v="2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n v="5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n v="2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n v="1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n v="20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n v="5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n v="2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n v="6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n v="6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n v="5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n v="7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n v="24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n v="2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n v="2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n v="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n v="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n v="3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n v="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n v="4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n v="4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n v="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n v="7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n v="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n v="4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n v="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n v="212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n v="17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n v="1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n v="22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n v="1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n v="173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n v="448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n v="10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n v="6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n v="2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n v="7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n v="30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n v="1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n v="29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n v="10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n v="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n v="13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n v="5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n v="14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n v="14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n v="19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n v="33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n v="67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n v="409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n v="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n v="13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n v="430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n v="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n v="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n v="6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n v="1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n v="1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n v="30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n v="17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n v="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n v="1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n v="2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n v="7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n v="12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n v="20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n v="3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n v="108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n v="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n v="5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n v="3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n v="15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n v="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n v="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n v="1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n v="68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n v="6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n v="1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n v="1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n v="7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n v="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n v="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n v="5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n v="1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n v="4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n v="1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n v="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n v="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n v="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n v="1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n v="1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n v="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n v="7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n v="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n v="76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n v="9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n v="5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n v="10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n v="34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n v="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n v="15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n v="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n v="40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n v="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n v="3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n v="4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n v="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n v="158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n v="1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n v="4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n v="148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n v="10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n v="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n v="2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n v="6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n v="4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n v="2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n v="17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n v="200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n v="7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n v="84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n v="1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n v="160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n v="139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n v="183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n v="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n v="11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n v="1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n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n v="106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n v="20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n v="7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n v="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n v="1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n v="36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n v="54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n v="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n v="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n v="8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n v="2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n v="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n v="3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n v="3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n v="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n v="341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n v="1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n v="6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n v="6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n v="12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n v="7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n v="15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n v="95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n v="4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n v="2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n v="178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n v="6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n v="98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n v="213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n v="65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n v="92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n v="527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n v="4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n v="116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n v="4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n v="66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n v="9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n v="1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n v="13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n v="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n v="34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n v="204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n v="3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n v="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n v="15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n v="280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n v="4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n v="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n v="2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n v="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n v="8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n v="955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n v="6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n v="77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n v="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n v="1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n v="3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n v="129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n v="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n v="8237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n v="16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n v="2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n v="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n v="4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n v="2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n v="5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14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N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</colItems>
  <dataFields count="91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  <dataField name="Summe von 21.04.2020" fld="94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13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N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</colItems>
  <dataFields count="91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  <dataField name="Summe von 21.04.2020" fld="9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s" displayName="Infections" ref="A1:FI265" totalsRowShown="0" headerRowDxfId="1">
  <autoFilter ref="A1:FI265" xr:uid="{F5CA68F3-E538-462A-AF17-623DBDDFC9CB}"/>
  <tableColumns count="165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  <tableColumn id="165" xr3:uid="{651B7828-8326-4E79-961F-59AEFB47E974}" name="30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0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tabSelected="1" zoomScaleNormal="100" workbookViewId="0">
      <selection activeCell="B6" sqref="B6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42" t="s">
        <v>288</v>
      </c>
      <c r="C1" s="27">
        <v>43942</v>
      </c>
      <c r="D1" s="19"/>
      <c r="E1" s="19"/>
      <c r="F1" s="19"/>
      <c r="G1" s="19"/>
      <c r="H1" s="19"/>
      <c r="I1" s="19"/>
      <c r="L1" t="s">
        <v>560</v>
      </c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43" t="s">
        <v>557</v>
      </c>
      <c r="B2" s="44">
        <v>43901</v>
      </c>
      <c r="C2" s="19"/>
      <c r="D2" s="19"/>
      <c r="E2" s="19"/>
      <c r="F2" s="19"/>
      <c r="G2" s="19"/>
      <c r="H2" s="19"/>
      <c r="I2" s="19"/>
      <c r="L2" t="s">
        <v>559</v>
      </c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43" t="s">
        <v>297</v>
      </c>
      <c r="B3" s="39">
        <v>0</v>
      </c>
      <c r="C3" s="40">
        <v>0</v>
      </c>
      <c r="D3" s="20"/>
      <c r="E3" s="19"/>
      <c r="F3" s="19"/>
      <c r="G3" s="19"/>
      <c r="H3" s="19"/>
      <c r="I3" s="19"/>
      <c r="L3" t="s">
        <v>561</v>
      </c>
      <c r="O3" s="4" t="s">
        <v>276</v>
      </c>
      <c r="P3" s="8">
        <v>43926</v>
      </c>
      <c r="S3" s="4" t="s">
        <v>276</v>
      </c>
      <c r="T3" s="8">
        <v>43909</v>
      </c>
    </row>
    <row r="4" spans="1:140" x14ac:dyDescent="0.35">
      <c r="A4" s="43" t="s">
        <v>558</v>
      </c>
      <c r="B4" s="27">
        <f>C1+B3</f>
        <v>43942</v>
      </c>
      <c r="C4" s="27">
        <f>C1+C3</f>
        <v>43942</v>
      </c>
      <c r="D4" s="22"/>
      <c r="E4" s="19"/>
      <c r="F4" s="19"/>
      <c r="G4" s="19"/>
      <c r="H4" s="19"/>
      <c r="I4" s="19"/>
      <c r="L4" t="s">
        <v>562</v>
      </c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ht="15.5" x14ac:dyDescent="0.35">
      <c r="A5" s="21" t="s">
        <v>556</v>
      </c>
      <c r="B5" s="41" t="s">
        <v>115</v>
      </c>
      <c r="C5" s="41" t="s">
        <v>134</v>
      </c>
      <c r="D5" s="23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>
        <f>SUM(M54:M79)</f>
        <v>512180317.27188218</v>
      </c>
      <c r="EE5">
        <v>1</v>
      </c>
    </row>
    <row r="6" spans="1:140" x14ac:dyDescent="0.35">
      <c r="A6" s="21" t="s">
        <v>277</v>
      </c>
      <c r="B6" s="33">
        <f>HLOOKUP($C$1+$B$3,AA_Infection,2,FALSE)</f>
        <v>183957</v>
      </c>
      <c r="C6" s="33">
        <f>HLOOKUP($C$1+$C$3,AA_Infection_2,2,FALSE)</f>
        <v>16040</v>
      </c>
      <c r="D6" s="19"/>
      <c r="E6" s="19"/>
      <c r="F6" s="19"/>
      <c r="G6" s="24"/>
      <c r="H6" s="25"/>
      <c r="I6" s="25"/>
    </row>
    <row r="7" spans="1:140" ht="14.5" customHeight="1" x14ac:dyDescent="0.35">
      <c r="A7" s="21" t="s">
        <v>279</v>
      </c>
      <c r="B7" s="34">
        <f>HLOOKUP($C$1+$B$3,AA_Deaths,2,FALSE)</f>
        <v>24648</v>
      </c>
      <c r="C7" s="34">
        <f>HLOOKUP($C$1+$C$3,AA_Deaths_2,2,FALSE)</f>
        <v>730</v>
      </c>
      <c r="D7" s="19"/>
      <c r="E7" s="19"/>
      <c r="F7" s="19"/>
      <c r="G7" s="19"/>
      <c r="H7" s="19"/>
      <c r="I7" s="19"/>
    </row>
    <row r="8" spans="1:140" ht="14.5" customHeight="1" x14ac:dyDescent="0.35">
      <c r="A8" s="21" t="s">
        <v>298</v>
      </c>
      <c r="B8" s="35">
        <f>B7/B6</f>
        <v>0.13398783411340695</v>
      </c>
      <c r="C8" s="35">
        <f>C7/C6</f>
        <v>4.5511221945137161E-2</v>
      </c>
      <c r="D8" s="19"/>
      <c r="E8" s="19"/>
      <c r="F8" s="19"/>
      <c r="G8" s="19"/>
      <c r="H8" s="19"/>
      <c r="I8" s="19"/>
    </row>
    <row r="9" spans="1:140" ht="5" customHeight="1" x14ac:dyDescent="0.35">
      <c r="A9" s="21"/>
      <c r="B9" s="36"/>
      <c r="C9" s="36"/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1" t="s">
        <v>553</v>
      </c>
      <c r="B10" s="34">
        <f>VLOOKUP(B5,Countries!$C$5:$D$189,2,FALSE)</f>
        <v>60359546</v>
      </c>
      <c r="C10" s="34">
        <f>VLOOKUP(C5,Countries!$C$5:$D$189,2,FALSE)</f>
        <v>2828600</v>
      </c>
      <c r="D10" s="19"/>
      <c r="E10" s="19"/>
      <c r="F10" s="19"/>
      <c r="G10" s="19"/>
      <c r="H10" s="19"/>
      <c r="I10" s="19"/>
    </row>
    <row r="11" spans="1:140" x14ac:dyDescent="0.35">
      <c r="A11" s="21" t="s">
        <v>554</v>
      </c>
      <c r="B11" s="34">
        <f>B6*100000/B$10</f>
        <v>304.76869391959974</v>
      </c>
      <c r="C11" s="34">
        <f>C6*100000/C$10</f>
        <v>567.0649791416248</v>
      </c>
      <c r="D11" s="19"/>
      <c r="E11" s="19"/>
      <c r="F11" s="19"/>
      <c r="G11" s="19"/>
      <c r="H11" s="19"/>
      <c r="I11" s="19"/>
    </row>
    <row r="12" spans="1:140" ht="14.5" customHeight="1" x14ac:dyDescent="0.35">
      <c r="A12" s="21" t="s">
        <v>555</v>
      </c>
      <c r="B12" s="34">
        <f>B7*100000/B$10</f>
        <v>40.835297203859021</v>
      </c>
      <c r="C12" s="34">
        <f>C7*100000/C$10</f>
        <v>25.80782012302906</v>
      </c>
      <c r="D12" s="19"/>
      <c r="E12" s="19"/>
      <c r="F12" s="19"/>
      <c r="G12" s="19"/>
      <c r="H12" s="19"/>
      <c r="I12" s="19"/>
    </row>
    <row r="13" spans="1:140" ht="5" customHeight="1" x14ac:dyDescent="0.35">
      <c r="A13" s="21"/>
      <c r="B13" s="36"/>
      <c r="C13" s="36"/>
      <c r="D13" s="19"/>
      <c r="E13" s="19"/>
      <c r="F13" s="19"/>
      <c r="G13" s="19"/>
      <c r="H13" s="19"/>
      <c r="I13" s="19"/>
    </row>
    <row r="14" spans="1:140" x14ac:dyDescent="0.35">
      <c r="A14" s="21" t="s">
        <v>281</v>
      </c>
      <c r="B14" s="34">
        <f>HLOOKUP($C$1+$B$3,AA_Infection,4,FALSE)</f>
        <v>3067</v>
      </c>
      <c r="C14" s="34">
        <f>HLOOKUP($C$1+$C$3,AA_Infection_2,4,FALSE)</f>
        <v>651.57142857142856</v>
      </c>
      <c r="D14" s="19"/>
      <c r="E14" s="19"/>
      <c r="F14" s="19"/>
      <c r="G14" s="19"/>
      <c r="H14" s="19"/>
      <c r="I14" s="19"/>
    </row>
    <row r="15" spans="1:140" x14ac:dyDescent="0.35">
      <c r="A15" s="21" t="s">
        <v>282</v>
      </c>
      <c r="B15" s="31">
        <f>HLOOKUP($C$1+$B$3,AA_Infection,5,FALSE)</f>
        <v>1.788634735126271E-2</v>
      </c>
      <c r="C15" s="32">
        <f>HLOOKUP($C$1+$C$3,AA_Infection_2,5,FALSE)</f>
        <v>4.8955795690146076E-2</v>
      </c>
      <c r="D15" s="19"/>
      <c r="E15" s="19"/>
      <c r="F15" s="19"/>
      <c r="G15" s="19"/>
      <c r="H15" s="19"/>
      <c r="I15" s="19"/>
    </row>
    <row r="16" spans="1:140" x14ac:dyDescent="0.35">
      <c r="A16" s="21" t="s">
        <v>283</v>
      </c>
      <c r="B16" s="37">
        <f>70/(B15*100)</f>
        <v>39.135994971638667</v>
      </c>
      <c r="C16" s="37">
        <f>70/(C15*100)</f>
        <v>14.298613476338563</v>
      </c>
      <c r="D16" s="19"/>
      <c r="E16" s="19"/>
      <c r="F16" s="19"/>
      <c r="G16" s="19"/>
      <c r="H16" s="19"/>
      <c r="I16" s="19"/>
    </row>
    <row r="17" spans="1:9" x14ac:dyDescent="0.35">
      <c r="A17" s="21" t="s">
        <v>284</v>
      </c>
      <c r="B17" s="34">
        <f>HLOOKUP($C$1+$B$3,AA_Infection,6,FALSE)</f>
        <v>-776.14285714285711</v>
      </c>
      <c r="C17" s="34">
        <f>HLOOKUP($C$1+$C$3,AA_Infection_2,6,FALSE)</f>
        <v>-172.71428571428572</v>
      </c>
      <c r="D17" s="19"/>
      <c r="E17" s="19"/>
      <c r="F17" s="19"/>
      <c r="G17" s="19"/>
      <c r="H17" s="19"/>
      <c r="I17" s="19"/>
    </row>
    <row r="18" spans="1:9" ht="14.5" customHeight="1" x14ac:dyDescent="0.35">
      <c r="A18" s="21" t="s">
        <v>285</v>
      </c>
      <c r="B18" s="35">
        <f>HLOOKUP($C$1+$B$3,AA_Infection,7,FALSE)</f>
        <v>-0.20195524496319972</v>
      </c>
      <c r="C18" s="35">
        <f>HLOOKUP($C$1+$C$3,AA_Infection_2,7,FALSE)</f>
        <v>-0.2095320623916811</v>
      </c>
      <c r="D18" s="19"/>
      <c r="E18" s="19"/>
      <c r="F18" s="19"/>
      <c r="G18" s="19"/>
      <c r="H18" s="19"/>
      <c r="I18" s="19"/>
    </row>
    <row r="19" spans="1:9" ht="5" customHeight="1" x14ac:dyDescent="0.35">
      <c r="A19" s="21"/>
      <c r="B19" s="36"/>
      <c r="C19" s="36"/>
      <c r="D19" s="19"/>
      <c r="E19" s="19"/>
      <c r="F19" s="19"/>
      <c r="G19" s="19"/>
      <c r="H19" s="19"/>
      <c r="I19" s="19"/>
    </row>
    <row r="20" spans="1:9" x14ac:dyDescent="0.35">
      <c r="A20" s="21" t="s">
        <v>286</v>
      </c>
      <c r="B20" s="34">
        <f>HLOOKUP($C$1+$B$3,AA_Deaths,4,FALSE)</f>
        <v>511.57142857142856</v>
      </c>
      <c r="C20" s="34">
        <f>HLOOKUP($C$1+$C$3,AA_Deaths_2,4,FALSE)</f>
        <v>46.285714285714285</v>
      </c>
      <c r="D20" s="19"/>
      <c r="E20" s="19"/>
      <c r="F20" s="19"/>
      <c r="G20" s="19"/>
      <c r="H20" s="19"/>
      <c r="I20" s="19"/>
    </row>
    <row r="21" spans="1:9" x14ac:dyDescent="0.35">
      <c r="A21" s="21" t="s">
        <v>282</v>
      </c>
      <c r="B21" s="31">
        <f>HLOOKUP($C$1+$B$3,AA_Deaths,5,FALSE)</f>
        <v>2.2680218885558823E-2</v>
      </c>
      <c r="C21" s="31">
        <f>HLOOKUP($C$1+$C$3,AA_Deaths_2,5,FALSE)</f>
        <v>8.7425584404736467E-2</v>
      </c>
      <c r="D21" s="19"/>
      <c r="E21" s="19"/>
      <c r="F21" s="19"/>
      <c r="G21" s="19"/>
      <c r="H21" s="19"/>
      <c r="I21" s="19"/>
    </row>
    <row r="22" spans="1:9" x14ac:dyDescent="0.35">
      <c r="A22" s="21" t="s">
        <v>283</v>
      </c>
      <c r="B22" s="37">
        <f>70/(B21*100)</f>
        <v>30.863899662172621</v>
      </c>
      <c r="C22" s="37">
        <f>70/(C21*100)</f>
        <v>8.0068095028035753</v>
      </c>
      <c r="D22" s="19"/>
      <c r="E22" s="19"/>
      <c r="F22" s="19"/>
      <c r="G22" s="19"/>
      <c r="H22" s="19"/>
      <c r="I22" s="19"/>
    </row>
    <row r="23" spans="1:9" x14ac:dyDescent="0.35">
      <c r="A23" s="21" t="s">
        <v>284</v>
      </c>
      <c r="B23" s="34">
        <f>HLOOKUP($C$1+$B$3,AA_Deaths,6,FALSE)</f>
        <v>-51.285714285714285</v>
      </c>
      <c r="C23" s="34">
        <f>HLOOKUP($C$1+$C$3,AA_Deaths_2,6,FALSE)</f>
        <v>18.285714285714285</v>
      </c>
      <c r="D23" s="19"/>
      <c r="E23" s="19"/>
      <c r="F23" s="19"/>
      <c r="G23" s="19"/>
      <c r="H23" s="19"/>
      <c r="I23" s="19"/>
    </row>
    <row r="24" spans="1:9" x14ac:dyDescent="0.35">
      <c r="A24" s="21" t="s">
        <v>285</v>
      </c>
      <c r="B24" s="38">
        <f>HLOOKUP($C$1+$B$3,AA_Deaths,7,FALSE)</f>
        <v>-9.1116751269035512E-2</v>
      </c>
      <c r="C24" s="38">
        <f>HLOOKUP($C$1+$C$3,AA_Deaths_2,7,FALSE)</f>
        <v>0.65306122448979598</v>
      </c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45" t="s">
        <v>294</v>
      </c>
      <c r="B41" s="19"/>
      <c r="C41" s="19"/>
      <c r="D41" s="19"/>
      <c r="E41" s="19"/>
      <c r="F41" s="19"/>
      <c r="G41" s="19"/>
      <c r="H41" s="19"/>
      <c r="I41" s="19"/>
    </row>
    <row r="42" spans="1:91" ht="5" customHeight="1" x14ac:dyDescent="0.35">
      <c r="A42" s="26"/>
      <c r="B42" s="19"/>
      <c r="C42" s="19"/>
      <c r="D42" s="19"/>
      <c r="E42" s="19"/>
      <c r="F42" s="19"/>
      <c r="G42" s="19"/>
      <c r="H42" s="19"/>
      <c r="I42" s="19"/>
    </row>
    <row r="48" spans="1:91" x14ac:dyDescent="0.35">
      <c r="CM48" s="12"/>
    </row>
    <row r="49" spans="1:135" x14ac:dyDescent="0.35">
      <c r="B49">
        <f>MATCH($B$5,_Inf_Country,0)</f>
        <v>85</v>
      </c>
    </row>
    <row r="50" spans="1:135" x14ac:dyDescent="0.35">
      <c r="B50">
        <f>MATCH(C$54,_Inf_Day,0)</f>
        <v>50</v>
      </c>
      <c r="CL50" t="e">
        <f ca="1">HLOOKUP(TODAY()-1,CJ54:CL56,3,FALSE)</f>
        <v>#N/A</v>
      </c>
    </row>
    <row r="51" spans="1:135" x14ac:dyDescent="0.35">
      <c r="B51">
        <f>INDEX(_Inf_Data,MATCH($B$5,_Inf_Country,0),MATCH(C$54,_Inf_Day,0))</f>
        <v>12462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f>B2</f>
        <v>43901</v>
      </c>
      <c r="D54" s="12">
        <f>C54+1</f>
        <v>43902</v>
      </c>
      <c r="E54" s="12">
        <f t="shared" si="0"/>
        <v>43903</v>
      </c>
      <c r="F54" s="12">
        <f t="shared" si="0"/>
        <v>43904</v>
      </c>
      <c r="G54" s="12">
        <f t="shared" si="0"/>
        <v>43905</v>
      </c>
      <c r="H54" s="12">
        <f t="shared" si="0"/>
        <v>43906</v>
      </c>
      <c r="I54" s="12">
        <f t="shared" si="0"/>
        <v>43907</v>
      </c>
      <c r="J54" s="12">
        <f t="shared" si="0"/>
        <v>43908</v>
      </c>
      <c r="K54" s="12">
        <f t="shared" si="0"/>
        <v>43909</v>
      </c>
      <c r="L54" s="12">
        <f t="shared" si="0"/>
        <v>43910</v>
      </c>
      <c r="M54" s="12">
        <f t="shared" si="0"/>
        <v>43911</v>
      </c>
      <c r="N54" s="12">
        <f t="shared" si="0"/>
        <v>43912</v>
      </c>
      <c r="O54" s="12">
        <f t="shared" si="0"/>
        <v>43913</v>
      </c>
      <c r="P54" s="12">
        <f t="shared" si="0"/>
        <v>43914</v>
      </c>
      <c r="Q54" s="12">
        <f t="shared" si="0"/>
        <v>43915</v>
      </c>
      <c r="R54" s="12">
        <f t="shared" si="0"/>
        <v>43916</v>
      </c>
      <c r="S54" s="12">
        <f t="shared" si="0"/>
        <v>43917</v>
      </c>
      <c r="T54" s="12">
        <f t="shared" si="0"/>
        <v>43918</v>
      </c>
      <c r="U54" s="12">
        <f t="shared" si="0"/>
        <v>43919</v>
      </c>
      <c r="V54" s="12">
        <f t="shared" si="0"/>
        <v>43920</v>
      </c>
      <c r="W54" s="12">
        <f t="shared" si="0"/>
        <v>43921</v>
      </c>
      <c r="X54" s="12">
        <f t="shared" si="0"/>
        <v>43922</v>
      </c>
      <c r="Y54" s="12">
        <f t="shared" si="0"/>
        <v>43923</v>
      </c>
      <c r="Z54" s="12">
        <f t="shared" si="0"/>
        <v>43924</v>
      </c>
      <c r="AA54" s="12">
        <f t="shared" si="0"/>
        <v>43925</v>
      </c>
      <c r="AB54" s="12">
        <f t="shared" si="0"/>
        <v>43926</v>
      </c>
      <c r="AC54" s="12">
        <f t="shared" si="0"/>
        <v>43927</v>
      </c>
      <c r="AD54" s="12">
        <f t="shared" si="0"/>
        <v>43928</v>
      </c>
      <c r="AE54" s="12">
        <f t="shared" si="0"/>
        <v>43929</v>
      </c>
      <c r="AF54" s="12">
        <f t="shared" si="0"/>
        <v>43930</v>
      </c>
      <c r="AG54" s="12">
        <f t="shared" si="0"/>
        <v>43931</v>
      </c>
      <c r="AH54" s="12">
        <f t="shared" si="0"/>
        <v>43932</v>
      </c>
      <c r="AI54" s="12">
        <f t="shared" si="0"/>
        <v>43933</v>
      </c>
      <c r="AJ54" s="12">
        <f t="shared" si="0"/>
        <v>43934</v>
      </c>
      <c r="AK54" s="12">
        <f t="shared" si="0"/>
        <v>43935</v>
      </c>
      <c r="AL54" s="12">
        <f t="shared" si="0"/>
        <v>43936</v>
      </c>
      <c r="AM54" s="12">
        <f t="shared" si="0"/>
        <v>43937</v>
      </c>
      <c r="AN54" s="12">
        <f t="shared" si="0"/>
        <v>43938</v>
      </c>
      <c r="AO54" s="12">
        <f t="shared" si="0"/>
        <v>43939</v>
      </c>
      <c r="AP54" s="12">
        <f t="shared" si="0"/>
        <v>43940</v>
      </c>
      <c r="AQ54" s="12">
        <f t="shared" si="0"/>
        <v>43941</v>
      </c>
      <c r="AR54" s="12">
        <f t="shared" si="0"/>
        <v>43942</v>
      </c>
      <c r="AS54" s="12">
        <f t="shared" si="0"/>
        <v>43943</v>
      </c>
      <c r="AT54" s="12">
        <f t="shared" si="0"/>
        <v>43944</v>
      </c>
      <c r="AU54" s="12">
        <f t="shared" si="0"/>
        <v>43945</v>
      </c>
      <c r="AV54" s="12">
        <f t="shared" si="0"/>
        <v>43946</v>
      </c>
      <c r="AW54" s="12">
        <f t="shared" si="0"/>
        <v>43947</v>
      </c>
      <c r="AX54" s="12">
        <f t="shared" si="0"/>
        <v>43948</v>
      </c>
      <c r="AY54" s="12">
        <f t="shared" si="0"/>
        <v>43949</v>
      </c>
      <c r="AZ54" s="12">
        <f t="shared" si="0"/>
        <v>43950</v>
      </c>
      <c r="BA54" s="12">
        <f t="shared" si="0"/>
        <v>43951</v>
      </c>
      <c r="BB54" s="12">
        <f t="shared" si="0"/>
        <v>43952</v>
      </c>
      <c r="BC54" s="12">
        <f t="shared" si="0"/>
        <v>43953</v>
      </c>
      <c r="BD54" s="12">
        <f t="shared" si="0"/>
        <v>43954</v>
      </c>
      <c r="BE54" s="12">
        <f t="shared" si="0"/>
        <v>43955</v>
      </c>
      <c r="BF54" s="12">
        <f t="shared" si="0"/>
        <v>43956</v>
      </c>
      <c r="BG54" s="12">
        <f t="shared" si="0"/>
        <v>43957</v>
      </c>
      <c r="BH54" s="12">
        <f t="shared" si="0"/>
        <v>43958</v>
      </c>
      <c r="BI54" s="12">
        <f t="shared" si="0"/>
        <v>43959</v>
      </c>
      <c r="BJ54" s="12">
        <f t="shared" si="0"/>
        <v>43960</v>
      </c>
      <c r="BK54" s="12">
        <f t="shared" si="0"/>
        <v>43961</v>
      </c>
      <c r="BL54" s="12">
        <f t="shared" si="0"/>
        <v>43962</v>
      </c>
      <c r="BM54" s="12">
        <f t="shared" si="0"/>
        <v>43963</v>
      </c>
      <c r="BN54" s="12">
        <f t="shared" si="0"/>
        <v>43964</v>
      </c>
      <c r="BO54" s="12">
        <f t="shared" si="0"/>
        <v>43965</v>
      </c>
      <c r="BP54" s="12">
        <f t="shared" si="0"/>
        <v>43966</v>
      </c>
      <c r="BQ54" s="12">
        <f t="shared" si="1"/>
        <v>43967</v>
      </c>
      <c r="BR54" s="12">
        <f t="shared" si="1"/>
        <v>43968</v>
      </c>
      <c r="BS54" s="12">
        <f t="shared" si="1"/>
        <v>43969</v>
      </c>
      <c r="BT54" s="12">
        <f t="shared" si="1"/>
        <v>43970</v>
      </c>
      <c r="BU54" s="12">
        <f t="shared" si="1"/>
        <v>43971</v>
      </c>
      <c r="BV54" s="12">
        <f t="shared" si="1"/>
        <v>43972</v>
      </c>
      <c r="BW54" s="12">
        <f t="shared" si="1"/>
        <v>43973</v>
      </c>
      <c r="BX54" s="12">
        <f t="shared" si="1"/>
        <v>43974</v>
      </c>
      <c r="BY54" s="12">
        <f t="shared" si="1"/>
        <v>43975</v>
      </c>
      <c r="BZ54" s="12">
        <f t="shared" si="1"/>
        <v>43976</v>
      </c>
      <c r="CA54" s="12">
        <f t="shared" si="1"/>
        <v>43977</v>
      </c>
      <c r="CB54" s="12">
        <f t="shared" si="1"/>
        <v>43978</v>
      </c>
      <c r="CC54" s="12">
        <f t="shared" si="1"/>
        <v>43979</v>
      </c>
      <c r="CD54" s="12">
        <f t="shared" si="1"/>
        <v>43980</v>
      </c>
      <c r="CE54" s="12">
        <f t="shared" si="1"/>
        <v>43981</v>
      </c>
      <c r="CF54" s="12">
        <f t="shared" si="1"/>
        <v>43982</v>
      </c>
      <c r="CG54" s="12">
        <f t="shared" si="1"/>
        <v>43983</v>
      </c>
      <c r="CH54" s="12">
        <f t="shared" si="1"/>
        <v>43984</v>
      </c>
      <c r="CI54" s="12">
        <f t="shared" si="1"/>
        <v>43985</v>
      </c>
      <c r="CJ54" s="12">
        <f t="shared" si="1"/>
        <v>43986</v>
      </c>
      <c r="CK54" s="12">
        <f t="shared" si="1"/>
        <v>43987</v>
      </c>
      <c r="CL54" s="12">
        <f t="shared" si="1"/>
        <v>43988</v>
      </c>
      <c r="CM54" s="12">
        <f t="shared" si="1"/>
        <v>43989</v>
      </c>
      <c r="CN54" s="12">
        <f t="shared" si="1"/>
        <v>43990</v>
      </c>
      <c r="CO54" s="12">
        <f t="shared" si="1"/>
        <v>43991</v>
      </c>
      <c r="CP54" s="12">
        <f t="shared" si="1"/>
        <v>43992</v>
      </c>
      <c r="CQ54" s="12">
        <f t="shared" si="1"/>
        <v>43993</v>
      </c>
      <c r="CR54" s="12">
        <f t="shared" si="1"/>
        <v>43994</v>
      </c>
      <c r="CS54" s="12">
        <f t="shared" si="1"/>
        <v>43995</v>
      </c>
      <c r="CT54" s="12">
        <f t="shared" si="1"/>
        <v>43996</v>
      </c>
      <c r="CU54" s="12">
        <f t="shared" si="1"/>
        <v>43997</v>
      </c>
      <c r="CV54" s="12">
        <f t="shared" si="1"/>
        <v>43998</v>
      </c>
      <c r="CW54" s="12">
        <f t="shared" si="1"/>
        <v>43999</v>
      </c>
      <c r="CX54" s="12">
        <f t="shared" si="1"/>
        <v>44000</v>
      </c>
      <c r="CY54" s="12">
        <f t="shared" si="1"/>
        <v>44001</v>
      </c>
      <c r="CZ54" s="12">
        <f t="shared" si="1"/>
        <v>44002</v>
      </c>
      <c r="DA54" s="12">
        <f t="shared" si="1"/>
        <v>44003</v>
      </c>
      <c r="DB54" s="12">
        <f t="shared" si="1"/>
        <v>44004</v>
      </c>
      <c r="DC54" s="12">
        <f t="shared" si="1"/>
        <v>44005</v>
      </c>
      <c r="DD54" s="12">
        <f t="shared" si="1"/>
        <v>44006</v>
      </c>
      <c r="DE54" s="12">
        <f t="shared" si="1"/>
        <v>44007</v>
      </c>
      <c r="DF54" s="12">
        <f t="shared" si="1"/>
        <v>44008</v>
      </c>
      <c r="DG54" s="12">
        <f t="shared" si="1"/>
        <v>44009</v>
      </c>
      <c r="DH54" s="12">
        <f t="shared" si="1"/>
        <v>44010</v>
      </c>
      <c r="DI54" s="12">
        <f t="shared" si="1"/>
        <v>44011</v>
      </c>
      <c r="DJ54" s="12">
        <f t="shared" si="1"/>
        <v>44012</v>
      </c>
      <c r="DK54" s="12">
        <f t="shared" si="1"/>
        <v>44013</v>
      </c>
      <c r="DL54" s="12">
        <f t="shared" si="1"/>
        <v>44014</v>
      </c>
      <c r="DM54" s="12">
        <f t="shared" si="1"/>
        <v>44015</v>
      </c>
      <c r="DN54" s="12">
        <f t="shared" si="1"/>
        <v>44016</v>
      </c>
      <c r="DO54" s="12">
        <f t="shared" si="1"/>
        <v>44017</v>
      </c>
      <c r="DP54" s="12">
        <f t="shared" si="1"/>
        <v>44018</v>
      </c>
      <c r="DQ54" s="12">
        <f t="shared" si="1"/>
        <v>44019</v>
      </c>
      <c r="DR54" s="12">
        <f t="shared" si="1"/>
        <v>44020</v>
      </c>
      <c r="DS54" s="12">
        <f t="shared" si="1"/>
        <v>44021</v>
      </c>
      <c r="DT54" s="12">
        <f t="shared" si="1"/>
        <v>44022</v>
      </c>
      <c r="DU54" s="12">
        <f t="shared" si="1"/>
        <v>44023</v>
      </c>
      <c r="DV54" s="12">
        <f t="shared" si="1"/>
        <v>44024</v>
      </c>
      <c r="DW54" s="12">
        <f t="shared" si="1"/>
        <v>44025</v>
      </c>
      <c r="DX54" s="12">
        <f t="shared" si="1"/>
        <v>44026</v>
      </c>
      <c r="DY54" s="12">
        <f t="shared" si="1"/>
        <v>44027</v>
      </c>
      <c r="DZ54" s="12">
        <f t="shared" si="1"/>
        <v>44028</v>
      </c>
      <c r="EA54" s="12">
        <f t="shared" si="1"/>
        <v>44029</v>
      </c>
      <c r="EB54" s="12">
        <f t="shared" si="1"/>
        <v>44030</v>
      </c>
      <c r="EC54" s="12">
        <f t="shared" si="2"/>
        <v>44031</v>
      </c>
      <c r="ED54" s="12">
        <f t="shared" si="2"/>
        <v>44032</v>
      </c>
      <c r="EE54">
        <v>1</v>
      </c>
    </row>
    <row r="55" spans="1:135" x14ac:dyDescent="0.35">
      <c r="B55" t="str">
        <f>$B$5&amp;" Infections Cumulated"</f>
        <v>Italy Infections Cumulated</v>
      </c>
      <c r="C55">
        <f t="shared" ref="C55:AH55" si="3">INDEX(_Inf_Data,MATCH($B$5,_Inf_Country,0),MATCH(C$54,_Inf_Day,0))</f>
        <v>12462</v>
      </c>
      <c r="D55">
        <f t="shared" si="3"/>
        <v>12462</v>
      </c>
      <c r="E55">
        <f t="shared" si="3"/>
        <v>17660</v>
      </c>
      <c r="F55">
        <f t="shared" si="3"/>
        <v>21157</v>
      </c>
      <c r="G55">
        <f t="shared" si="3"/>
        <v>24747</v>
      </c>
      <c r="H55">
        <f t="shared" si="3"/>
        <v>27980</v>
      </c>
      <c r="I55">
        <f t="shared" si="3"/>
        <v>31506</v>
      </c>
      <c r="J55">
        <f t="shared" si="3"/>
        <v>35713</v>
      </c>
      <c r="K55">
        <f t="shared" si="3"/>
        <v>41035</v>
      </c>
      <c r="L55">
        <f t="shared" si="3"/>
        <v>47021</v>
      </c>
      <c r="M55">
        <f t="shared" si="3"/>
        <v>53578</v>
      </c>
      <c r="N55">
        <f t="shared" si="3"/>
        <v>59138</v>
      </c>
      <c r="O55">
        <f t="shared" si="3"/>
        <v>63927</v>
      </c>
      <c r="P55">
        <f t="shared" si="3"/>
        <v>69176</v>
      </c>
      <c r="Q55">
        <f t="shared" si="3"/>
        <v>74386</v>
      </c>
      <c r="R55">
        <f t="shared" si="3"/>
        <v>80589</v>
      </c>
      <c r="S55">
        <f t="shared" si="3"/>
        <v>86498</v>
      </c>
      <c r="T55">
        <f t="shared" si="3"/>
        <v>92472</v>
      </c>
      <c r="U55">
        <f t="shared" si="3"/>
        <v>97689</v>
      </c>
      <c r="V55">
        <f t="shared" si="3"/>
        <v>101739</v>
      </c>
      <c r="W55">
        <f t="shared" si="3"/>
        <v>105792</v>
      </c>
      <c r="X55">
        <f t="shared" si="3"/>
        <v>110574</v>
      </c>
      <c r="Y55">
        <f t="shared" si="3"/>
        <v>115242</v>
      </c>
      <c r="Z55">
        <f t="shared" si="3"/>
        <v>119827</v>
      </c>
      <c r="AA55">
        <f t="shared" si="3"/>
        <v>124632</v>
      </c>
      <c r="AB55">
        <f t="shared" si="3"/>
        <v>128948</v>
      </c>
      <c r="AC55">
        <f t="shared" si="3"/>
        <v>132547</v>
      </c>
      <c r="AD55">
        <f t="shared" si="3"/>
        <v>135586</v>
      </c>
      <c r="AE55">
        <f t="shared" si="3"/>
        <v>139422</v>
      </c>
      <c r="AF55">
        <f t="shared" si="3"/>
        <v>143626</v>
      </c>
      <c r="AG55">
        <f t="shared" si="3"/>
        <v>147577</v>
      </c>
      <c r="AH55">
        <f t="shared" si="3"/>
        <v>152271</v>
      </c>
      <c r="AI55">
        <f t="shared" ref="AI55:BN55" si="4">INDEX(_Inf_Data,MATCH($B$5,_Inf_Country,0),MATCH(AI$54,_Inf_Day,0))</f>
        <v>156363</v>
      </c>
      <c r="AJ55">
        <f t="shared" si="4"/>
        <v>159516</v>
      </c>
      <c r="AK55">
        <f t="shared" si="4"/>
        <v>162488</v>
      </c>
      <c r="AL55">
        <f t="shared" si="4"/>
        <v>165155</v>
      </c>
      <c r="AM55">
        <f t="shared" si="4"/>
        <v>168941</v>
      </c>
      <c r="AN55">
        <f t="shared" si="4"/>
        <v>172434</v>
      </c>
      <c r="AO55">
        <f t="shared" si="4"/>
        <v>175925</v>
      </c>
      <c r="AP55">
        <f t="shared" si="4"/>
        <v>178972</v>
      </c>
      <c r="AQ55">
        <f t="shared" si="4"/>
        <v>181228</v>
      </c>
      <c r="AR55">
        <f t="shared" si="4"/>
        <v>183957</v>
      </c>
      <c r="AS55" t="e">
        <f t="shared" si="4"/>
        <v>#N/A</v>
      </c>
      <c r="AT55" t="e">
        <f t="shared" si="4"/>
        <v>#N/A</v>
      </c>
      <c r="AU55" t="e">
        <f t="shared" si="4"/>
        <v>#N/A</v>
      </c>
      <c r="AV55" t="e">
        <f t="shared" si="4"/>
        <v>#N/A</v>
      </c>
      <c r="AW55" t="e">
        <f t="shared" si="4"/>
        <v>#N/A</v>
      </c>
      <c r="AX55" t="e">
        <f t="shared" si="4"/>
        <v>#N/A</v>
      </c>
      <c r="AY55" t="e">
        <f t="shared" si="4"/>
        <v>#N/A</v>
      </c>
      <c r="AZ55" t="e">
        <f t="shared" si="4"/>
        <v>#N/A</v>
      </c>
      <c r="BA55" t="e">
        <f t="shared" si="4"/>
        <v>#N/A</v>
      </c>
      <c r="BB55" t="e">
        <f t="shared" si="4"/>
        <v>#N/A</v>
      </c>
      <c r="BC55" t="e">
        <f t="shared" si="4"/>
        <v>#N/A</v>
      </c>
      <c r="BD55" t="e">
        <f t="shared" si="4"/>
        <v>#N/A</v>
      </c>
      <c r="BE55" t="e">
        <f t="shared" si="4"/>
        <v>#N/A</v>
      </c>
      <c r="BF55" t="e">
        <f t="shared" si="4"/>
        <v>#N/A</v>
      </c>
      <c r="BG55" t="e">
        <f t="shared" si="4"/>
        <v>#N/A</v>
      </c>
      <c r="BH55" t="e">
        <f t="shared" si="4"/>
        <v>#N/A</v>
      </c>
      <c r="BI55" t="e">
        <f t="shared" si="4"/>
        <v>#N/A</v>
      </c>
      <c r="BJ55" t="e">
        <f t="shared" si="4"/>
        <v>#N/A</v>
      </c>
      <c r="BK55" t="e">
        <f t="shared" si="4"/>
        <v>#N/A</v>
      </c>
      <c r="BL55" t="e">
        <f t="shared" si="4"/>
        <v>#N/A</v>
      </c>
      <c r="BM55" t="e">
        <f t="shared" si="4"/>
        <v>#N/A</v>
      </c>
      <c r="BN55" t="e">
        <f t="shared" si="4"/>
        <v>#N/A</v>
      </c>
      <c r="BO55" t="e">
        <f t="shared" ref="BO55:CT55" si="5">INDEX(_Inf_Data,MATCH($B$5,_Inf_Country,0),MATCH(BO$54,_Inf_Day,0))</f>
        <v>#N/A</v>
      </c>
      <c r="BP55" t="e">
        <f t="shared" si="5"/>
        <v>#N/A</v>
      </c>
      <c r="BQ55" t="e">
        <f t="shared" si="5"/>
        <v>#N/A</v>
      </c>
      <c r="BR55" t="e">
        <f t="shared" si="5"/>
        <v>#N/A</v>
      </c>
      <c r="BS55" t="e">
        <f t="shared" si="5"/>
        <v>#N/A</v>
      </c>
      <c r="BT55" t="e">
        <f t="shared" si="5"/>
        <v>#N/A</v>
      </c>
      <c r="BU55" t="e">
        <f t="shared" si="5"/>
        <v>#N/A</v>
      </c>
      <c r="BV55" t="e">
        <f t="shared" si="5"/>
        <v>#N/A</v>
      </c>
      <c r="BW55" t="e">
        <f t="shared" si="5"/>
        <v>#N/A</v>
      </c>
      <c r="BX55" t="e">
        <f t="shared" si="5"/>
        <v>#N/A</v>
      </c>
      <c r="BY55" t="e">
        <f t="shared" si="5"/>
        <v>#N/A</v>
      </c>
      <c r="BZ55" t="e">
        <f t="shared" si="5"/>
        <v>#N/A</v>
      </c>
      <c r="CA55" t="e">
        <f t="shared" si="5"/>
        <v>#N/A</v>
      </c>
      <c r="CB55" t="e">
        <f t="shared" si="5"/>
        <v>#N/A</v>
      </c>
      <c r="CC55" t="e">
        <f t="shared" si="5"/>
        <v>#N/A</v>
      </c>
      <c r="CD55" t="e">
        <f t="shared" si="5"/>
        <v>#N/A</v>
      </c>
      <c r="CE55" t="e">
        <f t="shared" si="5"/>
        <v>#N/A</v>
      </c>
      <c r="CF55" t="e">
        <f t="shared" si="5"/>
        <v>#N/A</v>
      </c>
      <c r="CG55" t="e">
        <f t="shared" si="5"/>
        <v>#N/A</v>
      </c>
      <c r="CH55" t="e">
        <f t="shared" si="5"/>
        <v>#N/A</v>
      </c>
      <c r="CI55" t="e">
        <f t="shared" si="5"/>
        <v>#N/A</v>
      </c>
      <c r="CJ55" t="e">
        <f t="shared" si="5"/>
        <v>#N/A</v>
      </c>
      <c r="CK55" t="e">
        <f t="shared" si="5"/>
        <v>#N/A</v>
      </c>
      <c r="CL55" t="e">
        <f t="shared" si="5"/>
        <v>#N/A</v>
      </c>
      <c r="CM55" t="e">
        <f t="shared" si="5"/>
        <v>#N/A</v>
      </c>
      <c r="CN55" t="e">
        <f t="shared" si="5"/>
        <v>#N/A</v>
      </c>
      <c r="CO55" t="e">
        <f t="shared" si="5"/>
        <v>#N/A</v>
      </c>
      <c r="CP55" t="e">
        <f t="shared" si="5"/>
        <v>#N/A</v>
      </c>
      <c r="CQ55" t="e">
        <f t="shared" si="5"/>
        <v>#N/A</v>
      </c>
      <c r="CR55" t="e">
        <f t="shared" si="5"/>
        <v>#N/A</v>
      </c>
      <c r="CS55" t="e">
        <f t="shared" si="5"/>
        <v>#N/A</v>
      </c>
      <c r="CT55" t="e">
        <f t="shared" si="5"/>
        <v>#N/A</v>
      </c>
      <c r="CU55" t="e">
        <f t="shared" ref="CU55:ED55" si="6">INDEX(_Inf_Data,MATCH($B$5,_Inf_Country,0),MATCH(CU$54,_Inf_Day,0))</f>
        <v>#N/A</v>
      </c>
      <c r="CV55" t="e">
        <f t="shared" si="6"/>
        <v>#N/A</v>
      </c>
      <c r="CW55" t="e">
        <f t="shared" si="6"/>
        <v>#N/A</v>
      </c>
      <c r="CX55" t="e">
        <f t="shared" si="6"/>
        <v>#N/A</v>
      </c>
      <c r="CY55" t="e">
        <f t="shared" si="6"/>
        <v>#N/A</v>
      </c>
      <c r="CZ55" t="e">
        <f t="shared" si="6"/>
        <v>#N/A</v>
      </c>
      <c r="DA55" t="e">
        <f t="shared" si="6"/>
        <v>#N/A</v>
      </c>
      <c r="DB55" t="e">
        <f t="shared" si="6"/>
        <v>#N/A</v>
      </c>
      <c r="DC55" t="e">
        <f t="shared" si="6"/>
        <v>#N/A</v>
      </c>
      <c r="DD55" t="e">
        <f t="shared" si="6"/>
        <v>#N/A</v>
      </c>
      <c r="DE55" t="e">
        <f t="shared" si="6"/>
        <v>#N/A</v>
      </c>
      <c r="DF55" t="e">
        <f t="shared" si="6"/>
        <v>#N/A</v>
      </c>
      <c r="DG55" t="e">
        <f t="shared" si="6"/>
        <v>#N/A</v>
      </c>
      <c r="DH55" t="e">
        <f t="shared" si="6"/>
        <v>#N/A</v>
      </c>
      <c r="DI55" t="e">
        <f t="shared" si="6"/>
        <v>#N/A</v>
      </c>
      <c r="DJ55" t="e">
        <f t="shared" si="6"/>
        <v>#N/A</v>
      </c>
      <c r="DK55" t="e">
        <f t="shared" si="6"/>
        <v>#N/A</v>
      </c>
      <c r="DL55" t="e">
        <f t="shared" si="6"/>
        <v>#N/A</v>
      </c>
      <c r="DM55" t="e">
        <f t="shared" si="6"/>
        <v>#N/A</v>
      </c>
      <c r="DN55" t="e">
        <f t="shared" si="6"/>
        <v>#N/A</v>
      </c>
      <c r="DO55" t="e">
        <f t="shared" si="6"/>
        <v>#N/A</v>
      </c>
      <c r="DP55" t="e">
        <f t="shared" si="6"/>
        <v>#N/A</v>
      </c>
      <c r="DQ55" t="e">
        <f t="shared" si="6"/>
        <v>#N/A</v>
      </c>
      <c r="DR55" t="e">
        <f t="shared" si="6"/>
        <v>#N/A</v>
      </c>
      <c r="DS55" t="e">
        <f t="shared" si="6"/>
        <v>#N/A</v>
      </c>
      <c r="DT55" t="e">
        <f t="shared" si="6"/>
        <v>#N/A</v>
      </c>
      <c r="DU55" t="e">
        <f t="shared" si="6"/>
        <v>#N/A</v>
      </c>
      <c r="DV55" t="e">
        <f t="shared" si="6"/>
        <v>#N/A</v>
      </c>
      <c r="DW55" t="e">
        <f t="shared" si="6"/>
        <v>#N/A</v>
      </c>
      <c r="DX55" t="e">
        <f t="shared" si="6"/>
        <v>#N/A</v>
      </c>
      <c r="DY55" t="e">
        <f t="shared" si="6"/>
        <v>#N/A</v>
      </c>
      <c r="DZ55" t="e">
        <f t="shared" si="6"/>
        <v>#N/A</v>
      </c>
      <c r="EA55" t="e">
        <f t="shared" si="6"/>
        <v>#N/A</v>
      </c>
      <c r="EB55" t="e">
        <f t="shared" si="6"/>
        <v>#N/A</v>
      </c>
      <c r="EC55" t="e">
        <f t="shared" si="6"/>
        <v>#N/A</v>
      </c>
      <c r="ED55" t="e">
        <f t="shared" si="6"/>
        <v>#N/A</v>
      </c>
      <c r="EE55">
        <v>1</v>
      </c>
    </row>
    <row r="56" spans="1:135" x14ac:dyDescent="0.35">
      <c r="B56" t="str">
        <f>$B$5&amp;" Infections per Day"</f>
        <v>Italy Infections per Day</v>
      </c>
      <c r="D56">
        <f>IF(D55&gt;C55,D55-C55,0)</f>
        <v>0</v>
      </c>
      <c r="E56">
        <f t="shared" ref="E56:BP56" si="7">IF(E55&gt;D55,E55-D55,0)</f>
        <v>5198</v>
      </c>
      <c r="F56">
        <f t="shared" si="7"/>
        <v>3497</v>
      </c>
      <c r="G56">
        <f t="shared" si="7"/>
        <v>3590</v>
      </c>
      <c r="H56">
        <f t="shared" si="7"/>
        <v>3233</v>
      </c>
      <c r="I56">
        <f t="shared" si="7"/>
        <v>3526</v>
      </c>
      <c r="J56">
        <f t="shared" si="7"/>
        <v>4207</v>
      </c>
      <c r="K56">
        <f t="shared" si="7"/>
        <v>5322</v>
      </c>
      <c r="L56">
        <f t="shared" si="7"/>
        <v>5986</v>
      </c>
      <c r="M56">
        <f t="shared" si="7"/>
        <v>6557</v>
      </c>
      <c r="N56">
        <f t="shared" si="7"/>
        <v>5560</v>
      </c>
      <c r="O56">
        <f t="shared" si="7"/>
        <v>4789</v>
      </c>
      <c r="P56">
        <f t="shared" si="7"/>
        <v>5249</v>
      </c>
      <c r="Q56">
        <f t="shared" si="7"/>
        <v>5210</v>
      </c>
      <c r="R56">
        <f t="shared" si="7"/>
        <v>6203</v>
      </c>
      <c r="S56">
        <f t="shared" si="7"/>
        <v>5909</v>
      </c>
      <c r="T56">
        <f t="shared" si="7"/>
        <v>5974</v>
      </c>
      <c r="U56">
        <f t="shared" si="7"/>
        <v>5217</v>
      </c>
      <c r="V56">
        <f t="shared" si="7"/>
        <v>4050</v>
      </c>
      <c r="W56">
        <f t="shared" si="7"/>
        <v>4053</v>
      </c>
      <c r="X56">
        <f t="shared" si="7"/>
        <v>4782</v>
      </c>
      <c r="Y56">
        <f t="shared" si="7"/>
        <v>4668</v>
      </c>
      <c r="Z56">
        <f t="shared" si="7"/>
        <v>4585</v>
      </c>
      <c r="AA56">
        <f t="shared" si="7"/>
        <v>4805</v>
      </c>
      <c r="AB56">
        <f t="shared" si="7"/>
        <v>4316</v>
      </c>
      <c r="AC56">
        <f t="shared" si="7"/>
        <v>3599</v>
      </c>
      <c r="AD56">
        <f t="shared" si="7"/>
        <v>3039</v>
      </c>
      <c r="AE56">
        <f t="shared" si="7"/>
        <v>3836</v>
      </c>
      <c r="AF56">
        <f t="shared" si="7"/>
        <v>4204</v>
      </c>
      <c r="AG56">
        <f t="shared" si="7"/>
        <v>3951</v>
      </c>
      <c r="AH56">
        <f t="shared" si="7"/>
        <v>4694</v>
      </c>
      <c r="AI56">
        <f t="shared" si="7"/>
        <v>4092</v>
      </c>
      <c r="AJ56">
        <f t="shared" si="7"/>
        <v>3153</v>
      </c>
      <c r="AK56">
        <f t="shared" si="7"/>
        <v>2972</v>
      </c>
      <c r="AL56">
        <f t="shared" si="7"/>
        <v>2667</v>
      </c>
      <c r="AM56">
        <f t="shared" si="7"/>
        <v>3786</v>
      </c>
      <c r="AN56">
        <f t="shared" si="7"/>
        <v>3493</v>
      </c>
      <c r="AO56">
        <f t="shared" si="7"/>
        <v>3491</v>
      </c>
      <c r="AP56">
        <f t="shared" si="7"/>
        <v>3047</v>
      </c>
      <c r="AQ56">
        <f t="shared" si="7"/>
        <v>2256</v>
      </c>
      <c r="AR56">
        <f t="shared" si="7"/>
        <v>2729</v>
      </c>
      <c r="AS56" t="e">
        <f t="shared" si="7"/>
        <v>#N/A</v>
      </c>
      <c r="AT56" t="e">
        <f t="shared" si="7"/>
        <v>#N/A</v>
      </c>
      <c r="AU56" t="e">
        <f t="shared" si="7"/>
        <v>#N/A</v>
      </c>
      <c r="AV56" t="e">
        <f t="shared" si="7"/>
        <v>#N/A</v>
      </c>
      <c r="AW56" t="e">
        <f t="shared" si="7"/>
        <v>#N/A</v>
      </c>
      <c r="AX56" t="e">
        <f t="shared" si="7"/>
        <v>#N/A</v>
      </c>
      <c r="AY56" t="e">
        <f t="shared" si="7"/>
        <v>#N/A</v>
      </c>
      <c r="AZ56" t="e">
        <f t="shared" si="7"/>
        <v>#N/A</v>
      </c>
      <c r="BA56" t="e">
        <f t="shared" si="7"/>
        <v>#N/A</v>
      </c>
      <c r="BB56" t="e">
        <f t="shared" si="7"/>
        <v>#N/A</v>
      </c>
      <c r="BC56" t="e">
        <f t="shared" si="7"/>
        <v>#N/A</v>
      </c>
      <c r="BD56" t="e">
        <f t="shared" si="7"/>
        <v>#N/A</v>
      </c>
      <c r="BE56" t="e">
        <f t="shared" si="7"/>
        <v>#N/A</v>
      </c>
      <c r="BF56" t="e">
        <f t="shared" si="7"/>
        <v>#N/A</v>
      </c>
      <c r="BG56" t="e">
        <f t="shared" si="7"/>
        <v>#N/A</v>
      </c>
      <c r="BH56" t="e">
        <f t="shared" si="7"/>
        <v>#N/A</v>
      </c>
      <c r="BI56" t="e">
        <f t="shared" si="7"/>
        <v>#N/A</v>
      </c>
      <c r="BJ56" t="e">
        <f t="shared" si="7"/>
        <v>#N/A</v>
      </c>
      <c r="BK56" t="e">
        <f t="shared" si="7"/>
        <v>#N/A</v>
      </c>
      <c r="BL56" t="e">
        <f t="shared" si="7"/>
        <v>#N/A</v>
      </c>
      <c r="BM56" t="e">
        <f t="shared" si="7"/>
        <v>#N/A</v>
      </c>
      <c r="BN56" t="e">
        <f t="shared" si="7"/>
        <v>#N/A</v>
      </c>
      <c r="BO56" t="e">
        <f t="shared" si="7"/>
        <v>#N/A</v>
      </c>
      <c r="BP56" t="e">
        <f t="shared" si="7"/>
        <v>#N/A</v>
      </c>
      <c r="BQ56" t="e">
        <f t="shared" ref="BQ56:EB56" si="8">IF(BQ55&gt;BP55,BQ55-BP55,0)</f>
        <v>#N/A</v>
      </c>
      <c r="BR56" t="e">
        <f t="shared" si="8"/>
        <v>#N/A</v>
      </c>
      <c r="BS56" t="e">
        <f t="shared" si="8"/>
        <v>#N/A</v>
      </c>
      <c r="BT56" t="e">
        <f t="shared" si="8"/>
        <v>#N/A</v>
      </c>
      <c r="BU56" t="e">
        <f t="shared" si="8"/>
        <v>#N/A</v>
      </c>
      <c r="BV56" t="e">
        <f t="shared" si="8"/>
        <v>#N/A</v>
      </c>
      <c r="BW56" t="e">
        <f t="shared" si="8"/>
        <v>#N/A</v>
      </c>
      <c r="BX56" t="e">
        <f t="shared" si="8"/>
        <v>#N/A</v>
      </c>
      <c r="BY56" t="e">
        <f t="shared" si="8"/>
        <v>#N/A</v>
      </c>
      <c r="BZ56" t="e">
        <f t="shared" si="8"/>
        <v>#N/A</v>
      </c>
      <c r="CA56" t="e">
        <f t="shared" si="8"/>
        <v>#N/A</v>
      </c>
      <c r="CB56" t="e">
        <f t="shared" si="8"/>
        <v>#N/A</v>
      </c>
      <c r="CC56" t="e">
        <f t="shared" si="8"/>
        <v>#N/A</v>
      </c>
      <c r="CD56" t="e">
        <f t="shared" si="8"/>
        <v>#N/A</v>
      </c>
      <c r="CE56" t="e">
        <f t="shared" si="8"/>
        <v>#N/A</v>
      </c>
      <c r="CF56" t="e">
        <f t="shared" si="8"/>
        <v>#N/A</v>
      </c>
      <c r="CG56" t="e">
        <f t="shared" si="8"/>
        <v>#N/A</v>
      </c>
      <c r="CH56" t="e">
        <f t="shared" si="8"/>
        <v>#N/A</v>
      </c>
      <c r="CI56" t="e">
        <f t="shared" si="8"/>
        <v>#N/A</v>
      </c>
      <c r="CJ56" t="e">
        <f t="shared" si="8"/>
        <v>#N/A</v>
      </c>
      <c r="CK56" t="e">
        <f t="shared" si="8"/>
        <v>#N/A</v>
      </c>
      <c r="CL56" t="e">
        <f t="shared" si="8"/>
        <v>#N/A</v>
      </c>
      <c r="CM56" t="e">
        <f t="shared" si="8"/>
        <v>#N/A</v>
      </c>
      <c r="CN56" t="e">
        <f t="shared" si="8"/>
        <v>#N/A</v>
      </c>
      <c r="CO56" t="e">
        <f t="shared" si="8"/>
        <v>#N/A</v>
      </c>
      <c r="CP56" t="e">
        <f t="shared" si="8"/>
        <v>#N/A</v>
      </c>
      <c r="CQ56" t="e">
        <f t="shared" si="8"/>
        <v>#N/A</v>
      </c>
      <c r="CR56" t="e">
        <f t="shared" si="8"/>
        <v>#N/A</v>
      </c>
      <c r="CS56" t="e">
        <f t="shared" si="8"/>
        <v>#N/A</v>
      </c>
      <c r="CT56" t="e">
        <f t="shared" si="8"/>
        <v>#N/A</v>
      </c>
      <c r="CU56" t="e">
        <f t="shared" si="8"/>
        <v>#N/A</v>
      </c>
      <c r="CV56" t="e">
        <f t="shared" si="8"/>
        <v>#N/A</v>
      </c>
      <c r="CW56" t="e">
        <f t="shared" si="8"/>
        <v>#N/A</v>
      </c>
      <c r="CX56" t="e">
        <f t="shared" si="8"/>
        <v>#N/A</v>
      </c>
      <c r="CY56" t="e">
        <f t="shared" si="8"/>
        <v>#N/A</v>
      </c>
      <c r="CZ56" t="e">
        <f t="shared" si="8"/>
        <v>#N/A</v>
      </c>
      <c r="DA56" t="e">
        <f t="shared" si="8"/>
        <v>#N/A</v>
      </c>
      <c r="DB56" t="e">
        <f t="shared" si="8"/>
        <v>#N/A</v>
      </c>
      <c r="DC56" t="e">
        <f t="shared" si="8"/>
        <v>#N/A</v>
      </c>
      <c r="DD56" t="e">
        <f t="shared" si="8"/>
        <v>#N/A</v>
      </c>
      <c r="DE56" t="e">
        <f t="shared" si="8"/>
        <v>#N/A</v>
      </c>
      <c r="DF56" t="e">
        <f t="shared" si="8"/>
        <v>#N/A</v>
      </c>
      <c r="DG56" t="e">
        <f t="shared" si="8"/>
        <v>#N/A</v>
      </c>
      <c r="DH56" t="e">
        <f t="shared" si="8"/>
        <v>#N/A</v>
      </c>
      <c r="DI56" t="e">
        <f t="shared" si="8"/>
        <v>#N/A</v>
      </c>
      <c r="DJ56" t="e">
        <f t="shared" si="8"/>
        <v>#N/A</v>
      </c>
      <c r="DK56" t="e">
        <f t="shared" si="8"/>
        <v>#N/A</v>
      </c>
      <c r="DL56" t="e">
        <f t="shared" si="8"/>
        <v>#N/A</v>
      </c>
      <c r="DM56" t="e">
        <f t="shared" si="8"/>
        <v>#N/A</v>
      </c>
      <c r="DN56" t="e">
        <f t="shared" si="8"/>
        <v>#N/A</v>
      </c>
      <c r="DO56" t="e">
        <f t="shared" si="8"/>
        <v>#N/A</v>
      </c>
      <c r="DP56" t="e">
        <f t="shared" si="8"/>
        <v>#N/A</v>
      </c>
      <c r="DQ56" t="e">
        <f t="shared" si="8"/>
        <v>#N/A</v>
      </c>
      <c r="DR56" t="e">
        <f t="shared" si="8"/>
        <v>#N/A</v>
      </c>
      <c r="DS56" t="e">
        <f t="shared" si="8"/>
        <v>#N/A</v>
      </c>
      <c r="DT56" t="e">
        <f t="shared" si="8"/>
        <v>#N/A</v>
      </c>
      <c r="DU56" t="e">
        <f t="shared" si="8"/>
        <v>#N/A</v>
      </c>
      <c r="DV56" t="e">
        <f t="shared" si="8"/>
        <v>#N/A</v>
      </c>
      <c r="DW56" t="e">
        <f t="shared" si="8"/>
        <v>#N/A</v>
      </c>
      <c r="DX56" t="e">
        <f t="shared" si="8"/>
        <v>#N/A</v>
      </c>
      <c r="DY56" t="e">
        <f t="shared" si="8"/>
        <v>#N/A</v>
      </c>
      <c r="DZ56" t="e">
        <f t="shared" si="8"/>
        <v>#N/A</v>
      </c>
      <c r="EA56" t="e">
        <f t="shared" si="8"/>
        <v>#N/A</v>
      </c>
      <c r="EB56" t="e">
        <f t="shared" si="8"/>
        <v>#N/A</v>
      </c>
      <c r="EC56" t="e">
        <f t="shared" ref="EC56:ED56" si="9">IF(EC55&gt;EB55,EC55-EB55,0)</f>
        <v>#N/A</v>
      </c>
      <c r="ED56" t="e">
        <f t="shared" si="9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2720.5714285714284</v>
      </c>
      <c r="J57" s="13">
        <f t="shared" ref="J57:BU57" si="10">IF(J56&lt;&gt;0,SUM(D56:J56)/7,"")</f>
        <v>3321.5714285714284</v>
      </c>
      <c r="K57" s="13">
        <f t="shared" si="10"/>
        <v>4081.8571428571427</v>
      </c>
      <c r="L57" s="13">
        <f t="shared" si="10"/>
        <v>4194.4285714285716</v>
      </c>
      <c r="M57" s="13">
        <f t="shared" si="10"/>
        <v>4631.5714285714284</v>
      </c>
      <c r="N57" s="13">
        <f t="shared" si="10"/>
        <v>4913</v>
      </c>
      <c r="O57" s="13">
        <f t="shared" si="10"/>
        <v>5135.2857142857147</v>
      </c>
      <c r="P57" s="13">
        <f t="shared" si="10"/>
        <v>5381.4285714285716</v>
      </c>
      <c r="Q57" s="13">
        <f t="shared" si="10"/>
        <v>5524.7142857142853</v>
      </c>
      <c r="R57" s="13">
        <f t="shared" si="10"/>
        <v>5650.5714285714284</v>
      </c>
      <c r="S57" s="13">
        <f t="shared" si="10"/>
        <v>5639.5714285714284</v>
      </c>
      <c r="T57" s="13">
        <f t="shared" si="10"/>
        <v>5556.2857142857147</v>
      </c>
      <c r="U57" s="13">
        <f t="shared" si="10"/>
        <v>5507.2857142857147</v>
      </c>
      <c r="V57" s="13">
        <f t="shared" si="10"/>
        <v>5401.7142857142853</v>
      </c>
      <c r="W57" s="13">
        <f t="shared" si="10"/>
        <v>5230.8571428571431</v>
      </c>
      <c r="X57" s="13">
        <f t="shared" si="10"/>
        <v>5169.7142857142853</v>
      </c>
      <c r="Y57" s="13">
        <f t="shared" si="10"/>
        <v>4950.4285714285716</v>
      </c>
      <c r="Z57" s="13">
        <f t="shared" si="10"/>
        <v>4761.2857142857147</v>
      </c>
      <c r="AA57" s="13">
        <f t="shared" si="10"/>
        <v>4594.2857142857147</v>
      </c>
      <c r="AB57" s="13">
        <f t="shared" si="10"/>
        <v>4465.5714285714284</v>
      </c>
      <c r="AC57" s="13">
        <f t="shared" si="10"/>
        <v>4401.1428571428569</v>
      </c>
      <c r="AD57" s="13">
        <f t="shared" si="10"/>
        <v>4256.2857142857147</v>
      </c>
      <c r="AE57" s="13">
        <f t="shared" si="10"/>
        <v>4121.1428571428569</v>
      </c>
      <c r="AF57" s="13">
        <f t="shared" si="10"/>
        <v>4054.8571428571427</v>
      </c>
      <c r="AG57" s="13">
        <f t="shared" si="10"/>
        <v>3964.2857142857142</v>
      </c>
      <c r="AH57" s="13">
        <f t="shared" si="10"/>
        <v>3948.4285714285716</v>
      </c>
      <c r="AI57" s="13">
        <f t="shared" si="10"/>
        <v>3916.4285714285716</v>
      </c>
      <c r="AJ57" s="13">
        <f t="shared" si="10"/>
        <v>3852.7142857142858</v>
      </c>
      <c r="AK57" s="13">
        <f t="shared" si="10"/>
        <v>3843.1428571428573</v>
      </c>
      <c r="AL57" s="13">
        <f t="shared" si="10"/>
        <v>3676.1428571428573</v>
      </c>
      <c r="AM57" s="13">
        <f t="shared" si="10"/>
        <v>3616.4285714285716</v>
      </c>
      <c r="AN57" s="13">
        <f t="shared" si="10"/>
        <v>3551</v>
      </c>
      <c r="AO57" s="13">
        <f t="shared" si="10"/>
        <v>3379.1428571428573</v>
      </c>
      <c r="AP57" s="13">
        <f t="shared" si="10"/>
        <v>3229.8571428571427</v>
      </c>
      <c r="AQ57" s="13">
        <f t="shared" si="10"/>
        <v>3101.7142857142858</v>
      </c>
      <c r="AR57" s="13">
        <f t="shared" si="10"/>
        <v>3067</v>
      </c>
      <c r="AS57" s="13" t="e">
        <f t="shared" si="10"/>
        <v>#N/A</v>
      </c>
      <c r="AT57" s="13" t="e">
        <f t="shared" si="10"/>
        <v>#N/A</v>
      </c>
      <c r="AU57" s="13" t="e">
        <f t="shared" si="10"/>
        <v>#N/A</v>
      </c>
      <c r="AV57" s="13" t="e">
        <f t="shared" si="10"/>
        <v>#N/A</v>
      </c>
      <c r="AW57" s="13" t="e">
        <f t="shared" si="10"/>
        <v>#N/A</v>
      </c>
      <c r="AX57" s="13" t="e">
        <f t="shared" si="10"/>
        <v>#N/A</v>
      </c>
      <c r="AY57" s="13" t="e">
        <f t="shared" si="10"/>
        <v>#N/A</v>
      </c>
      <c r="AZ57" s="13" t="e">
        <f t="shared" si="10"/>
        <v>#N/A</v>
      </c>
      <c r="BA57" s="13" t="e">
        <f t="shared" si="10"/>
        <v>#N/A</v>
      </c>
      <c r="BB57" s="13" t="e">
        <f t="shared" si="10"/>
        <v>#N/A</v>
      </c>
      <c r="BC57" s="13" t="e">
        <f t="shared" si="10"/>
        <v>#N/A</v>
      </c>
      <c r="BD57" s="13" t="e">
        <f t="shared" si="10"/>
        <v>#N/A</v>
      </c>
      <c r="BE57" s="13" t="e">
        <f t="shared" si="10"/>
        <v>#N/A</v>
      </c>
      <c r="BF57" s="13" t="e">
        <f t="shared" si="10"/>
        <v>#N/A</v>
      </c>
      <c r="BG57" s="13" t="e">
        <f t="shared" si="10"/>
        <v>#N/A</v>
      </c>
      <c r="BH57" s="13" t="e">
        <f t="shared" si="10"/>
        <v>#N/A</v>
      </c>
      <c r="BI57" s="13" t="e">
        <f t="shared" si="10"/>
        <v>#N/A</v>
      </c>
      <c r="BJ57" s="13" t="e">
        <f t="shared" si="10"/>
        <v>#N/A</v>
      </c>
      <c r="BK57" s="13" t="e">
        <f t="shared" si="10"/>
        <v>#N/A</v>
      </c>
      <c r="BL57" s="13" t="e">
        <f t="shared" si="10"/>
        <v>#N/A</v>
      </c>
      <c r="BM57" s="13" t="e">
        <f t="shared" si="10"/>
        <v>#N/A</v>
      </c>
      <c r="BN57" s="13" t="e">
        <f t="shared" si="10"/>
        <v>#N/A</v>
      </c>
      <c r="BO57" s="13" t="e">
        <f t="shared" si="10"/>
        <v>#N/A</v>
      </c>
      <c r="BP57" s="13" t="e">
        <f t="shared" si="10"/>
        <v>#N/A</v>
      </c>
      <c r="BQ57" s="13" t="e">
        <f t="shared" si="10"/>
        <v>#N/A</v>
      </c>
      <c r="BR57" s="13" t="e">
        <f t="shared" si="10"/>
        <v>#N/A</v>
      </c>
      <c r="BS57" s="13" t="e">
        <f t="shared" si="10"/>
        <v>#N/A</v>
      </c>
      <c r="BT57" s="13" t="e">
        <f t="shared" si="10"/>
        <v>#N/A</v>
      </c>
      <c r="BU57" s="13" t="e">
        <f t="shared" si="10"/>
        <v>#N/A</v>
      </c>
      <c r="BV57" s="13" t="e">
        <f t="shared" ref="BV57:ED57" si="11">IF(BV56&lt;&gt;0,SUM(BP56:BV56)/7,"")</f>
        <v>#N/A</v>
      </c>
      <c r="BW57" s="13" t="e">
        <f t="shared" si="11"/>
        <v>#N/A</v>
      </c>
      <c r="BX57" s="13" t="e">
        <f t="shared" si="11"/>
        <v>#N/A</v>
      </c>
      <c r="BY57" s="13" t="e">
        <f t="shared" si="11"/>
        <v>#N/A</v>
      </c>
      <c r="BZ57" s="13" t="e">
        <f t="shared" si="11"/>
        <v>#N/A</v>
      </c>
      <c r="CA57" s="13" t="e">
        <f t="shared" si="11"/>
        <v>#N/A</v>
      </c>
      <c r="CB57" s="13" t="e">
        <f t="shared" si="11"/>
        <v>#N/A</v>
      </c>
      <c r="CC57" s="13" t="e">
        <f t="shared" si="11"/>
        <v>#N/A</v>
      </c>
      <c r="CD57" s="13" t="e">
        <f t="shared" si="11"/>
        <v>#N/A</v>
      </c>
      <c r="CE57" s="13" t="e">
        <f t="shared" si="11"/>
        <v>#N/A</v>
      </c>
      <c r="CF57" s="13" t="e">
        <f t="shared" si="11"/>
        <v>#N/A</v>
      </c>
      <c r="CG57" s="13" t="e">
        <f t="shared" si="11"/>
        <v>#N/A</v>
      </c>
      <c r="CH57" s="13" t="e">
        <f t="shared" si="11"/>
        <v>#N/A</v>
      </c>
      <c r="CI57" s="13" t="e">
        <f t="shared" si="11"/>
        <v>#N/A</v>
      </c>
      <c r="CJ57" s="13" t="e">
        <f t="shared" si="11"/>
        <v>#N/A</v>
      </c>
      <c r="CK57" s="13" t="e">
        <f t="shared" si="11"/>
        <v>#N/A</v>
      </c>
      <c r="CL57" s="13" t="e">
        <f t="shared" si="11"/>
        <v>#N/A</v>
      </c>
      <c r="CM57" s="13" t="e">
        <f t="shared" si="11"/>
        <v>#N/A</v>
      </c>
      <c r="CN57" s="13" t="e">
        <f t="shared" si="11"/>
        <v>#N/A</v>
      </c>
      <c r="CO57" s="13" t="e">
        <f t="shared" si="11"/>
        <v>#N/A</v>
      </c>
      <c r="CP57" s="13" t="e">
        <f t="shared" si="11"/>
        <v>#N/A</v>
      </c>
      <c r="CQ57" s="13" t="e">
        <f t="shared" si="11"/>
        <v>#N/A</v>
      </c>
      <c r="CR57" s="13" t="e">
        <f t="shared" si="11"/>
        <v>#N/A</v>
      </c>
      <c r="CS57" s="13" t="e">
        <f t="shared" si="11"/>
        <v>#N/A</v>
      </c>
      <c r="CT57" s="13" t="e">
        <f t="shared" si="11"/>
        <v>#N/A</v>
      </c>
      <c r="CU57" s="13" t="e">
        <f t="shared" si="11"/>
        <v>#N/A</v>
      </c>
      <c r="CV57" s="13" t="e">
        <f t="shared" si="11"/>
        <v>#N/A</v>
      </c>
      <c r="CW57" s="13" t="e">
        <f t="shared" si="11"/>
        <v>#N/A</v>
      </c>
      <c r="CX57" s="13" t="e">
        <f t="shared" si="11"/>
        <v>#N/A</v>
      </c>
      <c r="CY57" s="13" t="e">
        <f t="shared" si="11"/>
        <v>#N/A</v>
      </c>
      <c r="CZ57" s="13" t="e">
        <f t="shared" si="11"/>
        <v>#N/A</v>
      </c>
      <c r="DA57" s="13" t="e">
        <f t="shared" si="11"/>
        <v>#N/A</v>
      </c>
      <c r="DB57" s="13" t="e">
        <f t="shared" si="11"/>
        <v>#N/A</v>
      </c>
      <c r="DC57" s="13" t="e">
        <f t="shared" si="11"/>
        <v>#N/A</v>
      </c>
      <c r="DD57" s="13" t="e">
        <f t="shared" si="11"/>
        <v>#N/A</v>
      </c>
      <c r="DE57" s="13" t="e">
        <f t="shared" si="11"/>
        <v>#N/A</v>
      </c>
      <c r="DF57" s="13" t="e">
        <f t="shared" si="11"/>
        <v>#N/A</v>
      </c>
      <c r="DG57" s="13" t="e">
        <f t="shared" si="11"/>
        <v>#N/A</v>
      </c>
      <c r="DH57" s="13" t="e">
        <f t="shared" si="11"/>
        <v>#N/A</v>
      </c>
      <c r="DI57" s="13" t="e">
        <f t="shared" si="11"/>
        <v>#N/A</v>
      </c>
      <c r="DJ57" s="13" t="e">
        <f t="shared" si="11"/>
        <v>#N/A</v>
      </c>
      <c r="DK57" s="13" t="e">
        <f t="shared" si="11"/>
        <v>#N/A</v>
      </c>
      <c r="DL57" s="13" t="e">
        <f t="shared" si="11"/>
        <v>#N/A</v>
      </c>
      <c r="DM57" s="13" t="e">
        <f t="shared" si="11"/>
        <v>#N/A</v>
      </c>
      <c r="DN57" s="13" t="e">
        <f t="shared" si="11"/>
        <v>#N/A</v>
      </c>
      <c r="DO57" s="13" t="e">
        <f t="shared" si="11"/>
        <v>#N/A</v>
      </c>
      <c r="DP57" s="13" t="e">
        <f t="shared" si="11"/>
        <v>#N/A</v>
      </c>
      <c r="DQ57" s="13" t="e">
        <f t="shared" si="11"/>
        <v>#N/A</v>
      </c>
      <c r="DR57" s="13" t="e">
        <f t="shared" si="11"/>
        <v>#N/A</v>
      </c>
      <c r="DS57" s="13" t="e">
        <f t="shared" si="11"/>
        <v>#N/A</v>
      </c>
      <c r="DT57" s="13" t="e">
        <f t="shared" si="11"/>
        <v>#N/A</v>
      </c>
      <c r="DU57" s="13" t="e">
        <f t="shared" si="11"/>
        <v>#N/A</v>
      </c>
      <c r="DV57" s="13" t="e">
        <f t="shared" si="11"/>
        <v>#N/A</v>
      </c>
      <c r="DW57" s="13" t="e">
        <f t="shared" si="11"/>
        <v>#N/A</v>
      </c>
      <c r="DX57" s="13" t="e">
        <f t="shared" si="11"/>
        <v>#N/A</v>
      </c>
      <c r="DY57" s="13" t="e">
        <f t="shared" si="11"/>
        <v>#N/A</v>
      </c>
      <c r="DZ57" s="13" t="e">
        <f t="shared" si="11"/>
        <v>#N/A</v>
      </c>
      <c r="EA57" s="13" t="e">
        <f t="shared" si="11"/>
        <v>#N/A</v>
      </c>
      <c r="EB57" s="13" t="e">
        <f t="shared" si="11"/>
        <v>#N/A</v>
      </c>
      <c r="EC57" s="13" t="e">
        <f t="shared" si="11"/>
        <v>#N/A</v>
      </c>
      <c r="ED57" s="13" t="e">
        <f t="shared" si="11"/>
        <v>#N/A</v>
      </c>
      <c r="EE57">
        <v>1</v>
      </c>
    </row>
    <row r="58" spans="1:135" x14ac:dyDescent="0.35">
      <c r="B58" t="str">
        <f>$B$5&amp;" Infection Growth against cum last 7 days"</f>
        <v>Italy Infection Growth against cum last 7 days</v>
      </c>
      <c r="J58" s="14">
        <f>IF(AND(C55&lt;&gt;0,J55&lt;&gt;0),(J55/C55)^(1/7)-1,#N/A)</f>
        <v>0.16230417587979029</v>
      </c>
      <c r="K58" s="14">
        <f t="shared" ref="K58:BV58" si="12">IF(AND(D55&lt;&gt;0,K55&lt;&gt;0),(K55/D55)^(1/7)-1,#N/A)</f>
        <v>0.18559974899865717</v>
      </c>
      <c r="L58" s="14">
        <f t="shared" si="12"/>
        <v>0.15015748169955101</v>
      </c>
      <c r="M58" s="14">
        <f t="shared" si="12"/>
        <v>0.1419510479827244</v>
      </c>
      <c r="N58" s="14">
        <f t="shared" si="12"/>
        <v>0.13252853573899381</v>
      </c>
      <c r="O58" s="14">
        <f t="shared" si="12"/>
        <v>0.12528459486063315</v>
      </c>
      <c r="P58" s="14">
        <f t="shared" si="12"/>
        <v>0.11890856104891778</v>
      </c>
      <c r="Q58" s="14">
        <f t="shared" si="12"/>
        <v>0.11051276026786905</v>
      </c>
      <c r="R58" s="14">
        <f t="shared" si="12"/>
        <v>0.10122097690921983</v>
      </c>
      <c r="S58" s="14">
        <f t="shared" si="12"/>
        <v>9.0978808917188125E-2</v>
      </c>
      <c r="T58" s="14">
        <f t="shared" si="12"/>
        <v>8.1086728917480144E-2</v>
      </c>
      <c r="U58" s="14">
        <f t="shared" si="12"/>
        <v>7.4335338992788103E-2</v>
      </c>
      <c r="V58" s="14">
        <f t="shared" si="12"/>
        <v>6.8634079606118226E-2</v>
      </c>
      <c r="W58" s="14">
        <f t="shared" si="12"/>
        <v>6.2568088369348018E-2</v>
      </c>
      <c r="X58" s="14">
        <f t="shared" si="12"/>
        <v>5.8265272933889278E-2</v>
      </c>
      <c r="Y58" s="14">
        <f t="shared" si="12"/>
        <v>5.2423936372134383E-2</v>
      </c>
      <c r="Z58" s="14">
        <f t="shared" si="12"/>
        <v>4.7662095796715542E-2</v>
      </c>
      <c r="AA58" s="14">
        <f t="shared" si="12"/>
        <v>4.3559088589162354E-2</v>
      </c>
      <c r="AB58" s="14">
        <f t="shared" si="12"/>
        <v>4.045699720328666E-2</v>
      </c>
      <c r="AC58" s="14">
        <f t="shared" si="12"/>
        <v>3.8512616190257143E-2</v>
      </c>
      <c r="AD58" s="14">
        <f t="shared" si="12"/>
        <v>3.6083063338971266E-2</v>
      </c>
      <c r="AE58" s="14">
        <f t="shared" si="12"/>
        <v>3.367166739125671E-2</v>
      </c>
      <c r="AF58" s="14">
        <f t="shared" si="12"/>
        <v>3.1953968541971411E-2</v>
      </c>
      <c r="AG58" s="14">
        <f t="shared" si="12"/>
        <v>3.0204463793616743E-2</v>
      </c>
      <c r="AH58" s="14">
        <f t="shared" si="12"/>
        <v>2.90270828924859E-2</v>
      </c>
      <c r="AI58" s="14">
        <f t="shared" si="12"/>
        <v>2.7921410301666505E-2</v>
      </c>
      <c r="AJ58" s="14">
        <f t="shared" si="12"/>
        <v>2.681125687880459E-2</v>
      </c>
      <c r="AK58" s="14">
        <f t="shared" si="12"/>
        <v>2.6194049650891893E-2</v>
      </c>
      <c r="AL58" s="14">
        <f t="shared" si="12"/>
        <v>2.4492140784519778E-2</v>
      </c>
      <c r="AM58" s="14">
        <f t="shared" si="12"/>
        <v>2.3461979141577105E-2</v>
      </c>
      <c r="AN58" s="14">
        <f t="shared" si="12"/>
        <v>2.2486885579844129E-2</v>
      </c>
      <c r="AO58" s="14">
        <f t="shared" si="12"/>
        <v>2.0842218897922704E-2</v>
      </c>
      <c r="AP58" s="14">
        <f t="shared" si="12"/>
        <v>1.9480041962945505E-2</v>
      </c>
      <c r="AQ58" s="14">
        <f t="shared" si="12"/>
        <v>1.8397424696103837E-2</v>
      </c>
      <c r="AR58" s="14">
        <f t="shared" si="12"/>
        <v>1.788634735126271E-2</v>
      </c>
      <c r="AS58" s="14" t="e">
        <f t="shared" si="12"/>
        <v>#N/A</v>
      </c>
      <c r="AT58" s="14" t="e">
        <f t="shared" si="12"/>
        <v>#N/A</v>
      </c>
      <c r="AU58" s="14" t="e">
        <f t="shared" si="12"/>
        <v>#N/A</v>
      </c>
      <c r="AV58" s="14" t="e">
        <f t="shared" si="12"/>
        <v>#N/A</v>
      </c>
      <c r="AW58" s="14" t="e">
        <f t="shared" si="12"/>
        <v>#N/A</v>
      </c>
      <c r="AX58" s="14" t="e">
        <f t="shared" si="12"/>
        <v>#N/A</v>
      </c>
      <c r="AY58" s="14" t="e">
        <f t="shared" si="12"/>
        <v>#N/A</v>
      </c>
      <c r="AZ58" s="14" t="e">
        <f t="shared" si="12"/>
        <v>#N/A</v>
      </c>
      <c r="BA58" s="14" t="e">
        <f t="shared" si="12"/>
        <v>#N/A</v>
      </c>
      <c r="BB58" s="14" t="e">
        <f t="shared" si="12"/>
        <v>#N/A</v>
      </c>
      <c r="BC58" s="14" t="e">
        <f t="shared" si="12"/>
        <v>#N/A</v>
      </c>
      <c r="BD58" s="14" t="e">
        <f t="shared" si="12"/>
        <v>#N/A</v>
      </c>
      <c r="BE58" s="14" t="e">
        <f t="shared" si="12"/>
        <v>#N/A</v>
      </c>
      <c r="BF58" s="14" t="e">
        <f t="shared" si="12"/>
        <v>#N/A</v>
      </c>
      <c r="BG58" s="14" t="e">
        <f t="shared" si="12"/>
        <v>#N/A</v>
      </c>
      <c r="BH58" s="14" t="e">
        <f t="shared" si="12"/>
        <v>#N/A</v>
      </c>
      <c r="BI58" s="14" t="e">
        <f t="shared" si="12"/>
        <v>#N/A</v>
      </c>
      <c r="BJ58" s="14" t="e">
        <f t="shared" si="12"/>
        <v>#N/A</v>
      </c>
      <c r="BK58" s="14" t="e">
        <f t="shared" si="12"/>
        <v>#N/A</v>
      </c>
      <c r="BL58" s="14" t="e">
        <f t="shared" si="12"/>
        <v>#N/A</v>
      </c>
      <c r="BM58" s="14" t="e">
        <f t="shared" si="12"/>
        <v>#N/A</v>
      </c>
      <c r="BN58" s="14" t="e">
        <f t="shared" si="12"/>
        <v>#N/A</v>
      </c>
      <c r="BO58" s="14" t="e">
        <f t="shared" si="12"/>
        <v>#N/A</v>
      </c>
      <c r="BP58" s="14" t="e">
        <f t="shared" si="12"/>
        <v>#N/A</v>
      </c>
      <c r="BQ58" s="14" t="e">
        <f t="shared" si="12"/>
        <v>#N/A</v>
      </c>
      <c r="BR58" s="14" t="e">
        <f t="shared" si="12"/>
        <v>#N/A</v>
      </c>
      <c r="BS58" s="14" t="e">
        <f t="shared" si="12"/>
        <v>#N/A</v>
      </c>
      <c r="BT58" s="14" t="e">
        <f t="shared" si="12"/>
        <v>#N/A</v>
      </c>
      <c r="BU58" s="14" t="e">
        <f t="shared" si="12"/>
        <v>#N/A</v>
      </c>
      <c r="BV58" s="14" t="e">
        <f t="shared" si="12"/>
        <v>#N/A</v>
      </c>
      <c r="BW58" s="14" t="e">
        <f t="shared" ref="BW58:ED58" si="13">IF(AND(BP55&lt;&gt;0,BW55&lt;&gt;0),(BW55/BP55)^(1/7)-1,#N/A)</f>
        <v>#N/A</v>
      </c>
      <c r="BX58" s="14" t="e">
        <f t="shared" si="13"/>
        <v>#N/A</v>
      </c>
      <c r="BY58" s="14" t="e">
        <f t="shared" si="13"/>
        <v>#N/A</v>
      </c>
      <c r="BZ58" s="14" t="e">
        <f t="shared" si="13"/>
        <v>#N/A</v>
      </c>
      <c r="CA58" s="14" t="e">
        <f t="shared" si="13"/>
        <v>#N/A</v>
      </c>
      <c r="CB58" s="14" t="e">
        <f t="shared" si="13"/>
        <v>#N/A</v>
      </c>
      <c r="CC58" s="14" t="e">
        <f t="shared" si="13"/>
        <v>#N/A</v>
      </c>
      <c r="CD58" s="14" t="e">
        <f t="shared" si="13"/>
        <v>#N/A</v>
      </c>
      <c r="CE58" s="14" t="e">
        <f t="shared" si="13"/>
        <v>#N/A</v>
      </c>
      <c r="CF58" s="14" t="e">
        <f t="shared" si="13"/>
        <v>#N/A</v>
      </c>
      <c r="CG58" s="14" t="e">
        <f t="shared" si="13"/>
        <v>#N/A</v>
      </c>
      <c r="CH58" s="14" t="e">
        <f t="shared" si="13"/>
        <v>#N/A</v>
      </c>
      <c r="CI58" s="14" t="e">
        <f t="shared" si="13"/>
        <v>#N/A</v>
      </c>
      <c r="CJ58" s="14" t="e">
        <f t="shared" si="13"/>
        <v>#N/A</v>
      </c>
      <c r="CK58" s="14" t="e">
        <f t="shared" si="13"/>
        <v>#N/A</v>
      </c>
      <c r="CL58" s="14" t="e">
        <f t="shared" si="13"/>
        <v>#N/A</v>
      </c>
      <c r="CM58" s="14" t="e">
        <f t="shared" si="13"/>
        <v>#N/A</v>
      </c>
      <c r="CN58" s="14" t="e">
        <f t="shared" si="13"/>
        <v>#N/A</v>
      </c>
      <c r="CO58" s="14" t="e">
        <f t="shared" si="13"/>
        <v>#N/A</v>
      </c>
      <c r="CP58" s="14" t="e">
        <f t="shared" si="13"/>
        <v>#N/A</v>
      </c>
      <c r="CQ58" s="14" t="e">
        <f t="shared" si="13"/>
        <v>#N/A</v>
      </c>
      <c r="CR58" s="14" t="e">
        <f t="shared" si="13"/>
        <v>#N/A</v>
      </c>
      <c r="CS58" s="14" t="e">
        <f t="shared" si="13"/>
        <v>#N/A</v>
      </c>
      <c r="CT58" s="14" t="e">
        <f t="shared" si="13"/>
        <v>#N/A</v>
      </c>
      <c r="CU58" s="14" t="e">
        <f t="shared" si="13"/>
        <v>#N/A</v>
      </c>
      <c r="CV58" s="14" t="e">
        <f t="shared" si="13"/>
        <v>#N/A</v>
      </c>
      <c r="CW58" s="14" t="e">
        <f t="shared" si="13"/>
        <v>#N/A</v>
      </c>
      <c r="CX58" s="14" t="e">
        <f t="shared" si="13"/>
        <v>#N/A</v>
      </c>
      <c r="CY58" s="14" t="e">
        <f t="shared" si="13"/>
        <v>#N/A</v>
      </c>
      <c r="CZ58" s="14" t="e">
        <f t="shared" si="13"/>
        <v>#N/A</v>
      </c>
      <c r="DA58" s="14" t="e">
        <f t="shared" si="13"/>
        <v>#N/A</v>
      </c>
      <c r="DB58" s="14" t="e">
        <f t="shared" si="13"/>
        <v>#N/A</v>
      </c>
      <c r="DC58" s="14" t="e">
        <f t="shared" si="13"/>
        <v>#N/A</v>
      </c>
      <c r="DD58" s="14" t="e">
        <f t="shared" si="13"/>
        <v>#N/A</v>
      </c>
      <c r="DE58" s="14" t="e">
        <f t="shared" si="13"/>
        <v>#N/A</v>
      </c>
      <c r="DF58" s="14" t="e">
        <f t="shared" si="13"/>
        <v>#N/A</v>
      </c>
      <c r="DG58" s="14" t="e">
        <f t="shared" si="13"/>
        <v>#N/A</v>
      </c>
      <c r="DH58" s="14" t="e">
        <f t="shared" si="13"/>
        <v>#N/A</v>
      </c>
      <c r="DI58" s="14" t="e">
        <f t="shared" si="13"/>
        <v>#N/A</v>
      </c>
      <c r="DJ58" s="14" t="e">
        <f t="shared" si="13"/>
        <v>#N/A</v>
      </c>
      <c r="DK58" s="14" t="e">
        <f t="shared" si="13"/>
        <v>#N/A</v>
      </c>
      <c r="DL58" s="14" t="e">
        <f t="shared" si="13"/>
        <v>#N/A</v>
      </c>
      <c r="DM58" s="14" t="e">
        <f t="shared" si="13"/>
        <v>#N/A</v>
      </c>
      <c r="DN58" s="14" t="e">
        <f t="shared" si="13"/>
        <v>#N/A</v>
      </c>
      <c r="DO58" s="14" t="e">
        <f t="shared" si="13"/>
        <v>#N/A</v>
      </c>
      <c r="DP58" s="14" t="e">
        <f t="shared" si="13"/>
        <v>#N/A</v>
      </c>
      <c r="DQ58" s="14" t="e">
        <f t="shared" si="13"/>
        <v>#N/A</v>
      </c>
      <c r="DR58" s="14" t="e">
        <f t="shared" si="13"/>
        <v>#N/A</v>
      </c>
      <c r="DS58" s="14" t="e">
        <f t="shared" si="13"/>
        <v>#N/A</v>
      </c>
      <c r="DT58" s="14" t="e">
        <f t="shared" si="13"/>
        <v>#N/A</v>
      </c>
      <c r="DU58" s="14" t="e">
        <f t="shared" si="13"/>
        <v>#N/A</v>
      </c>
      <c r="DV58" s="14" t="e">
        <f t="shared" si="13"/>
        <v>#N/A</v>
      </c>
      <c r="DW58" s="14" t="e">
        <f t="shared" si="13"/>
        <v>#N/A</v>
      </c>
      <c r="DX58" s="14" t="e">
        <f t="shared" si="13"/>
        <v>#N/A</v>
      </c>
      <c r="DY58" s="14" t="e">
        <f t="shared" si="13"/>
        <v>#N/A</v>
      </c>
      <c r="DZ58" s="14" t="e">
        <f t="shared" si="13"/>
        <v>#N/A</v>
      </c>
      <c r="EA58" s="14" t="e">
        <f t="shared" si="13"/>
        <v>#N/A</v>
      </c>
      <c r="EB58" s="14" t="e">
        <f t="shared" si="13"/>
        <v>#N/A</v>
      </c>
      <c r="EC58" s="14" t="e">
        <f t="shared" si="13"/>
        <v>#N/A</v>
      </c>
      <c r="ED58" s="14" t="e">
        <f t="shared" si="13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2203.1428571428573</v>
      </c>
      <c r="R59" s="3">
        <f t="shared" ref="R59:CC59" si="14">IF(R55&lt;&gt;0,(SUM(L56:R56)-SUM(E56:K56))/7,"")</f>
        <v>1568.7142857142858</v>
      </c>
      <c r="S59" s="3">
        <f t="shared" si="14"/>
        <v>1445.1428571428571</v>
      </c>
      <c r="T59" s="3">
        <f t="shared" si="14"/>
        <v>924.71428571428567</v>
      </c>
      <c r="U59" s="3">
        <f t="shared" si="14"/>
        <v>594.28571428571433</v>
      </c>
      <c r="V59" s="3">
        <f t="shared" si="14"/>
        <v>266.42857142857144</v>
      </c>
      <c r="W59" s="3">
        <f t="shared" si="14"/>
        <v>-150.57142857142858</v>
      </c>
      <c r="X59" s="3">
        <f t="shared" si="14"/>
        <v>-355</v>
      </c>
      <c r="Y59" s="3">
        <f t="shared" si="14"/>
        <v>-700.14285714285711</v>
      </c>
      <c r="Z59" s="3">
        <f t="shared" si="14"/>
        <v>-878.28571428571433</v>
      </c>
      <c r="AA59" s="3">
        <f t="shared" si="14"/>
        <v>-962</v>
      </c>
      <c r="AB59" s="3">
        <f t="shared" si="14"/>
        <v>-1041.7142857142858</v>
      </c>
      <c r="AC59" s="3">
        <f t="shared" si="14"/>
        <v>-1000.5714285714286</v>
      </c>
      <c r="AD59" s="3">
        <f t="shared" si="14"/>
        <v>-974.57142857142856</v>
      </c>
      <c r="AE59" s="3">
        <f t="shared" si="14"/>
        <v>-1048.5714285714287</v>
      </c>
      <c r="AF59" s="3">
        <f t="shared" si="14"/>
        <v>-895.57142857142856</v>
      </c>
      <c r="AG59" s="3">
        <f t="shared" si="14"/>
        <v>-797</v>
      </c>
      <c r="AH59" s="3">
        <f t="shared" si="14"/>
        <v>-645.85714285714289</v>
      </c>
      <c r="AI59" s="3">
        <f t="shared" si="14"/>
        <v>-549.14285714285711</v>
      </c>
      <c r="AJ59" s="3">
        <f t="shared" si="14"/>
        <v>-548.42857142857144</v>
      </c>
      <c r="AK59" s="3">
        <f t="shared" si="14"/>
        <v>-413.14285714285717</v>
      </c>
      <c r="AL59" s="3">
        <f t="shared" si="14"/>
        <v>-445</v>
      </c>
      <c r="AM59" s="3">
        <f t="shared" si="14"/>
        <v>-438.42857142857144</v>
      </c>
      <c r="AN59" s="3">
        <f t="shared" si="14"/>
        <v>-413.28571428571428</v>
      </c>
      <c r="AO59" s="3">
        <f t="shared" si="14"/>
        <v>-569.28571428571433</v>
      </c>
      <c r="AP59" s="3">
        <f t="shared" si="14"/>
        <v>-686.57142857142856</v>
      </c>
      <c r="AQ59" s="3">
        <f t="shared" si="14"/>
        <v>-751</v>
      </c>
      <c r="AR59" s="3">
        <f t="shared" si="14"/>
        <v>-776.14285714285711</v>
      </c>
      <c r="AS59" s="3" t="e">
        <f t="shared" si="14"/>
        <v>#N/A</v>
      </c>
      <c r="AT59" s="3" t="e">
        <f t="shared" si="14"/>
        <v>#N/A</v>
      </c>
      <c r="AU59" s="3" t="e">
        <f t="shared" si="14"/>
        <v>#N/A</v>
      </c>
      <c r="AV59" s="3" t="e">
        <f t="shared" si="14"/>
        <v>#N/A</v>
      </c>
      <c r="AW59" s="3" t="e">
        <f t="shared" si="14"/>
        <v>#N/A</v>
      </c>
      <c r="AX59" s="3" t="e">
        <f t="shared" si="14"/>
        <v>#N/A</v>
      </c>
      <c r="AY59" s="3" t="e">
        <f t="shared" si="14"/>
        <v>#N/A</v>
      </c>
      <c r="AZ59" s="3" t="e">
        <f t="shared" si="14"/>
        <v>#N/A</v>
      </c>
      <c r="BA59" s="3" t="e">
        <f t="shared" si="14"/>
        <v>#N/A</v>
      </c>
      <c r="BB59" s="3" t="e">
        <f t="shared" si="14"/>
        <v>#N/A</v>
      </c>
      <c r="BC59" s="3" t="e">
        <f t="shared" si="14"/>
        <v>#N/A</v>
      </c>
      <c r="BD59" s="3" t="e">
        <f t="shared" si="14"/>
        <v>#N/A</v>
      </c>
      <c r="BE59" s="3" t="e">
        <f t="shared" si="14"/>
        <v>#N/A</v>
      </c>
      <c r="BF59" s="3" t="e">
        <f t="shared" si="14"/>
        <v>#N/A</v>
      </c>
      <c r="BG59" s="3" t="e">
        <f t="shared" si="14"/>
        <v>#N/A</v>
      </c>
      <c r="BH59" s="3" t="e">
        <f t="shared" si="14"/>
        <v>#N/A</v>
      </c>
      <c r="BI59" s="3" t="e">
        <f t="shared" si="14"/>
        <v>#N/A</v>
      </c>
      <c r="BJ59" s="3" t="e">
        <f t="shared" si="14"/>
        <v>#N/A</v>
      </c>
      <c r="BK59" s="3" t="e">
        <f t="shared" si="14"/>
        <v>#N/A</v>
      </c>
      <c r="BL59" s="3" t="e">
        <f t="shared" si="14"/>
        <v>#N/A</v>
      </c>
      <c r="BM59" s="3" t="e">
        <f t="shared" si="14"/>
        <v>#N/A</v>
      </c>
      <c r="BN59" s="3" t="e">
        <f t="shared" si="14"/>
        <v>#N/A</v>
      </c>
      <c r="BO59" s="3" t="e">
        <f t="shared" si="14"/>
        <v>#N/A</v>
      </c>
      <c r="BP59" s="3" t="e">
        <f t="shared" si="14"/>
        <v>#N/A</v>
      </c>
      <c r="BQ59" s="3" t="e">
        <f t="shared" si="14"/>
        <v>#N/A</v>
      </c>
      <c r="BR59" s="3" t="e">
        <f t="shared" si="14"/>
        <v>#N/A</v>
      </c>
      <c r="BS59" s="3" t="e">
        <f t="shared" si="14"/>
        <v>#N/A</v>
      </c>
      <c r="BT59" s="3" t="e">
        <f t="shared" si="14"/>
        <v>#N/A</v>
      </c>
      <c r="BU59" s="3" t="e">
        <f t="shared" si="14"/>
        <v>#N/A</v>
      </c>
      <c r="BV59" s="3" t="e">
        <f t="shared" si="14"/>
        <v>#N/A</v>
      </c>
      <c r="BW59" s="3" t="e">
        <f t="shared" si="14"/>
        <v>#N/A</v>
      </c>
      <c r="BX59" s="3" t="e">
        <f t="shared" si="14"/>
        <v>#N/A</v>
      </c>
      <c r="BY59" s="3" t="e">
        <f t="shared" si="14"/>
        <v>#N/A</v>
      </c>
      <c r="BZ59" s="3" t="e">
        <f t="shared" si="14"/>
        <v>#N/A</v>
      </c>
      <c r="CA59" s="3" t="e">
        <f t="shared" si="14"/>
        <v>#N/A</v>
      </c>
      <c r="CB59" s="3" t="e">
        <f t="shared" si="14"/>
        <v>#N/A</v>
      </c>
      <c r="CC59" s="3" t="e">
        <f t="shared" si="14"/>
        <v>#N/A</v>
      </c>
      <c r="CD59" s="3" t="e">
        <f t="shared" ref="CD59:ED59" si="15">IF(CD55&lt;&gt;0,(SUM(BX56:CD56)-SUM(BQ56:BW56))/7,"")</f>
        <v>#N/A</v>
      </c>
      <c r="CE59" s="3" t="e">
        <f t="shared" si="15"/>
        <v>#N/A</v>
      </c>
      <c r="CF59" s="3" t="e">
        <f t="shared" si="15"/>
        <v>#N/A</v>
      </c>
      <c r="CG59" s="3" t="e">
        <f t="shared" si="15"/>
        <v>#N/A</v>
      </c>
      <c r="CH59" s="3" t="e">
        <f t="shared" si="15"/>
        <v>#N/A</v>
      </c>
      <c r="CI59" s="3" t="e">
        <f t="shared" si="15"/>
        <v>#N/A</v>
      </c>
      <c r="CJ59" s="3" t="e">
        <f t="shared" si="15"/>
        <v>#N/A</v>
      </c>
      <c r="CK59" s="3" t="e">
        <f t="shared" si="15"/>
        <v>#N/A</v>
      </c>
      <c r="CL59" s="3" t="e">
        <f t="shared" si="15"/>
        <v>#N/A</v>
      </c>
      <c r="CM59" s="3" t="e">
        <f t="shared" si="15"/>
        <v>#N/A</v>
      </c>
      <c r="CN59" s="3" t="e">
        <f t="shared" si="15"/>
        <v>#N/A</v>
      </c>
      <c r="CO59" s="3" t="e">
        <f t="shared" si="15"/>
        <v>#N/A</v>
      </c>
      <c r="CP59" s="3" t="e">
        <f t="shared" si="15"/>
        <v>#N/A</v>
      </c>
      <c r="CQ59" s="3" t="e">
        <f t="shared" si="15"/>
        <v>#N/A</v>
      </c>
      <c r="CR59" s="3" t="e">
        <f t="shared" si="15"/>
        <v>#N/A</v>
      </c>
      <c r="CS59" s="3" t="e">
        <f t="shared" si="15"/>
        <v>#N/A</v>
      </c>
      <c r="CT59" s="3" t="e">
        <f t="shared" si="15"/>
        <v>#N/A</v>
      </c>
      <c r="CU59" s="3" t="e">
        <f t="shared" si="15"/>
        <v>#N/A</v>
      </c>
      <c r="CV59" s="3" t="e">
        <f t="shared" si="15"/>
        <v>#N/A</v>
      </c>
      <c r="CW59" s="3" t="e">
        <f t="shared" si="15"/>
        <v>#N/A</v>
      </c>
      <c r="CX59" s="3" t="e">
        <f t="shared" si="15"/>
        <v>#N/A</v>
      </c>
      <c r="CY59" s="3" t="e">
        <f t="shared" si="15"/>
        <v>#N/A</v>
      </c>
      <c r="CZ59" s="3" t="e">
        <f t="shared" si="15"/>
        <v>#N/A</v>
      </c>
      <c r="DA59" s="3" t="e">
        <f t="shared" si="15"/>
        <v>#N/A</v>
      </c>
      <c r="DB59" s="3" t="e">
        <f t="shared" si="15"/>
        <v>#N/A</v>
      </c>
      <c r="DC59" s="3" t="e">
        <f t="shared" si="15"/>
        <v>#N/A</v>
      </c>
      <c r="DD59" s="3" t="e">
        <f t="shared" si="15"/>
        <v>#N/A</v>
      </c>
      <c r="DE59" s="3" t="e">
        <f t="shared" si="15"/>
        <v>#N/A</v>
      </c>
      <c r="DF59" s="3" t="e">
        <f t="shared" si="15"/>
        <v>#N/A</v>
      </c>
      <c r="DG59" s="3" t="e">
        <f t="shared" si="15"/>
        <v>#N/A</v>
      </c>
      <c r="DH59" s="3" t="e">
        <f t="shared" si="15"/>
        <v>#N/A</v>
      </c>
      <c r="DI59" s="3" t="e">
        <f t="shared" si="15"/>
        <v>#N/A</v>
      </c>
      <c r="DJ59" s="3" t="e">
        <f t="shared" si="15"/>
        <v>#N/A</v>
      </c>
      <c r="DK59" s="3" t="e">
        <f t="shared" si="15"/>
        <v>#N/A</v>
      </c>
      <c r="DL59" s="3" t="e">
        <f t="shared" si="15"/>
        <v>#N/A</v>
      </c>
      <c r="DM59" s="3" t="e">
        <f t="shared" si="15"/>
        <v>#N/A</v>
      </c>
      <c r="DN59" s="3" t="e">
        <f t="shared" si="15"/>
        <v>#N/A</v>
      </c>
      <c r="DO59" s="3" t="e">
        <f t="shared" si="15"/>
        <v>#N/A</v>
      </c>
      <c r="DP59" s="3" t="e">
        <f t="shared" si="15"/>
        <v>#N/A</v>
      </c>
      <c r="DQ59" s="3" t="e">
        <f t="shared" si="15"/>
        <v>#N/A</v>
      </c>
      <c r="DR59" s="3" t="e">
        <f t="shared" si="15"/>
        <v>#N/A</v>
      </c>
      <c r="DS59" s="3" t="e">
        <f t="shared" si="15"/>
        <v>#N/A</v>
      </c>
      <c r="DT59" s="3" t="e">
        <f t="shared" si="15"/>
        <v>#N/A</v>
      </c>
      <c r="DU59" s="3" t="e">
        <f t="shared" si="15"/>
        <v>#N/A</v>
      </c>
      <c r="DV59" s="3" t="e">
        <f t="shared" si="15"/>
        <v>#N/A</v>
      </c>
      <c r="DW59" s="3" t="e">
        <f t="shared" si="15"/>
        <v>#N/A</v>
      </c>
      <c r="DX59" s="3" t="e">
        <f t="shared" si="15"/>
        <v>#N/A</v>
      </c>
      <c r="DY59" s="3" t="e">
        <f t="shared" si="15"/>
        <v>#N/A</v>
      </c>
      <c r="DZ59" s="3" t="e">
        <f t="shared" si="15"/>
        <v>#N/A</v>
      </c>
      <c r="EA59" s="3" t="e">
        <f t="shared" si="15"/>
        <v>#N/A</v>
      </c>
      <c r="EB59" s="3" t="e">
        <f t="shared" si="15"/>
        <v>#N/A</v>
      </c>
      <c r="EC59" s="3" t="e">
        <f t="shared" si="15"/>
        <v>#N/A</v>
      </c>
      <c r="ED59" s="3" t="e">
        <f t="shared" si="15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0.66328329964302601</v>
      </c>
      <c r="R60" s="14">
        <f t="shared" ref="R60:CC60" si="16">IF(R56&lt;&gt;0,SUM(L56:R56)/SUM(E56:K56)-1,"")</f>
        <v>0.38431386273754953</v>
      </c>
      <c r="S60" s="14">
        <f t="shared" si="16"/>
        <v>0.34453867375089398</v>
      </c>
      <c r="T60" s="14">
        <f t="shared" si="16"/>
        <v>0.19965454489374168</v>
      </c>
      <c r="U60" s="14">
        <f t="shared" si="16"/>
        <v>0.12096187956151327</v>
      </c>
      <c r="V60" s="14">
        <f t="shared" si="16"/>
        <v>5.1881937296575531E-2</v>
      </c>
      <c r="W60" s="14">
        <f t="shared" si="16"/>
        <v>-2.7979824794265973E-2</v>
      </c>
      <c r="X60" s="14">
        <f t="shared" si="16"/>
        <v>-6.4256716572285599E-2</v>
      </c>
      <c r="Y60" s="14">
        <f t="shared" si="16"/>
        <v>-0.12390655812307227</v>
      </c>
      <c r="Z60" s="14">
        <f t="shared" si="16"/>
        <v>-0.15573625148820835</v>
      </c>
      <c r="AA60" s="14">
        <f t="shared" si="16"/>
        <v>-0.1731372448192523</v>
      </c>
      <c r="AB60" s="14">
        <f t="shared" si="16"/>
        <v>-0.18915203237270106</v>
      </c>
      <c r="AC60" s="14">
        <f t="shared" si="16"/>
        <v>-0.18523220141753938</v>
      </c>
      <c r="AD60" s="14">
        <f t="shared" si="16"/>
        <v>-0.1863119947563906</v>
      </c>
      <c r="AE60" s="14">
        <f t="shared" si="16"/>
        <v>-0.20282966729302532</v>
      </c>
      <c r="AF60" s="14">
        <f t="shared" si="16"/>
        <v>-0.18090785790552044</v>
      </c>
      <c r="AG60" s="14">
        <f t="shared" si="16"/>
        <v>-0.16739176092892072</v>
      </c>
      <c r="AH60" s="14">
        <f t="shared" si="16"/>
        <v>-0.14057835820895526</v>
      </c>
      <c r="AI60" s="14">
        <f t="shared" si="16"/>
        <v>-0.12297258389583798</v>
      </c>
      <c r="AJ60" s="14">
        <f t="shared" si="16"/>
        <v>-0.12461049078161512</v>
      </c>
      <c r="AK60" s="14">
        <f t="shared" si="16"/>
        <v>-9.7066523461099563E-2</v>
      </c>
      <c r="AL60" s="14">
        <f t="shared" si="16"/>
        <v>-0.10797975596228504</v>
      </c>
      <c r="AM60" s="14">
        <f t="shared" si="16"/>
        <v>-0.10812429537767754</v>
      </c>
      <c r="AN60" s="14">
        <f t="shared" si="16"/>
        <v>-0.10425225225225221</v>
      </c>
      <c r="AO60" s="14">
        <f t="shared" si="16"/>
        <v>-0.14418032490321642</v>
      </c>
      <c r="AP60" s="14">
        <f t="shared" si="16"/>
        <v>-0.17530548969542226</v>
      </c>
      <c r="AQ60" s="14">
        <f t="shared" si="16"/>
        <v>-0.1949275093626015</v>
      </c>
      <c r="AR60" s="14">
        <f t="shared" si="16"/>
        <v>-0.20195524496319972</v>
      </c>
      <c r="AS60" s="14" t="e">
        <f t="shared" si="16"/>
        <v>#N/A</v>
      </c>
      <c r="AT60" s="14" t="e">
        <f t="shared" si="16"/>
        <v>#N/A</v>
      </c>
      <c r="AU60" s="14" t="e">
        <f t="shared" si="16"/>
        <v>#N/A</v>
      </c>
      <c r="AV60" s="14" t="e">
        <f t="shared" si="16"/>
        <v>#N/A</v>
      </c>
      <c r="AW60" s="14" t="e">
        <f t="shared" si="16"/>
        <v>#N/A</v>
      </c>
      <c r="AX60" s="14" t="e">
        <f t="shared" si="16"/>
        <v>#N/A</v>
      </c>
      <c r="AY60" s="14" t="e">
        <f t="shared" si="16"/>
        <v>#N/A</v>
      </c>
      <c r="AZ60" s="14" t="e">
        <f t="shared" si="16"/>
        <v>#N/A</v>
      </c>
      <c r="BA60" s="14" t="e">
        <f t="shared" si="16"/>
        <v>#N/A</v>
      </c>
      <c r="BB60" s="14" t="e">
        <f t="shared" si="16"/>
        <v>#N/A</v>
      </c>
      <c r="BC60" s="14" t="e">
        <f t="shared" si="16"/>
        <v>#N/A</v>
      </c>
      <c r="BD60" s="14" t="e">
        <f t="shared" si="16"/>
        <v>#N/A</v>
      </c>
      <c r="BE60" s="14" t="e">
        <f t="shared" si="16"/>
        <v>#N/A</v>
      </c>
      <c r="BF60" s="14" t="e">
        <f t="shared" si="16"/>
        <v>#N/A</v>
      </c>
      <c r="BG60" s="14" t="e">
        <f t="shared" si="16"/>
        <v>#N/A</v>
      </c>
      <c r="BH60" s="14" t="e">
        <f t="shared" si="16"/>
        <v>#N/A</v>
      </c>
      <c r="BI60" s="14" t="e">
        <f t="shared" si="16"/>
        <v>#N/A</v>
      </c>
      <c r="BJ60" s="14" t="e">
        <f t="shared" si="16"/>
        <v>#N/A</v>
      </c>
      <c r="BK60" s="14" t="e">
        <f t="shared" si="16"/>
        <v>#N/A</v>
      </c>
      <c r="BL60" s="14" t="e">
        <f t="shared" si="16"/>
        <v>#N/A</v>
      </c>
      <c r="BM60" s="14" t="e">
        <f t="shared" si="16"/>
        <v>#N/A</v>
      </c>
      <c r="BN60" s="14" t="e">
        <f t="shared" si="16"/>
        <v>#N/A</v>
      </c>
      <c r="BO60" s="14" t="e">
        <f t="shared" si="16"/>
        <v>#N/A</v>
      </c>
      <c r="BP60" s="14" t="e">
        <f t="shared" si="16"/>
        <v>#N/A</v>
      </c>
      <c r="BQ60" s="14" t="e">
        <f t="shared" si="16"/>
        <v>#N/A</v>
      </c>
      <c r="BR60" s="14" t="e">
        <f t="shared" si="16"/>
        <v>#N/A</v>
      </c>
      <c r="BS60" s="14" t="e">
        <f t="shared" si="16"/>
        <v>#N/A</v>
      </c>
      <c r="BT60" s="14" t="e">
        <f t="shared" si="16"/>
        <v>#N/A</v>
      </c>
      <c r="BU60" s="14" t="e">
        <f t="shared" si="16"/>
        <v>#N/A</v>
      </c>
      <c r="BV60" s="14" t="e">
        <f t="shared" si="16"/>
        <v>#N/A</v>
      </c>
      <c r="BW60" s="14" t="e">
        <f t="shared" si="16"/>
        <v>#N/A</v>
      </c>
      <c r="BX60" s="14" t="e">
        <f t="shared" si="16"/>
        <v>#N/A</v>
      </c>
      <c r="BY60" s="14" t="e">
        <f t="shared" si="16"/>
        <v>#N/A</v>
      </c>
      <c r="BZ60" s="14" t="e">
        <f t="shared" si="16"/>
        <v>#N/A</v>
      </c>
      <c r="CA60" s="14" t="e">
        <f t="shared" si="16"/>
        <v>#N/A</v>
      </c>
      <c r="CB60" s="14" t="e">
        <f t="shared" si="16"/>
        <v>#N/A</v>
      </c>
      <c r="CC60" s="14" t="e">
        <f t="shared" si="16"/>
        <v>#N/A</v>
      </c>
      <c r="CD60" s="14" t="e">
        <f t="shared" ref="CD60:ED60" si="17">IF(CD56&lt;&gt;0,SUM(BX56:CD56)/SUM(BQ56:BW56)-1,"")</f>
        <v>#N/A</v>
      </c>
      <c r="CE60" s="14" t="e">
        <f t="shared" si="17"/>
        <v>#N/A</v>
      </c>
      <c r="CF60" s="14" t="e">
        <f t="shared" si="17"/>
        <v>#N/A</v>
      </c>
      <c r="CG60" s="14" t="e">
        <f t="shared" si="17"/>
        <v>#N/A</v>
      </c>
      <c r="CH60" s="14" t="e">
        <f t="shared" si="17"/>
        <v>#N/A</v>
      </c>
      <c r="CI60" s="14" t="e">
        <f t="shared" si="17"/>
        <v>#N/A</v>
      </c>
      <c r="CJ60" s="14" t="e">
        <f t="shared" si="17"/>
        <v>#N/A</v>
      </c>
      <c r="CK60" s="14" t="e">
        <f t="shared" si="17"/>
        <v>#N/A</v>
      </c>
      <c r="CL60" s="14" t="e">
        <f t="shared" si="17"/>
        <v>#N/A</v>
      </c>
      <c r="CM60" s="14" t="e">
        <f t="shared" si="17"/>
        <v>#N/A</v>
      </c>
      <c r="CN60" s="14" t="e">
        <f t="shared" si="17"/>
        <v>#N/A</v>
      </c>
      <c r="CO60" s="14" t="e">
        <f t="shared" si="17"/>
        <v>#N/A</v>
      </c>
      <c r="CP60" s="14" t="e">
        <f t="shared" si="17"/>
        <v>#N/A</v>
      </c>
      <c r="CQ60" s="14" t="e">
        <f t="shared" si="17"/>
        <v>#N/A</v>
      </c>
      <c r="CR60" s="14" t="e">
        <f t="shared" si="17"/>
        <v>#N/A</v>
      </c>
      <c r="CS60" s="14" t="e">
        <f t="shared" si="17"/>
        <v>#N/A</v>
      </c>
      <c r="CT60" s="14" t="e">
        <f t="shared" si="17"/>
        <v>#N/A</v>
      </c>
      <c r="CU60" s="14" t="e">
        <f t="shared" si="17"/>
        <v>#N/A</v>
      </c>
      <c r="CV60" s="14" t="e">
        <f t="shared" si="17"/>
        <v>#N/A</v>
      </c>
      <c r="CW60" s="14" t="e">
        <f t="shared" si="17"/>
        <v>#N/A</v>
      </c>
      <c r="CX60" s="14" t="e">
        <f t="shared" si="17"/>
        <v>#N/A</v>
      </c>
      <c r="CY60" s="14" t="e">
        <f t="shared" si="17"/>
        <v>#N/A</v>
      </c>
      <c r="CZ60" s="14" t="e">
        <f t="shared" si="17"/>
        <v>#N/A</v>
      </c>
      <c r="DA60" s="14" t="e">
        <f t="shared" si="17"/>
        <v>#N/A</v>
      </c>
      <c r="DB60" s="14" t="e">
        <f t="shared" si="17"/>
        <v>#N/A</v>
      </c>
      <c r="DC60" s="14" t="e">
        <f t="shared" si="17"/>
        <v>#N/A</v>
      </c>
      <c r="DD60" s="14" t="e">
        <f t="shared" si="17"/>
        <v>#N/A</v>
      </c>
      <c r="DE60" s="14" t="e">
        <f t="shared" si="17"/>
        <v>#N/A</v>
      </c>
      <c r="DF60" s="14" t="e">
        <f t="shared" si="17"/>
        <v>#N/A</v>
      </c>
      <c r="DG60" s="14" t="e">
        <f t="shared" si="17"/>
        <v>#N/A</v>
      </c>
      <c r="DH60" s="14" t="e">
        <f t="shared" si="17"/>
        <v>#N/A</v>
      </c>
      <c r="DI60" s="14" t="e">
        <f t="shared" si="17"/>
        <v>#N/A</v>
      </c>
      <c r="DJ60" s="14" t="e">
        <f t="shared" si="17"/>
        <v>#N/A</v>
      </c>
      <c r="DK60" s="14" t="e">
        <f t="shared" si="17"/>
        <v>#N/A</v>
      </c>
      <c r="DL60" s="14" t="e">
        <f t="shared" si="17"/>
        <v>#N/A</v>
      </c>
      <c r="DM60" s="14" t="e">
        <f t="shared" si="17"/>
        <v>#N/A</v>
      </c>
      <c r="DN60" s="14" t="e">
        <f t="shared" si="17"/>
        <v>#N/A</v>
      </c>
      <c r="DO60" s="14" t="e">
        <f t="shared" si="17"/>
        <v>#N/A</v>
      </c>
      <c r="DP60" s="14" t="e">
        <f t="shared" si="17"/>
        <v>#N/A</v>
      </c>
      <c r="DQ60" s="14" t="e">
        <f t="shared" si="17"/>
        <v>#N/A</v>
      </c>
      <c r="DR60" s="14" t="e">
        <f t="shared" si="17"/>
        <v>#N/A</v>
      </c>
      <c r="DS60" s="14" t="e">
        <f t="shared" si="17"/>
        <v>#N/A</v>
      </c>
      <c r="DT60" s="14" t="e">
        <f t="shared" si="17"/>
        <v>#N/A</v>
      </c>
      <c r="DU60" s="14" t="e">
        <f t="shared" si="17"/>
        <v>#N/A</v>
      </c>
      <c r="DV60" s="14" t="e">
        <f t="shared" si="17"/>
        <v>#N/A</v>
      </c>
      <c r="DW60" s="14" t="e">
        <f t="shared" si="17"/>
        <v>#N/A</v>
      </c>
      <c r="DX60" s="14" t="e">
        <f t="shared" si="17"/>
        <v>#N/A</v>
      </c>
      <c r="DY60" s="14" t="e">
        <f t="shared" si="17"/>
        <v>#N/A</v>
      </c>
      <c r="DZ60" s="14" t="e">
        <f t="shared" si="17"/>
        <v>#N/A</v>
      </c>
      <c r="EA60" s="14" t="e">
        <f t="shared" si="17"/>
        <v>#N/A</v>
      </c>
      <c r="EB60" s="14" t="e">
        <f t="shared" si="17"/>
        <v>#N/A</v>
      </c>
      <c r="EC60" s="14" t="e">
        <f t="shared" si="17"/>
        <v>#N/A</v>
      </c>
      <c r="ED60" s="14" t="e">
        <f t="shared" si="17"/>
        <v>#N/A</v>
      </c>
      <c r="EE60">
        <v>1</v>
      </c>
    </row>
    <row r="61" spans="1:135" x14ac:dyDescent="0.35">
      <c r="B61" t="s">
        <v>289</v>
      </c>
      <c r="C61" s="10">
        <f t="shared" ref="C61:BN61" si="18">$P$1/(1+EXP(-((LN(81))/$P$2)*(C$54-$P$3)))-$P$4</f>
        <v>4179.9622012927075</v>
      </c>
      <c r="D61" s="10">
        <f t="shared" si="18"/>
        <v>5119.7813474224813</v>
      </c>
      <c r="E61" s="10">
        <f t="shared" si="18"/>
        <v>6268.9849350991344</v>
      </c>
      <c r="F61" s="10">
        <f t="shared" si="18"/>
        <v>7673.2643624901575</v>
      </c>
      <c r="G61" s="10">
        <f t="shared" si="18"/>
        <v>9387.806919635641</v>
      </c>
      <c r="H61" s="10">
        <f t="shared" si="18"/>
        <v>11479.034410001503</v>
      </c>
      <c r="I61" s="10">
        <f t="shared" si="18"/>
        <v>14026.542527237663</v>
      </c>
      <c r="J61" s="10">
        <f t="shared" si="18"/>
        <v>17125.200978969664</v>
      </c>
      <c r="K61" s="10">
        <f t="shared" si="18"/>
        <v>20887.331396051522</v>
      </c>
      <c r="L61" s="10">
        <f t="shared" si="18"/>
        <v>25444.817115958416</v>
      </c>
      <c r="M61" s="10">
        <f t="shared" si="18"/>
        <v>30950.910948672325</v>
      </c>
      <c r="N61" s="10">
        <f t="shared" si="18"/>
        <v>37581.390360387049</v>
      </c>
      <c r="O61" s="10">
        <f t="shared" si="18"/>
        <v>45534.564586846172</v>
      </c>
      <c r="P61" s="10">
        <f t="shared" si="18"/>
        <v>55029.474062696034</v>
      </c>
      <c r="Q61" s="10">
        <f t="shared" si="18"/>
        <v>66301.463355641419</v>
      </c>
      <c r="R61" s="10">
        <f t="shared" si="18"/>
        <v>79594.201472348825</v>
      </c>
      <c r="S61" s="10">
        <f t="shared" si="18"/>
        <v>95147.244070250483</v>
      </c>
      <c r="T61" s="10">
        <f t="shared" si="18"/>
        <v>113178.48522019634</v>
      </c>
      <c r="U61" s="10">
        <f t="shared" si="18"/>
        <v>133861.44740682581</v>
      </c>
      <c r="V61" s="10">
        <f t="shared" si="18"/>
        <v>157298.38970555327</v>
      </c>
      <c r="W61" s="10">
        <f t="shared" si="18"/>
        <v>183491.64962143448</v>
      </c>
      <c r="X61" s="10">
        <f t="shared" si="18"/>
        <v>212317.25060545799</v>
      </c>
      <c r="Y61" s="10">
        <f t="shared" si="18"/>
        <v>243506.13052447824</v>
      </c>
      <c r="Z61" s="10">
        <f t="shared" si="18"/>
        <v>276638.71105658513</v>
      </c>
      <c r="AA61" s="10">
        <f t="shared" si="18"/>
        <v>311157.3121599211</v>
      </c>
      <c r="AB61" s="10">
        <f t="shared" si="18"/>
        <v>346397.91394130432</v>
      </c>
      <c r="AC61" s="10">
        <f t="shared" si="18"/>
        <v>381638.51572268753</v>
      </c>
      <c r="AD61" s="10">
        <f t="shared" si="18"/>
        <v>416157.1168260235</v>
      </c>
      <c r="AE61" s="10">
        <f t="shared" si="18"/>
        <v>449289.69735813042</v>
      </c>
      <c r="AF61" s="10">
        <f t="shared" si="18"/>
        <v>480478.57727715065</v>
      </c>
      <c r="AG61" s="10">
        <f t="shared" si="18"/>
        <v>509304.17826117418</v>
      </c>
      <c r="AH61" s="10">
        <f t="shared" si="18"/>
        <v>535497.43817705533</v>
      </c>
      <c r="AI61" s="10">
        <f t="shared" si="18"/>
        <v>558934.38047578291</v>
      </c>
      <c r="AJ61" s="10">
        <f t="shared" si="18"/>
        <v>579617.34266241221</v>
      </c>
      <c r="AK61" s="10">
        <f t="shared" si="18"/>
        <v>597648.58381235821</v>
      </c>
      <c r="AL61" s="10">
        <f t="shared" si="18"/>
        <v>613201.62641025987</v>
      </c>
      <c r="AM61" s="10">
        <f t="shared" si="18"/>
        <v>626494.36452696729</v>
      </c>
      <c r="AN61" s="10">
        <f t="shared" si="18"/>
        <v>637766.35381991253</v>
      </c>
      <c r="AO61" s="10">
        <f t="shared" si="18"/>
        <v>647261.26329576247</v>
      </c>
      <c r="AP61" s="10">
        <f t="shared" si="18"/>
        <v>655214.43752222159</v>
      </c>
      <c r="AQ61" s="10">
        <f t="shared" si="18"/>
        <v>661844.9169339363</v>
      </c>
      <c r="AR61" s="10">
        <f t="shared" si="18"/>
        <v>667351.0107666502</v>
      </c>
      <c r="AS61" s="10">
        <f t="shared" si="18"/>
        <v>671908.49648655707</v>
      </c>
      <c r="AT61" s="10">
        <f t="shared" si="18"/>
        <v>675670.62690363894</v>
      </c>
      <c r="AU61" s="10">
        <f t="shared" si="18"/>
        <v>678769.28535537096</v>
      </c>
      <c r="AV61" s="10">
        <f t="shared" si="18"/>
        <v>681316.79347260715</v>
      </c>
      <c r="AW61" s="10">
        <f t="shared" si="18"/>
        <v>683408.02096297289</v>
      </c>
      <c r="AX61" s="10">
        <f t="shared" si="18"/>
        <v>685122.56352011848</v>
      </c>
      <c r="AY61" s="10">
        <f t="shared" si="18"/>
        <v>686526.84294750961</v>
      </c>
      <c r="AZ61" s="10">
        <f t="shared" si="18"/>
        <v>687676.04653518612</v>
      </c>
      <c r="BA61" s="10">
        <f t="shared" si="18"/>
        <v>688615.86568131589</v>
      </c>
      <c r="BB61" s="10">
        <f t="shared" si="18"/>
        <v>689384.02166457521</v>
      </c>
      <c r="BC61" s="10">
        <f t="shared" si="18"/>
        <v>690011.58359143988</v>
      </c>
      <c r="BD61" s="10">
        <f t="shared" si="18"/>
        <v>690524.09321416088</v>
      </c>
      <c r="BE61" s="10">
        <f t="shared" si="18"/>
        <v>690942.51604442741</v>
      </c>
      <c r="BF61" s="10">
        <f t="shared" si="18"/>
        <v>691284.03977033566</v>
      </c>
      <c r="BG61" s="10">
        <f t="shared" si="18"/>
        <v>691562.74066486442</v>
      </c>
      <c r="BH61" s="10">
        <f t="shared" si="18"/>
        <v>691790.1372883888</v>
      </c>
      <c r="BI61" s="10">
        <f t="shared" si="18"/>
        <v>691975.64887930208</v>
      </c>
      <c r="BJ61" s="10">
        <f t="shared" si="18"/>
        <v>692126.97373623447</v>
      </c>
      <c r="BK61" s="10">
        <f t="shared" si="18"/>
        <v>692250.40082611586</v>
      </c>
      <c r="BL61" s="10">
        <f t="shared" si="18"/>
        <v>692351.06591766537</v>
      </c>
      <c r="BM61" s="10">
        <f t="shared" si="18"/>
        <v>692433.1617951045</v>
      </c>
      <c r="BN61" s="10">
        <f t="shared" si="18"/>
        <v>692500.11057151982</v>
      </c>
      <c r="BO61" s="10">
        <f t="shared" ref="BO61:DZ61" si="19">$P$1/(1+EXP(-((LN(81))/$P$2)*(BO$54-$P$3)))-$P$4</f>
        <v>692554.70479364519</v>
      </c>
      <c r="BP61" s="10">
        <f t="shared" si="19"/>
        <v>692599.22289649223</v>
      </c>
      <c r="BQ61" s="10">
        <f t="shared" si="19"/>
        <v>692635.52360816346</v>
      </c>
      <c r="BR61" s="10">
        <f t="shared" si="19"/>
        <v>692665.12310124165</v>
      </c>
      <c r="BS61" s="10">
        <f t="shared" si="19"/>
        <v>692689.25801646663</v>
      </c>
      <c r="BT61" s="10">
        <f t="shared" si="19"/>
        <v>692708.93692743371</v>
      </c>
      <c r="BU61" s="10">
        <f t="shared" si="19"/>
        <v>692724.98235415726</v>
      </c>
      <c r="BV61" s="10">
        <f t="shared" si="19"/>
        <v>692738.06505305937</v>
      </c>
      <c r="BW61" s="10">
        <f t="shared" si="19"/>
        <v>692748.73199788434</v>
      </c>
      <c r="BX61" s="10">
        <f t="shared" si="19"/>
        <v>692757.42920878658</v>
      </c>
      <c r="BY61" s="10">
        <f t="shared" si="19"/>
        <v>692764.52037577552</v>
      </c>
      <c r="BZ61" s="10">
        <f t="shared" si="19"/>
        <v>692770.302049716</v>
      </c>
      <c r="CA61" s="10">
        <f t="shared" si="19"/>
        <v>692775.01603246341</v>
      </c>
      <c r="CB61" s="10">
        <f t="shared" si="19"/>
        <v>692778.85948185145</v>
      </c>
      <c r="CC61" s="10">
        <f t="shared" si="19"/>
        <v>692781.99315252702</v>
      </c>
      <c r="CD61" s="10">
        <f t="shared" si="19"/>
        <v>692784.54811621923</v>
      </c>
      <c r="CE61" s="10">
        <f t="shared" si="19"/>
        <v>692786.63124180736</v>
      </c>
      <c r="CF61" s="10">
        <f t="shared" si="19"/>
        <v>692788.32966392732</v>
      </c>
      <c r="CG61" s="10">
        <f t="shared" si="19"/>
        <v>692789.7144267119</v>
      </c>
      <c r="CH61" s="10">
        <f t="shared" si="19"/>
        <v>692790.84345486737</v>
      </c>
      <c r="CI61" s="10">
        <f t="shared" si="19"/>
        <v>692791.76397622738</v>
      </c>
      <c r="CJ61" s="10">
        <f t="shared" si="19"/>
        <v>692792.51449702447</v>
      </c>
      <c r="CK61" s="10">
        <f t="shared" si="19"/>
        <v>692793.12641244603</v>
      </c>
      <c r="CL61" s="10">
        <f t="shared" si="19"/>
        <v>692793.62531980278</v>
      </c>
      <c r="CM61" s="10">
        <f t="shared" si="19"/>
        <v>692794.03208921594</v>
      </c>
      <c r="CN61" s="10">
        <f t="shared" si="19"/>
        <v>692794.36373659153</v>
      </c>
      <c r="CO61" s="10">
        <f t="shared" si="19"/>
        <v>692794.63413538889</v>
      </c>
      <c r="CP61" s="10">
        <f t="shared" si="19"/>
        <v>692794.85459694907</v>
      </c>
      <c r="CQ61" s="10">
        <f t="shared" si="19"/>
        <v>692795.0343436551</v>
      </c>
      <c r="CR61" s="10">
        <f t="shared" si="19"/>
        <v>692795.18089471327</v>
      </c>
      <c r="CS61" s="10">
        <f t="shared" si="19"/>
        <v>692795.30038069002</v>
      </c>
      <c r="CT61" s="10">
        <f t="shared" si="19"/>
        <v>692795.39779996383</v>
      </c>
      <c r="CU61" s="10">
        <f t="shared" si="19"/>
        <v>692795.47722781461</v>
      </c>
      <c r="CV61" s="10">
        <f t="shared" si="19"/>
        <v>692795.54198690131</v>
      </c>
      <c r="CW61" s="10">
        <f t="shared" si="19"/>
        <v>692795.59478625446</v>
      </c>
      <c r="CX61" s="10">
        <f t="shared" si="19"/>
        <v>692795.63783460099</v>
      </c>
      <c r="CY61" s="10">
        <f t="shared" si="19"/>
        <v>692795.67293275998</v>
      </c>
      <c r="CZ61" s="10">
        <f t="shared" si="19"/>
        <v>692795.70154897496</v>
      </c>
      <c r="DA61" s="10">
        <f t="shared" si="19"/>
        <v>692795.72488033411</v>
      </c>
      <c r="DB61" s="10">
        <f t="shared" si="19"/>
        <v>692795.74390284647</v>
      </c>
      <c r="DC61" s="10">
        <f t="shared" si="19"/>
        <v>692795.75941227202</v>
      </c>
      <c r="DD61" s="10">
        <f t="shared" si="19"/>
        <v>692795.77205740893</v>
      </c>
      <c r="DE61" s="10">
        <f t="shared" si="19"/>
        <v>692795.78236723586</v>
      </c>
      <c r="DF61" s="10">
        <f t="shared" si="19"/>
        <v>692795.79077303852</v>
      </c>
      <c r="DG61" s="10">
        <f t="shared" si="19"/>
        <v>692795.79762645334</v>
      </c>
      <c r="DH61" s="10">
        <f t="shared" si="19"/>
        <v>692795.80321417598</v>
      </c>
      <c r="DI61" s="10">
        <f t="shared" si="19"/>
        <v>692795.80776995502</v>
      </c>
      <c r="DJ61" s="10">
        <f t="shared" si="19"/>
        <v>692795.8114843705</v>
      </c>
      <c r="DK61" s="10">
        <f t="shared" si="19"/>
        <v>692795.81451280578</v>
      </c>
      <c r="DL61" s="10">
        <f t="shared" si="19"/>
        <v>692795.81698194798</v>
      </c>
      <c r="DM61" s="10">
        <f t="shared" si="19"/>
        <v>692795.81899508776</v>
      </c>
      <c r="DN61" s="10">
        <f t="shared" si="19"/>
        <v>692795.82063643984</v>
      </c>
      <c r="DO61" s="10">
        <f t="shared" si="19"/>
        <v>692795.82197466609</v>
      </c>
      <c r="DP61" s="10">
        <f t="shared" si="19"/>
        <v>692795.82306574809</v>
      </c>
      <c r="DQ61" s="10">
        <f t="shared" si="19"/>
        <v>692795.82395532832</v>
      </c>
      <c r="DR61" s="10">
        <f t="shared" si="19"/>
        <v>692795.82468062057</v>
      </c>
      <c r="DS61" s="10">
        <f t="shared" si="19"/>
        <v>692795.82527196547</v>
      </c>
      <c r="DT61" s="10">
        <f t="shared" si="19"/>
        <v>692795.82575410034</v>
      </c>
      <c r="DU61" s="10">
        <f t="shared" si="19"/>
        <v>692795.82614719449</v>
      </c>
      <c r="DV61" s="10">
        <f t="shared" si="19"/>
        <v>692795.82646769169</v>
      </c>
      <c r="DW61" s="10">
        <f t="shared" si="19"/>
        <v>692795.82672899938</v>
      </c>
      <c r="DX61" s="10">
        <f t="shared" si="19"/>
        <v>692795.8269420485</v>
      </c>
      <c r="DY61" s="10">
        <f t="shared" si="19"/>
        <v>692795.82711575157</v>
      </c>
      <c r="DZ61" s="10">
        <f t="shared" si="19"/>
        <v>692795.82725737512</v>
      </c>
      <c r="EA61" s="10">
        <f t="shared" ref="EA61:ED61" si="20">$P$1/(1+EXP(-((LN(81))/$P$2)*(EA$54-$P$3)))-$P$4</f>
        <v>692795.82737284352</v>
      </c>
      <c r="EB61" s="10">
        <f t="shared" si="20"/>
        <v>692795.82746698731</v>
      </c>
      <c r="EC61" s="10">
        <f t="shared" si="20"/>
        <v>692795.82754374447</v>
      </c>
      <c r="ED61" s="10">
        <f t="shared" si="20"/>
        <v>692795.82760632609</v>
      </c>
      <c r="EE61">
        <v>1</v>
      </c>
    </row>
    <row r="62" spans="1:135" x14ac:dyDescent="0.35">
      <c r="B62" t="s">
        <v>290</v>
      </c>
      <c r="D62" s="15">
        <f>D61-C61</f>
        <v>939.8191461297738</v>
      </c>
      <c r="E62" s="15">
        <f t="shared" ref="E62:BP62" si="21">E61-D61</f>
        <v>1149.2035876766531</v>
      </c>
      <c r="F62" s="15">
        <f t="shared" si="21"/>
        <v>1404.2794273910231</v>
      </c>
      <c r="G62" s="15">
        <f t="shared" si="21"/>
        <v>1714.5425571454834</v>
      </c>
      <c r="H62" s="15">
        <f t="shared" si="21"/>
        <v>2091.2274903658617</v>
      </c>
      <c r="I62" s="15">
        <f t="shared" si="21"/>
        <v>2547.5081172361606</v>
      </c>
      <c r="J62" s="15">
        <f t="shared" si="21"/>
        <v>3098.6584517320007</v>
      </c>
      <c r="K62" s="15">
        <f t="shared" si="21"/>
        <v>3762.1304170818585</v>
      </c>
      <c r="L62" s="15">
        <f t="shared" si="21"/>
        <v>4557.4857199068938</v>
      </c>
      <c r="M62" s="15">
        <f t="shared" si="21"/>
        <v>5506.0938327139083</v>
      </c>
      <c r="N62" s="15">
        <f t="shared" si="21"/>
        <v>6630.4794117147248</v>
      </c>
      <c r="O62" s="15">
        <f t="shared" si="21"/>
        <v>7953.174226459123</v>
      </c>
      <c r="P62" s="15">
        <f t="shared" si="21"/>
        <v>9494.9094758498613</v>
      </c>
      <c r="Q62" s="15">
        <f t="shared" si="21"/>
        <v>11271.989292945385</v>
      </c>
      <c r="R62" s="15">
        <f t="shared" si="21"/>
        <v>13292.738116707405</v>
      </c>
      <c r="S62" s="15">
        <f t="shared" si="21"/>
        <v>15553.042597901658</v>
      </c>
      <c r="T62" s="15">
        <f t="shared" si="21"/>
        <v>18031.241149945854</v>
      </c>
      <c r="U62" s="15">
        <f t="shared" si="21"/>
        <v>20682.962186629476</v>
      </c>
      <c r="V62" s="15">
        <f t="shared" si="21"/>
        <v>23436.942298727459</v>
      </c>
      <c r="W62" s="15">
        <f t="shared" si="21"/>
        <v>26193.259915881208</v>
      </c>
      <c r="X62" s="15">
        <f t="shared" si="21"/>
        <v>28825.600984023506</v>
      </c>
      <c r="Y62" s="15">
        <f t="shared" si="21"/>
        <v>31188.879919020255</v>
      </c>
      <c r="Z62" s="15">
        <f t="shared" si="21"/>
        <v>33132.580532106891</v>
      </c>
      <c r="AA62" s="15">
        <f t="shared" si="21"/>
        <v>34518.601103335968</v>
      </c>
      <c r="AB62" s="15">
        <f t="shared" si="21"/>
        <v>35240.601781383215</v>
      </c>
      <c r="AC62" s="15">
        <f t="shared" si="21"/>
        <v>35240.601781383215</v>
      </c>
      <c r="AD62" s="15">
        <f t="shared" si="21"/>
        <v>34518.601103335968</v>
      </c>
      <c r="AE62" s="15">
        <f t="shared" si="21"/>
        <v>33132.58053210692</v>
      </c>
      <c r="AF62" s="15">
        <f t="shared" si="21"/>
        <v>31188.879919020226</v>
      </c>
      <c r="AG62" s="15">
        <f t="shared" si="21"/>
        <v>28825.600984023535</v>
      </c>
      <c r="AH62" s="15">
        <f t="shared" si="21"/>
        <v>26193.25991588115</v>
      </c>
      <c r="AI62" s="15">
        <f t="shared" si="21"/>
        <v>23436.942298727576</v>
      </c>
      <c r="AJ62" s="15">
        <f t="shared" si="21"/>
        <v>20682.962186629302</v>
      </c>
      <c r="AK62" s="15">
        <f t="shared" si="21"/>
        <v>18031.241149945999</v>
      </c>
      <c r="AL62" s="15">
        <f t="shared" si="21"/>
        <v>15553.042597901658</v>
      </c>
      <c r="AM62" s="15">
        <f t="shared" si="21"/>
        <v>13292.73811670742</v>
      </c>
      <c r="AN62" s="15">
        <f t="shared" si="21"/>
        <v>11271.989292945247</v>
      </c>
      <c r="AO62" s="15">
        <f t="shared" si="21"/>
        <v>9494.9094758499414</v>
      </c>
      <c r="AP62" s="15">
        <f t="shared" si="21"/>
        <v>7953.1742264591157</v>
      </c>
      <c r="AQ62" s="15">
        <f t="shared" si="21"/>
        <v>6630.4794117147103</v>
      </c>
      <c r="AR62" s="15">
        <f t="shared" si="21"/>
        <v>5506.0938327139011</v>
      </c>
      <c r="AS62" s="15">
        <f t="shared" si="21"/>
        <v>4557.4857199068647</v>
      </c>
      <c r="AT62" s="15">
        <f t="shared" si="21"/>
        <v>3762.1304170818767</v>
      </c>
      <c r="AU62" s="15">
        <f t="shared" si="21"/>
        <v>3098.6584517320152</v>
      </c>
      <c r="AV62" s="15">
        <f t="shared" si="21"/>
        <v>2547.508117236197</v>
      </c>
      <c r="AW62" s="15">
        <f t="shared" si="21"/>
        <v>2091.227490365738</v>
      </c>
      <c r="AX62" s="15">
        <f t="shared" si="21"/>
        <v>1714.5425571455853</v>
      </c>
      <c r="AY62" s="15">
        <f t="shared" si="21"/>
        <v>1404.2794273911277</v>
      </c>
      <c r="AZ62" s="15">
        <f t="shared" si="21"/>
        <v>1149.2035876765149</v>
      </c>
      <c r="BA62" s="15">
        <f t="shared" si="21"/>
        <v>939.81914612976834</v>
      </c>
      <c r="BB62" s="15">
        <f t="shared" si="21"/>
        <v>768.15598325931933</v>
      </c>
      <c r="BC62" s="15">
        <f t="shared" si="21"/>
        <v>627.56192686466966</v>
      </c>
      <c r="BD62" s="15">
        <f t="shared" si="21"/>
        <v>512.50962272100151</v>
      </c>
      <c r="BE62" s="15">
        <f t="shared" si="21"/>
        <v>418.42283026652876</v>
      </c>
      <c r="BF62" s="15">
        <f t="shared" si="21"/>
        <v>341.52372590824962</v>
      </c>
      <c r="BG62" s="15">
        <f t="shared" si="21"/>
        <v>278.70089452876709</v>
      </c>
      <c r="BH62" s="15">
        <f t="shared" si="21"/>
        <v>227.39662352437153</v>
      </c>
      <c r="BI62" s="15">
        <f t="shared" si="21"/>
        <v>185.51159091328736</v>
      </c>
      <c r="BJ62" s="15">
        <f t="shared" si="21"/>
        <v>151.32485693239141</v>
      </c>
      <c r="BK62" s="15">
        <f t="shared" si="21"/>
        <v>123.42708988138475</v>
      </c>
      <c r="BL62" s="15">
        <f t="shared" si="21"/>
        <v>100.665091549512</v>
      </c>
      <c r="BM62" s="15">
        <f t="shared" si="21"/>
        <v>82.095877439132892</v>
      </c>
      <c r="BN62" s="15">
        <f t="shared" si="21"/>
        <v>66.948776415316388</v>
      </c>
      <c r="BO62" s="15">
        <f t="shared" si="21"/>
        <v>54.594222125364468</v>
      </c>
      <c r="BP62" s="15">
        <f t="shared" si="21"/>
        <v>44.5181028470397</v>
      </c>
      <c r="BQ62" s="15">
        <f t="shared" ref="BQ62:EB62" si="22">BQ61-BP61</f>
        <v>36.300711671239696</v>
      </c>
      <c r="BR62" s="15">
        <f t="shared" si="22"/>
        <v>29.599493078188971</v>
      </c>
      <c r="BS62" s="15">
        <f t="shared" si="22"/>
        <v>24.134915224974975</v>
      </c>
      <c r="BT62" s="15">
        <f t="shared" si="22"/>
        <v>19.678910967078991</v>
      </c>
      <c r="BU62" s="15">
        <f t="shared" si="22"/>
        <v>16.04542672354728</v>
      </c>
      <c r="BV62" s="15">
        <f t="shared" si="22"/>
        <v>13.082698902115226</v>
      </c>
      <c r="BW62" s="15">
        <f t="shared" si="22"/>
        <v>10.666944824974053</v>
      </c>
      <c r="BX62" s="15">
        <f t="shared" si="22"/>
        <v>8.6972109022317454</v>
      </c>
      <c r="BY62" s="15">
        <f t="shared" si="22"/>
        <v>7.0911669889464974</v>
      </c>
      <c r="BZ62" s="15">
        <f t="shared" si="22"/>
        <v>5.7816739404806867</v>
      </c>
      <c r="CA62" s="15">
        <f t="shared" si="22"/>
        <v>4.7139827474020422</v>
      </c>
      <c r="CB62" s="15">
        <f t="shared" si="22"/>
        <v>3.8434493880486116</v>
      </c>
      <c r="CC62" s="15">
        <f t="shared" si="22"/>
        <v>3.1336706755682826</v>
      </c>
      <c r="CD62" s="15">
        <f t="shared" si="22"/>
        <v>2.5549636922078207</v>
      </c>
      <c r="CE62" s="15">
        <f t="shared" si="22"/>
        <v>2.0831255881348625</v>
      </c>
      <c r="CF62" s="15">
        <f t="shared" si="22"/>
        <v>1.6984221199527383</v>
      </c>
      <c r="CG62" s="15">
        <f t="shared" si="22"/>
        <v>1.3847627845825627</v>
      </c>
      <c r="CH62" s="15">
        <f t="shared" si="22"/>
        <v>1.1290281554684043</v>
      </c>
      <c r="CI62" s="15">
        <f t="shared" si="22"/>
        <v>0.92052136000711471</v>
      </c>
      <c r="CJ62" s="15">
        <f t="shared" si="22"/>
        <v>0.75052079709712416</v>
      </c>
      <c r="CK62" s="15">
        <f t="shared" si="22"/>
        <v>0.61191542155575007</v>
      </c>
      <c r="CL62" s="15">
        <f t="shared" si="22"/>
        <v>0.498907356755808</v>
      </c>
      <c r="CM62" s="15">
        <f t="shared" si="22"/>
        <v>0.40676941315177828</v>
      </c>
      <c r="CN62" s="15">
        <f t="shared" si="22"/>
        <v>0.33164737559854984</v>
      </c>
      <c r="CO62" s="15">
        <f t="shared" si="22"/>
        <v>0.27039879735093564</v>
      </c>
      <c r="CP62" s="15">
        <f t="shared" si="22"/>
        <v>0.22046156018041074</v>
      </c>
      <c r="CQ62" s="15">
        <f t="shared" si="22"/>
        <v>0.17974670603871346</v>
      </c>
      <c r="CR62" s="15">
        <f t="shared" si="22"/>
        <v>0.14655105816200376</v>
      </c>
      <c r="CS62" s="15">
        <f t="shared" si="22"/>
        <v>0.11948597675655037</v>
      </c>
      <c r="CT62" s="15">
        <f t="shared" si="22"/>
        <v>9.7419273806735873E-2</v>
      </c>
      <c r="CU62" s="15">
        <f t="shared" si="22"/>
        <v>7.9427850781939924E-2</v>
      </c>
      <c r="CV62" s="15">
        <f t="shared" si="22"/>
        <v>6.4759086701087654E-2</v>
      </c>
      <c r="CW62" s="15">
        <f t="shared" si="22"/>
        <v>5.2799353143200278E-2</v>
      </c>
      <c r="CX62" s="15">
        <f t="shared" si="22"/>
        <v>4.3048346531577408E-2</v>
      </c>
      <c r="CY62" s="15">
        <f t="shared" si="22"/>
        <v>3.5098158987239003E-2</v>
      </c>
      <c r="CZ62" s="15">
        <f t="shared" si="22"/>
        <v>2.8616214985959232E-2</v>
      </c>
      <c r="DA62" s="15">
        <f t="shared" si="22"/>
        <v>2.3331359145231545E-2</v>
      </c>
      <c r="DB62" s="15">
        <f t="shared" si="22"/>
        <v>1.9022512366063893E-2</v>
      </c>
      <c r="DC62" s="15">
        <f t="shared" si="22"/>
        <v>1.5509425546042621E-2</v>
      </c>
      <c r="DD62" s="15">
        <f t="shared" si="22"/>
        <v>1.2645136914215982E-2</v>
      </c>
      <c r="DE62" s="15">
        <f t="shared" si="22"/>
        <v>1.0309826931916177E-2</v>
      </c>
      <c r="DF62" s="15">
        <f t="shared" si="22"/>
        <v>8.4058026550337672E-3</v>
      </c>
      <c r="DG62" s="15">
        <f t="shared" si="22"/>
        <v>6.8534148158505559E-3</v>
      </c>
      <c r="DH62" s="15">
        <f t="shared" si="22"/>
        <v>5.5877226404845715E-3</v>
      </c>
      <c r="DI62" s="15">
        <f t="shared" si="22"/>
        <v>4.555779043585062E-3</v>
      </c>
      <c r="DJ62" s="15">
        <f t="shared" si="22"/>
        <v>3.7144154775887728E-3</v>
      </c>
      <c r="DK62" s="15">
        <f t="shared" si="22"/>
        <v>3.0284352833405137E-3</v>
      </c>
      <c r="DL62" s="15">
        <f t="shared" si="22"/>
        <v>2.4691422004252672E-3</v>
      </c>
      <c r="DM62" s="15">
        <f t="shared" si="22"/>
        <v>2.0131397759541869E-3</v>
      </c>
      <c r="DN62" s="15">
        <f t="shared" si="22"/>
        <v>1.6413520788773894E-3</v>
      </c>
      <c r="DO62" s="15">
        <f t="shared" si="22"/>
        <v>1.3382262550294399E-3</v>
      </c>
      <c r="DP62" s="15">
        <f t="shared" si="22"/>
        <v>1.0910819983109832E-3</v>
      </c>
      <c r="DQ62" s="15">
        <f t="shared" si="22"/>
        <v>8.8958023115992546E-4</v>
      </c>
      <c r="DR62" s="15">
        <f t="shared" si="22"/>
        <v>7.2529225144535303E-4</v>
      </c>
      <c r="DS62" s="15">
        <f t="shared" si="22"/>
        <v>5.9134489856660366E-4</v>
      </c>
      <c r="DT62" s="15">
        <f t="shared" si="22"/>
        <v>4.8213487025350332E-4</v>
      </c>
      <c r="DU62" s="15">
        <f t="shared" si="22"/>
        <v>3.9309414569288492E-4</v>
      </c>
      <c r="DV62" s="15">
        <f t="shared" si="22"/>
        <v>3.2049720175564289E-4</v>
      </c>
      <c r="DW62" s="15">
        <f t="shared" si="22"/>
        <v>2.6130769401788712E-4</v>
      </c>
      <c r="DX62" s="15">
        <f t="shared" si="22"/>
        <v>2.1304911933839321E-4</v>
      </c>
      <c r="DY62" s="15">
        <f t="shared" si="22"/>
        <v>1.7370306886732578E-4</v>
      </c>
      <c r="DZ62" s="15">
        <f t="shared" si="22"/>
        <v>1.416235463693738E-4</v>
      </c>
      <c r="EA62" s="15">
        <f t="shared" si="22"/>
        <v>1.1546839959919453E-4</v>
      </c>
      <c r="EB62" s="15">
        <f t="shared" si="22"/>
        <v>9.4143790192902088E-5</v>
      </c>
      <c r="EC62" s="15">
        <f t="shared" ref="EC62:ED62" si="23">EC61-EB61</f>
        <v>7.6757161878049374E-5</v>
      </c>
      <c r="ED62" s="15">
        <f t="shared" si="23"/>
        <v>6.2581617385149002E-5</v>
      </c>
      <c r="EE62">
        <v>1</v>
      </c>
    </row>
    <row r="63" spans="1:135" x14ac:dyDescent="0.35">
      <c r="B63" t="s">
        <v>291</v>
      </c>
      <c r="C63" s="9">
        <f>IF(C55=0,0,ABS(+C61-C55)^2)</f>
        <v>68592150.099216357</v>
      </c>
      <c r="D63" s="9">
        <f t="shared" ref="D63:BO63" si="24">IF(D55=0,0,ABS(+D61-D55)^2)</f>
        <v>53908174.742257237</v>
      </c>
      <c r="E63" s="9">
        <f t="shared" si="24"/>
        <v>129755224.20879845</v>
      </c>
      <c r="F63" s="9">
        <f t="shared" si="24"/>
        <v>181811126.74225295</v>
      </c>
      <c r="G63" s="9">
        <f t="shared" si="24"/>
        <v>235904812.07991239</v>
      </c>
      <c r="H63" s="9">
        <f t="shared" si="24"/>
        <v>272281865.40231448</v>
      </c>
      <c r="I63" s="9">
        <f t="shared" si="24"/>
        <v>305531433.54210711</v>
      </c>
      <c r="J63" s="9">
        <f t="shared" si="24"/>
        <v>345506272.44621634</v>
      </c>
      <c r="K63" s="9">
        <f t="shared" si="24"/>
        <v>405928550.17453122</v>
      </c>
      <c r="L63" s="9">
        <f t="shared" si="24"/>
        <v>465531667.84560901</v>
      </c>
      <c r="M63" s="9">
        <f t="shared" si="24"/>
        <v>511985158.93671274</v>
      </c>
      <c r="N63" s="9">
        <f t="shared" si="24"/>
        <v>464687419.15465397</v>
      </c>
      <c r="O63" s="9">
        <f t="shared" si="24"/>
        <v>338281680.42703503</v>
      </c>
      <c r="P63" s="9">
        <f t="shared" si="24"/>
        <v>200124196.09481385</v>
      </c>
      <c r="Q63" s="9">
        <f t="shared" si="24"/>
        <v>65359732.753976703</v>
      </c>
      <c r="R63" s="9">
        <f t="shared" si="24"/>
        <v>989624.11061694636</v>
      </c>
      <c r="S63" s="9">
        <f t="shared" si="24"/>
        <v>74809422.986763135</v>
      </c>
      <c r="T63" s="9">
        <f t="shared" si="24"/>
        <v>428758530.17420936</v>
      </c>
      <c r="U63" s="9">
        <f t="shared" si="24"/>
        <v>1308445951.3995795</v>
      </c>
      <c r="V63" s="9">
        <f t="shared" si="24"/>
        <v>3086845784.4535389</v>
      </c>
      <c r="W63" s="9">
        <f t="shared" si="24"/>
        <v>6037235551.2936831</v>
      </c>
      <c r="X63" s="9">
        <f t="shared" si="24"/>
        <v>10351689043.765026</v>
      </c>
      <c r="Y63" s="9">
        <f t="shared" si="24"/>
        <v>16451687179.200392</v>
      </c>
      <c r="Z63" s="9">
        <f t="shared" si="24"/>
        <v>24589912724.493942</v>
      </c>
      <c r="AA63" s="9">
        <f t="shared" si="24"/>
        <v>34791692076.35601</v>
      </c>
      <c r="AB63" s="9">
        <f t="shared" si="24"/>
        <v>47284465073.08065</v>
      </c>
      <c r="AC63" s="9">
        <f t="shared" si="24"/>
        <v>62046583205.025887</v>
      </c>
      <c r="AD63" s="9">
        <f t="shared" si="24"/>
        <v>78720151597.002121</v>
      </c>
      <c r="AE63" s="9">
        <f t="shared" si="24"/>
        <v>96017989866.029907</v>
      </c>
      <c r="AF63" s="9">
        <f t="shared" si="24"/>
        <v>113469658818.25874</v>
      </c>
      <c r="AG63" s="9">
        <f t="shared" si="24"/>
        <v>130846551492.79128</v>
      </c>
      <c r="AH63" s="9">
        <f t="shared" si="24"/>
        <v>146862502917.87241</v>
      </c>
      <c r="AI63" s="9">
        <f t="shared" si="24"/>
        <v>162063716378.17755</v>
      </c>
      <c r="AJ63" s="9">
        <f t="shared" si="24"/>
        <v>176485138106.76147</v>
      </c>
      <c r="AK63" s="9">
        <f t="shared" si="24"/>
        <v>189364733703.91245</v>
      </c>
      <c r="AL63" s="9">
        <f t="shared" si="24"/>
        <v>200745779437.61496</v>
      </c>
      <c r="AM63" s="9">
        <f t="shared" si="24"/>
        <v>209355081389.94781</v>
      </c>
      <c r="AN63" s="9">
        <f t="shared" si="24"/>
        <v>216534199511.58026</v>
      </c>
      <c r="AO63" s="9">
        <f t="shared" si="24"/>
        <v>222157873097.61234</v>
      </c>
      <c r="AP63" s="9">
        <f t="shared" si="24"/>
        <v>226806859297.10715</v>
      </c>
      <c r="AQ63" s="9">
        <f t="shared" si="24"/>
        <v>230992620843.08221</v>
      </c>
      <c r="AR63" s="9">
        <f t="shared" si="24"/>
        <v>233669769645.06833</v>
      </c>
      <c r="AS63" s="9" t="e">
        <f t="shared" si="24"/>
        <v>#N/A</v>
      </c>
      <c r="AT63" s="9" t="e">
        <f t="shared" si="24"/>
        <v>#N/A</v>
      </c>
      <c r="AU63" s="9" t="e">
        <f t="shared" si="24"/>
        <v>#N/A</v>
      </c>
      <c r="AV63" s="9" t="e">
        <f t="shared" si="24"/>
        <v>#N/A</v>
      </c>
      <c r="AW63" s="9" t="e">
        <f t="shared" si="24"/>
        <v>#N/A</v>
      </c>
      <c r="AX63" s="9" t="e">
        <f t="shared" si="24"/>
        <v>#N/A</v>
      </c>
      <c r="AY63" s="9" t="e">
        <f t="shared" si="24"/>
        <v>#N/A</v>
      </c>
      <c r="AZ63" s="9" t="e">
        <f t="shared" si="24"/>
        <v>#N/A</v>
      </c>
      <c r="BA63" s="9" t="e">
        <f t="shared" si="24"/>
        <v>#N/A</v>
      </c>
      <c r="BB63" s="9" t="e">
        <f t="shared" si="24"/>
        <v>#N/A</v>
      </c>
      <c r="BC63" s="9" t="e">
        <f t="shared" si="24"/>
        <v>#N/A</v>
      </c>
      <c r="BD63" s="9" t="e">
        <f t="shared" si="24"/>
        <v>#N/A</v>
      </c>
      <c r="BE63" s="9" t="e">
        <f t="shared" si="24"/>
        <v>#N/A</v>
      </c>
      <c r="BF63" s="9" t="e">
        <f t="shared" si="24"/>
        <v>#N/A</v>
      </c>
      <c r="BG63" s="9" t="e">
        <f t="shared" si="24"/>
        <v>#N/A</v>
      </c>
      <c r="BH63" s="9" t="e">
        <f t="shared" si="24"/>
        <v>#N/A</v>
      </c>
      <c r="BI63" s="9" t="e">
        <f t="shared" si="24"/>
        <v>#N/A</v>
      </c>
      <c r="BJ63" s="9" t="e">
        <f t="shared" si="24"/>
        <v>#N/A</v>
      </c>
      <c r="BK63" s="9" t="e">
        <f t="shared" si="24"/>
        <v>#N/A</v>
      </c>
      <c r="BL63" s="9" t="e">
        <f t="shared" si="24"/>
        <v>#N/A</v>
      </c>
      <c r="BM63" s="9" t="e">
        <f t="shared" si="24"/>
        <v>#N/A</v>
      </c>
      <c r="BN63" s="9" t="e">
        <f t="shared" si="24"/>
        <v>#N/A</v>
      </c>
      <c r="BO63" s="9" t="e">
        <f t="shared" si="24"/>
        <v>#N/A</v>
      </c>
      <c r="BP63" s="9" t="e">
        <f t="shared" ref="BP63:EA63" si="25">IF(BP55=0,0,ABS(+BP61-BP55)^2)</f>
        <v>#N/A</v>
      </c>
      <c r="BQ63" s="9" t="e">
        <f t="shared" si="25"/>
        <v>#N/A</v>
      </c>
      <c r="BR63" s="9" t="e">
        <f t="shared" si="25"/>
        <v>#N/A</v>
      </c>
      <c r="BS63" s="9" t="e">
        <f t="shared" si="25"/>
        <v>#N/A</v>
      </c>
      <c r="BT63" s="9" t="e">
        <f t="shared" si="25"/>
        <v>#N/A</v>
      </c>
      <c r="BU63" s="9" t="e">
        <f t="shared" si="25"/>
        <v>#N/A</v>
      </c>
      <c r="BV63" s="9" t="e">
        <f t="shared" si="25"/>
        <v>#N/A</v>
      </c>
      <c r="BW63" s="9" t="e">
        <f t="shared" si="25"/>
        <v>#N/A</v>
      </c>
      <c r="BX63" s="9" t="e">
        <f t="shared" si="25"/>
        <v>#N/A</v>
      </c>
      <c r="BY63" s="9" t="e">
        <f t="shared" si="25"/>
        <v>#N/A</v>
      </c>
      <c r="BZ63" s="9" t="e">
        <f t="shared" si="25"/>
        <v>#N/A</v>
      </c>
      <c r="CA63" s="9" t="e">
        <f t="shared" si="25"/>
        <v>#N/A</v>
      </c>
      <c r="CB63" s="9" t="e">
        <f t="shared" si="25"/>
        <v>#N/A</v>
      </c>
      <c r="CC63" s="9" t="e">
        <f t="shared" si="25"/>
        <v>#N/A</v>
      </c>
      <c r="CD63" s="9" t="e">
        <f t="shared" si="25"/>
        <v>#N/A</v>
      </c>
      <c r="CE63" s="9" t="e">
        <f t="shared" si="25"/>
        <v>#N/A</v>
      </c>
      <c r="CF63" s="9" t="e">
        <f t="shared" si="25"/>
        <v>#N/A</v>
      </c>
      <c r="CG63" s="9" t="e">
        <f t="shared" si="25"/>
        <v>#N/A</v>
      </c>
      <c r="CH63" s="9" t="e">
        <f t="shared" si="25"/>
        <v>#N/A</v>
      </c>
      <c r="CI63" s="9" t="e">
        <f t="shared" si="25"/>
        <v>#N/A</v>
      </c>
      <c r="CJ63" s="9" t="e">
        <f t="shared" si="25"/>
        <v>#N/A</v>
      </c>
      <c r="CK63" s="9" t="e">
        <f t="shared" si="25"/>
        <v>#N/A</v>
      </c>
      <c r="CL63" s="9" t="e">
        <f t="shared" si="25"/>
        <v>#N/A</v>
      </c>
      <c r="CM63" s="9" t="e">
        <f t="shared" si="25"/>
        <v>#N/A</v>
      </c>
      <c r="CN63" s="9" t="e">
        <f t="shared" si="25"/>
        <v>#N/A</v>
      </c>
      <c r="CO63" s="9" t="e">
        <f t="shared" si="25"/>
        <v>#N/A</v>
      </c>
      <c r="CP63" s="9" t="e">
        <f t="shared" si="25"/>
        <v>#N/A</v>
      </c>
      <c r="CQ63" s="9" t="e">
        <f t="shared" si="25"/>
        <v>#N/A</v>
      </c>
      <c r="CR63" s="9" t="e">
        <f t="shared" si="25"/>
        <v>#N/A</v>
      </c>
      <c r="CS63" s="9" t="e">
        <f t="shared" si="25"/>
        <v>#N/A</v>
      </c>
      <c r="CT63" s="9" t="e">
        <f t="shared" si="25"/>
        <v>#N/A</v>
      </c>
      <c r="CU63" s="9" t="e">
        <f t="shared" si="25"/>
        <v>#N/A</v>
      </c>
      <c r="CV63" s="9" t="e">
        <f t="shared" si="25"/>
        <v>#N/A</v>
      </c>
      <c r="CW63" s="9" t="e">
        <f t="shared" si="25"/>
        <v>#N/A</v>
      </c>
      <c r="CX63" s="9" t="e">
        <f t="shared" si="25"/>
        <v>#N/A</v>
      </c>
      <c r="CY63" s="9" t="e">
        <f t="shared" si="25"/>
        <v>#N/A</v>
      </c>
      <c r="CZ63" s="9" t="e">
        <f t="shared" si="25"/>
        <v>#N/A</v>
      </c>
      <c r="DA63" s="9" t="e">
        <f t="shared" si="25"/>
        <v>#N/A</v>
      </c>
      <c r="DB63" s="9" t="e">
        <f t="shared" si="25"/>
        <v>#N/A</v>
      </c>
      <c r="DC63" s="9" t="e">
        <f t="shared" si="25"/>
        <v>#N/A</v>
      </c>
      <c r="DD63" s="9" t="e">
        <f t="shared" si="25"/>
        <v>#N/A</v>
      </c>
      <c r="DE63" s="9" t="e">
        <f t="shared" si="25"/>
        <v>#N/A</v>
      </c>
      <c r="DF63" s="9" t="e">
        <f t="shared" si="25"/>
        <v>#N/A</v>
      </c>
      <c r="DG63" s="9" t="e">
        <f t="shared" si="25"/>
        <v>#N/A</v>
      </c>
      <c r="DH63" s="9" t="e">
        <f t="shared" si="25"/>
        <v>#N/A</v>
      </c>
      <c r="DI63" s="9" t="e">
        <f t="shared" si="25"/>
        <v>#N/A</v>
      </c>
      <c r="DJ63" s="9" t="e">
        <f t="shared" si="25"/>
        <v>#N/A</v>
      </c>
      <c r="DK63" s="9" t="e">
        <f t="shared" si="25"/>
        <v>#N/A</v>
      </c>
      <c r="DL63" s="9" t="e">
        <f t="shared" si="25"/>
        <v>#N/A</v>
      </c>
      <c r="DM63" s="9" t="e">
        <f t="shared" si="25"/>
        <v>#N/A</v>
      </c>
      <c r="DN63" s="9" t="e">
        <f t="shared" si="25"/>
        <v>#N/A</v>
      </c>
      <c r="DO63" s="9" t="e">
        <f t="shared" si="25"/>
        <v>#N/A</v>
      </c>
      <c r="DP63" s="9" t="e">
        <f t="shared" si="25"/>
        <v>#N/A</v>
      </c>
      <c r="DQ63" s="9" t="e">
        <f t="shared" si="25"/>
        <v>#N/A</v>
      </c>
      <c r="DR63" s="9" t="e">
        <f t="shared" si="25"/>
        <v>#N/A</v>
      </c>
      <c r="DS63" s="9" t="e">
        <f t="shared" si="25"/>
        <v>#N/A</v>
      </c>
      <c r="DT63" s="9" t="e">
        <f t="shared" si="25"/>
        <v>#N/A</v>
      </c>
      <c r="DU63" s="9" t="e">
        <f t="shared" si="25"/>
        <v>#N/A</v>
      </c>
      <c r="DV63" s="9" t="e">
        <f t="shared" si="25"/>
        <v>#N/A</v>
      </c>
      <c r="DW63" s="9" t="e">
        <f t="shared" si="25"/>
        <v>#N/A</v>
      </c>
      <c r="DX63" s="9" t="e">
        <f t="shared" si="25"/>
        <v>#N/A</v>
      </c>
      <c r="DY63" s="9" t="e">
        <f t="shared" si="25"/>
        <v>#N/A</v>
      </c>
      <c r="DZ63" s="9" t="e">
        <f t="shared" si="25"/>
        <v>#N/A</v>
      </c>
      <c r="EA63" s="9" t="e">
        <f t="shared" si="25"/>
        <v>#N/A</v>
      </c>
      <c r="EB63" s="9" t="e">
        <f t="shared" ref="EB63:ED63" si="26">IF(EB55=0,0,ABS(+EB61-EB55)^2)</f>
        <v>#N/A</v>
      </c>
      <c r="EC63" s="9" t="e">
        <f t="shared" si="26"/>
        <v>#N/A</v>
      </c>
      <c r="ED63" s="9" t="e">
        <f t="shared" si="26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43901</v>
      </c>
      <c r="D67" s="12">
        <f>C67+1</f>
        <v>43902</v>
      </c>
      <c r="E67" s="12">
        <f t="shared" ref="E67:BP67" si="27">D67+1</f>
        <v>43903</v>
      </c>
      <c r="F67" s="12">
        <f t="shared" si="27"/>
        <v>43904</v>
      </c>
      <c r="G67" s="12">
        <f t="shared" si="27"/>
        <v>43905</v>
      </c>
      <c r="H67" s="12">
        <f t="shared" si="27"/>
        <v>43906</v>
      </c>
      <c r="I67" s="12">
        <f t="shared" si="27"/>
        <v>43907</v>
      </c>
      <c r="J67" s="12">
        <f t="shared" si="27"/>
        <v>43908</v>
      </c>
      <c r="K67" s="12">
        <f t="shared" si="27"/>
        <v>43909</v>
      </c>
      <c r="L67" s="12">
        <f t="shared" si="27"/>
        <v>43910</v>
      </c>
      <c r="M67" s="12">
        <f t="shared" si="27"/>
        <v>43911</v>
      </c>
      <c r="N67" s="12">
        <f t="shared" si="27"/>
        <v>43912</v>
      </c>
      <c r="O67" s="12">
        <f t="shared" si="27"/>
        <v>43913</v>
      </c>
      <c r="P67" s="12">
        <f t="shared" si="27"/>
        <v>43914</v>
      </c>
      <c r="Q67" s="12">
        <f t="shared" si="27"/>
        <v>43915</v>
      </c>
      <c r="R67" s="12">
        <f t="shared" si="27"/>
        <v>43916</v>
      </c>
      <c r="S67" s="12">
        <f t="shared" si="27"/>
        <v>43917</v>
      </c>
      <c r="T67" s="12">
        <f t="shared" si="27"/>
        <v>43918</v>
      </c>
      <c r="U67" s="12">
        <f t="shared" si="27"/>
        <v>43919</v>
      </c>
      <c r="V67" s="12">
        <f t="shared" si="27"/>
        <v>43920</v>
      </c>
      <c r="W67" s="12">
        <f t="shared" si="27"/>
        <v>43921</v>
      </c>
      <c r="X67" s="12">
        <f t="shared" si="27"/>
        <v>43922</v>
      </c>
      <c r="Y67" s="12">
        <f t="shared" si="27"/>
        <v>43923</v>
      </c>
      <c r="Z67" s="12">
        <f t="shared" si="27"/>
        <v>43924</v>
      </c>
      <c r="AA67" s="12">
        <f t="shared" si="27"/>
        <v>43925</v>
      </c>
      <c r="AB67" s="12">
        <f t="shared" si="27"/>
        <v>43926</v>
      </c>
      <c r="AC67" s="12">
        <f t="shared" si="27"/>
        <v>43927</v>
      </c>
      <c r="AD67" s="12">
        <f t="shared" si="27"/>
        <v>43928</v>
      </c>
      <c r="AE67" s="12">
        <f t="shared" si="27"/>
        <v>43929</v>
      </c>
      <c r="AF67" s="12">
        <f t="shared" si="27"/>
        <v>43930</v>
      </c>
      <c r="AG67" s="12">
        <f t="shared" si="27"/>
        <v>43931</v>
      </c>
      <c r="AH67" s="12">
        <f t="shared" si="27"/>
        <v>43932</v>
      </c>
      <c r="AI67" s="12">
        <f t="shared" si="27"/>
        <v>43933</v>
      </c>
      <c r="AJ67" s="12">
        <f t="shared" si="27"/>
        <v>43934</v>
      </c>
      <c r="AK67" s="12">
        <f t="shared" si="27"/>
        <v>43935</v>
      </c>
      <c r="AL67" s="12">
        <f t="shared" si="27"/>
        <v>43936</v>
      </c>
      <c r="AM67" s="12">
        <f t="shared" si="27"/>
        <v>43937</v>
      </c>
      <c r="AN67" s="12">
        <f t="shared" si="27"/>
        <v>43938</v>
      </c>
      <c r="AO67" s="12">
        <f t="shared" si="27"/>
        <v>43939</v>
      </c>
      <c r="AP67" s="12">
        <f t="shared" si="27"/>
        <v>43940</v>
      </c>
      <c r="AQ67" s="12">
        <f t="shared" si="27"/>
        <v>43941</v>
      </c>
      <c r="AR67" s="12">
        <f t="shared" si="27"/>
        <v>43942</v>
      </c>
      <c r="AS67" s="12">
        <f t="shared" si="27"/>
        <v>43943</v>
      </c>
      <c r="AT67" s="12">
        <f t="shared" si="27"/>
        <v>43944</v>
      </c>
      <c r="AU67" s="12">
        <f t="shared" si="27"/>
        <v>43945</v>
      </c>
      <c r="AV67" s="12">
        <f t="shared" si="27"/>
        <v>43946</v>
      </c>
      <c r="AW67" s="12">
        <f t="shared" si="27"/>
        <v>43947</v>
      </c>
      <c r="AX67" s="12">
        <f t="shared" si="27"/>
        <v>43948</v>
      </c>
      <c r="AY67" s="12">
        <f t="shared" si="27"/>
        <v>43949</v>
      </c>
      <c r="AZ67" s="12">
        <f t="shared" si="27"/>
        <v>43950</v>
      </c>
      <c r="BA67" s="12">
        <f t="shared" si="27"/>
        <v>43951</v>
      </c>
      <c r="BB67" s="12">
        <f t="shared" si="27"/>
        <v>43952</v>
      </c>
      <c r="BC67" s="12">
        <f t="shared" si="27"/>
        <v>43953</v>
      </c>
      <c r="BD67" s="12">
        <f t="shared" si="27"/>
        <v>43954</v>
      </c>
      <c r="BE67" s="12">
        <f t="shared" si="27"/>
        <v>43955</v>
      </c>
      <c r="BF67" s="12">
        <f t="shared" si="27"/>
        <v>43956</v>
      </c>
      <c r="BG67" s="12">
        <f t="shared" si="27"/>
        <v>43957</v>
      </c>
      <c r="BH67" s="12">
        <f t="shared" si="27"/>
        <v>43958</v>
      </c>
      <c r="BI67" s="12">
        <f t="shared" si="27"/>
        <v>43959</v>
      </c>
      <c r="BJ67" s="12">
        <f t="shared" si="27"/>
        <v>43960</v>
      </c>
      <c r="BK67" s="12">
        <f t="shared" si="27"/>
        <v>43961</v>
      </c>
      <c r="BL67" s="12">
        <f t="shared" si="27"/>
        <v>43962</v>
      </c>
      <c r="BM67" s="12">
        <f t="shared" si="27"/>
        <v>43963</v>
      </c>
      <c r="BN67" s="12">
        <f t="shared" si="27"/>
        <v>43964</v>
      </c>
      <c r="BO67" s="12">
        <f t="shared" si="27"/>
        <v>43965</v>
      </c>
      <c r="BP67" s="12">
        <f t="shared" si="27"/>
        <v>43966</v>
      </c>
      <c r="BQ67" s="12">
        <f t="shared" ref="BQ67:EB67" si="28">BP67+1</f>
        <v>43967</v>
      </c>
      <c r="BR67" s="12">
        <f t="shared" si="28"/>
        <v>43968</v>
      </c>
      <c r="BS67" s="12">
        <f t="shared" si="28"/>
        <v>43969</v>
      </c>
      <c r="BT67" s="12">
        <f t="shared" si="28"/>
        <v>43970</v>
      </c>
      <c r="BU67" s="12">
        <f t="shared" si="28"/>
        <v>43971</v>
      </c>
      <c r="BV67" s="12">
        <f t="shared" si="28"/>
        <v>43972</v>
      </c>
      <c r="BW67" s="12">
        <f t="shared" si="28"/>
        <v>43973</v>
      </c>
      <c r="BX67" s="12">
        <f t="shared" si="28"/>
        <v>43974</v>
      </c>
      <c r="BY67" s="12">
        <f t="shared" si="28"/>
        <v>43975</v>
      </c>
      <c r="BZ67" s="12">
        <f t="shared" si="28"/>
        <v>43976</v>
      </c>
      <c r="CA67" s="12">
        <f t="shared" si="28"/>
        <v>43977</v>
      </c>
      <c r="CB67" s="12">
        <f t="shared" si="28"/>
        <v>43978</v>
      </c>
      <c r="CC67" s="12">
        <f t="shared" si="28"/>
        <v>43979</v>
      </c>
      <c r="CD67" s="12">
        <f t="shared" si="28"/>
        <v>43980</v>
      </c>
      <c r="CE67" s="12">
        <f t="shared" si="28"/>
        <v>43981</v>
      </c>
      <c r="CF67" s="12">
        <f t="shared" si="28"/>
        <v>43982</v>
      </c>
      <c r="CG67" s="12">
        <f t="shared" si="28"/>
        <v>43983</v>
      </c>
      <c r="CH67" s="12">
        <f t="shared" si="28"/>
        <v>43984</v>
      </c>
      <c r="CI67" s="12">
        <f t="shared" si="28"/>
        <v>43985</v>
      </c>
      <c r="CJ67" s="12">
        <f t="shared" si="28"/>
        <v>43986</v>
      </c>
      <c r="CK67" s="12">
        <f t="shared" si="28"/>
        <v>43987</v>
      </c>
      <c r="CL67" s="12">
        <f t="shared" si="28"/>
        <v>43988</v>
      </c>
      <c r="CM67" s="12">
        <f t="shared" si="28"/>
        <v>43989</v>
      </c>
      <c r="CN67" s="12">
        <f t="shared" si="28"/>
        <v>43990</v>
      </c>
      <c r="CO67" s="12">
        <f t="shared" si="28"/>
        <v>43991</v>
      </c>
      <c r="CP67" s="12">
        <f t="shared" si="28"/>
        <v>43992</v>
      </c>
      <c r="CQ67" s="12">
        <f t="shared" si="28"/>
        <v>43993</v>
      </c>
      <c r="CR67" s="12">
        <f t="shared" si="28"/>
        <v>43994</v>
      </c>
      <c r="CS67" s="12">
        <f t="shared" si="28"/>
        <v>43995</v>
      </c>
      <c r="CT67" s="12">
        <f t="shared" si="28"/>
        <v>43996</v>
      </c>
      <c r="CU67" s="12">
        <f t="shared" si="28"/>
        <v>43997</v>
      </c>
      <c r="CV67" s="12">
        <f t="shared" si="28"/>
        <v>43998</v>
      </c>
      <c r="CW67" s="12">
        <f t="shared" si="28"/>
        <v>43999</v>
      </c>
      <c r="CX67" s="12">
        <f t="shared" si="28"/>
        <v>44000</v>
      </c>
      <c r="CY67" s="12">
        <f t="shared" si="28"/>
        <v>44001</v>
      </c>
      <c r="CZ67" s="12">
        <f t="shared" si="28"/>
        <v>44002</v>
      </c>
      <c r="DA67" s="12">
        <f t="shared" si="28"/>
        <v>44003</v>
      </c>
      <c r="DB67" s="12">
        <f t="shared" si="28"/>
        <v>44004</v>
      </c>
      <c r="DC67" s="12">
        <f t="shared" si="28"/>
        <v>44005</v>
      </c>
      <c r="DD67" s="12">
        <f t="shared" si="28"/>
        <v>44006</v>
      </c>
      <c r="DE67" s="12">
        <f t="shared" si="28"/>
        <v>44007</v>
      </c>
      <c r="DF67" s="12">
        <f t="shared" si="28"/>
        <v>44008</v>
      </c>
      <c r="DG67" s="12">
        <f t="shared" si="28"/>
        <v>44009</v>
      </c>
      <c r="DH67" s="12">
        <f t="shared" si="28"/>
        <v>44010</v>
      </c>
      <c r="DI67" s="12">
        <f t="shared" si="28"/>
        <v>44011</v>
      </c>
      <c r="DJ67" s="12">
        <f t="shared" si="28"/>
        <v>44012</v>
      </c>
      <c r="DK67" s="12">
        <f t="shared" si="28"/>
        <v>44013</v>
      </c>
      <c r="DL67" s="12">
        <f t="shared" si="28"/>
        <v>44014</v>
      </c>
      <c r="DM67" s="12">
        <f t="shared" si="28"/>
        <v>44015</v>
      </c>
      <c r="DN67" s="12">
        <f t="shared" si="28"/>
        <v>44016</v>
      </c>
      <c r="DO67" s="12">
        <f t="shared" si="28"/>
        <v>44017</v>
      </c>
      <c r="DP67" s="12">
        <f t="shared" si="28"/>
        <v>44018</v>
      </c>
      <c r="DQ67" s="12">
        <f t="shared" si="28"/>
        <v>44019</v>
      </c>
      <c r="DR67" s="12">
        <f t="shared" si="28"/>
        <v>44020</v>
      </c>
      <c r="DS67" s="12">
        <f t="shared" si="28"/>
        <v>44021</v>
      </c>
      <c r="DT67" s="12">
        <f t="shared" si="28"/>
        <v>44022</v>
      </c>
      <c r="DU67" s="12">
        <f t="shared" si="28"/>
        <v>44023</v>
      </c>
      <c r="DV67" s="12">
        <f t="shared" si="28"/>
        <v>44024</v>
      </c>
      <c r="DW67" s="12">
        <f t="shared" si="28"/>
        <v>44025</v>
      </c>
      <c r="DX67" s="12">
        <f t="shared" si="28"/>
        <v>44026</v>
      </c>
      <c r="DY67" s="12">
        <f t="shared" si="28"/>
        <v>44027</v>
      </c>
      <c r="DZ67" s="12">
        <f t="shared" si="28"/>
        <v>44028</v>
      </c>
      <c r="EA67" s="12">
        <f t="shared" si="28"/>
        <v>44029</v>
      </c>
      <c r="EB67" s="12">
        <f t="shared" si="28"/>
        <v>44030</v>
      </c>
      <c r="EC67" s="12">
        <f t="shared" ref="EC67:ED67" si="29">EB67+1</f>
        <v>44031</v>
      </c>
      <c r="ED67" s="12">
        <f t="shared" si="29"/>
        <v>44032</v>
      </c>
      <c r="EE67">
        <v>1</v>
      </c>
    </row>
    <row r="68" spans="1:135" x14ac:dyDescent="0.35">
      <c r="B68" t="str">
        <f>$B$5&amp;" Deaths Cum"</f>
        <v>Italy Deaths Cum</v>
      </c>
      <c r="C68">
        <f t="shared" ref="C68:AH68" si="30">INDEX(_Death_Data,MATCH($B$5,_Death_Country,0),MATCH(C$54,_Death_Day,0))</f>
        <v>827</v>
      </c>
      <c r="D68">
        <f t="shared" si="30"/>
        <v>827</v>
      </c>
      <c r="E68">
        <f t="shared" si="30"/>
        <v>1266</v>
      </c>
      <c r="F68">
        <f t="shared" si="30"/>
        <v>1441</v>
      </c>
      <c r="G68">
        <f t="shared" si="30"/>
        <v>1809</v>
      </c>
      <c r="H68">
        <f t="shared" si="30"/>
        <v>2158</v>
      </c>
      <c r="I68">
        <f t="shared" si="30"/>
        <v>2503</v>
      </c>
      <c r="J68">
        <f t="shared" si="30"/>
        <v>2978</v>
      </c>
      <c r="K68">
        <f t="shared" si="30"/>
        <v>3405</v>
      </c>
      <c r="L68">
        <f t="shared" si="30"/>
        <v>4032</v>
      </c>
      <c r="M68">
        <f t="shared" si="30"/>
        <v>4825</v>
      </c>
      <c r="N68">
        <f t="shared" si="30"/>
        <v>5476</v>
      </c>
      <c r="O68">
        <f t="shared" si="30"/>
        <v>6077</v>
      </c>
      <c r="P68">
        <f t="shared" si="30"/>
        <v>6820</v>
      </c>
      <c r="Q68">
        <f t="shared" si="30"/>
        <v>7503</v>
      </c>
      <c r="R68">
        <f t="shared" si="30"/>
        <v>8215</v>
      </c>
      <c r="S68">
        <f t="shared" si="30"/>
        <v>9134</v>
      </c>
      <c r="T68">
        <f t="shared" si="30"/>
        <v>10023</v>
      </c>
      <c r="U68">
        <f t="shared" si="30"/>
        <v>10779</v>
      </c>
      <c r="V68">
        <f t="shared" si="30"/>
        <v>11591</v>
      </c>
      <c r="W68">
        <f t="shared" si="30"/>
        <v>12428</v>
      </c>
      <c r="X68">
        <f t="shared" si="30"/>
        <v>13155</v>
      </c>
      <c r="Y68">
        <f t="shared" si="30"/>
        <v>13915</v>
      </c>
      <c r="Z68">
        <f t="shared" si="30"/>
        <v>14681</v>
      </c>
      <c r="AA68">
        <f t="shared" si="30"/>
        <v>15362</v>
      </c>
      <c r="AB68">
        <f t="shared" si="30"/>
        <v>15887</v>
      </c>
      <c r="AC68">
        <f t="shared" si="30"/>
        <v>16523</v>
      </c>
      <c r="AD68">
        <f t="shared" si="30"/>
        <v>17127</v>
      </c>
      <c r="AE68">
        <f t="shared" si="30"/>
        <v>17669</v>
      </c>
      <c r="AF68">
        <f t="shared" si="30"/>
        <v>18279</v>
      </c>
      <c r="AG68">
        <f t="shared" si="30"/>
        <v>18849</v>
      </c>
      <c r="AH68">
        <f t="shared" si="30"/>
        <v>19468</v>
      </c>
      <c r="AI68">
        <f t="shared" ref="AI68:BN68" si="31">INDEX(_Death_Data,MATCH($B$5,_Death_Country,0),MATCH(AI$54,_Death_Day,0))</f>
        <v>19899</v>
      </c>
      <c r="AJ68">
        <f t="shared" si="31"/>
        <v>20465</v>
      </c>
      <c r="AK68">
        <f t="shared" si="31"/>
        <v>21067</v>
      </c>
      <c r="AL68">
        <f t="shared" si="31"/>
        <v>21645</v>
      </c>
      <c r="AM68">
        <f t="shared" si="31"/>
        <v>22170</v>
      </c>
      <c r="AN68">
        <f t="shared" si="31"/>
        <v>22745</v>
      </c>
      <c r="AO68">
        <f t="shared" si="31"/>
        <v>23227</v>
      </c>
      <c r="AP68">
        <f t="shared" si="31"/>
        <v>23660</v>
      </c>
      <c r="AQ68">
        <f t="shared" si="31"/>
        <v>24114</v>
      </c>
      <c r="AR68">
        <f t="shared" si="31"/>
        <v>24648</v>
      </c>
      <c r="AS68" t="e">
        <f t="shared" si="31"/>
        <v>#N/A</v>
      </c>
      <c r="AT68" t="e">
        <f t="shared" si="31"/>
        <v>#N/A</v>
      </c>
      <c r="AU68" t="e">
        <f t="shared" si="31"/>
        <v>#N/A</v>
      </c>
      <c r="AV68" t="e">
        <f t="shared" si="31"/>
        <v>#N/A</v>
      </c>
      <c r="AW68" t="e">
        <f t="shared" si="31"/>
        <v>#N/A</v>
      </c>
      <c r="AX68" t="e">
        <f t="shared" si="31"/>
        <v>#N/A</v>
      </c>
      <c r="AY68" t="e">
        <f t="shared" si="31"/>
        <v>#N/A</v>
      </c>
      <c r="AZ68" t="e">
        <f t="shared" si="31"/>
        <v>#N/A</v>
      </c>
      <c r="BA68" t="e">
        <f t="shared" si="31"/>
        <v>#N/A</v>
      </c>
      <c r="BB68" t="e">
        <f t="shared" si="31"/>
        <v>#N/A</v>
      </c>
      <c r="BC68" t="e">
        <f t="shared" si="31"/>
        <v>#N/A</v>
      </c>
      <c r="BD68" t="e">
        <f t="shared" si="31"/>
        <v>#N/A</v>
      </c>
      <c r="BE68" t="e">
        <f t="shared" si="31"/>
        <v>#N/A</v>
      </c>
      <c r="BF68" t="e">
        <f t="shared" si="31"/>
        <v>#N/A</v>
      </c>
      <c r="BG68" t="e">
        <f t="shared" si="31"/>
        <v>#N/A</v>
      </c>
      <c r="BH68" t="e">
        <f t="shared" si="31"/>
        <v>#N/A</v>
      </c>
      <c r="BI68" t="e">
        <f t="shared" si="31"/>
        <v>#N/A</v>
      </c>
      <c r="BJ68" t="e">
        <f t="shared" si="31"/>
        <v>#N/A</v>
      </c>
      <c r="BK68" t="e">
        <f t="shared" si="31"/>
        <v>#N/A</v>
      </c>
      <c r="BL68" t="e">
        <f t="shared" si="31"/>
        <v>#N/A</v>
      </c>
      <c r="BM68" t="e">
        <f t="shared" si="31"/>
        <v>#N/A</v>
      </c>
      <c r="BN68" t="e">
        <f t="shared" si="31"/>
        <v>#N/A</v>
      </c>
      <c r="BO68" t="e">
        <f t="shared" ref="BO68:CT68" si="32">INDEX(_Death_Data,MATCH($B$5,_Death_Country,0),MATCH(BO$54,_Death_Day,0))</f>
        <v>#N/A</v>
      </c>
      <c r="BP68" t="e">
        <f t="shared" si="32"/>
        <v>#N/A</v>
      </c>
      <c r="BQ68" t="e">
        <f t="shared" si="32"/>
        <v>#N/A</v>
      </c>
      <c r="BR68" t="e">
        <f t="shared" si="32"/>
        <v>#N/A</v>
      </c>
      <c r="BS68" t="e">
        <f t="shared" si="32"/>
        <v>#N/A</v>
      </c>
      <c r="BT68" t="e">
        <f t="shared" si="32"/>
        <v>#N/A</v>
      </c>
      <c r="BU68" t="e">
        <f t="shared" si="32"/>
        <v>#N/A</v>
      </c>
      <c r="BV68" t="e">
        <f t="shared" si="32"/>
        <v>#N/A</v>
      </c>
      <c r="BW68" t="e">
        <f t="shared" si="32"/>
        <v>#N/A</v>
      </c>
      <c r="BX68" t="e">
        <f t="shared" si="32"/>
        <v>#N/A</v>
      </c>
      <c r="BY68" t="e">
        <f t="shared" si="32"/>
        <v>#N/A</v>
      </c>
      <c r="BZ68" t="e">
        <f t="shared" si="32"/>
        <v>#N/A</v>
      </c>
      <c r="CA68" t="e">
        <f t="shared" si="32"/>
        <v>#N/A</v>
      </c>
      <c r="CB68" t="e">
        <f t="shared" si="32"/>
        <v>#N/A</v>
      </c>
      <c r="CC68" t="e">
        <f t="shared" si="32"/>
        <v>#N/A</v>
      </c>
      <c r="CD68" t="e">
        <f t="shared" si="32"/>
        <v>#N/A</v>
      </c>
      <c r="CE68" t="e">
        <f t="shared" si="32"/>
        <v>#N/A</v>
      </c>
      <c r="CF68" t="e">
        <f t="shared" si="32"/>
        <v>#N/A</v>
      </c>
      <c r="CG68" t="e">
        <f t="shared" si="32"/>
        <v>#N/A</v>
      </c>
      <c r="CH68" t="e">
        <f t="shared" si="32"/>
        <v>#N/A</v>
      </c>
      <c r="CI68" t="e">
        <f t="shared" si="32"/>
        <v>#N/A</v>
      </c>
      <c r="CJ68" t="e">
        <f t="shared" si="32"/>
        <v>#N/A</v>
      </c>
      <c r="CK68" t="e">
        <f t="shared" si="32"/>
        <v>#N/A</v>
      </c>
      <c r="CL68" t="e">
        <f t="shared" si="32"/>
        <v>#N/A</v>
      </c>
      <c r="CM68" t="e">
        <f t="shared" si="32"/>
        <v>#N/A</v>
      </c>
      <c r="CN68" t="e">
        <f t="shared" si="32"/>
        <v>#N/A</v>
      </c>
      <c r="CO68" t="e">
        <f t="shared" si="32"/>
        <v>#N/A</v>
      </c>
      <c r="CP68" t="e">
        <f t="shared" si="32"/>
        <v>#N/A</v>
      </c>
      <c r="CQ68" t="e">
        <f t="shared" si="32"/>
        <v>#N/A</v>
      </c>
      <c r="CR68" t="e">
        <f t="shared" si="32"/>
        <v>#N/A</v>
      </c>
      <c r="CS68" t="e">
        <f t="shared" si="32"/>
        <v>#N/A</v>
      </c>
      <c r="CT68" t="e">
        <f t="shared" si="32"/>
        <v>#N/A</v>
      </c>
      <c r="CU68" t="e">
        <f t="shared" ref="CU68:ED68" si="33">INDEX(_Death_Data,MATCH($B$5,_Death_Country,0),MATCH(CU$54,_Death_Day,0))</f>
        <v>#N/A</v>
      </c>
      <c r="CV68" t="e">
        <f t="shared" si="33"/>
        <v>#N/A</v>
      </c>
      <c r="CW68" t="e">
        <f t="shared" si="33"/>
        <v>#N/A</v>
      </c>
      <c r="CX68" t="e">
        <f t="shared" si="33"/>
        <v>#N/A</v>
      </c>
      <c r="CY68" t="e">
        <f t="shared" si="33"/>
        <v>#N/A</v>
      </c>
      <c r="CZ68" t="e">
        <f t="shared" si="33"/>
        <v>#N/A</v>
      </c>
      <c r="DA68" t="e">
        <f t="shared" si="33"/>
        <v>#N/A</v>
      </c>
      <c r="DB68" t="e">
        <f t="shared" si="33"/>
        <v>#N/A</v>
      </c>
      <c r="DC68" t="e">
        <f t="shared" si="33"/>
        <v>#N/A</v>
      </c>
      <c r="DD68" t="e">
        <f t="shared" si="33"/>
        <v>#N/A</v>
      </c>
      <c r="DE68" t="e">
        <f t="shared" si="33"/>
        <v>#N/A</v>
      </c>
      <c r="DF68" t="e">
        <f t="shared" si="33"/>
        <v>#N/A</v>
      </c>
      <c r="DG68" t="e">
        <f t="shared" si="33"/>
        <v>#N/A</v>
      </c>
      <c r="DH68" t="e">
        <f t="shared" si="33"/>
        <v>#N/A</v>
      </c>
      <c r="DI68" t="e">
        <f t="shared" si="33"/>
        <v>#N/A</v>
      </c>
      <c r="DJ68" t="e">
        <f t="shared" si="33"/>
        <v>#N/A</v>
      </c>
      <c r="DK68" t="e">
        <f t="shared" si="33"/>
        <v>#N/A</v>
      </c>
      <c r="DL68" t="e">
        <f t="shared" si="33"/>
        <v>#N/A</v>
      </c>
      <c r="DM68" t="e">
        <f t="shared" si="33"/>
        <v>#N/A</v>
      </c>
      <c r="DN68" t="e">
        <f t="shared" si="33"/>
        <v>#N/A</v>
      </c>
      <c r="DO68" t="e">
        <f t="shared" si="33"/>
        <v>#N/A</v>
      </c>
      <c r="DP68" t="e">
        <f t="shared" si="33"/>
        <v>#N/A</v>
      </c>
      <c r="DQ68" t="e">
        <f t="shared" si="33"/>
        <v>#N/A</v>
      </c>
      <c r="DR68" t="e">
        <f t="shared" si="33"/>
        <v>#N/A</v>
      </c>
      <c r="DS68" t="e">
        <f t="shared" si="33"/>
        <v>#N/A</v>
      </c>
      <c r="DT68" t="e">
        <f t="shared" si="33"/>
        <v>#N/A</v>
      </c>
      <c r="DU68" t="e">
        <f t="shared" si="33"/>
        <v>#N/A</v>
      </c>
      <c r="DV68" t="e">
        <f t="shared" si="33"/>
        <v>#N/A</v>
      </c>
      <c r="DW68" t="e">
        <f t="shared" si="33"/>
        <v>#N/A</v>
      </c>
      <c r="DX68" t="e">
        <f t="shared" si="33"/>
        <v>#N/A</v>
      </c>
      <c r="DY68" t="e">
        <f t="shared" si="33"/>
        <v>#N/A</v>
      </c>
      <c r="DZ68" t="e">
        <f t="shared" si="33"/>
        <v>#N/A</v>
      </c>
      <c r="EA68" t="e">
        <f t="shared" si="33"/>
        <v>#N/A</v>
      </c>
      <c r="EB68" t="e">
        <f t="shared" si="33"/>
        <v>#N/A</v>
      </c>
      <c r="EC68" t="e">
        <f t="shared" si="33"/>
        <v>#N/A</v>
      </c>
      <c r="ED68" t="e">
        <f t="shared" si="33"/>
        <v>#N/A</v>
      </c>
      <c r="EE68">
        <v>1</v>
      </c>
    </row>
    <row r="69" spans="1:135" x14ac:dyDescent="0.35">
      <c r="B69" t="str">
        <f>$B$5&amp;" Deaths Day"</f>
        <v>Italy Deaths Day</v>
      </c>
      <c r="D69">
        <f>IF(D68&gt;C68,D68-C68,0)</f>
        <v>0</v>
      </c>
      <c r="E69">
        <f t="shared" ref="E69:BP69" si="34">IF(E68&gt;D68,E68-D68,0)</f>
        <v>439</v>
      </c>
      <c r="F69">
        <f t="shared" si="34"/>
        <v>175</v>
      </c>
      <c r="G69">
        <f t="shared" si="34"/>
        <v>368</v>
      </c>
      <c r="H69">
        <f t="shared" si="34"/>
        <v>349</v>
      </c>
      <c r="I69">
        <f t="shared" si="34"/>
        <v>345</v>
      </c>
      <c r="J69">
        <f t="shared" si="34"/>
        <v>475</v>
      </c>
      <c r="K69">
        <f t="shared" si="34"/>
        <v>427</v>
      </c>
      <c r="L69">
        <f t="shared" si="34"/>
        <v>627</v>
      </c>
      <c r="M69">
        <f t="shared" si="34"/>
        <v>793</v>
      </c>
      <c r="N69">
        <f t="shared" si="34"/>
        <v>651</v>
      </c>
      <c r="O69">
        <f t="shared" si="34"/>
        <v>601</v>
      </c>
      <c r="P69">
        <f t="shared" si="34"/>
        <v>743</v>
      </c>
      <c r="Q69">
        <f t="shared" si="34"/>
        <v>683</v>
      </c>
      <c r="R69">
        <f t="shared" si="34"/>
        <v>712</v>
      </c>
      <c r="S69">
        <f t="shared" si="34"/>
        <v>919</v>
      </c>
      <c r="T69">
        <f t="shared" si="34"/>
        <v>889</v>
      </c>
      <c r="U69">
        <f t="shared" si="34"/>
        <v>756</v>
      </c>
      <c r="V69">
        <f t="shared" si="34"/>
        <v>812</v>
      </c>
      <c r="W69">
        <f t="shared" si="34"/>
        <v>837</v>
      </c>
      <c r="X69">
        <f t="shared" si="34"/>
        <v>727</v>
      </c>
      <c r="Y69">
        <f t="shared" si="34"/>
        <v>760</v>
      </c>
      <c r="Z69">
        <f t="shared" si="34"/>
        <v>766</v>
      </c>
      <c r="AA69">
        <f t="shared" si="34"/>
        <v>681</v>
      </c>
      <c r="AB69">
        <f t="shared" si="34"/>
        <v>525</v>
      </c>
      <c r="AC69">
        <f t="shared" si="34"/>
        <v>636</v>
      </c>
      <c r="AD69">
        <f t="shared" si="34"/>
        <v>604</v>
      </c>
      <c r="AE69">
        <f t="shared" si="34"/>
        <v>542</v>
      </c>
      <c r="AF69">
        <f t="shared" si="34"/>
        <v>610</v>
      </c>
      <c r="AG69">
        <f t="shared" si="34"/>
        <v>570</v>
      </c>
      <c r="AH69">
        <f t="shared" si="34"/>
        <v>619</v>
      </c>
      <c r="AI69">
        <f t="shared" si="34"/>
        <v>431</v>
      </c>
      <c r="AJ69">
        <f t="shared" si="34"/>
        <v>566</v>
      </c>
      <c r="AK69">
        <f t="shared" si="34"/>
        <v>602</v>
      </c>
      <c r="AL69">
        <f t="shared" si="34"/>
        <v>578</v>
      </c>
      <c r="AM69">
        <f t="shared" si="34"/>
        <v>525</v>
      </c>
      <c r="AN69">
        <f t="shared" si="34"/>
        <v>575</v>
      </c>
      <c r="AO69">
        <f t="shared" si="34"/>
        <v>482</v>
      </c>
      <c r="AP69">
        <f t="shared" si="34"/>
        <v>433</v>
      </c>
      <c r="AQ69">
        <f t="shared" si="34"/>
        <v>454</v>
      </c>
      <c r="AR69">
        <f t="shared" si="34"/>
        <v>534</v>
      </c>
      <c r="AS69" t="e">
        <f t="shared" si="34"/>
        <v>#N/A</v>
      </c>
      <c r="AT69" t="e">
        <f t="shared" si="34"/>
        <v>#N/A</v>
      </c>
      <c r="AU69" t="e">
        <f t="shared" si="34"/>
        <v>#N/A</v>
      </c>
      <c r="AV69" t="e">
        <f t="shared" si="34"/>
        <v>#N/A</v>
      </c>
      <c r="AW69" t="e">
        <f t="shared" si="34"/>
        <v>#N/A</v>
      </c>
      <c r="AX69" t="e">
        <f t="shared" si="34"/>
        <v>#N/A</v>
      </c>
      <c r="AY69" t="e">
        <f t="shared" si="34"/>
        <v>#N/A</v>
      </c>
      <c r="AZ69" t="e">
        <f t="shared" si="34"/>
        <v>#N/A</v>
      </c>
      <c r="BA69" t="e">
        <f t="shared" si="34"/>
        <v>#N/A</v>
      </c>
      <c r="BB69" t="e">
        <f t="shared" si="34"/>
        <v>#N/A</v>
      </c>
      <c r="BC69" t="e">
        <f t="shared" si="34"/>
        <v>#N/A</v>
      </c>
      <c r="BD69" t="e">
        <f t="shared" si="34"/>
        <v>#N/A</v>
      </c>
      <c r="BE69" t="e">
        <f t="shared" si="34"/>
        <v>#N/A</v>
      </c>
      <c r="BF69" t="e">
        <f t="shared" si="34"/>
        <v>#N/A</v>
      </c>
      <c r="BG69" t="e">
        <f t="shared" si="34"/>
        <v>#N/A</v>
      </c>
      <c r="BH69" t="e">
        <f t="shared" si="34"/>
        <v>#N/A</v>
      </c>
      <c r="BI69" t="e">
        <f t="shared" si="34"/>
        <v>#N/A</v>
      </c>
      <c r="BJ69" t="e">
        <f t="shared" si="34"/>
        <v>#N/A</v>
      </c>
      <c r="BK69" t="e">
        <f t="shared" si="34"/>
        <v>#N/A</v>
      </c>
      <c r="BL69" t="e">
        <f t="shared" si="34"/>
        <v>#N/A</v>
      </c>
      <c r="BM69" t="e">
        <f t="shared" si="34"/>
        <v>#N/A</v>
      </c>
      <c r="BN69" t="e">
        <f t="shared" si="34"/>
        <v>#N/A</v>
      </c>
      <c r="BO69" t="e">
        <f t="shared" si="34"/>
        <v>#N/A</v>
      </c>
      <c r="BP69" t="e">
        <f t="shared" si="34"/>
        <v>#N/A</v>
      </c>
      <c r="BQ69" t="e">
        <f t="shared" ref="BQ69:EB69" si="35">IF(BQ68&gt;BP68,BQ68-BP68,0)</f>
        <v>#N/A</v>
      </c>
      <c r="BR69" t="e">
        <f t="shared" si="35"/>
        <v>#N/A</v>
      </c>
      <c r="BS69" t="e">
        <f t="shared" si="35"/>
        <v>#N/A</v>
      </c>
      <c r="BT69" t="e">
        <f t="shared" si="35"/>
        <v>#N/A</v>
      </c>
      <c r="BU69" t="e">
        <f t="shared" si="35"/>
        <v>#N/A</v>
      </c>
      <c r="BV69" t="e">
        <f t="shared" si="35"/>
        <v>#N/A</v>
      </c>
      <c r="BW69" t="e">
        <f t="shared" si="35"/>
        <v>#N/A</v>
      </c>
      <c r="BX69" t="e">
        <f t="shared" si="35"/>
        <v>#N/A</v>
      </c>
      <c r="BY69" t="e">
        <f t="shared" si="35"/>
        <v>#N/A</v>
      </c>
      <c r="BZ69" t="e">
        <f t="shared" si="35"/>
        <v>#N/A</v>
      </c>
      <c r="CA69" t="e">
        <f t="shared" si="35"/>
        <v>#N/A</v>
      </c>
      <c r="CB69" t="e">
        <f t="shared" si="35"/>
        <v>#N/A</v>
      </c>
      <c r="CC69" t="e">
        <f t="shared" si="35"/>
        <v>#N/A</v>
      </c>
      <c r="CD69" t="e">
        <f t="shared" si="35"/>
        <v>#N/A</v>
      </c>
      <c r="CE69" t="e">
        <f t="shared" si="35"/>
        <v>#N/A</v>
      </c>
      <c r="CF69" t="e">
        <f t="shared" si="35"/>
        <v>#N/A</v>
      </c>
      <c r="CG69" t="e">
        <f t="shared" si="35"/>
        <v>#N/A</v>
      </c>
      <c r="CH69" t="e">
        <f t="shared" si="35"/>
        <v>#N/A</v>
      </c>
      <c r="CI69" t="e">
        <f t="shared" si="35"/>
        <v>#N/A</v>
      </c>
      <c r="CJ69" t="e">
        <f t="shared" si="35"/>
        <v>#N/A</v>
      </c>
      <c r="CK69" t="e">
        <f t="shared" si="35"/>
        <v>#N/A</v>
      </c>
      <c r="CL69" t="e">
        <f t="shared" si="35"/>
        <v>#N/A</v>
      </c>
      <c r="CM69" t="e">
        <f t="shared" si="35"/>
        <v>#N/A</v>
      </c>
      <c r="CN69" t="e">
        <f t="shared" si="35"/>
        <v>#N/A</v>
      </c>
      <c r="CO69" t="e">
        <f t="shared" si="35"/>
        <v>#N/A</v>
      </c>
      <c r="CP69" t="e">
        <f t="shared" si="35"/>
        <v>#N/A</v>
      </c>
      <c r="CQ69" t="e">
        <f t="shared" si="35"/>
        <v>#N/A</v>
      </c>
      <c r="CR69" t="e">
        <f t="shared" si="35"/>
        <v>#N/A</v>
      </c>
      <c r="CS69" t="e">
        <f t="shared" si="35"/>
        <v>#N/A</v>
      </c>
      <c r="CT69" t="e">
        <f t="shared" si="35"/>
        <v>#N/A</v>
      </c>
      <c r="CU69" t="e">
        <f t="shared" si="35"/>
        <v>#N/A</v>
      </c>
      <c r="CV69" t="e">
        <f t="shared" si="35"/>
        <v>#N/A</v>
      </c>
      <c r="CW69" t="e">
        <f t="shared" si="35"/>
        <v>#N/A</v>
      </c>
      <c r="CX69" t="e">
        <f t="shared" si="35"/>
        <v>#N/A</v>
      </c>
      <c r="CY69" t="e">
        <f t="shared" si="35"/>
        <v>#N/A</v>
      </c>
      <c r="CZ69" t="e">
        <f t="shared" si="35"/>
        <v>#N/A</v>
      </c>
      <c r="DA69" t="e">
        <f t="shared" si="35"/>
        <v>#N/A</v>
      </c>
      <c r="DB69" t="e">
        <f t="shared" si="35"/>
        <v>#N/A</v>
      </c>
      <c r="DC69" t="e">
        <f t="shared" si="35"/>
        <v>#N/A</v>
      </c>
      <c r="DD69" t="e">
        <f t="shared" si="35"/>
        <v>#N/A</v>
      </c>
      <c r="DE69" t="e">
        <f t="shared" si="35"/>
        <v>#N/A</v>
      </c>
      <c r="DF69" t="e">
        <f t="shared" si="35"/>
        <v>#N/A</v>
      </c>
      <c r="DG69" t="e">
        <f t="shared" si="35"/>
        <v>#N/A</v>
      </c>
      <c r="DH69" t="e">
        <f t="shared" si="35"/>
        <v>#N/A</v>
      </c>
      <c r="DI69" t="e">
        <f t="shared" si="35"/>
        <v>#N/A</v>
      </c>
      <c r="DJ69" t="e">
        <f t="shared" si="35"/>
        <v>#N/A</v>
      </c>
      <c r="DK69" t="e">
        <f t="shared" si="35"/>
        <v>#N/A</v>
      </c>
      <c r="DL69" t="e">
        <f t="shared" si="35"/>
        <v>#N/A</v>
      </c>
      <c r="DM69" t="e">
        <f t="shared" si="35"/>
        <v>#N/A</v>
      </c>
      <c r="DN69" t="e">
        <f t="shared" si="35"/>
        <v>#N/A</v>
      </c>
      <c r="DO69" t="e">
        <f t="shared" si="35"/>
        <v>#N/A</v>
      </c>
      <c r="DP69" t="e">
        <f t="shared" si="35"/>
        <v>#N/A</v>
      </c>
      <c r="DQ69" t="e">
        <f t="shared" si="35"/>
        <v>#N/A</v>
      </c>
      <c r="DR69" t="e">
        <f t="shared" si="35"/>
        <v>#N/A</v>
      </c>
      <c r="DS69" t="e">
        <f t="shared" si="35"/>
        <v>#N/A</v>
      </c>
      <c r="DT69" t="e">
        <f t="shared" si="35"/>
        <v>#N/A</v>
      </c>
      <c r="DU69" t="e">
        <f t="shared" si="35"/>
        <v>#N/A</v>
      </c>
      <c r="DV69" t="e">
        <f t="shared" si="35"/>
        <v>#N/A</v>
      </c>
      <c r="DW69" t="e">
        <f t="shared" si="35"/>
        <v>#N/A</v>
      </c>
      <c r="DX69" t="e">
        <f t="shared" si="35"/>
        <v>#N/A</v>
      </c>
      <c r="DY69" t="e">
        <f t="shared" si="35"/>
        <v>#N/A</v>
      </c>
      <c r="DZ69" t="e">
        <f t="shared" si="35"/>
        <v>#N/A</v>
      </c>
      <c r="EA69" t="e">
        <f t="shared" si="35"/>
        <v>#N/A</v>
      </c>
      <c r="EB69" t="e">
        <f t="shared" si="35"/>
        <v>#N/A</v>
      </c>
      <c r="EC69" t="e">
        <f t="shared" ref="EC69:ED69" si="36">IF(EC68&gt;EB68,EC68-EB68,0)</f>
        <v>#N/A</v>
      </c>
      <c r="ED69" t="e">
        <f t="shared" si="36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239.42857142857142</v>
      </c>
      <c r="J70" s="13">
        <f t="shared" ref="J70:BU70" si="37">IF(J69&lt;&gt;0,SUM(D69:J69)/7,0)</f>
        <v>307.28571428571428</v>
      </c>
      <c r="K70" s="13">
        <f t="shared" si="37"/>
        <v>368.28571428571428</v>
      </c>
      <c r="L70" s="13">
        <f t="shared" si="37"/>
        <v>395.14285714285717</v>
      </c>
      <c r="M70" s="13">
        <f t="shared" si="37"/>
        <v>483.42857142857144</v>
      </c>
      <c r="N70" s="13">
        <f t="shared" si="37"/>
        <v>523.85714285714289</v>
      </c>
      <c r="O70" s="13">
        <f t="shared" si="37"/>
        <v>559.85714285714289</v>
      </c>
      <c r="P70" s="13">
        <f t="shared" si="37"/>
        <v>616.71428571428567</v>
      </c>
      <c r="Q70" s="13">
        <f t="shared" si="37"/>
        <v>646.42857142857144</v>
      </c>
      <c r="R70" s="13">
        <f t="shared" si="37"/>
        <v>687.14285714285711</v>
      </c>
      <c r="S70" s="13">
        <f t="shared" si="37"/>
        <v>728.85714285714289</v>
      </c>
      <c r="T70" s="13">
        <f t="shared" si="37"/>
        <v>742.57142857142856</v>
      </c>
      <c r="U70" s="13">
        <f t="shared" si="37"/>
        <v>757.57142857142856</v>
      </c>
      <c r="V70" s="13">
        <f t="shared" si="37"/>
        <v>787.71428571428567</v>
      </c>
      <c r="W70" s="13">
        <f t="shared" si="37"/>
        <v>801.14285714285711</v>
      </c>
      <c r="X70" s="13">
        <f t="shared" si="37"/>
        <v>807.42857142857144</v>
      </c>
      <c r="Y70" s="13">
        <f t="shared" si="37"/>
        <v>814.28571428571433</v>
      </c>
      <c r="Z70" s="13">
        <f t="shared" si="37"/>
        <v>792.42857142857144</v>
      </c>
      <c r="AA70" s="13">
        <f t="shared" si="37"/>
        <v>762.71428571428567</v>
      </c>
      <c r="AB70" s="13">
        <f t="shared" si="37"/>
        <v>729.71428571428567</v>
      </c>
      <c r="AC70" s="13">
        <f t="shared" si="37"/>
        <v>704.57142857142856</v>
      </c>
      <c r="AD70" s="13">
        <f t="shared" si="37"/>
        <v>671.28571428571433</v>
      </c>
      <c r="AE70" s="13">
        <f t="shared" si="37"/>
        <v>644.85714285714289</v>
      </c>
      <c r="AF70" s="13">
        <f t="shared" si="37"/>
        <v>623.42857142857144</v>
      </c>
      <c r="AG70" s="13">
        <f t="shared" si="37"/>
        <v>595.42857142857144</v>
      </c>
      <c r="AH70" s="13">
        <f t="shared" si="37"/>
        <v>586.57142857142856</v>
      </c>
      <c r="AI70" s="13">
        <f t="shared" si="37"/>
        <v>573.14285714285711</v>
      </c>
      <c r="AJ70" s="13">
        <f t="shared" si="37"/>
        <v>563.14285714285711</v>
      </c>
      <c r="AK70" s="13">
        <f t="shared" si="37"/>
        <v>562.85714285714289</v>
      </c>
      <c r="AL70" s="13">
        <f t="shared" si="37"/>
        <v>568</v>
      </c>
      <c r="AM70" s="13">
        <f t="shared" si="37"/>
        <v>555.85714285714289</v>
      </c>
      <c r="AN70" s="13">
        <f t="shared" si="37"/>
        <v>556.57142857142856</v>
      </c>
      <c r="AO70" s="13">
        <f t="shared" si="37"/>
        <v>537</v>
      </c>
      <c r="AP70" s="13">
        <f t="shared" si="37"/>
        <v>537.28571428571433</v>
      </c>
      <c r="AQ70" s="13">
        <f t="shared" si="37"/>
        <v>521.28571428571433</v>
      </c>
      <c r="AR70" s="13">
        <f t="shared" si="37"/>
        <v>511.57142857142856</v>
      </c>
      <c r="AS70" s="13" t="e">
        <f t="shared" si="37"/>
        <v>#N/A</v>
      </c>
      <c r="AT70" s="13" t="e">
        <f t="shared" si="37"/>
        <v>#N/A</v>
      </c>
      <c r="AU70" s="13" t="e">
        <f t="shared" si="37"/>
        <v>#N/A</v>
      </c>
      <c r="AV70" s="13" t="e">
        <f t="shared" si="37"/>
        <v>#N/A</v>
      </c>
      <c r="AW70" s="13" t="e">
        <f t="shared" si="37"/>
        <v>#N/A</v>
      </c>
      <c r="AX70" s="13" t="e">
        <f t="shared" si="37"/>
        <v>#N/A</v>
      </c>
      <c r="AY70" s="13" t="e">
        <f t="shared" si="37"/>
        <v>#N/A</v>
      </c>
      <c r="AZ70" s="13" t="e">
        <f t="shared" si="37"/>
        <v>#N/A</v>
      </c>
      <c r="BA70" s="13" t="e">
        <f t="shared" si="37"/>
        <v>#N/A</v>
      </c>
      <c r="BB70" s="13" t="e">
        <f t="shared" si="37"/>
        <v>#N/A</v>
      </c>
      <c r="BC70" s="13" t="e">
        <f t="shared" si="37"/>
        <v>#N/A</v>
      </c>
      <c r="BD70" s="13" t="e">
        <f t="shared" si="37"/>
        <v>#N/A</v>
      </c>
      <c r="BE70" s="13" t="e">
        <f t="shared" si="37"/>
        <v>#N/A</v>
      </c>
      <c r="BF70" s="13" t="e">
        <f t="shared" si="37"/>
        <v>#N/A</v>
      </c>
      <c r="BG70" s="13" t="e">
        <f t="shared" si="37"/>
        <v>#N/A</v>
      </c>
      <c r="BH70" s="13" t="e">
        <f t="shared" si="37"/>
        <v>#N/A</v>
      </c>
      <c r="BI70" s="13" t="e">
        <f t="shared" si="37"/>
        <v>#N/A</v>
      </c>
      <c r="BJ70" s="13" t="e">
        <f t="shared" si="37"/>
        <v>#N/A</v>
      </c>
      <c r="BK70" s="13" t="e">
        <f t="shared" si="37"/>
        <v>#N/A</v>
      </c>
      <c r="BL70" s="13" t="e">
        <f t="shared" si="37"/>
        <v>#N/A</v>
      </c>
      <c r="BM70" s="13" t="e">
        <f t="shared" si="37"/>
        <v>#N/A</v>
      </c>
      <c r="BN70" s="13" t="e">
        <f t="shared" si="37"/>
        <v>#N/A</v>
      </c>
      <c r="BO70" s="13" t="e">
        <f t="shared" si="37"/>
        <v>#N/A</v>
      </c>
      <c r="BP70" s="13" t="e">
        <f t="shared" si="37"/>
        <v>#N/A</v>
      </c>
      <c r="BQ70" s="13" t="e">
        <f t="shared" si="37"/>
        <v>#N/A</v>
      </c>
      <c r="BR70" s="13" t="e">
        <f t="shared" si="37"/>
        <v>#N/A</v>
      </c>
      <c r="BS70" s="13" t="e">
        <f t="shared" si="37"/>
        <v>#N/A</v>
      </c>
      <c r="BT70" s="13" t="e">
        <f t="shared" si="37"/>
        <v>#N/A</v>
      </c>
      <c r="BU70" s="13" t="e">
        <f t="shared" si="37"/>
        <v>#N/A</v>
      </c>
      <c r="BV70" s="13" t="e">
        <f t="shared" ref="BV70:ED70" si="38">IF(BV69&lt;&gt;0,SUM(BP69:BV69)/7,0)</f>
        <v>#N/A</v>
      </c>
      <c r="BW70" s="13" t="e">
        <f t="shared" si="38"/>
        <v>#N/A</v>
      </c>
      <c r="BX70" s="13" t="e">
        <f t="shared" si="38"/>
        <v>#N/A</v>
      </c>
      <c r="BY70" s="13" t="e">
        <f t="shared" si="38"/>
        <v>#N/A</v>
      </c>
      <c r="BZ70" s="13" t="e">
        <f t="shared" si="38"/>
        <v>#N/A</v>
      </c>
      <c r="CA70" s="13" t="e">
        <f t="shared" si="38"/>
        <v>#N/A</v>
      </c>
      <c r="CB70" s="13" t="e">
        <f t="shared" si="38"/>
        <v>#N/A</v>
      </c>
      <c r="CC70" s="13" t="e">
        <f t="shared" si="38"/>
        <v>#N/A</v>
      </c>
      <c r="CD70" s="13" t="e">
        <f t="shared" si="38"/>
        <v>#N/A</v>
      </c>
      <c r="CE70" s="13" t="e">
        <f t="shared" si="38"/>
        <v>#N/A</v>
      </c>
      <c r="CF70" s="13" t="e">
        <f t="shared" si="38"/>
        <v>#N/A</v>
      </c>
      <c r="CG70" s="13" t="e">
        <f t="shared" si="38"/>
        <v>#N/A</v>
      </c>
      <c r="CH70" s="13" t="e">
        <f t="shared" si="38"/>
        <v>#N/A</v>
      </c>
      <c r="CI70" s="13" t="e">
        <f t="shared" si="38"/>
        <v>#N/A</v>
      </c>
      <c r="CJ70" s="13" t="e">
        <f t="shared" si="38"/>
        <v>#N/A</v>
      </c>
      <c r="CK70" s="13" t="e">
        <f t="shared" si="38"/>
        <v>#N/A</v>
      </c>
      <c r="CL70" s="13" t="e">
        <f t="shared" si="38"/>
        <v>#N/A</v>
      </c>
      <c r="CM70" s="13" t="e">
        <f t="shared" si="38"/>
        <v>#N/A</v>
      </c>
      <c r="CN70" s="13" t="e">
        <f t="shared" si="38"/>
        <v>#N/A</v>
      </c>
      <c r="CO70" s="13" t="e">
        <f t="shared" si="38"/>
        <v>#N/A</v>
      </c>
      <c r="CP70" s="13" t="e">
        <f t="shared" si="38"/>
        <v>#N/A</v>
      </c>
      <c r="CQ70" s="13" t="e">
        <f t="shared" si="38"/>
        <v>#N/A</v>
      </c>
      <c r="CR70" s="13" t="e">
        <f t="shared" si="38"/>
        <v>#N/A</v>
      </c>
      <c r="CS70" s="13" t="e">
        <f t="shared" si="38"/>
        <v>#N/A</v>
      </c>
      <c r="CT70" s="13" t="e">
        <f t="shared" si="38"/>
        <v>#N/A</v>
      </c>
      <c r="CU70" s="13" t="e">
        <f t="shared" si="38"/>
        <v>#N/A</v>
      </c>
      <c r="CV70" s="13" t="e">
        <f t="shared" si="38"/>
        <v>#N/A</v>
      </c>
      <c r="CW70" s="13" t="e">
        <f t="shared" si="38"/>
        <v>#N/A</v>
      </c>
      <c r="CX70" s="13" t="e">
        <f t="shared" si="38"/>
        <v>#N/A</v>
      </c>
      <c r="CY70" s="13" t="e">
        <f t="shared" si="38"/>
        <v>#N/A</v>
      </c>
      <c r="CZ70" s="13" t="e">
        <f t="shared" si="38"/>
        <v>#N/A</v>
      </c>
      <c r="DA70" s="13" t="e">
        <f t="shared" si="38"/>
        <v>#N/A</v>
      </c>
      <c r="DB70" s="13" t="e">
        <f t="shared" si="38"/>
        <v>#N/A</v>
      </c>
      <c r="DC70" s="13" t="e">
        <f t="shared" si="38"/>
        <v>#N/A</v>
      </c>
      <c r="DD70" s="13" t="e">
        <f t="shared" si="38"/>
        <v>#N/A</v>
      </c>
      <c r="DE70" s="13" t="e">
        <f t="shared" si="38"/>
        <v>#N/A</v>
      </c>
      <c r="DF70" s="13" t="e">
        <f t="shared" si="38"/>
        <v>#N/A</v>
      </c>
      <c r="DG70" s="13" t="e">
        <f t="shared" si="38"/>
        <v>#N/A</v>
      </c>
      <c r="DH70" s="13" t="e">
        <f t="shared" si="38"/>
        <v>#N/A</v>
      </c>
      <c r="DI70" s="13" t="e">
        <f t="shared" si="38"/>
        <v>#N/A</v>
      </c>
      <c r="DJ70" s="13" t="e">
        <f t="shared" si="38"/>
        <v>#N/A</v>
      </c>
      <c r="DK70" s="13" t="e">
        <f t="shared" si="38"/>
        <v>#N/A</v>
      </c>
      <c r="DL70" s="13" t="e">
        <f t="shared" si="38"/>
        <v>#N/A</v>
      </c>
      <c r="DM70" s="13" t="e">
        <f t="shared" si="38"/>
        <v>#N/A</v>
      </c>
      <c r="DN70" s="13" t="e">
        <f t="shared" si="38"/>
        <v>#N/A</v>
      </c>
      <c r="DO70" s="13" t="e">
        <f t="shared" si="38"/>
        <v>#N/A</v>
      </c>
      <c r="DP70" s="13" t="e">
        <f t="shared" si="38"/>
        <v>#N/A</v>
      </c>
      <c r="DQ70" s="13" t="e">
        <f t="shared" si="38"/>
        <v>#N/A</v>
      </c>
      <c r="DR70" s="13" t="e">
        <f t="shared" si="38"/>
        <v>#N/A</v>
      </c>
      <c r="DS70" s="13" t="e">
        <f t="shared" si="38"/>
        <v>#N/A</v>
      </c>
      <c r="DT70" s="13" t="e">
        <f t="shared" si="38"/>
        <v>#N/A</v>
      </c>
      <c r="DU70" s="13" t="e">
        <f t="shared" si="38"/>
        <v>#N/A</v>
      </c>
      <c r="DV70" s="13" t="e">
        <f t="shared" si="38"/>
        <v>#N/A</v>
      </c>
      <c r="DW70" s="13" t="e">
        <f t="shared" si="38"/>
        <v>#N/A</v>
      </c>
      <c r="DX70" s="13" t="e">
        <f t="shared" si="38"/>
        <v>#N/A</v>
      </c>
      <c r="DY70" s="13" t="e">
        <f t="shared" si="38"/>
        <v>#N/A</v>
      </c>
      <c r="DZ70" s="13" t="e">
        <f t="shared" si="38"/>
        <v>#N/A</v>
      </c>
      <c r="EA70" s="13" t="e">
        <f t="shared" si="38"/>
        <v>#N/A</v>
      </c>
      <c r="EB70" s="13" t="e">
        <f t="shared" si="38"/>
        <v>#N/A</v>
      </c>
      <c r="EC70" s="13" t="e">
        <f t="shared" si="38"/>
        <v>#N/A</v>
      </c>
      <c r="ED70" s="13" t="e">
        <f t="shared" si="38"/>
        <v>#N/A</v>
      </c>
      <c r="EE70">
        <v>1</v>
      </c>
    </row>
    <row r="71" spans="1:135" x14ac:dyDescent="0.35">
      <c r="B71" t="str">
        <f>$B$5&amp;" Deaths Growth against cum last 7 days"</f>
        <v>Italy Deaths Growth against cum last 7 days</v>
      </c>
      <c r="J71" s="14">
        <f>IF(AND(C68&lt;&gt;0,J68&lt;&gt;0),(J68/C68)^(1/7)-1,#N/A)</f>
        <v>0.20084914955435429</v>
      </c>
      <c r="K71" s="14">
        <f t="shared" ref="K71:BV71" si="39">IF(AND(D68&lt;&gt;0,K68&lt;&gt;0),(K68/D68)^(1/7)-1,#N/A)</f>
        <v>0.2240570458368818</v>
      </c>
      <c r="L71" s="14">
        <f t="shared" si="39"/>
        <v>0.17996614084161888</v>
      </c>
      <c r="M71" s="14">
        <f t="shared" si="39"/>
        <v>0.18843707280611088</v>
      </c>
      <c r="N71" s="14">
        <f t="shared" si="39"/>
        <v>0.17143403774687727</v>
      </c>
      <c r="O71" s="14">
        <f t="shared" si="39"/>
        <v>0.15940180151899175</v>
      </c>
      <c r="P71" s="14">
        <f t="shared" si="39"/>
        <v>0.15395553605037682</v>
      </c>
      <c r="Q71" s="14">
        <f t="shared" si="39"/>
        <v>0.14111663411399866</v>
      </c>
      <c r="R71" s="14">
        <f t="shared" si="39"/>
        <v>0.134074259140607</v>
      </c>
      <c r="S71" s="14">
        <f t="shared" si="39"/>
        <v>0.1239172965043962</v>
      </c>
      <c r="T71" s="14">
        <f t="shared" si="39"/>
        <v>0.11008747302932731</v>
      </c>
      <c r="U71" s="14">
        <f t="shared" si="39"/>
        <v>0.10158099132377574</v>
      </c>
      <c r="V71" s="14">
        <f t="shared" si="39"/>
        <v>9.6633900164486697E-2</v>
      </c>
      <c r="W71" s="14">
        <f t="shared" si="39"/>
        <v>8.9509399601822581E-2</v>
      </c>
      <c r="X71" s="14">
        <f t="shared" si="39"/>
        <v>8.35190666672041E-2</v>
      </c>
      <c r="Y71" s="14">
        <f t="shared" si="39"/>
        <v>7.81930310368677E-2</v>
      </c>
      <c r="Z71" s="14">
        <f t="shared" si="39"/>
        <v>7.0143678037754897E-2</v>
      </c>
      <c r="AA71" s="14">
        <f t="shared" si="39"/>
        <v>6.2901112193627595E-2</v>
      </c>
      <c r="AB71" s="14">
        <f t="shared" si="39"/>
        <v>5.6978621594173218E-2</v>
      </c>
      <c r="AC71" s="14">
        <f t="shared" si="39"/>
        <v>5.1950799794883595E-2</v>
      </c>
      <c r="AD71" s="14">
        <f t="shared" si="39"/>
        <v>4.6880596593809942E-2</v>
      </c>
      <c r="AE71" s="14">
        <f t="shared" si="39"/>
        <v>4.3044931174522016E-2</v>
      </c>
      <c r="AF71" s="14">
        <f t="shared" si="39"/>
        <v>3.973861739478779E-2</v>
      </c>
      <c r="AG71" s="14">
        <f t="shared" si="39"/>
        <v>3.6345743421142496E-2</v>
      </c>
      <c r="AH71" s="14">
        <f t="shared" si="39"/>
        <v>3.4418371855779339E-2</v>
      </c>
      <c r="AI71" s="14">
        <f t="shared" si="39"/>
        <v>3.2689848993511239E-2</v>
      </c>
      <c r="AJ71" s="14">
        <f t="shared" si="39"/>
        <v>3.1038048288874132E-2</v>
      </c>
      <c r="AK71" s="14">
        <f t="shared" si="39"/>
        <v>3.0020608122929726E-2</v>
      </c>
      <c r="AL71" s="14">
        <f t="shared" si="39"/>
        <v>2.9419122253744101E-2</v>
      </c>
      <c r="AM71" s="14">
        <f t="shared" si="39"/>
        <v>2.795315282574462E-2</v>
      </c>
      <c r="AN71" s="14">
        <f t="shared" si="39"/>
        <v>2.7204241061948187E-2</v>
      </c>
      <c r="AO71" s="14">
        <f t="shared" si="39"/>
        <v>2.5541198592129E-2</v>
      </c>
      <c r="AP71" s="14">
        <f t="shared" si="39"/>
        <v>2.5039256964064949E-2</v>
      </c>
      <c r="AQ71" s="14">
        <f t="shared" si="39"/>
        <v>2.3716360340457543E-2</v>
      </c>
      <c r="AR71" s="14">
        <f t="shared" si="39"/>
        <v>2.2680218885558823E-2</v>
      </c>
      <c r="AS71" s="14" t="e">
        <f t="shared" si="39"/>
        <v>#N/A</v>
      </c>
      <c r="AT71" s="14" t="e">
        <f t="shared" si="39"/>
        <v>#N/A</v>
      </c>
      <c r="AU71" s="14" t="e">
        <f t="shared" si="39"/>
        <v>#N/A</v>
      </c>
      <c r="AV71" s="14" t="e">
        <f t="shared" si="39"/>
        <v>#N/A</v>
      </c>
      <c r="AW71" s="14" t="e">
        <f t="shared" si="39"/>
        <v>#N/A</v>
      </c>
      <c r="AX71" s="14" t="e">
        <f t="shared" si="39"/>
        <v>#N/A</v>
      </c>
      <c r="AY71" s="14" t="e">
        <f t="shared" si="39"/>
        <v>#N/A</v>
      </c>
      <c r="AZ71" s="14" t="e">
        <f t="shared" si="39"/>
        <v>#N/A</v>
      </c>
      <c r="BA71" s="14" t="e">
        <f t="shared" si="39"/>
        <v>#N/A</v>
      </c>
      <c r="BB71" s="14" t="e">
        <f t="shared" si="39"/>
        <v>#N/A</v>
      </c>
      <c r="BC71" s="14" t="e">
        <f t="shared" si="39"/>
        <v>#N/A</v>
      </c>
      <c r="BD71" s="14" t="e">
        <f t="shared" si="39"/>
        <v>#N/A</v>
      </c>
      <c r="BE71" s="14" t="e">
        <f t="shared" si="39"/>
        <v>#N/A</v>
      </c>
      <c r="BF71" s="14" t="e">
        <f t="shared" si="39"/>
        <v>#N/A</v>
      </c>
      <c r="BG71" s="14" t="e">
        <f t="shared" si="39"/>
        <v>#N/A</v>
      </c>
      <c r="BH71" s="14" t="e">
        <f t="shared" si="39"/>
        <v>#N/A</v>
      </c>
      <c r="BI71" s="14" t="e">
        <f t="shared" si="39"/>
        <v>#N/A</v>
      </c>
      <c r="BJ71" s="14" t="e">
        <f t="shared" si="39"/>
        <v>#N/A</v>
      </c>
      <c r="BK71" s="14" t="e">
        <f t="shared" si="39"/>
        <v>#N/A</v>
      </c>
      <c r="BL71" s="14" t="e">
        <f t="shared" si="39"/>
        <v>#N/A</v>
      </c>
      <c r="BM71" s="14" t="e">
        <f t="shared" si="39"/>
        <v>#N/A</v>
      </c>
      <c r="BN71" s="14" t="e">
        <f t="shared" si="39"/>
        <v>#N/A</v>
      </c>
      <c r="BO71" s="14" t="e">
        <f t="shared" si="39"/>
        <v>#N/A</v>
      </c>
      <c r="BP71" s="14" t="e">
        <f t="shared" si="39"/>
        <v>#N/A</v>
      </c>
      <c r="BQ71" s="14" t="e">
        <f t="shared" si="39"/>
        <v>#N/A</v>
      </c>
      <c r="BR71" s="14" t="e">
        <f t="shared" si="39"/>
        <v>#N/A</v>
      </c>
      <c r="BS71" s="14" t="e">
        <f t="shared" si="39"/>
        <v>#N/A</v>
      </c>
      <c r="BT71" s="14" t="e">
        <f t="shared" si="39"/>
        <v>#N/A</v>
      </c>
      <c r="BU71" s="14" t="e">
        <f t="shared" si="39"/>
        <v>#N/A</v>
      </c>
      <c r="BV71" s="14" t="e">
        <f t="shared" si="39"/>
        <v>#N/A</v>
      </c>
      <c r="BW71" s="14" t="e">
        <f t="shared" ref="BW71:ED71" si="40">IF(AND(BP68&lt;&gt;0,BW68&lt;&gt;0),(BW68/BP68)^(1/7)-1,#N/A)</f>
        <v>#N/A</v>
      </c>
      <c r="BX71" s="14" t="e">
        <f t="shared" si="40"/>
        <v>#N/A</v>
      </c>
      <c r="BY71" s="14" t="e">
        <f t="shared" si="40"/>
        <v>#N/A</v>
      </c>
      <c r="BZ71" s="14" t="e">
        <f t="shared" si="40"/>
        <v>#N/A</v>
      </c>
      <c r="CA71" s="14" t="e">
        <f t="shared" si="40"/>
        <v>#N/A</v>
      </c>
      <c r="CB71" s="14" t="e">
        <f t="shared" si="40"/>
        <v>#N/A</v>
      </c>
      <c r="CC71" s="14" t="e">
        <f t="shared" si="40"/>
        <v>#N/A</v>
      </c>
      <c r="CD71" s="14" t="e">
        <f t="shared" si="40"/>
        <v>#N/A</v>
      </c>
      <c r="CE71" s="14" t="e">
        <f t="shared" si="40"/>
        <v>#N/A</v>
      </c>
      <c r="CF71" s="14" t="e">
        <f t="shared" si="40"/>
        <v>#N/A</v>
      </c>
      <c r="CG71" s="14" t="e">
        <f t="shared" si="40"/>
        <v>#N/A</v>
      </c>
      <c r="CH71" s="14" t="e">
        <f t="shared" si="40"/>
        <v>#N/A</v>
      </c>
      <c r="CI71" s="14" t="e">
        <f t="shared" si="40"/>
        <v>#N/A</v>
      </c>
      <c r="CJ71" s="14" t="e">
        <f t="shared" si="40"/>
        <v>#N/A</v>
      </c>
      <c r="CK71" s="14" t="e">
        <f t="shared" si="40"/>
        <v>#N/A</v>
      </c>
      <c r="CL71" s="14" t="e">
        <f t="shared" si="40"/>
        <v>#N/A</v>
      </c>
      <c r="CM71" s="14" t="e">
        <f t="shared" si="40"/>
        <v>#N/A</v>
      </c>
      <c r="CN71" s="14" t="e">
        <f t="shared" si="40"/>
        <v>#N/A</v>
      </c>
      <c r="CO71" s="14" t="e">
        <f t="shared" si="40"/>
        <v>#N/A</v>
      </c>
      <c r="CP71" s="14" t="e">
        <f t="shared" si="40"/>
        <v>#N/A</v>
      </c>
      <c r="CQ71" s="14" t="e">
        <f t="shared" si="40"/>
        <v>#N/A</v>
      </c>
      <c r="CR71" s="14" t="e">
        <f t="shared" si="40"/>
        <v>#N/A</v>
      </c>
      <c r="CS71" s="14" t="e">
        <f t="shared" si="40"/>
        <v>#N/A</v>
      </c>
      <c r="CT71" s="14" t="e">
        <f t="shared" si="40"/>
        <v>#N/A</v>
      </c>
      <c r="CU71" s="14" t="e">
        <f t="shared" si="40"/>
        <v>#N/A</v>
      </c>
      <c r="CV71" s="14" t="e">
        <f t="shared" si="40"/>
        <v>#N/A</v>
      </c>
      <c r="CW71" s="14" t="e">
        <f t="shared" si="40"/>
        <v>#N/A</v>
      </c>
      <c r="CX71" s="14" t="e">
        <f t="shared" si="40"/>
        <v>#N/A</v>
      </c>
      <c r="CY71" s="14" t="e">
        <f t="shared" si="40"/>
        <v>#N/A</v>
      </c>
      <c r="CZ71" s="14" t="e">
        <f t="shared" si="40"/>
        <v>#N/A</v>
      </c>
      <c r="DA71" s="14" t="e">
        <f t="shared" si="40"/>
        <v>#N/A</v>
      </c>
      <c r="DB71" s="14" t="e">
        <f t="shared" si="40"/>
        <v>#N/A</v>
      </c>
      <c r="DC71" s="14" t="e">
        <f t="shared" si="40"/>
        <v>#N/A</v>
      </c>
      <c r="DD71" s="14" t="e">
        <f t="shared" si="40"/>
        <v>#N/A</v>
      </c>
      <c r="DE71" s="14" t="e">
        <f t="shared" si="40"/>
        <v>#N/A</v>
      </c>
      <c r="DF71" s="14" t="e">
        <f t="shared" si="40"/>
        <v>#N/A</v>
      </c>
      <c r="DG71" s="14" t="e">
        <f t="shared" si="40"/>
        <v>#N/A</v>
      </c>
      <c r="DH71" s="14" t="e">
        <f t="shared" si="40"/>
        <v>#N/A</v>
      </c>
      <c r="DI71" s="14" t="e">
        <f t="shared" si="40"/>
        <v>#N/A</v>
      </c>
      <c r="DJ71" s="14" t="e">
        <f t="shared" si="40"/>
        <v>#N/A</v>
      </c>
      <c r="DK71" s="14" t="e">
        <f t="shared" si="40"/>
        <v>#N/A</v>
      </c>
      <c r="DL71" s="14" t="e">
        <f t="shared" si="40"/>
        <v>#N/A</v>
      </c>
      <c r="DM71" s="14" t="e">
        <f t="shared" si="40"/>
        <v>#N/A</v>
      </c>
      <c r="DN71" s="14" t="e">
        <f t="shared" si="40"/>
        <v>#N/A</v>
      </c>
      <c r="DO71" s="14" t="e">
        <f t="shared" si="40"/>
        <v>#N/A</v>
      </c>
      <c r="DP71" s="14" t="e">
        <f t="shared" si="40"/>
        <v>#N/A</v>
      </c>
      <c r="DQ71" s="14" t="e">
        <f t="shared" si="40"/>
        <v>#N/A</v>
      </c>
      <c r="DR71" s="14" t="e">
        <f t="shared" si="40"/>
        <v>#N/A</v>
      </c>
      <c r="DS71" s="14" t="e">
        <f t="shared" si="40"/>
        <v>#N/A</v>
      </c>
      <c r="DT71" s="14" t="e">
        <f t="shared" si="40"/>
        <v>#N/A</v>
      </c>
      <c r="DU71" s="14" t="e">
        <f t="shared" si="40"/>
        <v>#N/A</v>
      </c>
      <c r="DV71" s="14" t="e">
        <f t="shared" si="40"/>
        <v>#N/A</v>
      </c>
      <c r="DW71" s="14" t="e">
        <f t="shared" si="40"/>
        <v>#N/A</v>
      </c>
      <c r="DX71" s="14" t="e">
        <f t="shared" si="40"/>
        <v>#N/A</v>
      </c>
      <c r="DY71" s="14" t="e">
        <f t="shared" si="40"/>
        <v>#N/A</v>
      </c>
      <c r="DZ71" s="14" t="e">
        <f t="shared" si="40"/>
        <v>#N/A</v>
      </c>
      <c r="EA71" s="14" t="e">
        <f t="shared" si="40"/>
        <v>#N/A</v>
      </c>
      <c r="EB71" s="14" t="e">
        <f t="shared" si="40"/>
        <v>#N/A</v>
      </c>
      <c r="EC71" s="14" t="e">
        <f t="shared" si="40"/>
        <v>#N/A</v>
      </c>
      <c r="ED71" s="14" t="e">
        <f t="shared" si="40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339.14285714285717</v>
      </c>
      <c r="R72" s="3">
        <f t="shared" ref="R72:CC72" si="41">IF(R68&lt;&gt;0,(SUM(L69:R69)-SUM(E69:K69))/7,0)</f>
        <v>318.85714285714283</v>
      </c>
      <c r="S72" s="3">
        <f t="shared" si="41"/>
        <v>333.71428571428572</v>
      </c>
      <c r="T72" s="3">
        <f t="shared" si="41"/>
        <v>259.14285714285717</v>
      </c>
      <c r="U72" s="3">
        <f t="shared" si="41"/>
        <v>233.71428571428572</v>
      </c>
      <c r="V72" s="3">
        <f t="shared" si="41"/>
        <v>227.85714285714286</v>
      </c>
      <c r="W72" s="3">
        <f t="shared" si="41"/>
        <v>184.42857142857142</v>
      </c>
      <c r="X72" s="3">
        <f t="shared" si="41"/>
        <v>161</v>
      </c>
      <c r="Y72" s="3">
        <f t="shared" si="41"/>
        <v>127.14285714285714</v>
      </c>
      <c r="Z72" s="3">
        <f t="shared" si="41"/>
        <v>63.571428571428569</v>
      </c>
      <c r="AA72" s="3">
        <f t="shared" si="41"/>
        <v>20.142857142857142</v>
      </c>
      <c r="AB72" s="3">
        <f t="shared" si="41"/>
        <v>-27.857142857142858</v>
      </c>
      <c r="AC72" s="3">
        <f t="shared" si="41"/>
        <v>-83.142857142857139</v>
      </c>
      <c r="AD72" s="3">
        <f t="shared" si="41"/>
        <v>-129.85714285714286</v>
      </c>
      <c r="AE72" s="3">
        <f t="shared" si="41"/>
        <v>-162.57142857142858</v>
      </c>
      <c r="AF72" s="3">
        <f t="shared" si="41"/>
        <v>-190.85714285714286</v>
      </c>
      <c r="AG72" s="3">
        <f t="shared" si="41"/>
        <v>-197</v>
      </c>
      <c r="AH72" s="3">
        <f t="shared" si="41"/>
        <v>-176.14285714285714</v>
      </c>
      <c r="AI72" s="3">
        <f t="shared" si="41"/>
        <v>-156.57142857142858</v>
      </c>
      <c r="AJ72" s="3">
        <f t="shared" si="41"/>
        <v>-141.42857142857142</v>
      </c>
      <c r="AK72" s="3">
        <f t="shared" si="41"/>
        <v>-108.42857142857143</v>
      </c>
      <c r="AL72" s="3">
        <f t="shared" si="41"/>
        <v>-76.857142857142861</v>
      </c>
      <c r="AM72" s="3">
        <f t="shared" si="41"/>
        <v>-67.571428571428569</v>
      </c>
      <c r="AN72" s="3">
        <f t="shared" si="41"/>
        <v>-38.857142857142854</v>
      </c>
      <c r="AO72" s="3">
        <f t="shared" si="41"/>
        <v>-49.571428571428569</v>
      </c>
      <c r="AP72" s="3">
        <f t="shared" si="41"/>
        <v>-35.857142857142854</v>
      </c>
      <c r="AQ72" s="3">
        <f t="shared" si="41"/>
        <v>-41.857142857142854</v>
      </c>
      <c r="AR72" s="3">
        <f t="shared" si="41"/>
        <v>-51.285714285714285</v>
      </c>
      <c r="AS72" s="3" t="e">
        <f t="shared" si="41"/>
        <v>#N/A</v>
      </c>
      <c r="AT72" s="3" t="e">
        <f t="shared" si="41"/>
        <v>#N/A</v>
      </c>
      <c r="AU72" s="3" t="e">
        <f t="shared" si="41"/>
        <v>#N/A</v>
      </c>
      <c r="AV72" s="3" t="e">
        <f t="shared" si="41"/>
        <v>#N/A</v>
      </c>
      <c r="AW72" s="3" t="e">
        <f t="shared" si="41"/>
        <v>#N/A</v>
      </c>
      <c r="AX72" s="3" t="e">
        <f t="shared" si="41"/>
        <v>#N/A</v>
      </c>
      <c r="AY72" s="3" t="e">
        <f t="shared" si="41"/>
        <v>#N/A</v>
      </c>
      <c r="AZ72" s="3" t="e">
        <f t="shared" si="41"/>
        <v>#N/A</v>
      </c>
      <c r="BA72" s="3" t="e">
        <f t="shared" si="41"/>
        <v>#N/A</v>
      </c>
      <c r="BB72" s="3" t="e">
        <f t="shared" si="41"/>
        <v>#N/A</v>
      </c>
      <c r="BC72" s="3" t="e">
        <f t="shared" si="41"/>
        <v>#N/A</v>
      </c>
      <c r="BD72" s="3" t="e">
        <f t="shared" si="41"/>
        <v>#N/A</v>
      </c>
      <c r="BE72" s="3" t="e">
        <f t="shared" si="41"/>
        <v>#N/A</v>
      </c>
      <c r="BF72" s="3" t="e">
        <f t="shared" si="41"/>
        <v>#N/A</v>
      </c>
      <c r="BG72" s="3" t="e">
        <f t="shared" si="41"/>
        <v>#N/A</v>
      </c>
      <c r="BH72" s="3" t="e">
        <f t="shared" si="41"/>
        <v>#N/A</v>
      </c>
      <c r="BI72" s="3" t="e">
        <f t="shared" si="41"/>
        <v>#N/A</v>
      </c>
      <c r="BJ72" s="3" t="e">
        <f t="shared" si="41"/>
        <v>#N/A</v>
      </c>
      <c r="BK72" s="3" t="e">
        <f t="shared" si="41"/>
        <v>#N/A</v>
      </c>
      <c r="BL72" s="3" t="e">
        <f t="shared" si="41"/>
        <v>#N/A</v>
      </c>
      <c r="BM72" s="3" t="e">
        <f t="shared" si="41"/>
        <v>#N/A</v>
      </c>
      <c r="BN72" s="3" t="e">
        <f t="shared" si="41"/>
        <v>#N/A</v>
      </c>
      <c r="BO72" s="3" t="e">
        <f t="shared" si="41"/>
        <v>#N/A</v>
      </c>
      <c r="BP72" s="3" t="e">
        <f t="shared" si="41"/>
        <v>#N/A</v>
      </c>
      <c r="BQ72" s="3" t="e">
        <f t="shared" si="41"/>
        <v>#N/A</v>
      </c>
      <c r="BR72" s="3" t="e">
        <f t="shared" si="41"/>
        <v>#N/A</v>
      </c>
      <c r="BS72" s="3" t="e">
        <f t="shared" si="41"/>
        <v>#N/A</v>
      </c>
      <c r="BT72" s="3" t="e">
        <f t="shared" si="41"/>
        <v>#N/A</v>
      </c>
      <c r="BU72" s="3" t="e">
        <f t="shared" si="41"/>
        <v>#N/A</v>
      </c>
      <c r="BV72" s="3" t="e">
        <f t="shared" si="41"/>
        <v>#N/A</v>
      </c>
      <c r="BW72" s="3" t="e">
        <f t="shared" si="41"/>
        <v>#N/A</v>
      </c>
      <c r="BX72" s="3" t="e">
        <f t="shared" si="41"/>
        <v>#N/A</v>
      </c>
      <c r="BY72" s="3" t="e">
        <f t="shared" si="41"/>
        <v>#N/A</v>
      </c>
      <c r="BZ72" s="3" t="e">
        <f t="shared" si="41"/>
        <v>#N/A</v>
      </c>
      <c r="CA72" s="3" t="e">
        <f t="shared" si="41"/>
        <v>#N/A</v>
      </c>
      <c r="CB72" s="3" t="e">
        <f t="shared" si="41"/>
        <v>#N/A</v>
      </c>
      <c r="CC72" s="3" t="e">
        <f t="shared" si="41"/>
        <v>#N/A</v>
      </c>
      <c r="CD72" s="3" t="e">
        <f t="shared" ref="CD72:ED72" si="42">IF(CD68&lt;&gt;0,(SUM(BX69:CD69)-SUM(BQ69:BW69))/7,0)</f>
        <v>#N/A</v>
      </c>
      <c r="CE72" s="3" t="e">
        <f t="shared" si="42"/>
        <v>#N/A</v>
      </c>
      <c r="CF72" s="3" t="e">
        <f t="shared" si="42"/>
        <v>#N/A</v>
      </c>
      <c r="CG72" s="3" t="e">
        <f t="shared" si="42"/>
        <v>#N/A</v>
      </c>
      <c r="CH72" s="3" t="e">
        <f t="shared" si="42"/>
        <v>#N/A</v>
      </c>
      <c r="CI72" s="3" t="e">
        <f t="shared" si="42"/>
        <v>#N/A</v>
      </c>
      <c r="CJ72" s="3" t="e">
        <f t="shared" si="42"/>
        <v>#N/A</v>
      </c>
      <c r="CK72" s="3" t="e">
        <f t="shared" si="42"/>
        <v>#N/A</v>
      </c>
      <c r="CL72" s="3" t="e">
        <f t="shared" si="42"/>
        <v>#N/A</v>
      </c>
      <c r="CM72" s="3" t="e">
        <f t="shared" si="42"/>
        <v>#N/A</v>
      </c>
      <c r="CN72" s="3" t="e">
        <f t="shared" si="42"/>
        <v>#N/A</v>
      </c>
      <c r="CO72" s="3" t="e">
        <f t="shared" si="42"/>
        <v>#N/A</v>
      </c>
      <c r="CP72" s="3" t="e">
        <f t="shared" si="42"/>
        <v>#N/A</v>
      </c>
      <c r="CQ72" s="3" t="e">
        <f t="shared" si="42"/>
        <v>#N/A</v>
      </c>
      <c r="CR72" s="3" t="e">
        <f t="shared" si="42"/>
        <v>#N/A</v>
      </c>
      <c r="CS72" s="3" t="e">
        <f t="shared" si="42"/>
        <v>#N/A</v>
      </c>
      <c r="CT72" s="3" t="e">
        <f t="shared" si="42"/>
        <v>#N/A</v>
      </c>
      <c r="CU72" s="3" t="e">
        <f t="shared" si="42"/>
        <v>#N/A</v>
      </c>
      <c r="CV72" s="3" t="e">
        <f t="shared" si="42"/>
        <v>#N/A</v>
      </c>
      <c r="CW72" s="3" t="e">
        <f t="shared" si="42"/>
        <v>#N/A</v>
      </c>
      <c r="CX72" s="3" t="e">
        <f t="shared" si="42"/>
        <v>#N/A</v>
      </c>
      <c r="CY72" s="3" t="e">
        <f t="shared" si="42"/>
        <v>#N/A</v>
      </c>
      <c r="CZ72" s="3" t="e">
        <f t="shared" si="42"/>
        <v>#N/A</v>
      </c>
      <c r="DA72" s="3" t="e">
        <f t="shared" si="42"/>
        <v>#N/A</v>
      </c>
      <c r="DB72" s="3" t="e">
        <f t="shared" si="42"/>
        <v>#N/A</v>
      </c>
      <c r="DC72" s="3" t="e">
        <f t="shared" si="42"/>
        <v>#N/A</v>
      </c>
      <c r="DD72" s="3" t="e">
        <f t="shared" si="42"/>
        <v>#N/A</v>
      </c>
      <c r="DE72" s="3" t="e">
        <f t="shared" si="42"/>
        <v>#N/A</v>
      </c>
      <c r="DF72" s="3" t="e">
        <f t="shared" si="42"/>
        <v>#N/A</v>
      </c>
      <c r="DG72" s="3" t="e">
        <f t="shared" si="42"/>
        <v>#N/A</v>
      </c>
      <c r="DH72" s="3" t="e">
        <f t="shared" si="42"/>
        <v>#N/A</v>
      </c>
      <c r="DI72" s="3" t="e">
        <f t="shared" si="42"/>
        <v>#N/A</v>
      </c>
      <c r="DJ72" s="3" t="e">
        <f t="shared" si="42"/>
        <v>#N/A</v>
      </c>
      <c r="DK72" s="3" t="e">
        <f t="shared" si="42"/>
        <v>#N/A</v>
      </c>
      <c r="DL72" s="3" t="e">
        <f t="shared" si="42"/>
        <v>#N/A</v>
      </c>
      <c r="DM72" s="3" t="e">
        <f t="shared" si="42"/>
        <v>#N/A</v>
      </c>
      <c r="DN72" s="3" t="e">
        <f t="shared" si="42"/>
        <v>#N/A</v>
      </c>
      <c r="DO72" s="3" t="e">
        <f t="shared" si="42"/>
        <v>#N/A</v>
      </c>
      <c r="DP72" s="3" t="e">
        <f t="shared" si="42"/>
        <v>#N/A</v>
      </c>
      <c r="DQ72" s="3" t="e">
        <f t="shared" si="42"/>
        <v>#N/A</v>
      </c>
      <c r="DR72" s="3" t="e">
        <f t="shared" si="42"/>
        <v>#N/A</v>
      </c>
      <c r="DS72" s="3" t="e">
        <f t="shared" si="42"/>
        <v>#N/A</v>
      </c>
      <c r="DT72" s="3" t="e">
        <f t="shared" si="42"/>
        <v>#N/A</v>
      </c>
      <c r="DU72" s="3" t="e">
        <f t="shared" si="42"/>
        <v>#N/A</v>
      </c>
      <c r="DV72" s="3" t="e">
        <f t="shared" si="42"/>
        <v>#N/A</v>
      </c>
      <c r="DW72" s="3" t="e">
        <f t="shared" si="42"/>
        <v>#N/A</v>
      </c>
      <c r="DX72" s="3" t="e">
        <f t="shared" si="42"/>
        <v>#N/A</v>
      </c>
      <c r="DY72" s="3" t="e">
        <f t="shared" si="42"/>
        <v>#N/A</v>
      </c>
      <c r="DZ72" s="3" t="e">
        <f t="shared" si="42"/>
        <v>#N/A</v>
      </c>
      <c r="EA72" s="3" t="e">
        <f t="shared" si="42"/>
        <v>#N/A</v>
      </c>
      <c r="EB72" s="3" t="e">
        <f t="shared" si="42"/>
        <v>#N/A</v>
      </c>
      <c r="EC72" s="3" t="e">
        <f t="shared" si="42"/>
        <v>#N/A</v>
      </c>
      <c r="ED72" s="3" t="e">
        <f t="shared" si="42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1.1036727103672712</v>
      </c>
      <c r="R73" s="14">
        <f t="shared" ref="R73:CC73" si="43">IF(K69&lt;&gt;0,SUM(L69:R69)/SUM(E69:K69)-1,0)</f>
        <v>0.86578743211792086</v>
      </c>
      <c r="S73" s="14">
        <f t="shared" si="43"/>
        <v>0.84454085321764283</v>
      </c>
      <c r="T73" s="14">
        <f t="shared" si="43"/>
        <v>0.53605200945626486</v>
      </c>
      <c r="U73" s="14">
        <f t="shared" si="43"/>
        <v>0.44614125988546505</v>
      </c>
      <c r="V73" s="14">
        <f t="shared" si="43"/>
        <v>0.40699157948456244</v>
      </c>
      <c r="W73" s="14">
        <f t="shared" si="43"/>
        <v>0.29905026638869581</v>
      </c>
      <c r="X73" s="14">
        <f t="shared" si="43"/>
        <v>0.24906077348066291</v>
      </c>
      <c r="Y73" s="14">
        <f t="shared" si="43"/>
        <v>0.18503118503118499</v>
      </c>
      <c r="Z73" s="14">
        <f t="shared" si="43"/>
        <v>8.7220697765582056E-2</v>
      </c>
      <c r="AA73" s="14">
        <f t="shared" si="43"/>
        <v>2.7125817622162263E-2</v>
      </c>
      <c r="AB73" s="14">
        <f t="shared" si="43"/>
        <v>-3.6771638695078268E-2</v>
      </c>
      <c r="AC73" s="14">
        <f t="shared" si="43"/>
        <v>-0.10554951033732318</v>
      </c>
      <c r="AD73" s="14">
        <f t="shared" si="43"/>
        <v>-0.16208987161198285</v>
      </c>
      <c r="AE73" s="14">
        <f t="shared" si="43"/>
        <v>-0.20134465675866953</v>
      </c>
      <c r="AF73" s="14">
        <f t="shared" si="43"/>
        <v>-0.2343859649122807</v>
      </c>
      <c r="AG73" s="14">
        <f t="shared" si="43"/>
        <v>-0.24860284838651525</v>
      </c>
      <c r="AH73" s="14">
        <f t="shared" si="43"/>
        <v>-0.2309421239932572</v>
      </c>
      <c r="AI73" s="14">
        <f t="shared" si="43"/>
        <v>-0.21456538762725141</v>
      </c>
      <c r="AJ73" s="14">
        <f t="shared" si="43"/>
        <v>-0.2007299270072993</v>
      </c>
      <c r="AK73" s="14">
        <f t="shared" si="43"/>
        <v>-0.16152372845286234</v>
      </c>
      <c r="AL73" s="14">
        <f t="shared" si="43"/>
        <v>-0.11918475852902077</v>
      </c>
      <c r="AM73" s="14">
        <f t="shared" si="43"/>
        <v>-0.10838680109990839</v>
      </c>
      <c r="AN73" s="14">
        <f t="shared" si="43"/>
        <v>-6.5259117082533624E-2</v>
      </c>
      <c r="AO73" s="14">
        <f t="shared" si="43"/>
        <v>-8.4510472479298548E-2</v>
      </c>
      <c r="AP73" s="14">
        <f t="shared" si="43"/>
        <v>-6.2562313060817498E-2</v>
      </c>
      <c r="AQ73" s="14">
        <f t="shared" si="43"/>
        <v>-7.4327752409944159E-2</v>
      </c>
      <c r="AR73" s="14">
        <f t="shared" si="43"/>
        <v>-9.1116751269035512E-2</v>
      </c>
      <c r="AS73" s="14" t="e">
        <f t="shared" si="43"/>
        <v>#N/A</v>
      </c>
      <c r="AT73" s="14" t="e">
        <f t="shared" si="43"/>
        <v>#N/A</v>
      </c>
      <c r="AU73" s="14" t="e">
        <f t="shared" si="43"/>
        <v>#N/A</v>
      </c>
      <c r="AV73" s="14" t="e">
        <f t="shared" si="43"/>
        <v>#N/A</v>
      </c>
      <c r="AW73" s="14" t="e">
        <f t="shared" si="43"/>
        <v>#N/A</v>
      </c>
      <c r="AX73" s="14" t="e">
        <f t="shared" si="43"/>
        <v>#N/A</v>
      </c>
      <c r="AY73" s="14" t="e">
        <f t="shared" si="43"/>
        <v>#N/A</v>
      </c>
      <c r="AZ73" s="14" t="e">
        <f t="shared" si="43"/>
        <v>#N/A</v>
      </c>
      <c r="BA73" s="14" t="e">
        <f t="shared" si="43"/>
        <v>#N/A</v>
      </c>
      <c r="BB73" s="14" t="e">
        <f t="shared" si="43"/>
        <v>#N/A</v>
      </c>
      <c r="BC73" s="14" t="e">
        <f t="shared" si="43"/>
        <v>#N/A</v>
      </c>
      <c r="BD73" s="14" t="e">
        <f t="shared" si="43"/>
        <v>#N/A</v>
      </c>
      <c r="BE73" s="14" t="e">
        <f t="shared" si="43"/>
        <v>#N/A</v>
      </c>
      <c r="BF73" s="14" t="e">
        <f t="shared" si="43"/>
        <v>#N/A</v>
      </c>
      <c r="BG73" s="14" t="e">
        <f t="shared" si="43"/>
        <v>#N/A</v>
      </c>
      <c r="BH73" s="14" t="e">
        <f t="shared" si="43"/>
        <v>#N/A</v>
      </c>
      <c r="BI73" s="14" t="e">
        <f t="shared" si="43"/>
        <v>#N/A</v>
      </c>
      <c r="BJ73" s="14" t="e">
        <f t="shared" si="43"/>
        <v>#N/A</v>
      </c>
      <c r="BK73" s="14" t="e">
        <f t="shared" si="43"/>
        <v>#N/A</v>
      </c>
      <c r="BL73" s="14" t="e">
        <f t="shared" si="43"/>
        <v>#N/A</v>
      </c>
      <c r="BM73" s="14" t="e">
        <f t="shared" si="43"/>
        <v>#N/A</v>
      </c>
      <c r="BN73" s="14" t="e">
        <f t="shared" si="43"/>
        <v>#N/A</v>
      </c>
      <c r="BO73" s="14" t="e">
        <f t="shared" si="43"/>
        <v>#N/A</v>
      </c>
      <c r="BP73" s="14" t="e">
        <f t="shared" si="43"/>
        <v>#N/A</v>
      </c>
      <c r="BQ73" s="14" t="e">
        <f t="shared" si="43"/>
        <v>#N/A</v>
      </c>
      <c r="BR73" s="14" t="e">
        <f t="shared" si="43"/>
        <v>#N/A</v>
      </c>
      <c r="BS73" s="14" t="e">
        <f t="shared" si="43"/>
        <v>#N/A</v>
      </c>
      <c r="BT73" s="14" t="e">
        <f t="shared" si="43"/>
        <v>#N/A</v>
      </c>
      <c r="BU73" s="14" t="e">
        <f t="shared" si="43"/>
        <v>#N/A</v>
      </c>
      <c r="BV73" s="14" t="e">
        <f t="shared" si="43"/>
        <v>#N/A</v>
      </c>
      <c r="BW73" s="14" t="e">
        <f t="shared" si="43"/>
        <v>#N/A</v>
      </c>
      <c r="BX73" s="14" t="e">
        <f t="shared" si="43"/>
        <v>#N/A</v>
      </c>
      <c r="BY73" s="14" t="e">
        <f t="shared" si="43"/>
        <v>#N/A</v>
      </c>
      <c r="BZ73" s="14" t="e">
        <f t="shared" si="43"/>
        <v>#N/A</v>
      </c>
      <c r="CA73" s="14" t="e">
        <f t="shared" si="43"/>
        <v>#N/A</v>
      </c>
      <c r="CB73" s="14" t="e">
        <f t="shared" si="43"/>
        <v>#N/A</v>
      </c>
      <c r="CC73" s="14" t="e">
        <f t="shared" si="43"/>
        <v>#N/A</v>
      </c>
      <c r="CD73" s="14" t="e">
        <f t="shared" ref="CD73:ED73" si="44">IF(BW69&lt;&gt;0,SUM(BX69:CD69)/SUM(BQ69:BW69)-1,0)</f>
        <v>#N/A</v>
      </c>
      <c r="CE73" s="14" t="e">
        <f t="shared" si="44"/>
        <v>#N/A</v>
      </c>
      <c r="CF73" s="14" t="e">
        <f t="shared" si="44"/>
        <v>#N/A</v>
      </c>
      <c r="CG73" s="14" t="e">
        <f t="shared" si="44"/>
        <v>#N/A</v>
      </c>
      <c r="CH73" s="14" t="e">
        <f t="shared" si="44"/>
        <v>#N/A</v>
      </c>
      <c r="CI73" s="14" t="e">
        <f t="shared" si="44"/>
        <v>#N/A</v>
      </c>
      <c r="CJ73" s="14" t="e">
        <f t="shared" si="44"/>
        <v>#N/A</v>
      </c>
      <c r="CK73" s="14" t="e">
        <f t="shared" si="44"/>
        <v>#N/A</v>
      </c>
      <c r="CL73" s="14" t="e">
        <f t="shared" si="44"/>
        <v>#N/A</v>
      </c>
      <c r="CM73" s="14" t="e">
        <f t="shared" si="44"/>
        <v>#N/A</v>
      </c>
      <c r="CN73" s="14" t="e">
        <f t="shared" si="44"/>
        <v>#N/A</v>
      </c>
      <c r="CO73" s="14" t="e">
        <f t="shared" si="44"/>
        <v>#N/A</v>
      </c>
      <c r="CP73" s="14" t="e">
        <f t="shared" si="44"/>
        <v>#N/A</v>
      </c>
      <c r="CQ73" s="14" t="e">
        <f t="shared" si="44"/>
        <v>#N/A</v>
      </c>
      <c r="CR73" s="14" t="e">
        <f t="shared" si="44"/>
        <v>#N/A</v>
      </c>
      <c r="CS73" s="14" t="e">
        <f t="shared" si="44"/>
        <v>#N/A</v>
      </c>
      <c r="CT73" s="14" t="e">
        <f t="shared" si="44"/>
        <v>#N/A</v>
      </c>
      <c r="CU73" s="14" t="e">
        <f t="shared" si="44"/>
        <v>#N/A</v>
      </c>
      <c r="CV73" s="14" t="e">
        <f t="shared" si="44"/>
        <v>#N/A</v>
      </c>
      <c r="CW73" s="14" t="e">
        <f t="shared" si="44"/>
        <v>#N/A</v>
      </c>
      <c r="CX73" s="14" t="e">
        <f t="shared" si="44"/>
        <v>#N/A</v>
      </c>
      <c r="CY73" s="14" t="e">
        <f t="shared" si="44"/>
        <v>#N/A</v>
      </c>
      <c r="CZ73" s="14" t="e">
        <f t="shared" si="44"/>
        <v>#N/A</v>
      </c>
      <c r="DA73" s="14" t="e">
        <f t="shared" si="44"/>
        <v>#N/A</v>
      </c>
      <c r="DB73" s="14" t="e">
        <f t="shared" si="44"/>
        <v>#N/A</v>
      </c>
      <c r="DC73" s="14" t="e">
        <f t="shared" si="44"/>
        <v>#N/A</v>
      </c>
      <c r="DD73" s="14" t="e">
        <f t="shared" si="44"/>
        <v>#N/A</v>
      </c>
      <c r="DE73" s="14" t="e">
        <f t="shared" si="44"/>
        <v>#N/A</v>
      </c>
      <c r="DF73" s="14" t="e">
        <f t="shared" si="44"/>
        <v>#N/A</v>
      </c>
      <c r="DG73" s="14" t="e">
        <f t="shared" si="44"/>
        <v>#N/A</v>
      </c>
      <c r="DH73" s="14" t="e">
        <f t="shared" si="44"/>
        <v>#N/A</v>
      </c>
      <c r="DI73" s="14" t="e">
        <f t="shared" si="44"/>
        <v>#N/A</v>
      </c>
      <c r="DJ73" s="14" t="e">
        <f t="shared" si="44"/>
        <v>#N/A</v>
      </c>
      <c r="DK73" s="14" t="e">
        <f t="shared" si="44"/>
        <v>#N/A</v>
      </c>
      <c r="DL73" s="14" t="e">
        <f t="shared" si="44"/>
        <v>#N/A</v>
      </c>
      <c r="DM73" s="14" t="e">
        <f t="shared" si="44"/>
        <v>#N/A</v>
      </c>
      <c r="DN73" s="14" t="e">
        <f t="shared" si="44"/>
        <v>#N/A</v>
      </c>
      <c r="DO73" s="14" t="e">
        <f t="shared" si="44"/>
        <v>#N/A</v>
      </c>
      <c r="DP73" s="14" t="e">
        <f t="shared" si="44"/>
        <v>#N/A</v>
      </c>
      <c r="DQ73" s="14" t="e">
        <f t="shared" si="44"/>
        <v>#N/A</v>
      </c>
      <c r="DR73" s="14" t="e">
        <f t="shared" si="44"/>
        <v>#N/A</v>
      </c>
      <c r="DS73" s="14" t="e">
        <f t="shared" si="44"/>
        <v>#N/A</v>
      </c>
      <c r="DT73" s="14" t="e">
        <f t="shared" si="44"/>
        <v>#N/A</v>
      </c>
      <c r="DU73" s="14" t="e">
        <f t="shared" si="44"/>
        <v>#N/A</v>
      </c>
      <c r="DV73" s="14" t="e">
        <f t="shared" si="44"/>
        <v>#N/A</v>
      </c>
      <c r="DW73" s="14" t="e">
        <f t="shared" si="44"/>
        <v>#N/A</v>
      </c>
      <c r="DX73" s="14" t="e">
        <f t="shared" si="44"/>
        <v>#N/A</v>
      </c>
      <c r="DY73" s="14" t="e">
        <f t="shared" si="44"/>
        <v>#N/A</v>
      </c>
      <c r="DZ73" s="14" t="e">
        <f t="shared" si="44"/>
        <v>#N/A</v>
      </c>
      <c r="EA73" s="14" t="e">
        <f t="shared" si="44"/>
        <v>#N/A</v>
      </c>
      <c r="EB73" s="14" t="e">
        <f t="shared" si="44"/>
        <v>#N/A</v>
      </c>
      <c r="EC73" s="14" t="e">
        <f t="shared" si="44"/>
        <v>#N/A</v>
      </c>
      <c r="ED73" s="14" t="e">
        <f t="shared" si="44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45">D79+1</f>
        <v>3</v>
      </c>
      <c r="F79">
        <f t="shared" si="45"/>
        <v>4</v>
      </c>
      <c r="G79">
        <f t="shared" si="45"/>
        <v>5</v>
      </c>
      <c r="H79">
        <f t="shared" si="45"/>
        <v>6</v>
      </c>
      <c r="I79">
        <f t="shared" si="45"/>
        <v>7</v>
      </c>
      <c r="J79">
        <f t="shared" si="45"/>
        <v>8</v>
      </c>
      <c r="K79">
        <f t="shared" si="45"/>
        <v>9</v>
      </c>
      <c r="L79">
        <f t="shared" si="45"/>
        <v>10</v>
      </c>
      <c r="M79">
        <f t="shared" si="45"/>
        <v>11</v>
      </c>
      <c r="N79">
        <f t="shared" si="45"/>
        <v>12</v>
      </c>
      <c r="O79">
        <f t="shared" si="45"/>
        <v>13</v>
      </c>
      <c r="P79">
        <f t="shared" si="45"/>
        <v>14</v>
      </c>
      <c r="Q79">
        <f t="shared" si="45"/>
        <v>15</v>
      </c>
      <c r="R79">
        <f t="shared" si="45"/>
        <v>16</v>
      </c>
      <c r="S79">
        <f t="shared" si="45"/>
        <v>17</v>
      </c>
      <c r="T79">
        <f t="shared" si="45"/>
        <v>18</v>
      </c>
      <c r="U79">
        <f t="shared" ref="U79:AJ80" si="46">T79+1</f>
        <v>19</v>
      </c>
      <c r="V79">
        <f t="shared" si="46"/>
        <v>20</v>
      </c>
      <c r="W79">
        <f t="shared" si="46"/>
        <v>21</v>
      </c>
      <c r="X79">
        <f t="shared" si="46"/>
        <v>22</v>
      </c>
      <c r="Y79">
        <f t="shared" si="46"/>
        <v>23</v>
      </c>
      <c r="Z79">
        <f t="shared" si="46"/>
        <v>24</v>
      </c>
      <c r="AA79">
        <f t="shared" si="46"/>
        <v>25</v>
      </c>
      <c r="AB79">
        <f t="shared" si="46"/>
        <v>26</v>
      </c>
      <c r="AC79">
        <f t="shared" si="46"/>
        <v>27</v>
      </c>
      <c r="AD79">
        <f t="shared" si="46"/>
        <v>28</v>
      </c>
      <c r="AE79">
        <f t="shared" si="46"/>
        <v>29</v>
      </c>
      <c r="AF79">
        <f t="shared" si="46"/>
        <v>30</v>
      </c>
      <c r="AG79">
        <f t="shared" si="46"/>
        <v>31</v>
      </c>
      <c r="AH79">
        <f t="shared" si="46"/>
        <v>32</v>
      </c>
      <c r="AI79">
        <f t="shared" si="46"/>
        <v>33</v>
      </c>
      <c r="AJ79">
        <f t="shared" si="46"/>
        <v>34</v>
      </c>
      <c r="AK79">
        <f t="shared" ref="AK79:AZ80" si="47">AJ79+1</f>
        <v>35</v>
      </c>
      <c r="AL79">
        <f t="shared" si="47"/>
        <v>36</v>
      </c>
      <c r="AM79">
        <f t="shared" si="47"/>
        <v>37</v>
      </c>
      <c r="AN79">
        <f t="shared" si="47"/>
        <v>38</v>
      </c>
      <c r="AO79">
        <f t="shared" si="47"/>
        <v>39</v>
      </c>
      <c r="AP79">
        <f t="shared" si="47"/>
        <v>40</v>
      </c>
      <c r="AQ79">
        <f t="shared" si="47"/>
        <v>41</v>
      </c>
      <c r="AR79">
        <f t="shared" si="47"/>
        <v>42</v>
      </c>
      <c r="AS79">
        <f t="shared" si="47"/>
        <v>43</v>
      </c>
      <c r="AT79">
        <f t="shared" si="47"/>
        <v>44</v>
      </c>
      <c r="AU79">
        <f t="shared" si="47"/>
        <v>45</v>
      </c>
      <c r="AV79">
        <f t="shared" si="47"/>
        <v>46</v>
      </c>
      <c r="AW79">
        <f t="shared" si="47"/>
        <v>47</v>
      </c>
      <c r="AX79">
        <f t="shared" si="47"/>
        <v>48</v>
      </c>
      <c r="AY79">
        <f t="shared" si="47"/>
        <v>49</v>
      </c>
      <c r="AZ79">
        <f t="shared" si="47"/>
        <v>50</v>
      </c>
      <c r="BA79">
        <f t="shared" ref="BA79:BP80" si="48">AZ79+1</f>
        <v>51</v>
      </c>
      <c r="BB79">
        <f t="shared" si="48"/>
        <v>52</v>
      </c>
      <c r="BC79">
        <f t="shared" si="48"/>
        <v>53</v>
      </c>
      <c r="BD79">
        <f t="shared" si="48"/>
        <v>54</v>
      </c>
      <c r="BE79">
        <f t="shared" si="48"/>
        <v>55</v>
      </c>
      <c r="BF79">
        <f t="shared" si="48"/>
        <v>56</v>
      </c>
      <c r="BG79">
        <f t="shared" si="48"/>
        <v>57</v>
      </c>
      <c r="BH79">
        <f t="shared" si="48"/>
        <v>58</v>
      </c>
      <c r="BI79">
        <f t="shared" si="48"/>
        <v>59</v>
      </c>
      <c r="BJ79">
        <f t="shared" si="48"/>
        <v>60</v>
      </c>
      <c r="BK79">
        <f t="shared" si="48"/>
        <v>61</v>
      </c>
      <c r="BL79">
        <f t="shared" si="48"/>
        <v>62</v>
      </c>
      <c r="BM79">
        <f t="shared" si="48"/>
        <v>63</v>
      </c>
      <c r="BN79">
        <f t="shared" si="48"/>
        <v>64</v>
      </c>
      <c r="BO79">
        <f t="shared" si="48"/>
        <v>65</v>
      </c>
      <c r="BP79">
        <f t="shared" si="48"/>
        <v>66</v>
      </c>
      <c r="BQ79">
        <f t="shared" ref="BQ79:CF80" si="49">BP79+1</f>
        <v>67</v>
      </c>
      <c r="BR79">
        <f t="shared" si="49"/>
        <v>68</v>
      </c>
      <c r="BS79">
        <f t="shared" si="49"/>
        <v>69</v>
      </c>
      <c r="BT79">
        <f t="shared" si="49"/>
        <v>70</v>
      </c>
      <c r="BU79">
        <f t="shared" si="49"/>
        <v>71</v>
      </c>
      <c r="BV79">
        <f t="shared" si="49"/>
        <v>72</v>
      </c>
      <c r="BW79">
        <f t="shared" si="49"/>
        <v>73</v>
      </c>
      <c r="BX79">
        <f t="shared" si="49"/>
        <v>74</v>
      </c>
      <c r="BY79">
        <f t="shared" si="49"/>
        <v>75</v>
      </c>
      <c r="BZ79">
        <f t="shared" si="49"/>
        <v>76</v>
      </c>
      <c r="CA79">
        <f t="shared" si="49"/>
        <v>77</v>
      </c>
      <c r="CB79">
        <f t="shared" si="49"/>
        <v>78</v>
      </c>
      <c r="CC79">
        <f t="shared" si="49"/>
        <v>79</v>
      </c>
      <c r="CD79">
        <f t="shared" si="49"/>
        <v>80</v>
      </c>
      <c r="CE79">
        <f t="shared" si="49"/>
        <v>81</v>
      </c>
      <c r="CF79">
        <f t="shared" si="49"/>
        <v>82</v>
      </c>
      <c r="CG79">
        <f t="shared" ref="CG79:CV80" si="50">CF79+1</f>
        <v>83</v>
      </c>
      <c r="CH79">
        <f t="shared" si="50"/>
        <v>84</v>
      </c>
      <c r="CI79">
        <f t="shared" si="50"/>
        <v>85</v>
      </c>
      <c r="CJ79">
        <f t="shared" si="50"/>
        <v>86</v>
      </c>
      <c r="CK79">
        <f t="shared" si="50"/>
        <v>87</v>
      </c>
      <c r="CL79">
        <f t="shared" si="50"/>
        <v>88</v>
      </c>
      <c r="CM79">
        <f t="shared" si="50"/>
        <v>89</v>
      </c>
      <c r="CN79">
        <f t="shared" si="50"/>
        <v>90</v>
      </c>
      <c r="CO79">
        <f t="shared" si="50"/>
        <v>91</v>
      </c>
      <c r="CP79">
        <f t="shared" si="50"/>
        <v>92</v>
      </c>
      <c r="CQ79">
        <f t="shared" si="50"/>
        <v>93</v>
      </c>
      <c r="CR79">
        <f t="shared" si="50"/>
        <v>94</v>
      </c>
      <c r="CS79">
        <f t="shared" si="50"/>
        <v>95</v>
      </c>
      <c r="CT79">
        <f t="shared" si="50"/>
        <v>96</v>
      </c>
      <c r="CU79">
        <f t="shared" si="50"/>
        <v>97</v>
      </c>
      <c r="CV79">
        <f t="shared" si="50"/>
        <v>98</v>
      </c>
      <c r="CW79">
        <f t="shared" ref="CW79:DL80" si="51">CV79+1</f>
        <v>99</v>
      </c>
      <c r="CX79">
        <f t="shared" si="51"/>
        <v>100</v>
      </c>
      <c r="CY79">
        <f t="shared" si="51"/>
        <v>101</v>
      </c>
      <c r="CZ79">
        <f t="shared" si="51"/>
        <v>102</v>
      </c>
      <c r="DA79">
        <f t="shared" si="51"/>
        <v>103</v>
      </c>
      <c r="DB79">
        <f t="shared" si="51"/>
        <v>104</v>
      </c>
      <c r="DC79">
        <f t="shared" si="51"/>
        <v>105</v>
      </c>
      <c r="DD79">
        <f t="shared" si="51"/>
        <v>106</v>
      </c>
      <c r="DE79">
        <f t="shared" si="51"/>
        <v>107</v>
      </c>
      <c r="DF79">
        <f t="shared" si="51"/>
        <v>108</v>
      </c>
      <c r="DG79">
        <f t="shared" si="51"/>
        <v>109</v>
      </c>
      <c r="DH79">
        <f t="shared" si="51"/>
        <v>110</v>
      </c>
      <c r="DI79">
        <f t="shared" si="51"/>
        <v>111</v>
      </c>
      <c r="DJ79">
        <f t="shared" si="51"/>
        <v>112</v>
      </c>
      <c r="DK79">
        <f t="shared" si="51"/>
        <v>113</v>
      </c>
      <c r="DL79">
        <f t="shared" si="51"/>
        <v>114</v>
      </c>
      <c r="DM79">
        <f t="shared" ref="DM79:EB80" si="52">DL79+1</f>
        <v>115</v>
      </c>
      <c r="DN79">
        <f t="shared" si="52"/>
        <v>116</v>
      </c>
      <c r="DO79">
        <f t="shared" si="52"/>
        <v>117</v>
      </c>
      <c r="DP79">
        <f t="shared" si="52"/>
        <v>118</v>
      </c>
      <c r="DQ79">
        <f t="shared" si="52"/>
        <v>119</v>
      </c>
      <c r="DR79">
        <f t="shared" si="52"/>
        <v>120</v>
      </c>
      <c r="DS79">
        <f t="shared" si="52"/>
        <v>121</v>
      </c>
      <c r="DT79">
        <f t="shared" si="52"/>
        <v>122</v>
      </c>
      <c r="DU79">
        <f t="shared" si="52"/>
        <v>123</v>
      </c>
      <c r="DV79">
        <f t="shared" si="52"/>
        <v>124</v>
      </c>
      <c r="DW79">
        <f t="shared" si="52"/>
        <v>125</v>
      </c>
      <c r="DX79">
        <f t="shared" si="52"/>
        <v>126</v>
      </c>
      <c r="DY79">
        <f t="shared" si="52"/>
        <v>127</v>
      </c>
      <c r="DZ79">
        <f t="shared" si="52"/>
        <v>128</v>
      </c>
      <c r="EA79">
        <f t="shared" si="52"/>
        <v>129</v>
      </c>
      <c r="EB79">
        <f t="shared" si="52"/>
        <v>130</v>
      </c>
      <c r="EC79">
        <f t="shared" ref="EC79:ED80" si="53">EB79+1</f>
        <v>131</v>
      </c>
      <c r="ED79">
        <f t="shared" si="53"/>
        <v>132</v>
      </c>
      <c r="EE79">
        <v>1</v>
      </c>
    </row>
    <row r="80" spans="1:135" x14ac:dyDescent="0.35">
      <c r="B80" t="s">
        <v>288</v>
      </c>
      <c r="C80" s="12">
        <f>C67</f>
        <v>43901</v>
      </c>
      <c r="D80" s="12">
        <f>C80+1</f>
        <v>43902</v>
      </c>
      <c r="E80" s="12">
        <f t="shared" si="45"/>
        <v>43903</v>
      </c>
      <c r="F80" s="12">
        <f t="shared" si="45"/>
        <v>43904</v>
      </c>
      <c r="G80" s="12">
        <f t="shared" si="45"/>
        <v>43905</v>
      </c>
      <c r="H80" s="12">
        <f t="shared" si="45"/>
        <v>43906</v>
      </c>
      <c r="I80" s="12">
        <f t="shared" si="45"/>
        <v>43907</v>
      </c>
      <c r="J80" s="12">
        <f t="shared" si="45"/>
        <v>43908</v>
      </c>
      <c r="K80" s="12">
        <f t="shared" si="45"/>
        <v>43909</v>
      </c>
      <c r="L80" s="12">
        <f t="shared" si="45"/>
        <v>43910</v>
      </c>
      <c r="M80" s="12">
        <f t="shared" si="45"/>
        <v>43911</v>
      </c>
      <c r="N80" s="12">
        <f t="shared" si="45"/>
        <v>43912</v>
      </c>
      <c r="O80" s="12">
        <f t="shared" si="45"/>
        <v>43913</v>
      </c>
      <c r="P80" s="12">
        <f t="shared" si="45"/>
        <v>43914</v>
      </c>
      <c r="Q80" s="12">
        <f t="shared" si="45"/>
        <v>43915</v>
      </c>
      <c r="R80" s="12">
        <f t="shared" si="45"/>
        <v>43916</v>
      </c>
      <c r="S80" s="12">
        <f t="shared" si="45"/>
        <v>43917</v>
      </c>
      <c r="T80" s="12">
        <f t="shared" si="45"/>
        <v>43918</v>
      </c>
      <c r="U80" s="12">
        <f t="shared" si="46"/>
        <v>43919</v>
      </c>
      <c r="V80" s="12">
        <f t="shared" si="46"/>
        <v>43920</v>
      </c>
      <c r="W80" s="12">
        <f t="shared" si="46"/>
        <v>43921</v>
      </c>
      <c r="X80" s="12">
        <f t="shared" si="46"/>
        <v>43922</v>
      </c>
      <c r="Y80" s="12">
        <f t="shared" si="46"/>
        <v>43923</v>
      </c>
      <c r="Z80" s="12">
        <f t="shared" si="46"/>
        <v>43924</v>
      </c>
      <c r="AA80" s="12">
        <f t="shared" si="46"/>
        <v>43925</v>
      </c>
      <c r="AB80" s="12">
        <f t="shared" si="46"/>
        <v>43926</v>
      </c>
      <c r="AC80" s="12">
        <f t="shared" si="46"/>
        <v>43927</v>
      </c>
      <c r="AD80" s="12">
        <f t="shared" si="46"/>
        <v>43928</v>
      </c>
      <c r="AE80" s="12">
        <f t="shared" si="46"/>
        <v>43929</v>
      </c>
      <c r="AF80" s="12">
        <f t="shared" si="46"/>
        <v>43930</v>
      </c>
      <c r="AG80" s="12">
        <f t="shared" si="46"/>
        <v>43931</v>
      </c>
      <c r="AH80" s="12">
        <f t="shared" si="46"/>
        <v>43932</v>
      </c>
      <c r="AI80" s="12">
        <f t="shared" si="46"/>
        <v>43933</v>
      </c>
      <c r="AJ80" s="12">
        <f t="shared" si="46"/>
        <v>43934</v>
      </c>
      <c r="AK80" s="12">
        <f t="shared" si="47"/>
        <v>43935</v>
      </c>
      <c r="AL80" s="12">
        <f t="shared" si="47"/>
        <v>43936</v>
      </c>
      <c r="AM80" s="12">
        <f t="shared" si="47"/>
        <v>43937</v>
      </c>
      <c r="AN80" s="12">
        <f t="shared" si="47"/>
        <v>43938</v>
      </c>
      <c r="AO80" s="12">
        <f t="shared" si="47"/>
        <v>43939</v>
      </c>
      <c r="AP80" s="12">
        <f t="shared" si="47"/>
        <v>43940</v>
      </c>
      <c r="AQ80" s="12">
        <f t="shared" si="47"/>
        <v>43941</v>
      </c>
      <c r="AR80" s="12">
        <f t="shared" si="47"/>
        <v>43942</v>
      </c>
      <c r="AS80" s="12">
        <f t="shared" si="47"/>
        <v>43943</v>
      </c>
      <c r="AT80" s="12">
        <f t="shared" si="47"/>
        <v>43944</v>
      </c>
      <c r="AU80" s="12">
        <f t="shared" si="47"/>
        <v>43945</v>
      </c>
      <c r="AV80" s="12">
        <f t="shared" si="47"/>
        <v>43946</v>
      </c>
      <c r="AW80" s="12">
        <f t="shared" si="47"/>
        <v>43947</v>
      </c>
      <c r="AX80" s="12">
        <f t="shared" si="47"/>
        <v>43948</v>
      </c>
      <c r="AY80" s="12">
        <f t="shared" si="47"/>
        <v>43949</v>
      </c>
      <c r="AZ80" s="12">
        <f t="shared" si="47"/>
        <v>43950</v>
      </c>
      <c r="BA80" s="12">
        <f t="shared" si="48"/>
        <v>43951</v>
      </c>
      <c r="BB80" s="12">
        <f t="shared" si="48"/>
        <v>43952</v>
      </c>
      <c r="BC80" s="12">
        <f t="shared" si="48"/>
        <v>43953</v>
      </c>
      <c r="BD80" s="12">
        <f t="shared" si="48"/>
        <v>43954</v>
      </c>
      <c r="BE80" s="12">
        <f t="shared" si="48"/>
        <v>43955</v>
      </c>
      <c r="BF80" s="12">
        <f t="shared" si="48"/>
        <v>43956</v>
      </c>
      <c r="BG80" s="12">
        <f t="shared" si="48"/>
        <v>43957</v>
      </c>
      <c r="BH80" s="12">
        <f t="shared" si="48"/>
        <v>43958</v>
      </c>
      <c r="BI80" s="12">
        <f t="shared" si="48"/>
        <v>43959</v>
      </c>
      <c r="BJ80" s="12">
        <f t="shared" si="48"/>
        <v>43960</v>
      </c>
      <c r="BK80" s="12">
        <f t="shared" si="48"/>
        <v>43961</v>
      </c>
      <c r="BL80" s="12">
        <f t="shared" si="48"/>
        <v>43962</v>
      </c>
      <c r="BM80" s="12">
        <f t="shared" si="48"/>
        <v>43963</v>
      </c>
      <c r="BN80" s="12">
        <f t="shared" si="48"/>
        <v>43964</v>
      </c>
      <c r="BO80" s="12">
        <f t="shared" si="48"/>
        <v>43965</v>
      </c>
      <c r="BP80" s="12">
        <f t="shared" si="48"/>
        <v>43966</v>
      </c>
      <c r="BQ80" s="12">
        <f t="shared" si="49"/>
        <v>43967</v>
      </c>
      <c r="BR80" s="12">
        <f t="shared" si="49"/>
        <v>43968</v>
      </c>
      <c r="BS80" s="12">
        <f t="shared" si="49"/>
        <v>43969</v>
      </c>
      <c r="BT80" s="12">
        <f t="shared" si="49"/>
        <v>43970</v>
      </c>
      <c r="BU80" s="12">
        <f t="shared" si="49"/>
        <v>43971</v>
      </c>
      <c r="BV80" s="12">
        <f t="shared" si="49"/>
        <v>43972</v>
      </c>
      <c r="BW80" s="12">
        <f t="shared" si="49"/>
        <v>43973</v>
      </c>
      <c r="BX80" s="12">
        <f t="shared" si="49"/>
        <v>43974</v>
      </c>
      <c r="BY80" s="12">
        <f t="shared" si="49"/>
        <v>43975</v>
      </c>
      <c r="BZ80" s="12">
        <f t="shared" si="49"/>
        <v>43976</v>
      </c>
      <c r="CA80" s="12">
        <f t="shared" si="49"/>
        <v>43977</v>
      </c>
      <c r="CB80" s="12">
        <f t="shared" si="49"/>
        <v>43978</v>
      </c>
      <c r="CC80" s="12">
        <f t="shared" si="49"/>
        <v>43979</v>
      </c>
      <c r="CD80" s="12">
        <f t="shared" si="49"/>
        <v>43980</v>
      </c>
      <c r="CE80" s="12">
        <f t="shared" si="49"/>
        <v>43981</v>
      </c>
      <c r="CF80" s="12">
        <f t="shared" si="49"/>
        <v>43982</v>
      </c>
      <c r="CG80" s="12">
        <f t="shared" si="50"/>
        <v>43983</v>
      </c>
      <c r="CH80" s="12">
        <f t="shared" si="50"/>
        <v>43984</v>
      </c>
      <c r="CI80" s="12">
        <f t="shared" si="50"/>
        <v>43985</v>
      </c>
      <c r="CJ80" s="12">
        <f t="shared" si="50"/>
        <v>43986</v>
      </c>
      <c r="CK80" s="12">
        <f t="shared" si="50"/>
        <v>43987</v>
      </c>
      <c r="CL80" s="12">
        <f t="shared" si="50"/>
        <v>43988</v>
      </c>
      <c r="CM80" s="12">
        <f t="shared" si="50"/>
        <v>43989</v>
      </c>
      <c r="CN80" s="12">
        <f t="shared" si="50"/>
        <v>43990</v>
      </c>
      <c r="CO80" s="12">
        <f t="shared" si="50"/>
        <v>43991</v>
      </c>
      <c r="CP80" s="12">
        <f t="shared" si="50"/>
        <v>43992</v>
      </c>
      <c r="CQ80" s="12">
        <f t="shared" si="50"/>
        <v>43993</v>
      </c>
      <c r="CR80" s="12">
        <f t="shared" si="50"/>
        <v>43994</v>
      </c>
      <c r="CS80" s="12">
        <f t="shared" si="50"/>
        <v>43995</v>
      </c>
      <c r="CT80" s="12">
        <f t="shared" si="50"/>
        <v>43996</v>
      </c>
      <c r="CU80" s="12">
        <f t="shared" si="50"/>
        <v>43997</v>
      </c>
      <c r="CV80" s="12">
        <f t="shared" si="50"/>
        <v>43998</v>
      </c>
      <c r="CW80" s="12">
        <f t="shared" si="51"/>
        <v>43999</v>
      </c>
      <c r="CX80" s="12">
        <f t="shared" si="51"/>
        <v>44000</v>
      </c>
      <c r="CY80" s="12">
        <f t="shared" si="51"/>
        <v>44001</v>
      </c>
      <c r="CZ80" s="12">
        <f t="shared" si="51"/>
        <v>44002</v>
      </c>
      <c r="DA80" s="12">
        <f t="shared" si="51"/>
        <v>44003</v>
      </c>
      <c r="DB80" s="12">
        <f t="shared" si="51"/>
        <v>44004</v>
      </c>
      <c r="DC80" s="12">
        <f t="shared" si="51"/>
        <v>44005</v>
      </c>
      <c r="DD80" s="12">
        <f t="shared" si="51"/>
        <v>44006</v>
      </c>
      <c r="DE80" s="12">
        <f t="shared" si="51"/>
        <v>44007</v>
      </c>
      <c r="DF80" s="12">
        <f t="shared" si="51"/>
        <v>44008</v>
      </c>
      <c r="DG80" s="12">
        <f t="shared" si="51"/>
        <v>44009</v>
      </c>
      <c r="DH80" s="12">
        <f t="shared" si="51"/>
        <v>44010</v>
      </c>
      <c r="DI80" s="12">
        <f t="shared" si="51"/>
        <v>44011</v>
      </c>
      <c r="DJ80" s="12">
        <f t="shared" si="51"/>
        <v>44012</v>
      </c>
      <c r="DK80" s="12">
        <f t="shared" si="51"/>
        <v>44013</v>
      </c>
      <c r="DL80" s="12">
        <f t="shared" si="51"/>
        <v>44014</v>
      </c>
      <c r="DM80" s="12">
        <f t="shared" si="52"/>
        <v>44015</v>
      </c>
      <c r="DN80" s="12">
        <f t="shared" si="52"/>
        <v>44016</v>
      </c>
      <c r="DO80" s="12">
        <f t="shared" si="52"/>
        <v>44017</v>
      </c>
      <c r="DP80" s="12">
        <f t="shared" si="52"/>
        <v>44018</v>
      </c>
      <c r="DQ80" s="12">
        <f t="shared" si="52"/>
        <v>44019</v>
      </c>
      <c r="DR80" s="12">
        <f t="shared" si="52"/>
        <v>44020</v>
      </c>
      <c r="DS80" s="12">
        <f t="shared" si="52"/>
        <v>44021</v>
      </c>
      <c r="DT80" s="12">
        <f t="shared" si="52"/>
        <v>44022</v>
      </c>
      <c r="DU80" s="12">
        <f t="shared" si="52"/>
        <v>44023</v>
      </c>
      <c r="DV80" s="12">
        <f t="shared" si="52"/>
        <v>44024</v>
      </c>
      <c r="DW80" s="12">
        <f t="shared" si="52"/>
        <v>44025</v>
      </c>
      <c r="DX80" s="12">
        <f t="shared" si="52"/>
        <v>44026</v>
      </c>
      <c r="DY80" s="12">
        <f t="shared" si="52"/>
        <v>44027</v>
      </c>
      <c r="DZ80" s="12">
        <f t="shared" si="52"/>
        <v>44028</v>
      </c>
      <c r="EA80" s="12">
        <f t="shared" si="52"/>
        <v>44029</v>
      </c>
      <c r="EB80" s="12">
        <f t="shared" si="52"/>
        <v>44030</v>
      </c>
      <c r="EC80" s="12">
        <f t="shared" si="53"/>
        <v>44031</v>
      </c>
      <c r="ED80" s="12">
        <f t="shared" si="53"/>
        <v>44032</v>
      </c>
      <c r="EE80">
        <v>1</v>
      </c>
    </row>
    <row r="81" spans="2:135" x14ac:dyDescent="0.35">
      <c r="B81" t="str">
        <f>$C$5&amp;" Infections Cumulated"</f>
        <v>Ireland Infections Cumulated</v>
      </c>
      <c r="C81">
        <f t="shared" ref="C81:AH81" si="54">INDEX(_Inf_Data,MATCH($C$5,_Inf_Country,0),MATCH(C$54,_Inf_Day,0))</f>
        <v>43</v>
      </c>
      <c r="D81">
        <f t="shared" si="54"/>
        <v>43</v>
      </c>
      <c r="E81">
        <f t="shared" si="54"/>
        <v>90</v>
      </c>
      <c r="F81">
        <f t="shared" si="54"/>
        <v>129</v>
      </c>
      <c r="G81">
        <f t="shared" si="54"/>
        <v>129</v>
      </c>
      <c r="H81">
        <f t="shared" si="54"/>
        <v>169</v>
      </c>
      <c r="I81">
        <f t="shared" si="54"/>
        <v>223</v>
      </c>
      <c r="J81">
        <f t="shared" si="54"/>
        <v>292</v>
      </c>
      <c r="K81">
        <f t="shared" si="54"/>
        <v>557</v>
      </c>
      <c r="L81">
        <f t="shared" si="54"/>
        <v>683</v>
      </c>
      <c r="M81">
        <f t="shared" si="54"/>
        <v>785</v>
      </c>
      <c r="N81">
        <f t="shared" si="54"/>
        <v>906</v>
      </c>
      <c r="O81">
        <f t="shared" si="54"/>
        <v>1125</v>
      </c>
      <c r="P81">
        <f t="shared" si="54"/>
        <v>1329</v>
      </c>
      <c r="Q81">
        <f t="shared" si="54"/>
        <v>1564</v>
      </c>
      <c r="R81">
        <f t="shared" si="54"/>
        <v>1819</v>
      </c>
      <c r="S81">
        <f t="shared" si="54"/>
        <v>2121</v>
      </c>
      <c r="T81">
        <f t="shared" si="54"/>
        <v>2415</v>
      </c>
      <c r="U81">
        <f t="shared" si="54"/>
        <v>2615</v>
      </c>
      <c r="V81">
        <f t="shared" si="54"/>
        <v>2910</v>
      </c>
      <c r="W81">
        <f t="shared" si="54"/>
        <v>3235</v>
      </c>
      <c r="X81">
        <f t="shared" si="54"/>
        <v>3447</v>
      </c>
      <c r="Y81">
        <f t="shared" si="54"/>
        <v>3849</v>
      </c>
      <c r="Z81">
        <f t="shared" si="54"/>
        <v>4273</v>
      </c>
      <c r="AA81">
        <f t="shared" si="54"/>
        <v>4604</v>
      </c>
      <c r="AB81">
        <f t="shared" si="54"/>
        <v>4994</v>
      </c>
      <c r="AC81">
        <f t="shared" si="54"/>
        <v>5364</v>
      </c>
      <c r="AD81">
        <f t="shared" si="54"/>
        <v>5709</v>
      </c>
      <c r="AE81">
        <f t="shared" si="54"/>
        <v>6074</v>
      </c>
      <c r="AF81">
        <f t="shared" si="54"/>
        <v>6574</v>
      </c>
      <c r="AG81">
        <f t="shared" si="54"/>
        <v>8089</v>
      </c>
      <c r="AH81">
        <f t="shared" si="54"/>
        <v>8928</v>
      </c>
      <c r="AI81">
        <f t="shared" ref="AI81:BN81" si="55">INDEX(_Inf_Data,MATCH($C$5,_Inf_Country,0),MATCH(AI$54,_Inf_Day,0))</f>
        <v>9655</v>
      </c>
      <c r="AJ81">
        <f t="shared" si="55"/>
        <v>10647</v>
      </c>
      <c r="AK81">
        <f t="shared" si="55"/>
        <v>11479</v>
      </c>
      <c r="AL81">
        <f t="shared" si="55"/>
        <v>12547</v>
      </c>
      <c r="AM81">
        <f t="shared" si="55"/>
        <v>13271</v>
      </c>
      <c r="AN81">
        <f t="shared" si="55"/>
        <v>13980</v>
      </c>
      <c r="AO81">
        <f t="shared" si="55"/>
        <v>14758</v>
      </c>
      <c r="AP81">
        <f t="shared" si="55"/>
        <v>15251</v>
      </c>
      <c r="AQ81">
        <f t="shared" si="55"/>
        <v>15652</v>
      </c>
      <c r="AR81">
        <f t="shared" si="55"/>
        <v>16040</v>
      </c>
      <c r="AS81" t="e">
        <f t="shared" si="55"/>
        <v>#N/A</v>
      </c>
      <c r="AT81" t="e">
        <f t="shared" si="55"/>
        <v>#N/A</v>
      </c>
      <c r="AU81" t="e">
        <f t="shared" si="55"/>
        <v>#N/A</v>
      </c>
      <c r="AV81" t="e">
        <f t="shared" si="55"/>
        <v>#N/A</v>
      </c>
      <c r="AW81" t="e">
        <f t="shared" si="55"/>
        <v>#N/A</v>
      </c>
      <c r="AX81" t="e">
        <f t="shared" si="55"/>
        <v>#N/A</v>
      </c>
      <c r="AY81" t="e">
        <f t="shared" si="55"/>
        <v>#N/A</v>
      </c>
      <c r="AZ81" t="e">
        <f t="shared" si="55"/>
        <v>#N/A</v>
      </c>
      <c r="BA81" t="e">
        <f t="shared" si="55"/>
        <v>#N/A</v>
      </c>
      <c r="BB81" t="e">
        <f t="shared" si="55"/>
        <v>#N/A</v>
      </c>
      <c r="BC81" t="e">
        <f t="shared" si="55"/>
        <v>#N/A</v>
      </c>
      <c r="BD81" t="e">
        <f t="shared" si="55"/>
        <v>#N/A</v>
      </c>
      <c r="BE81" t="e">
        <f t="shared" si="55"/>
        <v>#N/A</v>
      </c>
      <c r="BF81" t="e">
        <f t="shared" si="55"/>
        <v>#N/A</v>
      </c>
      <c r="BG81" t="e">
        <f t="shared" si="55"/>
        <v>#N/A</v>
      </c>
      <c r="BH81" t="e">
        <f t="shared" si="55"/>
        <v>#N/A</v>
      </c>
      <c r="BI81" t="e">
        <f t="shared" si="55"/>
        <v>#N/A</v>
      </c>
      <c r="BJ81" t="e">
        <f t="shared" si="55"/>
        <v>#N/A</v>
      </c>
      <c r="BK81" t="e">
        <f t="shared" si="55"/>
        <v>#N/A</v>
      </c>
      <c r="BL81" t="e">
        <f t="shared" si="55"/>
        <v>#N/A</v>
      </c>
      <c r="BM81" t="e">
        <f t="shared" si="55"/>
        <v>#N/A</v>
      </c>
      <c r="BN81" t="e">
        <f t="shared" si="55"/>
        <v>#N/A</v>
      </c>
      <c r="BO81" t="e">
        <f t="shared" ref="BO81:CT81" si="56">INDEX(_Inf_Data,MATCH($C$5,_Inf_Country,0),MATCH(BO$54,_Inf_Day,0))</f>
        <v>#N/A</v>
      </c>
      <c r="BP81" t="e">
        <f t="shared" si="56"/>
        <v>#N/A</v>
      </c>
      <c r="BQ81" t="e">
        <f t="shared" si="56"/>
        <v>#N/A</v>
      </c>
      <c r="BR81" t="e">
        <f t="shared" si="56"/>
        <v>#N/A</v>
      </c>
      <c r="BS81" t="e">
        <f t="shared" si="56"/>
        <v>#N/A</v>
      </c>
      <c r="BT81" t="e">
        <f t="shared" si="56"/>
        <v>#N/A</v>
      </c>
      <c r="BU81" t="e">
        <f t="shared" si="56"/>
        <v>#N/A</v>
      </c>
      <c r="BV81" t="e">
        <f t="shared" si="56"/>
        <v>#N/A</v>
      </c>
      <c r="BW81" t="e">
        <f t="shared" si="56"/>
        <v>#N/A</v>
      </c>
      <c r="BX81" t="e">
        <f t="shared" si="56"/>
        <v>#N/A</v>
      </c>
      <c r="BY81" t="e">
        <f t="shared" si="56"/>
        <v>#N/A</v>
      </c>
      <c r="BZ81" t="e">
        <f t="shared" si="56"/>
        <v>#N/A</v>
      </c>
      <c r="CA81" t="e">
        <f t="shared" si="56"/>
        <v>#N/A</v>
      </c>
      <c r="CB81" t="e">
        <f t="shared" si="56"/>
        <v>#N/A</v>
      </c>
      <c r="CC81" t="e">
        <f t="shared" si="56"/>
        <v>#N/A</v>
      </c>
      <c r="CD81" t="e">
        <f t="shared" si="56"/>
        <v>#N/A</v>
      </c>
      <c r="CE81" t="e">
        <f t="shared" si="56"/>
        <v>#N/A</v>
      </c>
      <c r="CF81" t="e">
        <f t="shared" si="56"/>
        <v>#N/A</v>
      </c>
      <c r="CG81" t="e">
        <f t="shared" si="56"/>
        <v>#N/A</v>
      </c>
      <c r="CH81" t="e">
        <f t="shared" si="56"/>
        <v>#N/A</v>
      </c>
      <c r="CI81" t="e">
        <f t="shared" si="56"/>
        <v>#N/A</v>
      </c>
      <c r="CJ81" t="e">
        <f t="shared" si="56"/>
        <v>#N/A</v>
      </c>
      <c r="CK81" t="e">
        <f t="shared" si="56"/>
        <v>#N/A</v>
      </c>
      <c r="CL81" t="e">
        <f t="shared" si="56"/>
        <v>#N/A</v>
      </c>
      <c r="CM81" t="e">
        <f t="shared" si="56"/>
        <v>#N/A</v>
      </c>
      <c r="CN81" t="e">
        <f t="shared" si="56"/>
        <v>#N/A</v>
      </c>
      <c r="CO81" t="e">
        <f t="shared" si="56"/>
        <v>#N/A</v>
      </c>
      <c r="CP81" t="e">
        <f t="shared" si="56"/>
        <v>#N/A</v>
      </c>
      <c r="CQ81" t="e">
        <f t="shared" si="56"/>
        <v>#N/A</v>
      </c>
      <c r="CR81" t="e">
        <f t="shared" si="56"/>
        <v>#N/A</v>
      </c>
      <c r="CS81" t="e">
        <f t="shared" si="56"/>
        <v>#N/A</v>
      </c>
      <c r="CT81" t="e">
        <f t="shared" si="56"/>
        <v>#N/A</v>
      </c>
      <c r="CU81" t="e">
        <f t="shared" ref="CU81:ED81" si="57">INDEX(_Inf_Data,MATCH($C$5,_Inf_Country,0),MATCH(CU$54,_Inf_Day,0))</f>
        <v>#N/A</v>
      </c>
      <c r="CV81" t="e">
        <f t="shared" si="57"/>
        <v>#N/A</v>
      </c>
      <c r="CW81" t="e">
        <f t="shared" si="57"/>
        <v>#N/A</v>
      </c>
      <c r="CX81" t="e">
        <f t="shared" si="57"/>
        <v>#N/A</v>
      </c>
      <c r="CY81" t="e">
        <f t="shared" si="57"/>
        <v>#N/A</v>
      </c>
      <c r="CZ81" t="e">
        <f t="shared" si="57"/>
        <v>#N/A</v>
      </c>
      <c r="DA81" t="e">
        <f t="shared" si="57"/>
        <v>#N/A</v>
      </c>
      <c r="DB81" t="e">
        <f t="shared" si="57"/>
        <v>#N/A</v>
      </c>
      <c r="DC81" t="e">
        <f t="shared" si="57"/>
        <v>#N/A</v>
      </c>
      <c r="DD81" t="e">
        <f t="shared" si="57"/>
        <v>#N/A</v>
      </c>
      <c r="DE81" t="e">
        <f t="shared" si="57"/>
        <v>#N/A</v>
      </c>
      <c r="DF81" t="e">
        <f t="shared" si="57"/>
        <v>#N/A</v>
      </c>
      <c r="DG81" t="e">
        <f t="shared" si="57"/>
        <v>#N/A</v>
      </c>
      <c r="DH81" t="e">
        <f t="shared" si="57"/>
        <v>#N/A</v>
      </c>
      <c r="DI81" t="e">
        <f t="shared" si="57"/>
        <v>#N/A</v>
      </c>
      <c r="DJ81" t="e">
        <f t="shared" si="57"/>
        <v>#N/A</v>
      </c>
      <c r="DK81" t="e">
        <f t="shared" si="57"/>
        <v>#N/A</v>
      </c>
      <c r="DL81" t="e">
        <f t="shared" si="57"/>
        <v>#N/A</v>
      </c>
      <c r="DM81" t="e">
        <f t="shared" si="57"/>
        <v>#N/A</v>
      </c>
      <c r="DN81" t="e">
        <f t="shared" si="57"/>
        <v>#N/A</v>
      </c>
      <c r="DO81" t="e">
        <f t="shared" si="57"/>
        <v>#N/A</v>
      </c>
      <c r="DP81" t="e">
        <f t="shared" si="57"/>
        <v>#N/A</v>
      </c>
      <c r="DQ81" t="e">
        <f t="shared" si="57"/>
        <v>#N/A</v>
      </c>
      <c r="DR81" t="e">
        <f t="shared" si="57"/>
        <v>#N/A</v>
      </c>
      <c r="DS81" t="e">
        <f t="shared" si="57"/>
        <v>#N/A</v>
      </c>
      <c r="DT81" t="e">
        <f t="shared" si="57"/>
        <v>#N/A</v>
      </c>
      <c r="DU81" t="e">
        <f t="shared" si="57"/>
        <v>#N/A</v>
      </c>
      <c r="DV81" t="e">
        <f t="shared" si="57"/>
        <v>#N/A</v>
      </c>
      <c r="DW81" t="e">
        <f t="shared" si="57"/>
        <v>#N/A</v>
      </c>
      <c r="DX81" t="e">
        <f t="shared" si="57"/>
        <v>#N/A</v>
      </c>
      <c r="DY81" t="e">
        <f t="shared" si="57"/>
        <v>#N/A</v>
      </c>
      <c r="DZ81" t="e">
        <f t="shared" si="57"/>
        <v>#N/A</v>
      </c>
      <c r="EA81" t="e">
        <f t="shared" si="57"/>
        <v>#N/A</v>
      </c>
      <c r="EB81" t="e">
        <f t="shared" si="57"/>
        <v>#N/A</v>
      </c>
      <c r="EC81" t="e">
        <f t="shared" si="57"/>
        <v>#N/A</v>
      </c>
      <c r="ED81" t="e">
        <f t="shared" si="57"/>
        <v>#N/A</v>
      </c>
      <c r="EE81">
        <v>1</v>
      </c>
    </row>
    <row r="82" spans="2:135" x14ac:dyDescent="0.35">
      <c r="B82" t="str">
        <f>$C$5&amp;" Infections per Day"</f>
        <v>Ireland Infections per Day</v>
      </c>
      <c r="D82">
        <f>IF(D81&gt;C81,D81-C81,0)</f>
        <v>0</v>
      </c>
      <c r="E82">
        <f t="shared" ref="E82:BP82" si="58">IF(E81&gt;D81,E81-D81,0)</f>
        <v>47</v>
      </c>
      <c r="F82">
        <f t="shared" si="58"/>
        <v>39</v>
      </c>
      <c r="G82">
        <f t="shared" si="58"/>
        <v>0</v>
      </c>
      <c r="H82">
        <f t="shared" si="58"/>
        <v>40</v>
      </c>
      <c r="I82">
        <f t="shared" si="58"/>
        <v>54</v>
      </c>
      <c r="J82">
        <f t="shared" si="58"/>
        <v>69</v>
      </c>
      <c r="K82">
        <f t="shared" si="58"/>
        <v>265</v>
      </c>
      <c r="L82">
        <f t="shared" si="58"/>
        <v>126</v>
      </c>
      <c r="M82">
        <f t="shared" si="58"/>
        <v>102</v>
      </c>
      <c r="N82">
        <f t="shared" si="58"/>
        <v>121</v>
      </c>
      <c r="O82">
        <f t="shared" si="58"/>
        <v>219</v>
      </c>
      <c r="P82">
        <f t="shared" si="58"/>
        <v>204</v>
      </c>
      <c r="Q82">
        <f t="shared" si="58"/>
        <v>235</v>
      </c>
      <c r="R82">
        <f t="shared" si="58"/>
        <v>255</v>
      </c>
      <c r="S82">
        <f t="shared" si="58"/>
        <v>302</v>
      </c>
      <c r="T82">
        <f t="shared" si="58"/>
        <v>294</v>
      </c>
      <c r="U82">
        <f t="shared" si="58"/>
        <v>200</v>
      </c>
      <c r="V82">
        <f t="shared" si="58"/>
        <v>295</v>
      </c>
      <c r="W82">
        <f t="shared" si="58"/>
        <v>325</v>
      </c>
      <c r="X82">
        <f t="shared" si="58"/>
        <v>212</v>
      </c>
      <c r="Y82">
        <f t="shared" si="58"/>
        <v>402</v>
      </c>
      <c r="Z82">
        <f t="shared" si="58"/>
        <v>424</v>
      </c>
      <c r="AA82">
        <f t="shared" si="58"/>
        <v>331</v>
      </c>
      <c r="AB82">
        <f t="shared" si="58"/>
        <v>390</v>
      </c>
      <c r="AC82">
        <f t="shared" si="58"/>
        <v>370</v>
      </c>
      <c r="AD82">
        <f t="shared" si="58"/>
        <v>345</v>
      </c>
      <c r="AE82">
        <f t="shared" si="58"/>
        <v>365</v>
      </c>
      <c r="AF82">
        <f t="shared" si="58"/>
        <v>500</v>
      </c>
      <c r="AG82">
        <f t="shared" si="58"/>
        <v>1515</v>
      </c>
      <c r="AH82">
        <f t="shared" si="58"/>
        <v>839</v>
      </c>
      <c r="AI82">
        <f t="shared" si="58"/>
        <v>727</v>
      </c>
      <c r="AJ82">
        <f t="shared" si="58"/>
        <v>992</v>
      </c>
      <c r="AK82">
        <f t="shared" si="58"/>
        <v>832</v>
      </c>
      <c r="AL82">
        <f t="shared" si="58"/>
        <v>1068</v>
      </c>
      <c r="AM82">
        <f t="shared" si="58"/>
        <v>724</v>
      </c>
      <c r="AN82">
        <f t="shared" si="58"/>
        <v>709</v>
      </c>
      <c r="AO82">
        <f t="shared" si="58"/>
        <v>778</v>
      </c>
      <c r="AP82">
        <f t="shared" si="58"/>
        <v>493</v>
      </c>
      <c r="AQ82">
        <f t="shared" si="58"/>
        <v>401</v>
      </c>
      <c r="AR82">
        <f t="shared" si="58"/>
        <v>388</v>
      </c>
      <c r="AS82" t="e">
        <f t="shared" si="58"/>
        <v>#N/A</v>
      </c>
      <c r="AT82" t="e">
        <f t="shared" si="58"/>
        <v>#N/A</v>
      </c>
      <c r="AU82" t="e">
        <f t="shared" si="58"/>
        <v>#N/A</v>
      </c>
      <c r="AV82" t="e">
        <f t="shared" si="58"/>
        <v>#N/A</v>
      </c>
      <c r="AW82" t="e">
        <f t="shared" si="58"/>
        <v>#N/A</v>
      </c>
      <c r="AX82" t="e">
        <f t="shared" si="58"/>
        <v>#N/A</v>
      </c>
      <c r="AY82" t="e">
        <f t="shared" si="58"/>
        <v>#N/A</v>
      </c>
      <c r="AZ82" t="e">
        <f t="shared" si="58"/>
        <v>#N/A</v>
      </c>
      <c r="BA82" t="e">
        <f t="shared" si="58"/>
        <v>#N/A</v>
      </c>
      <c r="BB82" t="e">
        <f t="shared" si="58"/>
        <v>#N/A</v>
      </c>
      <c r="BC82" t="e">
        <f t="shared" si="58"/>
        <v>#N/A</v>
      </c>
      <c r="BD82" t="e">
        <f t="shared" si="58"/>
        <v>#N/A</v>
      </c>
      <c r="BE82" t="e">
        <f t="shared" si="58"/>
        <v>#N/A</v>
      </c>
      <c r="BF82" t="e">
        <f t="shared" si="58"/>
        <v>#N/A</v>
      </c>
      <c r="BG82" t="e">
        <f t="shared" si="58"/>
        <v>#N/A</v>
      </c>
      <c r="BH82" t="e">
        <f t="shared" si="58"/>
        <v>#N/A</v>
      </c>
      <c r="BI82" t="e">
        <f t="shared" si="58"/>
        <v>#N/A</v>
      </c>
      <c r="BJ82" t="e">
        <f t="shared" si="58"/>
        <v>#N/A</v>
      </c>
      <c r="BK82" t="e">
        <f t="shared" si="58"/>
        <v>#N/A</v>
      </c>
      <c r="BL82" t="e">
        <f t="shared" si="58"/>
        <v>#N/A</v>
      </c>
      <c r="BM82" t="e">
        <f t="shared" si="58"/>
        <v>#N/A</v>
      </c>
      <c r="BN82" t="e">
        <f t="shared" si="58"/>
        <v>#N/A</v>
      </c>
      <c r="BO82" t="e">
        <f t="shared" si="58"/>
        <v>#N/A</v>
      </c>
      <c r="BP82" t="e">
        <f t="shared" si="58"/>
        <v>#N/A</v>
      </c>
      <c r="BQ82" t="e">
        <f t="shared" ref="BQ82:EB82" si="59">IF(BQ81&gt;BP81,BQ81-BP81,0)</f>
        <v>#N/A</v>
      </c>
      <c r="BR82" t="e">
        <f t="shared" si="59"/>
        <v>#N/A</v>
      </c>
      <c r="BS82" t="e">
        <f t="shared" si="59"/>
        <v>#N/A</v>
      </c>
      <c r="BT82" t="e">
        <f t="shared" si="59"/>
        <v>#N/A</v>
      </c>
      <c r="BU82" t="e">
        <f t="shared" si="59"/>
        <v>#N/A</v>
      </c>
      <c r="BV82" t="e">
        <f t="shared" si="59"/>
        <v>#N/A</v>
      </c>
      <c r="BW82" t="e">
        <f t="shared" si="59"/>
        <v>#N/A</v>
      </c>
      <c r="BX82" t="e">
        <f t="shared" si="59"/>
        <v>#N/A</v>
      </c>
      <c r="BY82" t="e">
        <f t="shared" si="59"/>
        <v>#N/A</v>
      </c>
      <c r="BZ82" t="e">
        <f t="shared" si="59"/>
        <v>#N/A</v>
      </c>
      <c r="CA82" t="e">
        <f t="shared" si="59"/>
        <v>#N/A</v>
      </c>
      <c r="CB82" t="e">
        <f t="shared" si="59"/>
        <v>#N/A</v>
      </c>
      <c r="CC82" t="e">
        <f t="shared" si="59"/>
        <v>#N/A</v>
      </c>
      <c r="CD82" t="e">
        <f t="shared" si="59"/>
        <v>#N/A</v>
      </c>
      <c r="CE82" t="e">
        <f t="shared" si="59"/>
        <v>#N/A</v>
      </c>
      <c r="CF82" t="e">
        <f t="shared" si="59"/>
        <v>#N/A</v>
      </c>
      <c r="CG82" t="e">
        <f t="shared" si="59"/>
        <v>#N/A</v>
      </c>
      <c r="CH82" t="e">
        <f t="shared" si="59"/>
        <v>#N/A</v>
      </c>
      <c r="CI82" t="e">
        <f t="shared" si="59"/>
        <v>#N/A</v>
      </c>
      <c r="CJ82" t="e">
        <f t="shared" si="59"/>
        <v>#N/A</v>
      </c>
      <c r="CK82" t="e">
        <f t="shared" si="59"/>
        <v>#N/A</v>
      </c>
      <c r="CL82" t="e">
        <f t="shared" si="59"/>
        <v>#N/A</v>
      </c>
      <c r="CM82" t="e">
        <f t="shared" si="59"/>
        <v>#N/A</v>
      </c>
      <c r="CN82" t="e">
        <f t="shared" si="59"/>
        <v>#N/A</v>
      </c>
      <c r="CO82" t="e">
        <f t="shared" si="59"/>
        <v>#N/A</v>
      </c>
      <c r="CP82" t="e">
        <f t="shared" si="59"/>
        <v>#N/A</v>
      </c>
      <c r="CQ82" t="e">
        <f t="shared" si="59"/>
        <v>#N/A</v>
      </c>
      <c r="CR82" t="e">
        <f t="shared" si="59"/>
        <v>#N/A</v>
      </c>
      <c r="CS82" t="e">
        <f t="shared" si="59"/>
        <v>#N/A</v>
      </c>
      <c r="CT82" t="e">
        <f t="shared" si="59"/>
        <v>#N/A</v>
      </c>
      <c r="CU82" t="e">
        <f t="shared" si="59"/>
        <v>#N/A</v>
      </c>
      <c r="CV82" t="e">
        <f t="shared" si="59"/>
        <v>#N/A</v>
      </c>
      <c r="CW82" t="e">
        <f t="shared" si="59"/>
        <v>#N/A</v>
      </c>
      <c r="CX82" t="e">
        <f t="shared" si="59"/>
        <v>#N/A</v>
      </c>
      <c r="CY82" t="e">
        <f t="shared" si="59"/>
        <v>#N/A</v>
      </c>
      <c r="CZ82" t="e">
        <f t="shared" si="59"/>
        <v>#N/A</v>
      </c>
      <c r="DA82" t="e">
        <f t="shared" si="59"/>
        <v>#N/A</v>
      </c>
      <c r="DB82" t="e">
        <f t="shared" si="59"/>
        <v>#N/A</v>
      </c>
      <c r="DC82" t="e">
        <f t="shared" si="59"/>
        <v>#N/A</v>
      </c>
      <c r="DD82" t="e">
        <f t="shared" si="59"/>
        <v>#N/A</v>
      </c>
      <c r="DE82" t="e">
        <f t="shared" si="59"/>
        <v>#N/A</v>
      </c>
      <c r="DF82" t="e">
        <f t="shared" si="59"/>
        <v>#N/A</v>
      </c>
      <c r="DG82" t="e">
        <f t="shared" si="59"/>
        <v>#N/A</v>
      </c>
      <c r="DH82" t="e">
        <f t="shared" si="59"/>
        <v>#N/A</v>
      </c>
      <c r="DI82" t="e">
        <f t="shared" si="59"/>
        <v>#N/A</v>
      </c>
      <c r="DJ82" t="e">
        <f t="shared" si="59"/>
        <v>#N/A</v>
      </c>
      <c r="DK82" t="e">
        <f t="shared" si="59"/>
        <v>#N/A</v>
      </c>
      <c r="DL82" t="e">
        <f t="shared" si="59"/>
        <v>#N/A</v>
      </c>
      <c r="DM82" t="e">
        <f t="shared" si="59"/>
        <v>#N/A</v>
      </c>
      <c r="DN82" t="e">
        <f t="shared" si="59"/>
        <v>#N/A</v>
      </c>
      <c r="DO82" t="e">
        <f t="shared" si="59"/>
        <v>#N/A</v>
      </c>
      <c r="DP82" t="e">
        <f t="shared" si="59"/>
        <v>#N/A</v>
      </c>
      <c r="DQ82" t="e">
        <f t="shared" si="59"/>
        <v>#N/A</v>
      </c>
      <c r="DR82" t="e">
        <f t="shared" si="59"/>
        <v>#N/A</v>
      </c>
      <c r="DS82" t="e">
        <f t="shared" si="59"/>
        <v>#N/A</v>
      </c>
      <c r="DT82" t="e">
        <f t="shared" si="59"/>
        <v>#N/A</v>
      </c>
      <c r="DU82" t="e">
        <f t="shared" si="59"/>
        <v>#N/A</v>
      </c>
      <c r="DV82" t="e">
        <f t="shared" si="59"/>
        <v>#N/A</v>
      </c>
      <c r="DW82" t="e">
        <f t="shared" si="59"/>
        <v>#N/A</v>
      </c>
      <c r="DX82" t="e">
        <f t="shared" si="59"/>
        <v>#N/A</v>
      </c>
      <c r="DY82" t="e">
        <f t="shared" si="59"/>
        <v>#N/A</v>
      </c>
      <c r="DZ82" t="e">
        <f t="shared" si="59"/>
        <v>#N/A</v>
      </c>
      <c r="EA82" t="e">
        <f t="shared" si="59"/>
        <v>#N/A</v>
      </c>
      <c r="EB82" t="e">
        <f t="shared" si="59"/>
        <v>#N/A</v>
      </c>
      <c r="EC82" t="e">
        <f t="shared" ref="EC82:ED82" si="60">IF(EC81&gt;EB81,EC81-EB81,0)</f>
        <v>#N/A</v>
      </c>
      <c r="ED82" t="e">
        <f t="shared" si="60"/>
        <v>#N/A</v>
      </c>
      <c r="EE82">
        <v>1</v>
      </c>
    </row>
    <row r="83" spans="2:135" x14ac:dyDescent="0.35">
      <c r="B83" t="s">
        <v>281</v>
      </c>
      <c r="I83" s="13">
        <f>IF(I82&lt;&gt;0,SUM(C82:I82)/7,"")</f>
        <v>25.714285714285715</v>
      </c>
      <c r="J83" s="13">
        <f t="shared" ref="J83:BU83" si="61">IF(J82&lt;&gt;0,SUM(D82:J82)/7,"")</f>
        <v>35.571428571428569</v>
      </c>
      <c r="K83" s="13">
        <f t="shared" si="61"/>
        <v>73.428571428571431</v>
      </c>
      <c r="L83" s="13">
        <f t="shared" si="61"/>
        <v>84.714285714285708</v>
      </c>
      <c r="M83" s="13">
        <f t="shared" si="61"/>
        <v>93.714285714285708</v>
      </c>
      <c r="N83" s="13">
        <f t="shared" si="61"/>
        <v>111</v>
      </c>
      <c r="O83" s="13">
        <f t="shared" si="61"/>
        <v>136.57142857142858</v>
      </c>
      <c r="P83" s="13">
        <f t="shared" si="61"/>
        <v>158</v>
      </c>
      <c r="Q83" s="13">
        <f t="shared" si="61"/>
        <v>181.71428571428572</v>
      </c>
      <c r="R83" s="13">
        <f t="shared" si="61"/>
        <v>180.28571428571428</v>
      </c>
      <c r="S83" s="13">
        <f t="shared" si="61"/>
        <v>205.42857142857142</v>
      </c>
      <c r="T83" s="13">
        <f t="shared" si="61"/>
        <v>232.85714285714286</v>
      </c>
      <c r="U83" s="13">
        <f t="shared" si="61"/>
        <v>244.14285714285714</v>
      </c>
      <c r="V83" s="13">
        <f t="shared" si="61"/>
        <v>255</v>
      </c>
      <c r="W83" s="13">
        <f t="shared" si="61"/>
        <v>272.28571428571428</v>
      </c>
      <c r="X83" s="13">
        <f t="shared" si="61"/>
        <v>269</v>
      </c>
      <c r="Y83" s="13">
        <f t="shared" si="61"/>
        <v>290</v>
      </c>
      <c r="Z83" s="13">
        <f t="shared" si="61"/>
        <v>307.42857142857144</v>
      </c>
      <c r="AA83" s="13">
        <f t="shared" si="61"/>
        <v>312.71428571428572</v>
      </c>
      <c r="AB83" s="13">
        <f t="shared" si="61"/>
        <v>339.85714285714283</v>
      </c>
      <c r="AC83" s="13">
        <f t="shared" si="61"/>
        <v>350.57142857142856</v>
      </c>
      <c r="AD83" s="13">
        <f t="shared" si="61"/>
        <v>353.42857142857144</v>
      </c>
      <c r="AE83" s="13">
        <f t="shared" si="61"/>
        <v>375.28571428571428</v>
      </c>
      <c r="AF83" s="13">
        <f t="shared" si="61"/>
        <v>389.28571428571428</v>
      </c>
      <c r="AG83" s="13">
        <f t="shared" si="61"/>
        <v>545.14285714285711</v>
      </c>
      <c r="AH83" s="13">
        <f t="shared" si="61"/>
        <v>617.71428571428567</v>
      </c>
      <c r="AI83" s="13">
        <f t="shared" si="61"/>
        <v>665.85714285714289</v>
      </c>
      <c r="AJ83" s="13">
        <f t="shared" si="61"/>
        <v>754.71428571428567</v>
      </c>
      <c r="AK83" s="13">
        <f t="shared" si="61"/>
        <v>824.28571428571433</v>
      </c>
      <c r="AL83" s="13">
        <f t="shared" si="61"/>
        <v>924.71428571428567</v>
      </c>
      <c r="AM83" s="13">
        <f t="shared" si="61"/>
        <v>956.71428571428567</v>
      </c>
      <c r="AN83" s="13">
        <f t="shared" si="61"/>
        <v>841.57142857142856</v>
      </c>
      <c r="AO83" s="13">
        <f t="shared" si="61"/>
        <v>832.85714285714289</v>
      </c>
      <c r="AP83" s="13">
        <f t="shared" si="61"/>
        <v>799.42857142857144</v>
      </c>
      <c r="AQ83" s="13">
        <f t="shared" si="61"/>
        <v>715</v>
      </c>
      <c r="AR83" s="13">
        <f t="shared" si="61"/>
        <v>651.57142857142856</v>
      </c>
      <c r="AS83" s="13" t="e">
        <f t="shared" si="61"/>
        <v>#N/A</v>
      </c>
      <c r="AT83" s="13" t="e">
        <f t="shared" si="61"/>
        <v>#N/A</v>
      </c>
      <c r="AU83" s="13" t="e">
        <f t="shared" si="61"/>
        <v>#N/A</v>
      </c>
      <c r="AV83" s="13" t="e">
        <f t="shared" si="61"/>
        <v>#N/A</v>
      </c>
      <c r="AW83" s="13" t="e">
        <f t="shared" si="61"/>
        <v>#N/A</v>
      </c>
      <c r="AX83" s="13" t="e">
        <f t="shared" si="61"/>
        <v>#N/A</v>
      </c>
      <c r="AY83" s="13" t="e">
        <f t="shared" si="61"/>
        <v>#N/A</v>
      </c>
      <c r="AZ83" s="13" t="e">
        <f t="shared" si="61"/>
        <v>#N/A</v>
      </c>
      <c r="BA83" s="13" t="e">
        <f t="shared" si="61"/>
        <v>#N/A</v>
      </c>
      <c r="BB83" s="13" t="e">
        <f t="shared" si="61"/>
        <v>#N/A</v>
      </c>
      <c r="BC83" s="13" t="e">
        <f t="shared" si="61"/>
        <v>#N/A</v>
      </c>
      <c r="BD83" s="13" t="e">
        <f t="shared" si="61"/>
        <v>#N/A</v>
      </c>
      <c r="BE83" s="13" t="e">
        <f t="shared" si="61"/>
        <v>#N/A</v>
      </c>
      <c r="BF83" s="13" t="e">
        <f t="shared" si="61"/>
        <v>#N/A</v>
      </c>
      <c r="BG83" s="13" t="e">
        <f t="shared" si="61"/>
        <v>#N/A</v>
      </c>
      <c r="BH83" s="13" t="e">
        <f t="shared" si="61"/>
        <v>#N/A</v>
      </c>
      <c r="BI83" s="13" t="e">
        <f t="shared" si="61"/>
        <v>#N/A</v>
      </c>
      <c r="BJ83" s="13" t="e">
        <f t="shared" si="61"/>
        <v>#N/A</v>
      </c>
      <c r="BK83" s="13" t="e">
        <f t="shared" si="61"/>
        <v>#N/A</v>
      </c>
      <c r="BL83" s="13" t="e">
        <f t="shared" si="61"/>
        <v>#N/A</v>
      </c>
      <c r="BM83" s="13" t="e">
        <f t="shared" si="61"/>
        <v>#N/A</v>
      </c>
      <c r="BN83" s="13" t="e">
        <f t="shared" si="61"/>
        <v>#N/A</v>
      </c>
      <c r="BO83" s="13" t="e">
        <f t="shared" si="61"/>
        <v>#N/A</v>
      </c>
      <c r="BP83" s="13" t="e">
        <f t="shared" si="61"/>
        <v>#N/A</v>
      </c>
      <c r="BQ83" s="13" t="e">
        <f t="shared" si="61"/>
        <v>#N/A</v>
      </c>
      <c r="BR83" s="13" t="e">
        <f t="shared" si="61"/>
        <v>#N/A</v>
      </c>
      <c r="BS83" s="13" t="e">
        <f t="shared" si="61"/>
        <v>#N/A</v>
      </c>
      <c r="BT83" s="13" t="e">
        <f t="shared" si="61"/>
        <v>#N/A</v>
      </c>
      <c r="BU83" s="13" t="e">
        <f t="shared" si="61"/>
        <v>#N/A</v>
      </c>
      <c r="BV83" s="13" t="e">
        <f t="shared" ref="BV83:ED83" si="62">IF(BV82&lt;&gt;0,SUM(BP82:BV82)/7,"")</f>
        <v>#N/A</v>
      </c>
      <c r="BW83" s="13" t="e">
        <f t="shared" si="62"/>
        <v>#N/A</v>
      </c>
      <c r="BX83" s="13" t="e">
        <f t="shared" si="62"/>
        <v>#N/A</v>
      </c>
      <c r="BY83" s="13" t="e">
        <f t="shared" si="62"/>
        <v>#N/A</v>
      </c>
      <c r="BZ83" s="13" t="e">
        <f t="shared" si="62"/>
        <v>#N/A</v>
      </c>
      <c r="CA83" s="13" t="e">
        <f t="shared" si="62"/>
        <v>#N/A</v>
      </c>
      <c r="CB83" s="13" t="e">
        <f t="shared" si="62"/>
        <v>#N/A</v>
      </c>
      <c r="CC83" s="13" t="e">
        <f t="shared" si="62"/>
        <v>#N/A</v>
      </c>
      <c r="CD83" s="13" t="e">
        <f t="shared" si="62"/>
        <v>#N/A</v>
      </c>
      <c r="CE83" s="13" t="e">
        <f t="shared" si="62"/>
        <v>#N/A</v>
      </c>
      <c r="CF83" s="13" t="e">
        <f t="shared" si="62"/>
        <v>#N/A</v>
      </c>
      <c r="CG83" s="13" t="e">
        <f t="shared" si="62"/>
        <v>#N/A</v>
      </c>
      <c r="CH83" s="13" t="e">
        <f t="shared" si="62"/>
        <v>#N/A</v>
      </c>
      <c r="CI83" s="13" t="e">
        <f t="shared" si="62"/>
        <v>#N/A</v>
      </c>
      <c r="CJ83" s="13" t="e">
        <f t="shared" si="62"/>
        <v>#N/A</v>
      </c>
      <c r="CK83" s="13" t="e">
        <f t="shared" si="62"/>
        <v>#N/A</v>
      </c>
      <c r="CL83" s="13" t="e">
        <f t="shared" si="62"/>
        <v>#N/A</v>
      </c>
      <c r="CM83" s="13" t="e">
        <f t="shared" si="62"/>
        <v>#N/A</v>
      </c>
      <c r="CN83" s="13" t="e">
        <f t="shared" si="62"/>
        <v>#N/A</v>
      </c>
      <c r="CO83" s="13" t="e">
        <f t="shared" si="62"/>
        <v>#N/A</v>
      </c>
      <c r="CP83" s="13" t="e">
        <f t="shared" si="62"/>
        <v>#N/A</v>
      </c>
      <c r="CQ83" s="13" t="e">
        <f t="shared" si="62"/>
        <v>#N/A</v>
      </c>
      <c r="CR83" s="13" t="e">
        <f t="shared" si="62"/>
        <v>#N/A</v>
      </c>
      <c r="CS83" s="13" t="e">
        <f t="shared" si="62"/>
        <v>#N/A</v>
      </c>
      <c r="CT83" s="13" t="e">
        <f t="shared" si="62"/>
        <v>#N/A</v>
      </c>
      <c r="CU83" s="13" t="e">
        <f t="shared" si="62"/>
        <v>#N/A</v>
      </c>
      <c r="CV83" s="13" t="e">
        <f t="shared" si="62"/>
        <v>#N/A</v>
      </c>
      <c r="CW83" s="13" t="e">
        <f t="shared" si="62"/>
        <v>#N/A</v>
      </c>
      <c r="CX83" s="13" t="e">
        <f t="shared" si="62"/>
        <v>#N/A</v>
      </c>
      <c r="CY83" s="13" t="e">
        <f t="shared" si="62"/>
        <v>#N/A</v>
      </c>
      <c r="CZ83" s="13" t="e">
        <f t="shared" si="62"/>
        <v>#N/A</v>
      </c>
      <c r="DA83" s="13" t="e">
        <f t="shared" si="62"/>
        <v>#N/A</v>
      </c>
      <c r="DB83" s="13" t="e">
        <f t="shared" si="62"/>
        <v>#N/A</v>
      </c>
      <c r="DC83" s="13" t="e">
        <f t="shared" si="62"/>
        <v>#N/A</v>
      </c>
      <c r="DD83" s="13" t="e">
        <f t="shared" si="62"/>
        <v>#N/A</v>
      </c>
      <c r="DE83" s="13" t="e">
        <f t="shared" si="62"/>
        <v>#N/A</v>
      </c>
      <c r="DF83" s="13" t="e">
        <f t="shared" si="62"/>
        <v>#N/A</v>
      </c>
      <c r="DG83" s="13" t="e">
        <f t="shared" si="62"/>
        <v>#N/A</v>
      </c>
      <c r="DH83" s="13" t="e">
        <f t="shared" si="62"/>
        <v>#N/A</v>
      </c>
      <c r="DI83" s="13" t="e">
        <f t="shared" si="62"/>
        <v>#N/A</v>
      </c>
      <c r="DJ83" s="13" t="e">
        <f t="shared" si="62"/>
        <v>#N/A</v>
      </c>
      <c r="DK83" s="13" t="e">
        <f t="shared" si="62"/>
        <v>#N/A</v>
      </c>
      <c r="DL83" s="13" t="e">
        <f t="shared" si="62"/>
        <v>#N/A</v>
      </c>
      <c r="DM83" s="13" t="e">
        <f t="shared" si="62"/>
        <v>#N/A</v>
      </c>
      <c r="DN83" s="13" t="e">
        <f t="shared" si="62"/>
        <v>#N/A</v>
      </c>
      <c r="DO83" s="13" t="e">
        <f t="shared" si="62"/>
        <v>#N/A</v>
      </c>
      <c r="DP83" s="13" t="e">
        <f t="shared" si="62"/>
        <v>#N/A</v>
      </c>
      <c r="DQ83" s="13" t="e">
        <f t="shared" si="62"/>
        <v>#N/A</v>
      </c>
      <c r="DR83" s="13" t="e">
        <f t="shared" si="62"/>
        <v>#N/A</v>
      </c>
      <c r="DS83" s="13" t="e">
        <f t="shared" si="62"/>
        <v>#N/A</v>
      </c>
      <c r="DT83" s="13" t="e">
        <f t="shared" si="62"/>
        <v>#N/A</v>
      </c>
      <c r="DU83" s="13" t="e">
        <f t="shared" si="62"/>
        <v>#N/A</v>
      </c>
      <c r="DV83" s="13" t="e">
        <f t="shared" si="62"/>
        <v>#N/A</v>
      </c>
      <c r="DW83" s="13" t="e">
        <f t="shared" si="62"/>
        <v>#N/A</v>
      </c>
      <c r="DX83" s="13" t="e">
        <f t="shared" si="62"/>
        <v>#N/A</v>
      </c>
      <c r="DY83" s="13" t="e">
        <f t="shared" si="62"/>
        <v>#N/A</v>
      </c>
      <c r="DZ83" s="13" t="e">
        <f t="shared" si="62"/>
        <v>#N/A</v>
      </c>
      <c r="EA83" s="13" t="e">
        <f t="shared" si="62"/>
        <v>#N/A</v>
      </c>
      <c r="EB83" s="13" t="e">
        <f t="shared" si="62"/>
        <v>#N/A</v>
      </c>
      <c r="EC83" s="13" t="e">
        <f t="shared" si="62"/>
        <v>#N/A</v>
      </c>
      <c r="ED83" s="13" t="e">
        <f t="shared" si="62"/>
        <v>#N/A</v>
      </c>
      <c r="EE83">
        <v>1</v>
      </c>
    </row>
    <row r="84" spans="2:135" x14ac:dyDescent="0.35">
      <c r="B84" t="str">
        <f>$C$5&amp;" Infection Growth against cum last 7 days"</f>
        <v>Ireland Infection Growth against cum last 7 days</v>
      </c>
      <c r="J84" s="14">
        <f>IF(AND(C81&lt;&gt;0,J81&lt;&gt;0),(J81/C81)^(1/7)-1,#N/A)</f>
        <v>0.3147552500257631</v>
      </c>
      <c r="K84" s="14">
        <f t="shared" ref="K84:BV84" si="63">IF(AND(D81&lt;&gt;0,K81&lt;&gt;0),(K81/D81)^(1/7)-1,#N/A)</f>
        <v>0.44182446823648203</v>
      </c>
      <c r="L84" s="14">
        <f t="shared" si="63"/>
        <v>0.33579478009971764</v>
      </c>
      <c r="M84" s="14">
        <f t="shared" si="63"/>
        <v>0.29431502398081677</v>
      </c>
      <c r="N84" s="14">
        <f t="shared" si="63"/>
        <v>0.32109506312761948</v>
      </c>
      <c r="O84" s="14">
        <f t="shared" si="63"/>
        <v>0.31102025814888146</v>
      </c>
      <c r="P84" s="14">
        <f t="shared" si="63"/>
        <v>0.29046351734647557</v>
      </c>
      <c r="Q84" s="14">
        <f t="shared" si="63"/>
        <v>0.27093103621007941</v>
      </c>
      <c r="R84" s="14">
        <f t="shared" si="63"/>
        <v>0.18420082061401644</v>
      </c>
      <c r="S84" s="14">
        <f t="shared" si="63"/>
        <v>0.17571714699622221</v>
      </c>
      <c r="T84" s="14">
        <f t="shared" si="63"/>
        <v>0.1741432029324943</v>
      </c>
      <c r="U84" s="14">
        <f t="shared" si="63"/>
        <v>0.16349187948556421</v>
      </c>
      <c r="V84" s="14">
        <f t="shared" si="63"/>
        <v>0.14541515189054377</v>
      </c>
      <c r="W84" s="14">
        <f t="shared" si="63"/>
        <v>0.1355146918879051</v>
      </c>
      <c r="X84" s="14">
        <f t="shared" si="63"/>
        <v>0.1195132015440783</v>
      </c>
      <c r="Y84" s="14">
        <f t="shared" si="63"/>
        <v>0.11301796217011129</v>
      </c>
      <c r="Z84" s="14">
        <f t="shared" si="63"/>
        <v>0.10523856940726839</v>
      </c>
      <c r="AA84" s="14">
        <f t="shared" si="63"/>
        <v>9.6556891283152035E-2</v>
      </c>
      <c r="AB84" s="14">
        <f t="shared" si="63"/>
        <v>9.6830577561723752E-2</v>
      </c>
      <c r="AC84" s="14">
        <f t="shared" si="63"/>
        <v>9.1295223433643935E-2</v>
      </c>
      <c r="AD84" s="14">
        <f t="shared" si="63"/>
        <v>8.4528133849733456E-2</v>
      </c>
      <c r="AE84" s="14">
        <f t="shared" si="63"/>
        <v>8.4295470209409418E-2</v>
      </c>
      <c r="AF84" s="14">
        <f t="shared" si="63"/>
        <v>7.9472751316737256E-2</v>
      </c>
      <c r="AG84" s="14">
        <f t="shared" si="63"/>
        <v>9.5455053652595545E-2</v>
      </c>
      <c r="AH84" s="14">
        <f t="shared" si="63"/>
        <v>9.9229587309845657E-2</v>
      </c>
      <c r="AI84" s="14">
        <f t="shared" si="63"/>
        <v>9.8754164882891571E-2</v>
      </c>
      <c r="AJ84" s="14">
        <f t="shared" si="63"/>
        <v>0.1028947496733208</v>
      </c>
      <c r="AK84" s="14">
        <f t="shared" si="63"/>
        <v>0.10493023839237026</v>
      </c>
      <c r="AL84" s="14">
        <f t="shared" si="63"/>
        <v>0.10919857123051324</v>
      </c>
      <c r="AM84" s="14">
        <f t="shared" si="63"/>
        <v>0.1055591741037385</v>
      </c>
      <c r="AN84" s="14">
        <f t="shared" si="63"/>
        <v>8.129605727603062E-2</v>
      </c>
      <c r="AO84" s="14">
        <f t="shared" si="63"/>
        <v>7.4439345157691239E-2</v>
      </c>
      <c r="AP84" s="14">
        <f t="shared" si="63"/>
        <v>6.7489766681283259E-2</v>
      </c>
      <c r="AQ84" s="14">
        <f t="shared" si="63"/>
        <v>5.6588996591558915E-2</v>
      </c>
      <c r="AR84" s="14">
        <f t="shared" si="63"/>
        <v>4.8955795690146076E-2</v>
      </c>
      <c r="AS84" s="14" t="e">
        <f t="shared" si="63"/>
        <v>#N/A</v>
      </c>
      <c r="AT84" s="14" t="e">
        <f t="shared" si="63"/>
        <v>#N/A</v>
      </c>
      <c r="AU84" s="14" t="e">
        <f t="shared" si="63"/>
        <v>#N/A</v>
      </c>
      <c r="AV84" s="14" t="e">
        <f t="shared" si="63"/>
        <v>#N/A</v>
      </c>
      <c r="AW84" s="14" t="e">
        <f t="shared" si="63"/>
        <v>#N/A</v>
      </c>
      <c r="AX84" s="14" t="e">
        <f t="shared" si="63"/>
        <v>#N/A</v>
      </c>
      <c r="AY84" s="14" t="e">
        <f t="shared" si="63"/>
        <v>#N/A</v>
      </c>
      <c r="AZ84" s="14" t="e">
        <f t="shared" si="63"/>
        <v>#N/A</v>
      </c>
      <c r="BA84" s="14" t="e">
        <f t="shared" si="63"/>
        <v>#N/A</v>
      </c>
      <c r="BB84" s="14" t="e">
        <f t="shared" si="63"/>
        <v>#N/A</v>
      </c>
      <c r="BC84" s="14" t="e">
        <f t="shared" si="63"/>
        <v>#N/A</v>
      </c>
      <c r="BD84" s="14" t="e">
        <f t="shared" si="63"/>
        <v>#N/A</v>
      </c>
      <c r="BE84" s="14" t="e">
        <f t="shared" si="63"/>
        <v>#N/A</v>
      </c>
      <c r="BF84" s="14" t="e">
        <f t="shared" si="63"/>
        <v>#N/A</v>
      </c>
      <c r="BG84" s="14" t="e">
        <f t="shared" si="63"/>
        <v>#N/A</v>
      </c>
      <c r="BH84" s="14" t="e">
        <f t="shared" si="63"/>
        <v>#N/A</v>
      </c>
      <c r="BI84" s="14" t="e">
        <f t="shared" si="63"/>
        <v>#N/A</v>
      </c>
      <c r="BJ84" s="14" t="e">
        <f t="shared" si="63"/>
        <v>#N/A</v>
      </c>
      <c r="BK84" s="14" t="e">
        <f t="shared" si="63"/>
        <v>#N/A</v>
      </c>
      <c r="BL84" s="14" t="e">
        <f t="shared" si="63"/>
        <v>#N/A</v>
      </c>
      <c r="BM84" s="14" t="e">
        <f t="shared" si="63"/>
        <v>#N/A</v>
      </c>
      <c r="BN84" s="14" t="e">
        <f t="shared" si="63"/>
        <v>#N/A</v>
      </c>
      <c r="BO84" s="14" t="e">
        <f t="shared" si="63"/>
        <v>#N/A</v>
      </c>
      <c r="BP84" s="14" t="e">
        <f t="shared" si="63"/>
        <v>#N/A</v>
      </c>
      <c r="BQ84" s="14" t="e">
        <f t="shared" si="63"/>
        <v>#N/A</v>
      </c>
      <c r="BR84" s="14" t="e">
        <f t="shared" si="63"/>
        <v>#N/A</v>
      </c>
      <c r="BS84" s="14" t="e">
        <f t="shared" si="63"/>
        <v>#N/A</v>
      </c>
      <c r="BT84" s="14" t="e">
        <f t="shared" si="63"/>
        <v>#N/A</v>
      </c>
      <c r="BU84" s="14" t="e">
        <f t="shared" si="63"/>
        <v>#N/A</v>
      </c>
      <c r="BV84" s="14" t="e">
        <f t="shared" si="63"/>
        <v>#N/A</v>
      </c>
      <c r="BW84" s="14" t="e">
        <f t="shared" ref="BW84:ED84" si="64">IF(AND(BP81&lt;&gt;0,BW81&lt;&gt;0),(BW81/BP81)^(1/7)-1,#N/A)</f>
        <v>#N/A</v>
      </c>
      <c r="BX84" s="14" t="e">
        <f t="shared" si="64"/>
        <v>#N/A</v>
      </c>
      <c r="BY84" s="14" t="e">
        <f t="shared" si="64"/>
        <v>#N/A</v>
      </c>
      <c r="BZ84" s="14" t="e">
        <f t="shared" si="64"/>
        <v>#N/A</v>
      </c>
      <c r="CA84" s="14" t="e">
        <f t="shared" si="64"/>
        <v>#N/A</v>
      </c>
      <c r="CB84" s="14" t="e">
        <f t="shared" si="64"/>
        <v>#N/A</v>
      </c>
      <c r="CC84" s="14" t="e">
        <f t="shared" si="64"/>
        <v>#N/A</v>
      </c>
      <c r="CD84" s="14" t="e">
        <f t="shared" si="64"/>
        <v>#N/A</v>
      </c>
      <c r="CE84" s="14" t="e">
        <f t="shared" si="64"/>
        <v>#N/A</v>
      </c>
      <c r="CF84" s="14" t="e">
        <f t="shared" si="64"/>
        <v>#N/A</v>
      </c>
      <c r="CG84" s="14" t="e">
        <f t="shared" si="64"/>
        <v>#N/A</v>
      </c>
      <c r="CH84" s="14" t="e">
        <f t="shared" si="64"/>
        <v>#N/A</v>
      </c>
      <c r="CI84" s="14" t="e">
        <f t="shared" si="64"/>
        <v>#N/A</v>
      </c>
      <c r="CJ84" s="14" t="e">
        <f t="shared" si="64"/>
        <v>#N/A</v>
      </c>
      <c r="CK84" s="14" t="e">
        <f t="shared" si="64"/>
        <v>#N/A</v>
      </c>
      <c r="CL84" s="14" t="e">
        <f t="shared" si="64"/>
        <v>#N/A</v>
      </c>
      <c r="CM84" s="14" t="e">
        <f t="shared" si="64"/>
        <v>#N/A</v>
      </c>
      <c r="CN84" s="14" t="e">
        <f t="shared" si="64"/>
        <v>#N/A</v>
      </c>
      <c r="CO84" s="14" t="e">
        <f t="shared" si="64"/>
        <v>#N/A</v>
      </c>
      <c r="CP84" s="14" t="e">
        <f t="shared" si="64"/>
        <v>#N/A</v>
      </c>
      <c r="CQ84" s="14" t="e">
        <f t="shared" si="64"/>
        <v>#N/A</v>
      </c>
      <c r="CR84" s="14" t="e">
        <f t="shared" si="64"/>
        <v>#N/A</v>
      </c>
      <c r="CS84" s="14" t="e">
        <f t="shared" si="64"/>
        <v>#N/A</v>
      </c>
      <c r="CT84" s="14" t="e">
        <f t="shared" si="64"/>
        <v>#N/A</v>
      </c>
      <c r="CU84" s="14" t="e">
        <f t="shared" si="64"/>
        <v>#N/A</v>
      </c>
      <c r="CV84" s="14" t="e">
        <f t="shared" si="64"/>
        <v>#N/A</v>
      </c>
      <c r="CW84" s="14" t="e">
        <f t="shared" si="64"/>
        <v>#N/A</v>
      </c>
      <c r="CX84" s="14" t="e">
        <f t="shared" si="64"/>
        <v>#N/A</v>
      </c>
      <c r="CY84" s="14" t="e">
        <f t="shared" si="64"/>
        <v>#N/A</v>
      </c>
      <c r="CZ84" s="14" t="e">
        <f t="shared" si="64"/>
        <v>#N/A</v>
      </c>
      <c r="DA84" s="14" t="e">
        <f t="shared" si="64"/>
        <v>#N/A</v>
      </c>
      <c r="DB84" s="14" t="e">
        <f t="shared" si="64"/>
        <v>#N/A</v>
      </c>
      <c r="DC84" s="14" t="e">
        <f t="shared" si="64"/>
        <v>#N/A</v>
      </c>
      <c r="DD84" s="14" t="e">
        <f t="shared" si="64"/>
        <v>#N/A</v>
      </c>
      <c r="DE84" s="14" t="e">
        <f t="shared" si="64"/>
        <v>#N/A</v>
      </c>
      <c r="DF84" s="14" t="e">
        <f t="shared" si="64"/>
        <v>#N/A</v>
      </c>
      <c r="DG84" s="14" t="e">
        <f t="shared" si="64"/>
        <v>#N/A</v>
      </c>
      <c r="DH84" s="14" t="e">
        <f t="shared" si="64"/>
        <v>#N/A</v>
      </c>
      <c r="DI84" s="14" t="e">
        <f t="shared" si="64"/>
        <v>#N/A</v>
      </c>
      <c r="DJ84" s="14" t="e">
        <f t="shared" si="64"/>
        <v>#N/A</v>
      </c>
      <c r="DK84" s="14" t="e">
        <f t="shared" si="64"/>
        <v>#N/A</v>
      </c>
      <c r="DL84" s="14" t="e">
        <f t="shared" si="64"/>
        <v>#N/A</v>
      </c>
      <c r="DM84" s="14" t="e">
        <f t="shared" si="64"/>
        <v>#N/A</v>
      </c>
      <c r="DN84" s="14" t="e">
        <f t="shared" si="64"/>
        <v>#N/A</v>
      </c>
      <c r="DO84" s="14" t="e">
        <f t="shared" si="64"/>
        <v>#N/A</v>
      </c>
      <c r="DP84" s="14" t="e">
        <f t="shared" si="64"/>
        <v>#N/A</v>
      </c>
      <c r="DQ84" s="14" t="e">
        <f t="shared" si="64"/>
        <v>#N/A</v>
      </c>
      <c r="DR84" s="14" t="e">
        <f t="shared" si="64"/>
        <v>#N/A</v>
      </c>
      <c r="DS84" s="14" t="e">
        <f t="shared" si="64"/>
        <v>#N/A</v>
      </c>
      <c r="DT84" s="14" t="e">
        <f t="shared" si="64"/>
        <v>#N/A</v>
      </c>
      <c r="DU84" s="14" t="e">
        <f t="shared" si="64"/>
        <v>#N/A</v>
      </c>
      <c r="DV84" s="14" t="e">
        <f t="shared" si="64"/>
        <v>#N/A</v>
      </c>
      <c r="DW84" s="14" t="e">
        <f t="shared" si="64"/>
        <v>#N/A</v>
      </c>
      <c r="DX84" s="14" t="e">
        <f t="shared" si="64"/>
        <v>#N/A</v>
      </c>
      <c r="DY84" s="14" t="e">
        <f t="shared" si="64"/>
        <v>#N/A</v>
      </c>
      <c r="DZ84" s="14" t="e">
        <f t="shared" si="64"/>
        <v>#N/A</v>
      </c>
      <c r="EA84" s="14" t="e">
        <f t="shared" si="64"/>
        <v>#N/A</v>
      </c>
      <c r="EB84" s="14" t="e">
        <f t="shared" si="64"/>
        <v>#N/A</v>
      </c>
      <c r="EC84" s="14" t="e">
        <f t="shared" si="64"/>
        <v>#N/A</v>
      </c>
      <c r="ED84" s="14" t="e">
        <f t="shared" si="64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146.14285714285714</v>
      </c>
      <c r="R85" s="3">
        <f t="shared" ref="R85:CC85" si="65">IF(R81&lt;&gt;0,(SUM(L82:R82)-SUM(E82:K82))/7,"")</f>
        <v>106.85714285714286</v>
      </c>
      <c r="S85" s="3">
        <f t="shared" si="65"/>
        <v>120.71428571428571</v>
      </c>
      <c r="T85" s="3">
        <f t="shared" si="65"/>
        <v>139.14285714285714</v>
      </c>
      <c r="U85" s="3">
        <f t="shared" si="65"/>
        <v>133.14285714285714</v>
      </c>
      <c r="V85" s="3">
        <f t="shared" si="65"/>
        <v>118.42857142857143</v>
      </c>
      <c r="W85" s="3">
        <f t="shared" si="65"/>
        <v>114.28571428571429</v>
      </c>
      <c r="X85" s="3">
        <f t="shared" si="65"/>
        <v>87.285714285714292</v>
      </c>
      <c r="Y85" s="3">
        <f t="shared" si="65"/>
        <v>109.71428571428571</v>
      </c>
      <c r="Z85" s="3">
        <f t="shared" si="65"/>
        <v>102</v>
      </c>
      <c r="AA85" s="3">
        <f t="shared" si="65"/>
        <v>79.857142857142861</v>
      </c>
      <c r="AB85" s="3">
        <f t="shared" si="65"/>
        <v>95.714285714285708</v>
      </c>
      <c r="AC85" s="3">
        <f t="shared" si="65"/>
        <v>95.571428571428569</v>
      </c>
      <c r="AD85" s="3">
        <f t="shared" si="65"/>
        <v>81.142857142857139</v>
      </c>
      <c r="AE85" s="3">
        <f t="shared" si="65"/>
        <v>106.28571428571429</v>
      </c>
      <c r="AF85" s="3">
        <f t="shared" si="65"/>
        <v>99.285714285714292</v>
      </c>
      <c r="AG85" s="3">
        <f t="shared" si="65"/>
        <v>237.71428571428572</v>
      </c>
      <c r="AH85" s="3">
        <f t="shared" si="65"/>
        <v>305</v>
      </c>
      <c r="AI85" s="3">
        <f t="shared" si="65"/>
        <v>326</v>
      </c>
      <c r="AJ85" s="3">
        <f t="shared" si="65"/>
        <v>404.14285714285717</v>
      </c>
      <c r="AK85" s="3">
        <f t="shared" si="65"/>
        <v>470.85714285714283</v>
      </c>
      <c r="AL85" s="3">
        <f t="shared" si="65"/>
        <v>549.42857142857144</v>
      </c>
      <c r="AM85" s="3">
        <f t="shared" si="65"/>
        <v>567.42857142857144</v>
      </c>
      <c r="AN85" s="3">
        <f t="shared" si="65"/>
        <v>296.42857142857144</v>
      </c>
      <c r="AO85" s="3">
        <f t="shared" si="65"/>
        <v>215.14285714285714</v>
      </c>
      <c r="AP85" s="3">
        <f t="shared" si="65"/>
        <v>133.57142857142858</v>
      </c>
      <c r="AQ85" s="3">
        <f t="shared" si="65"/>
        <v>-39.714285714285715</v>
      </c>
      <c r="AR85" s="3">
        <f t="shared" si="65"/>
        <v>-172.71428571428572</v>
      </c>
      <c r="AS85" s="3" t="e">
        <f t="shared" si="65"/>
        <v>#N/A</v>
      </c>
      <c r="AT85" s="3" t="e">
        <f t="shared" si="65"/>
        <v>#N/A</v>
      </c>
      <c r="AU85" s="3" t="e">
        <f t="shared" si="65"/>
        <v>#N/A</v>
      </c>
      <c r="AV85" s="3" t="e">
        <f t="shared" si="65"/>
        <v>#N/A</v>
      </c>
      <c r="AW85" s="3" t="e">
        <f t="shared" si="65"/>
        <v>#N/A</v>
      </c>
      <c r="AX85" s="3" t="e">
        <f t="shared" si="65"/>
        <v>#N/A</v>
      </c>
      <c r="AY85" s="3" t="e">
        <f t="shared" si="65"/>
        <v>#N/A</v>
      </c>
      <c r="AZ85" s="3" t="e">
        <f t="shared" si="65"/>
        <v>#N/A</v>
      </c>
      <c r="BA85" s="3" t="e">
        <f t="shared" si="65"/>
        <v>#N/A</v>
      </c>
      <c r="BB85" s="3" t="e">
        <f t="shared" si="65"/>
        <v>#N/A</v>
      </c>
      <c r="BC85" s="3" t="e">
        <f t="shared" si="65"/>
        <v>#N/A</v>
      </c>
      <c r="BD85" s="3" t="e">
        <f t="shared" si="65"/>
        <v>#N/A</v>
      </c>
      <c r="BE85" s="3" t="e">
        <f t="shared" si="65"/>
        <v>#N/A</v>
      </c>
      <c r="BF85" s="3" t="e">
        <f t="shared" si="65"/>
        <v>#N/A</v>
      </c>
      <c r="BG85" s="3" t="e">
        <f t="shared" si="65"/>
        <v>#N/A</v>
      </c>
      <c r="BH85" s="3" t="e">
        <f t="shared" si="65"/>
        <v>#N/A</v>
      </c>
      <c r="BI85" s="3" t="e">
        <f t="shared" si="65"/>
        <v>#N/A</v>
      </c>
      <c r="BJ85" s="3" t="e">
        <f t="shared" si="65"/>
        <v>#N/A</v>
      </c>
      <c r="BK85" s="3" t="e">
        <f t="shared" si="65"/>
        <v>#N/A</v>
      </c>
      <c r="BL85" s="3" t="e">
        <f t="shared" si="65"/>
        <v>#N/A</v>
      </c>
      <c r="BM85" s="3" t="e">
        <f t="shared" si="65"/>
        <v>#N/A</v>
      </c>
      <c r="BN85" s="3" t="e">
        <f t="shared" si="65"/>
        <v>#N/A</v>
      </c>
      <c r="BO85" s="3" t="e">
        <f t="shared" si="65"/>
        <v>#N/A</v>
      </c>
      <c r="BP85" s="3" t="e">
        <f t="shared" si="65"/>
        <v>#N/A</v>
      </c>
      <c r="BQ85" s="3" t="e">
        <f t="shared" si="65"/>
        <v>#N/A</v>
      </c>
      <c r="BR85" s="3" t="e">
        <f t="shared" si="65"/>
        <v>#N/A</v>
      </c>
      <c r="BS85" s="3" t="e">
        <f t="shared" si="65"/>
        <v>#N/A</v>
      </c>
      <c r="BT85" s="3" t="e">
        <f t="shared" si="65"/>
        <v>#N/A</v>
      </c>
      <c r="BU85" s="3" t="e">
        <f t="shared" si="65"/>
        <v>#N/A</v>
      </c>
      <c r="BV85" s="3" t="e">
        <f t="shared" si="65"/>
        <v>#N/A</v>
      </c>
      <c r="BW85" s="3" t="e">
        <f t="shared" si="65"/>
        <v>#N/A</v>
      </c>
      <c r="BX85" s="3" t="e">
        <f t="shared" si="65"/>
        <v>#N/A</v>
      </c>
      <c r="BY85" s="3" t="e">
        <f t="shared" si="65"/>
        <v>#N/A</v>
      </c>
      <c r="BZ85" s="3" t="e">
        <f t="shared" si="65"/>
        <v>#N/A</v>
      </c>
      <c r="CA85" s="3" t="e">
        <f t="shared" si="65"/>
        <v>#N/A</v>
      </c>
      <c r="CB85" s="3" t="e">
        <f t="shared" si="65"/>
        <v>#N/A</v>
      </c>
      <c r="CC85" s="3" t="e">
        <f t="shared" si="65"/>
        <v>#N/A</v>
      </c>
      <c r="CD85" s="3" t="e">
        <f t="shared" ref="CD85:ED85" si="66">IF(CD81&lt;&gt;0,(SUM(BX82:CD82)-SUM(BQ82:BW82))/7,"")</f>
        <v>#N/A</v>
      </c>
      <c r="CE85" s="3" t="e">
        <f t="shared" si="66"/>
        <v>#N/A</v>
      </c>
      <c r="CF85" s="3" t="e">
        <f t="shared" si="66"/>
        <v>#N/A</v>
      </c>
      <c r="CG85" s="3" t="e">
        <f t="shared" si="66"/>
        <v>#N/A</v>
      </c>
      <c r="CH85" s="3" t="e">
        <f t="shared" si="66"/>
        <v>#N/A</v>
      </c>
      <c r="CI85" s="3" t="e">
        <f t="shared" si="66"/>
        <v>#N/A</v>
      </c>
      <c r="CJ85" s="3" t="e">
        <f t="shared" si="66"/>
        <v>#N/A</v>
      </c>
      <c r="CK85" s="3" t="e">
        <f t="shared" si="66"/>
        <v>#N/A</v>
      </c>
      <c r="CL85" s="3" t="e">
        <f t="shared" si="66"/>
        <v>#N/A</v>
      </c>
      <c r="CM85" s="3" t="e">
        <f t="shared" si="66"/>
        <v>#N/A</v>
      </c>
      <c r="CN85" s="3" t="e">
        <f t="shared" si="66"/>
        <v>#N/A</v>
      </c>
      <c r="CO85" s="3" t="e">
        <f t="shared" si="66"/>
        <v>#N/A</v>
      </c>
      <c r="CP85" s="3" t="e">
        <f t="shared" si="66"/>
        <v>#N/A</v>
      </c>
      <c r="CQ85" s="3" t="e">
        <f t="shared" si="66"/>
        <v>#N/A</v>
      </c>
      <c r="CR85" s="3" t="e">
        <f t="shared" si="66"/>
        <v>#N/A</v>
      </c>
      <c r="CS85" s="3" t="e">
        <f t="shared" si="66"/>
        <v>#N/A</v>
      </c>
      <c r="CT85" s="3" t="e">
        <f t="shared" si="66"/>
        <v>#N/A</v>
      </c>
      <c r="CU85" s="3" t="e">
        <f t="shared" si="66"/>
        <v>#N/A</v>
      </c>
      <c r="CV85" s="3" t="e">
        <f t="shared" si="66"/>
        <v>#N/A</v>
      </c>
      <c r="CW85" s="3" t="e">
        <f t="shared" si="66"/>
        <v>#N/A</v>
      </c>
      <c r="CX85" s="3" t="e">
        <f t="shared" si="66"/>
        <v>#N/A</v>
      </c>
      <c r="CY85" s="3" t="e">
        <f t="shared" si="66"/>
        <v>#N/A</v>
      </c>
      <c r="CZ85" s="3" t="e">
        <f t="shared" si="66"/>
        <v>#N/A</v>
      </c>
      <c r="DA85" s="3" t="e">
        <f t="shared" si="66"/>
        <v>#N/A</v>
      </c>
      <c r="DB85" s="3" t="e">
        <f t="shared" si="66"/>
        <v>#N/A</v>
      </c>
      <c r="DC85" s="3" t="e">
        <f t="shared" si="66"/>
        <v>#N/A</v>
      </c>
      <c r="DD85" s="3" t="e">
        <f t="shared" si="66"/>
        <v>#N/A</v>
      </c>
      <c r="DE85" s="3" t="e">
        <f t="shared" si="66"/>
        <v>#N/A</v>
      </c>
      <c r="DF85" s="3" t="e">
        <f t="shared" si="66"/>
        <v>#N/A</v>
      </c>
      <c r="DG85" s="3" t="e">
        <f t="shared" si="66"/>
        <v>#N/A</v>
      </c>
      <c r="DH85" s="3" t="e">
        <f t="shared" si="66"/>
        <v>#N/A</v>
      </c>
      <c r="DI85" s="3" t="e">
        <f t="shared" si="66"/>
        <v>#N/A</v>
      </c>
      <c r="DJ85" s="3" t="e">
        <f t="shared" si="66"/>
        <v>#N/A</v>
      </c>
      <c r="DK85" s="3" t="e">
        <f t="shared" si="66"/>
        <v>#N/A</v>
      </c>
      <c r="DL85" s="3" t="e">
        <f t="shared" si="66"/>
        <v>#N/A</v>
      </c>
      <c r="DM85" s="3" t="e">
        <f t="shared" si="66"/>
        <v>#N/A</v>
      </c>
      <c r="DN85" s="3" t="e">
        <f t="shared" si="66"/>
        <v>#N/A</v>
      </c>
      <c r="DO85" s="3" t="e">
        <f t="shared" si="66"/>
        <v>#N/A</v>
      </c>
      <c r="DP85" s="3" t="e">
        <f t="shared" si="66"/>
        <v>#N/A</v>
      </c>
      <c r="DQ85" s="3" t="e">
        <f t="shared" si="66"/>
        <v>#N/A</v>
      </c>
      <c r="DR85" s="3" t="e">
        <f t="shared" si="66"/>
        <v>#N/A</v>
      </c>
      <c r="DS85" s="3" t="e">
        <f t="shared" si="66"/>
        <v>#N/A</v>
      </c>
      <c r="DT85" s="3" t="e">
        <f t="shared" si="66"/>
        <v>#N/A</v>
      </c>
      <c r="DU85" s="3" t="e">
        <f t="shared" si="66"/>
        <v>#N/A</v>
      </c>
      <c r="DV85" s="3" t="e">
        <f t="shared" si="66"/>
        <v>#N/A</v>
      </c>
      <c r="DW85" s="3" t="e">
        <f t="shared" si="66"/>
        <v>#N/A</v>
      </c>
      <c r="DX85" s="3" t="e">
        <f t="shared" si="66"/>
        <v>#N/A</v>
      </c>
      <c r="DY85" s="3" t="e">
        <f t="shared" si="66"/>
        <v>#N/A</v>
      </c>
      <c r="DZ85" s="3" t="e">
        <f t="shared" si="66"/>
        <v>#N/A</v>
      </c>
      <c r="EA85" s="3" t="e">
        <f t="shared" si="66"/>
        <v>#N/A</v>
      </c>
      <c r="EB85" s="3" t="e">
        <f t="shared" si="66"/>
        <v>#N/A</v>
      </c>
      <c r="EC85" s="3" t="e">
        <f t="shared" si="66"/>
        <v>#N/A</v>
      </c>
      <c r="ED85" s="3" t="e">
        <f t="shared" si="66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4.1084337349397586</v>
      </c>
      <c r="R86" s="14">
        <f t="shared" ref="R86:CC86" si="67">IF(R82&lt;&gt;0,SUM(L82:R82)/SUM(E82:K82)-1,"")</f>
        <v>1.4552529182879379</v>
      </c>
      <c r="S86" s="14">
        <f t="shared" si="67"/>
        <v>1.4249578414839799</v>
      </c>
      <c r="T86" s="14">
        <f t="shared" si="67"/>
        <v>1.4847560975609757</v>
      </c>
      <c r="U86" s="14">
        <f t="shared" si="67"/>
        <v>1.1994851994851996</v>
      </c>
      <c r="V86" s="14">
        <f t="shared" si="67"/>
        <v>0.86715481171548126</v>
      </c>
      <c r="W86" s="14">
        <f t="shared" si="67"/>
        <v>0.72332730560578651</v>
      </c>
      <c r="X86" s="14">
        <f t="shared" si="67"/>
        <v>0.48034591194968557</v>
      </c>
      <c r="Y86" s="14">
        <f t="shared" si="67"/>
        <v>0.60855784469096674</v>
      </c>
      <c r="Z86" s="14">
        <f t="shared" si="67"/>
        <v>0.4965229485396383</v>
      </c>
      <c r="AA86" s="14">
        <f t="shared" si="67"/>
        <v>0.34294478527607364</v>
      </c>
      <c r="AB86" s="14">
        <f t="shared" si="67"/>
        <v>0.39204212990052656</v>
      </c>
      <c r="AC86" s="14">
        <f t="shared" si="67"/>
        <v>0.37478991596638656</v>
      </c>
      <c r="AD86" s="14">
        <f t="shared" si="67"/>
        <v>0.29800629590765992</v>
      </c>
      <c r="AE86" s="14">
        <f t="shared" si="67"/>
        <v>0.39511417950079664</v>
      </c>
      <c r="AF86" s="14">
        <f t="shared" si="67"/>
        <v>0.3423645320197044</v>
      </c>
      <c r="AG86" s="14">
        <f t="shared" si="67"/>
        <v>0.77323420074349447</v>
      </c>
      <c r="AH86" s="14">
        <f t="shared" si="67"/>
        <v>0.9753312014618547</v>
      </c>
      <c r="AI86" s="14">
        <f t="shared" si="67"/>
        <v>0.95922656578394294</v>
      </c>
      <c r="AJ86" s="14">
        <f t="shared" si="67"/>
        <v>1.1528117359413201</v>
      </c>
      <c r="AK86" s="14">
        <f t="shared" si="67"/>
        <v>1.3322554567502021</v>
      </c>
      <c r="AL86" s="14">
        <f t="shared" si="67"/>
        <v>1.4640274076893793</v>
      </c>
      <c r="AM86" s="14">
        <f t="shared" si="67"/>
        <v>1.4576146788990827</v>
      </c>
      <c r="AN86" s="14">
        <f t="shared" si="67"/>
        <v>0.54376310272536688</v>
      </c>
      <c r="AO86" s="14">
        <f t="shared" si="67"/>
        <v>0.34828862164662344</v>
      </c>
      <c r="AP86" s="14">
        <f t="shared" si="67"/>
        <v>0.20060072945719809</v>
      </c>
      <c r="AQ86" s="14">
        <f t="shared" si="67"/>
        <v>-5.2621616505773239E-2</v>
      </c>
      <c r="AR86" s="14">
        <f t="shared" si="67"/>
        <v>-0.2095320623916811</v>
      </c>
      <c r="AS86" s="14" t="e">
        <f t="shared" si="67"/>
        <v>#N/A</v>
      </c>
      <c r="AT86" s="14" t="e">
        <f t="shared" si="67"/>
        <v>#N/A</v>
      </c>
      <c r="AU86" s="14" t="e">
        <f t="shared" si="67"/>
        <v>#N/A</v>
      </c>
      <c r="AV86" s="14" t="e">
        <f t="shared" si="67"/>
        <v>#N/A</v>
      </c>
      <c r="AW86" s="14" t="e">
        <f t="shared" si="67"/>
        <v>#N/A</v>
      </c>
      <c r="AX86" s="14" t="e">
        <f t="shared" si="67"/>
        <v>#N/A</v>
      </c>
      <c r="AY86" s="14" t="e">
        <f t="shared" si="67"/>
        <v>#N/A</v>
      </c>
      <c r="AZ86" s="14" t="e">
        <f t="shared" si="67"/>
        <v>#N/A</v>
      </c>
      <c r="BA86" s="14" t="e">
        <f t="shared" si="67"/>
        <v>#N/A</v>
      </c>
      <c r="BB86" s="14" t="e">
        <f t="shared" si="67"/>
        <v>#N/A</v>
      </c>
      <c r="BC86" s="14" t="e">
        <f t="shared" si="67"/>
        <v>#N/A</v>
      </c>
      <c r="BD86" s="14" t="e">
        <f t="shared" si="67"/>
        <v>#N/A</v>
      </c>
      <c r="BE86" s="14" t="e">
        <f t="shared" si="67"/>
        <v>#N/A</v>
      </c>
      <c r="BF86" s="14" t="e">
        <f t="shared" si="67"/>
        <v>#N/A</v>
      </c>
      <c r="BG86" s="14" t="e">
        <f t="shared" si="67"/>
        <v>#N/A</v>
      </c>
      <c r="BH86" s="14" t="e">
        <f t="shared" si="67"/>
        <v>#N/A</v>
      </c>
      <c r="BI86" s="14" t="e">
        <f t="shared" si="67"/>
        <v>#N/A</v>
      </c>
      <c r="BJ86" s="14" t="e">
        <f t="shared" si="67"/>
        <v>#N/A</v>
      </c>
      <c r="BK86" s="14" t="e">
        <f t="shared" si="67"/>
        <v>#N/A</v>
      </c>
      <c r="BL86" s="14" t="e">
        <f t="shared" si="67"/>
        <v>#N/A</v>
      </c>
      <c r="BM86" s="14" t="e">
        <f t="shared" si="67"/>
        <v>#N/A</v>
      </c>
      <c r="BN86" s="14" t="e">
        <f t="shared" si="67"/>
        <v>#N/A</v>
      </c>
      <c r="BO86" s="14" t="e">
        <f t="shared" si="67"/>
        <v>#N/A</v>
      </c>
      <c r="BP86" s="14" t="e">
        <f t="shared" si="67"/>
        <v>#N/A</v>
      </c>
      <c r="BQ86" s="14" t="e">
        <f t="shared" si="67"/>
        <v>#N/A</v>
      </c>
      <c r="BR86" s="14" t="e">
        <f t="shared" si="67"/>
        <v>#N/A</v>
      </c>
      <c r="BS86" s="14" t="e">
        <f t="shared" si="67"/>
        <v>#N/A</v>
      </c>
      <c r="BT86" s="14" t="e">
        <f t="shared" si="67"/>
        <v>#N/A</v>
      </c>
      <c r="BU86" s="14" t="e">
        <f t="shared" si="67"/>
        <v>#N/A</v>
      </c>
      <c r="BV86" s="14" t="e">
        <f t="shared" si="67"/>
        <v>#N/A</v>
      </c>
      <c r="BW86" s="14" t="e">
        <f t="shared" si="67"/>
        <v>#N/A</v>
      </c>
      <c r="BX86" s="14" t="e">
        <f t="shared" si="67"/>
        <v>#N/A</v>
      </c>
      <c r="BY86" s="14" t="e">
        <f t="shared" si="67"/>
        <v>#N/A</v>
      </c>
      <c r="BZ86" s="14" t="e">
        <f t="shared" si="67"/>
        <v>#N/A</v>
      </c>
      <c r="CA86" s="14" t="e">
        <f t="shared" si="67"/>
        <v>#N/A</v>
      </c>
      <c r="CB86" s="14" t="e">
        <f t="shared" si="67"/>
        <v>#N/A</v>
      </c>
      <c r="CC86" s="14" t="e">
        <f t="shared" si="67"/>
        <v>#N/A</v>
      </c>
      <c r="CD86" s="14" t="e">
        <f t="shared" ref="CD86:ED86" si="68">IF(CD82&lt;&gt;0,SUM(BX82:CD82)/SUM(BQ82:BW82)-1,"")</f>
        <v>#N/A</v>
      </c>
      <c r="CE86" s="14" t="e">
        <f t="shared" si="68"/>
        <v>#N/A</v>
      </c>
      <c r="CF86" s="14" t="e">
        <f t="shared" si="68"/>
        <v>#N/A</v>
      </c>
      <c r="CG86" s="14" t="e">
        <f t="shared" si="68"/>
        <v>#N/A</v>
      </c>
      <c r="CH86" s="14" t="e">
        <f t="shared" si="68"/>
        <v>#N/A</v>
      </c>
      <c r="CI86" s="14" t="e">
        <f t="shared" si="68"/>
        <v>#N/A</v>
      </c>
      <c r="CJ86" s="14" t="e">
        <f t="shared" si="68"/>
        <v>#N/A</v>
      </c>
      <c r="CK86" s="14" t="e">
        <f t="shared" si="68"/>
        <v>#N/A</v>
      </c>
      <c r="CL86" s="14" t="e">
        <f t="shared" si="68"/>
        <v>#N/A</v>
      </c>
      <c r="CM86" s="14" t="e">
        <f t="shared" si="68"/>
        <v>#N/A</v>
      </c>
      <c r="CN86" s="14" t="e">
        <f t="shared" si="68"/>
        <v>#N/A</v>
      </c>
      <c r="CO86" s="14" t="e">
        <f t="shared" si="68"/>
        <v>#N/A</v>
      </c>
      <c r="CP86" s="14" t="e">
        <f t="shared" si="68"/>
        <v>#N/A</v>
      </c>
      <c r="CQ86" s="14" t="e">
        <f t="shared" si="68"/>
        <v>#N/A</v>
      </c>
      <c r="CR86" s="14" t="e">
        <f t="shared" si="68"/>
        <v>#N/A</v>
      </c>
      <c r="CS86" s="14" t="e">
        <f t="shared" si="68"/>
        <v>#N/A</v>
      </c>
      <c r="CT86" s="14" t="e">
        <f t="shared" si="68"/>
        <v>#N/A</v>
      </c>
      <c r="CU86" s="14" t="e">
        <f t="shared" si="68"/>
        <v>#N/A</v>
      </c>
      <c r="CV86" s="14" t="e">
        <f t="shared" si="68"/>
        <v>#N/A</v>
      </c>
      <c r="CW86" s="14" t="e">
        <f t="shared" si="68"/>
        <v>#N/A</v>
      </c>
      <c r="CX86" s="14" t="e">
        <f t="shared" si="68"/>
        <v>#N/A</v>
      </c>
      <c r="CY86" s="14" t="e">
        <f t="shared" si="68"/>
        <v>#N/A</v>
      </c>
      <c r="CZ86" s="14" t="e">
        <f t="shared" si="68"/>
        <v>#N/A</v>
      </c>
      <c r="DA86" s="14" t="e">
        <f t="shared" si="68"/>
        <v>#N/A</v>
      </c>
      <c r="DB86" s="14" t="e">
        <f t="shared" si="68"/>
        <v>#N/A</v>
      </c>
      <c r="DC86" s="14" t="e">
        <f t="shared" si="68"/>
        <v>#N/A</v>
      </c>
      <c r="DD86" s="14" t="e">
        <f t="shared" si="68"/>
        <v>#N/A</v>
      </c>
      <c r="DE86" s="14" t="e">
        <f t="shared" si="68"/>
        <v>#N/A</v>
      </c>
      <c r="DF86" s="14" t="e">
        <f t="shared" si="68"/>
        <v>#N/A</v>
      </c>
      <c r="DG86" s="14" t="e">
        <f t="shared" si="68"/>
        <v>#N/A</v>
      </c>
      <c r="DH86" s="14" t="e">
        <f t="shared" si="68"/>
        <v>#N/A</v>
      </c>
      <c r="DI86" s="14" t="e">
        <f t="shared" si="68"/>
        <v>#N/A</v>
      </c>
      <c r="DJ86" s="14" t="e">
        <f t="shared" si="68"/>
        <v>#N/A</v>
      </c>
      <c r="DK86" s="14" t="e">
        <f t="shared" si="68"/>
        <v>#N/A</v>
      </c>
      <c r="DL86" s="14" t="e">
        <f t="shared" si="68"/>
        <v>#N/A</v>
      </c>
      <c r="DM86" s="14" t="e">
        <f t="shared" si="68"/>
        <v>#N/A</v>
      </c>
      <c r="DN86" s="14" t="e">
        <f t="shared" si="68"/>
        <v>#N/A</v>
      </c>
      <c r="DO86" s="14" t="e">
        <f t="shared" si="68"/>
        <v>#N/A</v>
      </c>
      <c r="DP86" s="14" t="e">
        <f t="shared" si="68"/>
        <v>#N/A</v>
      </c>
      <c r="DQ86" s="14" t="e">
        <f t="shared" si="68"/>
        <v>#N/A</v>
      </c>
      <c r="DR86" s="14" t="e">
        <f t="shared" si="68"/>
        <v>#N/A</v>
      </c>
      <c r="DS86" s="14" t="e">
        <f t="shared" si="68"/>
        <v>#N/A</v>
      </c>
      <c r="DT86" s="14" t="e">
        <f t="shared" si="68"/>
        <v>#N/A</v>
      </c>
      <c r="DU86" s="14" t="e">
        <f t="shared" si="68"/>
        <v>#N/A</v>
      </c>
      <c r="DV86" s="14" t="e">
        <f t="shared" si="68"/>
        <v>#N/A</v>
      </c>
      <c r="DW86" s="14" t="e">
        <f t="shared" si="68"/>
        <v>#N/A</v>
      </c>
      <c r="DX86" s="14" t="e">
        <f t="shared" si="68"/>
        <v>#N/A</v>
      </c>
      <c r="DY86" s="14" t="e">
        <f t="shared" si="68"/>
        <v>#N/A</v>
      </c>
      <c r="DZ86" s="14" t="e">
        <f t="shared" si="68"/>
        <v>#N/A</v>
      </c>
      <c r="EA86" s="14" t="e">
        <f t="shared" si="68"/>
        <v>#N/A</v>
      </c>
      <c r="EB86" s="14" t="e">
        <f t="shared" si="68"/>
        <v>#N/A</v>
      </c>
      <c r="EC86" s="14" t="e">
        <f t="shared" si="68"/>
        <v>#N/A</v>
      </c>
      <c r="ED86" s="14" t="e">
        <f t="shared" si="68"/>
        <v>#N/A</v>
      </c>
      <c r="EE86">
        <v>1</v>
      </c>
    </row>
    <row r="87" spans="2:135" x14ac:dyDescent="0.35">
      <c r="B87" t="s">
        <v>289</v>
      </c>
      <c r="C87" s="10">
        <f t="shared" ref="C87:BN87" si="69">$P$1/(1+EXP(-((LN(81))/$P$2)*(C$54-$P$3)))-$P$4</f>
        <v>4179.9622012927075</v>
      </c>
      <c r="D87" s="10">
        <f t="shared" si="69"/>
        <v>5119.7813474224813</v>
      </c>
      <c r="E87" s="10">
        <f t="shared" si="69"/>
        <v>6268.9849350991344</v>
      </c>
      <c r="F87" s="10">
        <f t="shared" si="69"/>
        <v>7673.2643624901575</v>
      </c>
      <c r="G87" s="10">
        <f t="shared" si="69"/>
        <v>9387.806919635641</v>
      </c>
      <c r="H87" s="10">
        <f t="shared" si="69"/>
        <v>11479.034410001503</v>
      </c>
      <c r="I87" s="10">
        <f t="shared" si="69"/>
        <v>14026.542527237663</v>
      </c>
      <c r="J87" s="10">
        <f t="shared" si="69"/>
        <v>17125.200978969664</v>
      </c>
      <c r="K87" s="10">
        <f t="shared" si="69"/>
        <v>20887.331396051522</v>
      </c>
      <c r="L87" s="10">
        <f t="shared" si="69"/>
        <v>25444.817115958416</v>
      </c>
      <c r="M87" s="10">
        <f t="shared" si="69"/>
        <v>30950.910948672325</v>
      </c>
      <c r="N87" s="10">
        <f t="shared" si="69"/>
        <v>37581.390360387049</v>
      </c>
      <c r="O87" s="10">
        <f t="shared" si="69"/>
        <v>45534.564586846172</v>
      </c>
      <c r="P87" s="10">
        <f t="shared" si="69"/>
        <v>55029.474062696034</v>
      </c>
      <c r="Q87" s="10">
        <f t="shared" si="69"/>
        <v>66301.463355641419</v>
      </c>
      <c r="R87" s="10">
        <f t="shared" si="69"/>
        <v>79594.201472348825</v>
      </c>
      <c r="S87" s="10">
        <f t="shared" si="69"/>
        <v>95147.244070250483</v>
      </c>
      <c r="T87" s="10">
        <f t="shared" si="69"/>
        <v>113178.48522019634</v>
      </c>
      <c r="U87" s="10">
        <f t="shared" si="69"/>
        <v>133861.44740682581</v>
      </c>
      <c r="V87" s="10">
        <f t="shared" si="69"/>
        <v>157298.38970555327</v>
      </c>
      <c r="W87" s="10">
        <f t="shared" si="69"/>
        <v>183491.64962143448</v>
      </c>
      <c r="X87" s="10">
        <f t="shared" si="69"/>
        <v>212317.25060545799</v>
      </c>
      <c r="Y87" s="10">
        <f t="shared" si="69"/>
        <v>243506.13052447824</v>
      </c>
      <c r="Z87" s="10">
        <f t="shared" si="69"/>
        <v>276638.71105658513</v>
      </c>
      <c r="AA87" s="10">
        <f t="shared" si="69"/>
        <v>311157.3121599211</v>
      </c>
      <c r="AB87" s="10">
        <f t="shared" si="69"/>
        <v>346397.91394130432</v>
      </c>
      <c r="AC87" s="10">
        <f t="shared" si="69"/>
        <v>381638.51572268753</v>
      </c>
      <c r="AD87" s="10">
        <f t="shared" si="69"/>
        <v>416157.1168260235</v>
      </c>
      <c r="AE87" s="10">
        <f t="shared" si="69"/>
        <v>449289.69735813042</v>
      </c>
      <c r="AF87" s="10">
        <f t="shared" si="69"/>
        <v>480478.57727715065</v>
      </c>
      <c r="AG87" s="10">
        <f t="shared" si="69"/>
        <v>509304.17826117418</v>
      </c>
      <c r="AH87" s="10">
        <f t="shared" si="69"/>
        <v>535497.43817705533</v>
      </c>
      <c r="AI87" s="10">
        <f t="shared" si="69"/>
        <v>558934.38047578291</v>
      </c>
      <c r="AJ87" s="10">
        <f t="shared" si="69"/>
        <v>579617.34266241221</v>
      </c>
      <c r="AK87" s="10">
        <f t="shared" si="69"/>
        <v>597648.58381235821</v>
      </c>
      <c r="AL87" s="10">
        <f t="shared" si="69"/>
        <v>613201.62641025987</v>
      </c>
      <c r="AM87" s="10">
        <f t="shared" si="69"/>
        <v>626494.36452696729</v>
      </c>
      <c r="AN87" s="10">
        <f t="shared" si="69"/>
        <v>637766.35381991253</v>
      </c>
      <c r="AO87" s="10">
        <f t="shared" si="69"/>
        <v>647261.26329576247</v>
      </c>
      <c r="AP87" s="10">
        <f t="shared" si="69"/>
        <v>655214.43752222159</v>
      </c>
      <c r="AQ87" s="10">
        <f t="shared" si="69"/>
        <v>661844.9169339363</v>
      </c>
      <c r="AR87" s="10">
        <f t="shared" si="69"/>
        <v>667351.0107666502</v>
      </c>
      <c r="AS87" s="10">
        <f t="shared" si="69"/>
        <v>671908.49648655707</v>
      </c>
      <c r="AT87" s="10">
        <f t="shared" si="69"/>
        <v>675670.62690363894</v>
      </c>
      <c r="AU87" s="10">
        <f t="shared" si="69"/>
        <v>678769.28535537096</v>
      </c>
      <c r="AV87" s="10">
        <f t="shared" si="69"/>
        <v>681316.79347260715</v>
      </c>
      <c r="AW87" s="10">
        <f t="shared" si="69"/>
        <v>683408.02096297289</v>
      </c>
      <c r="AX87" s="10">
        <f t="shared" si="69"/>
        <v>685122.56352011848</v>
      </c>
      <c r="AY87" s="10">
        <f t="shared" si="69"/>
        <v>686526.84294750961</v>
      </c>
      <c r="AZ87" s="10">
        <f t="shared" si="69"/>
        <v>687676.04653518612</v>
      </c>
      <c r="BA87" s="10">
        <f t="shared" si="69"/>
        <v>688615.86568131589</v>
      </c>
      <c r="BB87" s="10">
        <f t="shared" si="69"/>
        <v>689384.02166457521</v>
      </c>
      <c r="BC87" s="10">
        <f t="shared" si="69"/>
        <v>690011.58359143988</v>
      </c>
      <c r="BD87" s="10">
        <f t="shared" si="69"/>
        <v>690524.09321416088</v>
      </c>
      <c r="BE87" s="10">
        <f t="shared" si="69"/>
        <v>690942.51604442741</v>
      </c>
      <c r="BF87" s="10">
        <f t="shared" si="69"/>
        <v>691284.03977033566</v>
      </c>
      <c r="BG87" s="10">
        <f t="shared" si="69"/>
        <v>691562.74066486442</v>
      </c>
      <c r="BH87" s="10">
        <f t="shared" si="69"/>
        <v>691790.1372883888</v>
      </c>
      <c r="BI87" s="10">
        <f t="shared" si="69"/>
        <v>691975.64887930208</v>
      </c>
      <c r="BJ87" s="10">
        <f t="shared" si="69"/>
        <v>692126.97373623447</v>
      </c>
      <c r="BK87" s="10">
        <f t="shared" si="69"/>
        <v>692250.40082611586</v>
      </c>
      <c r="BL87" s="10">
        <f t="shared" si="69"/>
        <v>692351.06591766537</v>
      </c>
      <c r="BM87" s="10">
        <f t="shared" si="69"/>
        <v>692433.1617951045</v>
      </c>
      <c r="BN87" s="10">
        <f t="shared" si="69"/>
        <v>692500.11057151982</v>
      </c>
      <c r="BO87" s="10">
        <f t="shared" ref="BO87:DZ87" si="70">$P$1/(1+EXP(-((LN(81))/$P$2)*(BO$54-$P$3)))-$P$4</f>
        <v>692554.70479364519</v>
      </c>
      <c r="BP87" s="10">
        <f t="shared" si="70"/>
        <v>692599.22289649223</v>
      </c>
      <c r="BQ87" s="10">
        <f t="shared" si="70"/>
        <v>692635.52360816346</v>
      </c>
      <c r="BR87" s="10">
        <f t="shared" si="70"/>
        <v>692665.12310124165</v>
      </c>
      <c r="BS87" s="10">
        <f t="shared" si="70"/>
        <v>692689.25801646663</v>
      </c>
      <c r="BT87" s="10">
        <f t="shared" si="70"/>
        <v>692708.93692743371</v>
      </c>
      <c r="BU87" s="10">
        <f t="shared" si="70"/>
        <v>692724.98235415726</v>
      </c>
      <c r="BV87" s="10">
        <f t="shared" si="70"/>
        <v>692738.06505305937</v>
      </c>
      <c r="BW87" s="10">
        <f t="shared" si="70"/>
        <v>692748.73199788434</v>
      </c>
      <c r="BX87" s="10">
        <f t="shared" si="70"/>
        <v>692757.42920878658</v>
      </c>
      <c r="BY87" s="10">
        <f t="shared" si="70"/>
        <v>692764.52037577552</v>
      </c>
      <c r="BZ87" s="10">
        <f t="shared" si="70"/>
        <v>692770.302049716</v>
      </c>
      <c r="CA87" s="10">
        <f t="shared" si="70"/>
        <v>692775.01603246341</v>
      </c>
      <c r="CB87" s="10">
        <f t="shared" si="70"/>
        <v>692778.85948185145</v>
      </c>
      <c r="CC87" s="10">
        <f t="shared" si="70"/>
        <v>692781.99315252702</v>
      </c>
      <c r="CD87" s="10">
        <f t="shared" si="70"/>
        <v>692784.54811621923</v>
      </c>
      <c r="CE87" s="10">
        <f t="shared" si="70"/>
        <v>692786.63124180736</v>
      </c>
      <c r="CF87" s="10">
        <f t="shared" si="70"/>
        <v>692788.32966392732</v>
      </c>
      <c r="CG87" s="10">
        <f t="shared" si="70"/>
        <v>692789.7144267119</v>
      </c>
      <c r="CH87" s="10">
        <f t="shared" si="70"/>
        <v>692790.84345486737</v>
      </c>
      <c r="CI87" s="10">
        <f t="shared" si="70"/>
        <v>692791.76397622738</v>
      </c>
      <c r="CJ87" s="10">
        <f t="shared" si="70"/>
        <v>692792.51449702447</v>
      </c>
      <c r="CK87" s="10">
        <f t="shared" si="70"/>
        <v>692793.12641244603</v>
      </c>
      <c r="CL87" s="10">
        <f t="shared" si="70"/>
        <v>692793.62531980278</v>
      </c>
      <c r="CM87" s="10">
        <f t="shared" si="70"/>
        <v>692794.03208921594</v>
      </c>
      <c r="CN87" s="10">
        <f t="shared" si="70"/>
        <v>692794.36373659153</v>
      </c>
      <c r="CO87" s="10">
        <f t="shared" si="70"/>
        <v>692794.63413538889</v>
      </c>
      <c r="CP87" s="10">
        <f t="shared" si="70"/>
        <v>692794.85459694907</v>
      </c>
      <c r="CQ87" s="10">
        <f t="shared" si="70"/>
        <v>692795.0343436551</v>
      </c>
      <c r="CR87" s="10">
        <f t="shared" si="70"/>
        <v>692795.18089471327</v>
      </c>
      <c r="CS87" s="10">
        <f t="shared" si="70"/>
        <v>692795.30038069002</v>
      </c>
      <c r="CT87" s="10">
        <f t="shared" si="70"/>
        <v>692795.39779996383</v>
      </c>
      <c r="CU87" s="10">
        <f t="shared" si="70"/>
        <v>692795.47722781461</v>
      </c>
      <c r="CV87" s="10">
        <f t="shared" si="70"/>
        <v>692795.54198690131</v>
      </c>
      <c r="CW87" s="10">
        <f t="shared" si="70"/>
        <v>692795.59478625446</v>
      </c>
      <c r="CX87" s="10">
        <f t="shared" si="70"/>
        <v>692795.63783460099</v>
      </c>
      <c r="CY87" s="10">
        <f t="shared" si="70"/>
        <v>692795.67293275998</v>
      </c>
      <c r="CZ87" s="10">
        <f t="shared" si="70"/>
        <v>692795.70154897496</v>
      </c>
      <c r="DA87" s="10">
        <f t="shared" si="70"/>
        <v>692795.72488033411</v>
      </c>
      <c r="DB87" s="10">
        <f t="shared" si="70"/>
        <v>692795.74390284647</v>
      </c>
      <c r="DC87" s="10">
        <f t="shared" si="70"/>
        <v>692795.75941227202</v>
      </c>
      <c r="DD87" s="10">
        <f t="shared" si="70"/>
        <v>692795.77205740893</v>
      </c>
      <c r="DE87" s="10">
        <f t="shared" si="70"/>
        <v>692795.78236723586</v>
      </c>
      <c r="DF87" s="10">
        <f t="shared" si="70"/>
        <v>692795.79077303852</v>
      </c>
      <c r="DG87" s="10">
        <f t="shared" si="70"/>
        <v>692795.79762645334</v>
      </c>
      <c r="DH87" s="10">
        <f t="shared" si="70"/>
        <v>692795.80321417598</v>
      </c>
      <c r="DI87" s="10">
        <f t="shared" si="70"/>
        <v>692795.80776995502</v>
      </c>
      <c r="DJ87" s="10">
        <f t="shared" si="70"/>
        <v>692795.8114843705</v>
      </c>
      <c r="DK87" s="10">
        <f t="shared" si="70"/>
        <v>692795.81451280578</v>
      </c>
      <c r="DL87" s="10">
        <f t="shared" si="70"/>
        <v>692795.81698194798</v>
      </c>
      <c r="DM87" s="10">
        <f t="shared" si="70"/>
        <v>692795.81899508776</v>
      </c>
      <c r="DN87" s="10">
        <f t="shared" si="70"/>
        <v>692795.82063643984</v>
      </c>
      <c r="DO87" s="10">
        <f t="shared" si="70"/>
        <v>692795.82197466609</v>
      </c>
      <c r="DP87" s="10">
        <f t="shared" si="70"/>
        <v>692795.82306574809</v>
      </c>
      <c r="DQ87" s="10">
        <f t="shared" si="70"/>
        <v>692795.82395532832</v>
      </c>
      <c r="DR87" s="10">
        <f t="shared" si="70"/>
        <v>692795.82468062057</v>
      </c>
      <c r="DS87" s="10">
        <f t="shared" si="70"/>
        <v>692795.82527196547</v>
      </c>
      <c r="DT87" s="10">
        <f t="shared" si="70"/>
        <v>692795.82575410034</v>
      </c>
      <c r="DU87" s="10">
        <f t="shared" si="70"/>
        <v>692795.82614719449</v>
      </c>
      <c r="DV87" s="10">
        <f t="shared" si="70"/>
        <v>692795.82646769169</v>
      </c>
      <c r="DW87" s="10">
        <f t="shared" si="70"/>
        <v>692795.82672899938</v>
      </c>
      <c r="DX87" s="10">
        <f t="shared" si="70"/>
        <v>692795.8269420485</v>
      </c>
      <c r="DY87" s="10">
        <f t="shared" si="70"/>
        <v>692795.82711575157</v>
      </c>
      <c r="DZ87" s="10">
        <f t="shared" si="70"/>
        <v>692795.82725737512</v>
      </c>
      <c r="EA87" s="10">
        <f t="shared" ref="EA87:ED87" si="71">$P$1/(1+EXP(-((LN(81))/$P$2)*(EA$54-$P$3)))-$P$4</f>
        <v>692795.82737284352</v>
      </c>
      <c r="EB87" s="10">
        <f t="shared" si="71"/>
        <v>692795.82746698731</v>
      </c>
      <c r="EC87" s="10">
        <f t="shared" si="71"/>
        <v>692795.82754374447</v>
      </c>
      <c r="ED87" s="10">
        <f t="shared" si="71"/>
        <v>692795.82760632609</v>
      </c>
      <c r="EE87">
        <v>1</v>
      </c>
    </row>
    <row r="88" spans="2:135" x14ac:dyDescent="0.35">
      <c r="B88" t="s">
        <v>290</v>
      </c>
      <c r="D88" s="15">
        <f>D87-C87</f>
        <v>939.8191461297738</v>
      </c>
      <c r="E88" s="15">
        <f t="shared" ref="E88:BP88" si="72">E87-D87</f>
        <v>1149.2035876766531</v>
      </c>
      <c r="F88" s="15">
        <f t="shared" si="72"/>
        <v>1404.2794273910231</v>
      </c>
      <c r="G88" s="15">
        <f t="shared" si="72"/>
        <v>1714.5425571454834</v>
      </c>
      <c r="H88" s="15">
        <f t="shared" si="72"/>
        <v>2091.2274903658617</v>
      </c>
      <c r="I88" s="15">
        <f t="shared" si="72"/>
        <v>2547.5081172361606</v>
      </c>
      <c r="J88" s="15">
        <f t="shared" si="72"/>
        <v>3098.6584517320007</v>
      </c>
      <c r="K88" s="15">
        <f t="shared" si="72"/>
        <v>3762.1304170818585</v>
      </c>
      <c r="L88" s="15">
        <f t="shared" si="72"/>
        <v>4557.4857199068938</v>
      </c>
      <c r="M88" s="15">
        <f t="shared" si="72"/>
        <v>5506.0938327139083</v>
      </c>
      <c r="N88" s="15">
        <f t="shared" si="72"/>
        <v>6630.4794117147248</v>
      </c>
      <c r="O88" s="15">
        <f t="shared" si="72"/>
        <v>7953.174226459123</v>
      </c>
      <c r="P88" s="15">
        <f t="shared" si="72"/>
        <v>9494.9094758498613</v>
      </c>
      <c r="Q88" s="15">
        <f t="shared" si="72"/>
        <v>11271.989292945385</v>
      </c>
      <c r="R88" s="15">
        <f t="shared" si="72"/>
        <v>13292.738116707405</v>
      </c>
      <c r="S88" s="15">
        <f t="shared" si="72"/>
        <v>15553.042597901658</v>
      </c>
      <c r="T88" s="15">
        <f t="shared" si="72"/>
        <v>18031.241149945854</v>
      </c>
      <c r="U88" s="15">
        <f t="shared" si="72"/>
        <v>20682.962186629476</v>
      </c>
      <c r="V88" s="15">
        <f t="shared" si="72"/>
        <v>23436.942298727459</v>
      </c>
      <c r="W88" s="15">
        <f t="shared" si="72"/>
        <v>26193.259915881208</v>
      </c>
      <c r="X88" s="15">
        <f t="shared" si="72"/>
        <v>28825.600984023506</v>
      </c>
      <c r="Y88" s="15">
        <f t="shared" si="72"/>
        <v>31188.879919020255</v>
      </c>
      <c r="Z88" s="15">
        <f t="shared" si="72"/>
        <v>33132.580532106891</v>
      </c>
      <c r="AA88" s="15">
        <f t="shared" si="72"/>
        <v>34518.601103335968</v>
      </c>
      <c r="AB88" s="15">
        <f t="shared" si="72"/>
        <v>35240.601781383215</v>
      </c>
      <c r="AC88" s="15">
        <f t="shared" si="72"/>
        <v>35240.601781383215</v>
      </c>
      <c r="AD88" s="15">
        <f t="shared" si="72"/>
        <v>34518.601103335968</v>
      </c>
      <c r="AE88" s="15">
        <f t="shared" si="72"/>
        <v>33132.58053210692</v>
      </c>
      <c r="AF88" s="15">
        <f t="shared" si="72"/>
        <v>31188.879919020226</v>
      </c>
      <c r="AG88" s="15">
        <f t="shared" si="72"/>
        <v>28825.600984023535</v>
      </c>
      <c r="AH88" s="15">
        <f t="shared" si="72"/>
        <v>26193.25991588115</v>
      </c>
      <c r="AI88" s="15">
        <f t="shared" si="72"/>
        <v>23436.942298727576</v>
      </c>
      <c r="AJ88" s="15">
        <f t="shared" si="72"/>
        <v>20682.962186629302</v>
      </c>
      <c r="AK88" s="15">
        <f t="shared" si="72"/>
        <v>18031.241149945999</v>
      </c>
      <c r="AL88" s="15">
        <f t="shared" si="72"/>
        <v>15553.042597901658</v>
      </c>
      <c r="AM88" s="15">
        <f t="shared" si="72"/>
        <v>13292.73811670742</v>
      </c>
      <c r="AN88" s="15">
        <f t="shared" si="72"/>
        <v>11271.989292945247</v>
      </c>
      <c r="AO88" s="15">
        <f t="shared" si="72"/>
        <v>9494.9094758499414</v>
      </c>
      <c r="AP88" s="15">
        <f t="shared" si="72"/>
        <v>7953.1742264591157</v>
      </c>
      <c r="AQ88" s="15">
        <f t="shared" si="72"/>
        <v>6630.4794117147103</v>
      </c>
      <c r="AR88" s="15">
        <f t="shared" si="72"/>
        <v>5506.0938327139011</v>
      </c>
      <c r="AS88" s="15">
        <f t="shared" si="72"/>
        <v>4557.4857199068647</v>
      </c>
      <c r="AT88" s="15">
        <f t="shared" si="72"/>
        <v>3762.1304170818767</v>
      </c>
      <c r="AU88" s="15">
        <f t="shared" si="72"/>
        <v>3098.6584517320152</v>
      </c>
      <c r="AV88" s="15">
        <f t="shared" si="72"/>
        <v>2547.508117236197</v>
      </c>
      <c r="AW88" s="15">
        <f t="shared" si="72"/>
        <v>2091.227490365738</v>
      </c>
      <c r="AX88" s="15">
        <f t="shared" si="72"/>
        <v>1714.5425571455853</v>
      </c>
      <c r="AY88" s="15">
        <f t="shared" si="72"/>
        <v>1404.2794273911277</v>
      </c>
      <c r="AZ88" s="15">
        <f t="shared" si="72"/>
        <v>1149.2035876765149</v>
      </c>
      <c r="BA88" s="15">
        <f t="shared" si="72"/>
        <v>939.81914612976834</v>
      </c>
      <c r="BB88" s="15">
        <f t="shared" si="72"/>
        <v>768.15598325931933</v>
      </c>
      <c r="BC88" s="15">
        <f t="shared" si="72"/>
        <v>627.56192686466966</v>
      </c>
      <c r="BD88" s="15">
        <f t="shared" si="72"/>
        <v>512.50962272100151</v>
      </c>
      <c r="BE88" s="15">
        <f t="shared" si="72"/>
        <v>418.42283026652876</v>
      </c>
      <c r="BF88" s="15">
        <f t="shared" si="72"/>
        <v>341.52372590824962</v>
      </c>
      <c r="BG88" s="15">
        <f t="shared" si="72"/>
        <v>278.70089452876709</v>
      </c>
      <c r="BH88" s="15">
        <f t="shared" si="72"/>
        <v>227.39662352437153</v>
      </c>
      <c r="BI88" s="15">
        <f t="shared" si="72"/>
        <v>185.51159091328736</v>
      </c>
      <c r="BJ88" s="15">
        <f t="shared" si="72"/>
        <v>151.32485693239141</v>
      </c>
      <c r="BK88" s="15">
        <f t="shared" si="72"/>
        <v>123.42708988138475</v>
      </c>
      <c r="BL88" s="15">
        <f t="shared" si="72"/>
        <v>100.665091549512</v>
      </c>
      <c r="BM88" s="15">
        <f t="shared" si="72"/>
        <v>82.095877439132892</v>
      </c>
      <c r="BN88" s="15">
        <f t="shared" si="72"/>
        <v>66.948776415316388</v>
      </c>
      <c r="BO88" s="15">
        <f t="shared" si="72"/>
        <v>54.594222125364468</v>
      </c>
      <c r="BP88" s="15">
        <f t="shared" si="72"/>
        <v>44.5181028470397</v>
      </c>
      <c r="BQ88" s="15">
        <f t="shared" ref="BQ88:EB88" si="73">BQ87-BP87</f>
        <v>36.300711671239696</v>
      </c>
      <c r="BR88" s="15">
        <f t="shared" si="73"/>
        <v>29.599493078188971</v>
      </c>
      <c r="BS88" s="15">
        <f t="shared" si="73"/>
        <v>24.134915224974975</v>
      </c>
      <c r="BT88" s="15">
        <f t="shared" si="73"/>
        <v>19.678910967078991</v>
      </c>
      <c r="BU88" s="15">
        <f t="shared" si="73"/>
        <v>16.04542672354728</v>
      </c>
      <c r="BV88" s="15">
        <f t="shared" si="73"/>
        <v>13.082698902115226</v>
      </c>
      <c r="BW88" s="15">
        <f t="shared" si="73"/>
        <v>10.666944824974053</v>
      </c>
      <c r="BX88" s="15">
        <f t="shared" si="73"/>
        <v>8.6972109022317454</v>
      </c>
      <c r="BY88" s="15">
        <f t="shared" si="73"/>
        <v>7.0911669889464974</v>
      </c>
      <c r="BZ88" s="15">
        <f t="shared" si="73"/>
        <v>5.7816739404806867</v>
      </c>
      <c r="CA88" s="15">
        <f t="shared" si="73"/>
        <v>4.7139827474020422</v>
      </c>
      <c r="CB88" s="15">
        <f t="shared" si="73"/>
        <v>3.8434493880486116</v>
      </c>
      <c r="CC88" s="15">
        <f t="shared" si="73"/>
        <v>3.1336706755682826</v>
      </c>
      <c r="CD88" s="15">
        <f t="shared" si="73"/>
        <v>2.5549636922078207</v>
      </c>
      <c r="CE88" s="15">
        <f t="shared" si="73"/>
        <v>2.0831255881348625</v>
      </c>
      <c r="CF88" s="15">
        <f t="shared" si="73"/>
        <v>1.6984221199527383</v>
      </c>
      <c r="CG88" s="15">
        <f t="shared" si="73"/>
        <v>1.3847627845825627</v>
      </c>
      <c r="CH88" s="15">
        <f t="shared" si="73"/>
        <v>1.1290281554684043</v>
      </c>
      <c r="CI88" s="15">
        <f t="shared" si="73"/>
        <v>0.92052136000711471</v>
      </c>
      <c r="CJ88" s="15">
        <f t="shared" si="73"/>
        <v>0.75052079709712416</v>
      </c>
      <c r="CK88" s="15">
        <f t="shared" si="73"/>
        <v>0.61191542155575007</v>
      </c>
      <c r="CL88" s="15">
        <f t="shared" si="73"/>
        <v>0.498907356755808</v>
      </c>
      <c r="CM88" s="15">
        <f t="shared" si="73"/>
        <v>0.40676941315177828</v>
      </c>
      <c r="CN88" s="15">
        <f t="shared" si="73"/>
        <v>0.33164737559854984</v>
      </c>
      <c r="CO88" s="15">
        <f t="shared" si="73"/>
        <v>0.27039879735093564</v>
      </c>
      <c r="CP88" s="15">
        <f t="shared" si="73"/>
        <v>0.22046156018041074</v>
      </c>
      <c r="CQ88" s="15">
        <f t="shared" si="73"/>
        <v>0.17974670603871346</v>
      </c>
      <c r="CR88" s="15">
        <f t="shared" si="73"/>
        <v>0.14655105816200376</v>
      </c>
      <c r="CS88" s="15">
        <f t="shared" si="73"/>
        <v>0.11948597675655037</v>
      </c>
      <c r="CT88" s="15">
        <f t="shared" si="73"/>
        <v>9.7419273806735873E-2</v>
      </c>
      <c r="CU88" s="15">
        <f t="shared" si="73"/>
        <v>7.9427850781939924E-2</v>
      </c>
      <c r="CV88" s="15">
        <f t="shared" si="73"/>
        <v>6.4759086701087654E-2</v>
      </c>
      <c r="CW88" s="15">
        <f t="shared" si="73"/>
        <v>5.2799353143200278E-2</v>
      </c>
      <c r="CX88" s="15">
        <f t="shared" si="73"/>
        <v>4.3048346531577408E-2</v>
      </c>
      <c r="CY88" s="15">
        <f t="shared" si="73"/>
        <v>3.5098158987239003E-2</v>
      </c>
      <c r="CZ88" s="15">
        <f t="shared" si="73"/>
        <v>2.8616214985959232E-2</v>
      </c>
      <c r="DA88" s="15">
        <f t="shared" si="73"/>
        <v>2.3331359145231545E-2</v>
      </c>
      <c r="DB88" s="15">
        <f t="shared" si="73"/>
        <v>1.9022512366063893E-2</v>
      </c>
      <c r="DC88" s="15">
        <f t="shared" si="73"/>
        <v>1.5509425546042621E-2</v>
      </c>
      <c r="DD88" s="15">
        <f t="shared" si="73"/>
        <v>1.2645136914215982E-2</v>
      </c>
      <c r="DE88" s="15">
        <f t="shared" si="73"/>
        <v>1.0309826931916177E-2</v>
      </c>
      <c r="DF88" s="15">
        <f t="shared" si="73"/>
        <v>8.4058026550337672E-3</v>
      </c>
      <c r="DG88" s="15">
        <f t="shared" si="73"/>
        <v>6.8534148158505559E-3</v>
      </c>
      <c r="DH88" s="15">
        <f t="shared" si="73"/>
        <v>5.5877226404845715E-3</v>
      </c>
      <c r="DI88" s="15">
        <f t="shared" si="73"/>
        <v>4.555779043585062E-3</v>
      </c>
      <c r="DJ88" s="15">
        <f t="shared" si="73"/>
        <v>3.7144154775887728E-3</v>
      </c>
      <c r="DK88" s="15">
        <f t="shared" si="73"/>
        <v>3.0284352833405137E-3</v>
      </c>
      <c r="DL88" s="15">
        <f t="shared" si="73"/>
        <v>2.4691422004252672E-3</v>
      </c>
      <c r="DM88" s="15">
        <f t="shared" si="73"/>
        <v>2.0131397759541869E-3</v>
      </c>
      <c r="DN88" s="15">
        <f t="shared" si="73"/>
        <v>1.6413520788773894E-3</v>
      </c>
      <c r="DO88" s="15">
        <f t="shared" si="73"/>
        <v>1.3382262550294399E-3</v>
      </c>
      <c r="DP88" s="15">
        <f t="shared" si="73"/>
        <v>1.0910819983109832E-3</v>
      </c>
      <c r="DQ88" s="15">
        <f t="shared" si="73"/>
        <v>8.8958023115992546E-4</v>
      </c>
      <c r="DR88" s="15">
        <f t="shared" si="73"/>
        <v>7.2529225144535303E-4</v>
      </c>
      <c r="DS88" s="15">
        <f t="shared" si="73"/>
        <v>5.9134489856660366E-4</v>
      </c>
      <c r="DT88" s="15">
        <f t="shared" si="73"/>
        <v>4.8213487025350332E-4</v>
      </c>
      <c r="DU88" s="15">
        <f t="shared" si="73"/>
        <v>3.9309414569288492E-4</v>
      </c>
      <c r="DV88" s="15">
        <f t="shared" si="73"/>
        <v>3.2049720175564289E-4</v>
      </c>
      <c r="DW88" s="15">
        <f t="shared" si="73"/>
        <v>2.6130769401788712E-4</v>
      </c>
      <c r="DX88" s="15">
        <f t="shared" si="73"/>
        <v>2.1304911933839321E-4</v>
      </c>
      <c r="DY88" s="15">
        <f t="shared" si="73"/>
        <v>1.7370306886732578E-4</v>
      </c>
      <c r="DZ88" s="15">
        <f t="shared" si="73"/>
        <v>1.416235463693738E-4</v>
      </c>
      <c r="EA88" s="15">
        <f t="shared" si="73"/>
        <v>1.1546839959919453E-4</v>
      </c>
      <c r="EB88" s="15">
        <f t="shared" si="73"/>
        <v>9.4143790192902088E-5</v>
      </c>
      <c r="EC88" s="15">
        <f t="shared" ref="EC88:ED88" si="74">EC87-EB87</f>
        <v>7.6757161878049374E-5</v>
      </c>
      <c r="ED88" s="15">
        <f t="shared" si="74"/>
        <v>6.2581617385149002E-5</v>
      </c>
      <c r="EE88">
        <v>1</v>
      </c>
    </row>
    <row r="89" spans="2:135" x14ac:dyDescent="0.35">
      <c r="B89" t="s">
        <v>291</v>
      </c>
      <c r="C89" s="9">
        <f>IF(C81=0,0,ABS(+C87-C81)^2)</f>
        <v>17114456.254924603</v>
      </c>
      <c r="D89" s="9">
        <f t="shared" ref="D89:BO89" si="75">IF(D81=0,0,ABS(+D87-D81)^2)</f>
        <v>25773708.849536825</v>
      </c>
      <c r="E89" s="9">
        <f t="shared" si="75"/>
        <v>38179854.828182057</v>
      </c>
      <c r="F89" s="9">
        <f t="shared" si="75"/>
        <v>56915924.771139026</v>
      </c>
      <c r="G89" s="9">
        <f t="shared" si="75"/>
        <v>85725505.575092822</v>
      </c>
      <c r="H89" s="9">
        <f t="shared" si="75"/>
        <v>127916878.35541804</v>
      </c>
      <c r="I89" s="9">
        <f t="shared" si="75"/>
        <v>190537786.30125874</v>
      </c>
      <c r="J89" s="9">
        <f t="shared" si="75"/>
        <v>283356655.19838524</v>
      </c>
      <c r="K89" s="9">
        <f t="shared" si="75"/>
        <v>413322374.67327827</v>
      </c>
      <c r="L89" s="9">
        <f t="shared" si="75"/>
        <v>613147586.88417113</v>
      </c>
      <c r="M89" s="9">
        <f t="shared" si="75"/>
        <v>909982183.3632288</v>
      </c>
      <c r="N89" s="9">
        <f t="shared" si="75"/>
        <v>1345084258.0867712</v>
      </c>
      <c r="O89" s="9">
        <f t="shared" si="75"/>
        <v>1972209426.7932618</v>
      </c>
      <c r="P89" s="9">
        <f t="shared" si="75"/>
        <v>2883740914.5582895</v>
      </c>
      <c r="Q89" s="9">
        <f t="shared" si="75"/>
        <v>4190939161.7230158</v>
      </c>
      <c r="R89" s="9">
        <f t="shared" si="75"/>
        <v>6048981964.0644512</v>
      </c>
      <c r="S89" s="9">
        <f t="shared" si="75"/>
        <v>8653882085.8178139</v>
      </c>
      <c r="T89" s="9">
        <f t="shared" si="75"/>
        <v>12268549658.124653</v>
      </c>
      <c r="U89" s="9">
        <f t="shared" si="75"/>
        <v>17225629956.912693</v>
      </c>
      <c r="V89" s="9">
        <f t="shared" si="75"/>
        <v>23835774875.873787</v>
      </c>
      <c r="W89" s="9">
        <f t="shared" si="75"/>
        <v>32492459732.744595</v>
      </c>
      <c r="X89" s="9">
        <f t="shared" si="75"/>
        <v>43626781587.986824</v>
      </c>
      <c r="Y89" s="9">
        <f t="shared" si="75"/>
        <v>57435540211.226799</v>
      </c>
      <c r="Z89" s="9">
        <f t="shared" si="75"/>
        <v>74183080559.359222</v>
      </c>
      <c r="AA89" s="9">
        <f t="shared" si="75"/>
        <v>93974933196.218033</v>
      </c>
      <c r="AB89" s="9">
        <f t="shared" si="75"/>
        <v>116556632454.44153</v>
      </c>
      <c r="AC89" s="9">
        <f t="shared" si="75"/>
        <v>141582511182.34302</v>
      </c>
      <c r="AD89" s="9">
        <f t="shared" si="75"/>
        <v>168467656606.02902</v>
      </c>
      <c r="AE89" s="9">
        <f t="shared" si="75"/>
        <v>196440154384.65387</v>
      </c>
      <c r="AF89" s="9">
        <f t="shared" si="75"/>
        <v>224585548364.23483</v>
      </c>
      <c r="AG89" s="9">
        <f t="shared" si="75"/>
        <v>251216654919.38062</v>
      </c>
      <c r="AH89" s="9">
        <f t="shared" si="75"/>
        <v>277275373222.09967</v>
      </c>
      <c r="AI89" s="9">
        <f t="shared" si="75"/>
        <v>301707837815.85986</v>
      </c>
      <c r="AJ89" s="9">
        <f t="shared" si="75"/>
        <v>323727250829.38275</v>
      </c>
      <c r="AK89" s="9">
        <f t="shared" si="75"/>
        <v>343594780986.75323</v>
      </c>
      <c r="AL89" s="9">
        <f t="shared" si="75"/>
        <v>360785980228.04883</v>
      </c>
      <c r="AM89" s="9">
        <f t="shared" si="75"/>
        <v>376042894801.7738</v>
      </c>
      <c r="AN89" s="9">
        <f t="shared" si="75"/>
        <v>389109415211.9411</v>
      </c>
      <c r="AO89" s="9">
        <f t="shared" si="75"/>
        <v>400060378079.78864</v>
      </c>
      <c r="AP89" s="9">
        <f t="shared" si="75"/>
        <v>409553201365.25842</v>
      </c>
      <c r="AQ89" s="9">
        <f t="shared" si="75"/>
        <v>417565285895.58911</v>
      </c>
      <c r="AR89" s="9">
        <f t="shared" si="75"/>
        <v>424206032745.87555</v>
      </c>
      <c r="AS89" s="9" t="e">
        <f t="shared" si="75"/>
        <v>#N/A</v>
      </c>
      <c r="AT89" s="9" t="e">
        <f t="shared" si="75"/>
        <v>#N/A</v>
      </c>
      <c r="AU89" s="9" t="e">
        <f t="shared" si="75"/>
        <v>#N/A</v>
      </c>
      <c r="AV89" s="9" t="e">
        <f t="shared" si="75"/>
        <v>#N/A</v>
      </c>
      <c r="AW89" s="9" t="e">
        <f t="shared" si="75"/>
        <v>#N/A</v>
      </c>
      <c r="AX89" s="9" t="e">
        <f t="shared" si="75"/>
        <v>#N/A</v>
      </c>
      <c r="AY89" s="9" t="e">
        <f t="shared" si="75"/>
        <v>#N/A</v>
      </c>
      <c r="AZ89" s="9" t="e">
        <f t="shared" si="75"/>
        <v>#N/A</v>
      </c>
      <c r="BA89" s="9" t="e">
        <f t="shared" si="75"/>
        <v>#N/A</v>
      </c>
      <c r="BB89" s="9" t="e">
        <f t="shared" si="75"/>
        <v>#N/A</v>
      </c>
      <c r="BC89" s="9" t="e">
        <f t="shared" si="75"/>
        <v>#N/A</v>
      </c>
      <c r="BD89" s="9" t="e">
        <f t="shared" si="75"/>
        <v>#N/A</v>
      </c>
      <c r="BE89" s="9" t="e">
        <f t="shared" si="75"/>
        <v>#N/A</v>
      </c>
      <c r="BF89" s="9" t="e">
        <f t="shared" si="75"/>
        <v>#N/A</v>
      </c>
      <c r="BG89" s="9" t="e">
        <f t="shared" si="75"/>
        <v>#N/A</v>
      </c>
      <c r="BH89" s="9" t="e">
        <f t="shared" si="75"/>
        <v>#N/A</v>
      </c>
      <c r="BI89" s="9" t="e">
        <f t="shared" si="75"/>
        <v>#N/A</v>
      </c>
      <c r="BJ89" s="9" t="e">
        <f t="shared" si="75"/>
        <v>#N/A</v>
      </c>
      <c r="BK89" s="9" t="e">
        <f t="shared" si="75"/>
        <v>#N/A</v>
      </c>
      <c r="BL89" s="9" t="e">
        <f t="shared" si="75"/>
        <v>#N/A</v>
      </c>
      <c r="BM89" s="9" t="e">
        <f t="shared" si="75"/>
        <v>#N/A</v>
      </c>
      <c r="BN89" s="9" t="e">
        <f t="shared" si="75"/>
        <v>#N/A</v>
      </c>
      <c r="BO89" s="9" t="e">
        <f t="shared" si="75"/>
        <v>#N/A</v>
      </c>
      <c r="BP89" s="9" t="e">
        <f t="shared" ref="BP89:EA89" si="76">IF(BP81=0,0,ABS(+BP87-BP81)^2)</f>
        <v>#N/A</v>
      </c>
      <c r="BQ89" s="9" t="e">
        <f t="shared" si="76"/>
        <v>#N/A</v>
      </c>
      <c r="BR89" s="9" t="e">
        <f t="shared" si="76"/>
        <v>#N/A</v>
      </c>
      <c r="BS89" s="9" t="e">
        <f t="shared" si="76"/>
        <v>#N/A</v>
      </c>
      <c r="BT89" s="9" t="e">
        <f t="shared" si="76"/>
        <v>#N/A</v>
      </c>
      <c r="BU89" s="9" t="e">
        <f t="shared" si="76"/>
        <v>#N/A</v>
      </c>
      <c r="BV89" s="9" t="e">
        <f t="shared" si="76"/>
        <v>#N/A</v>
      </c>
      <c r="BW89" s="9" t="e">
        <f t="shared" si="76"/>
        <v>#N/A</v>
      </c>
      <c r="BX89" s="9" t="e">
        <f t="shared" si="76"/>
        <v>#N/A</v>
      </c>
      <c r="BY89" s="9" t="e">
        <f t="shared" si="76"/>
        <v>#N/A</v>
      </c>
      <c r="BZ89" s="9" t="e">
        <f t="shared" si="76"/>
        <v>#N/A</v>
      </c>
      <c r="CA89" s="9" t="e">
        <f t="shared" si="76"/>
        <v>#N/A</v>
      </c>
      <c r="CB89" s="9" t="e">
        <f t="shared" si="76"/>
        <v>#N/A</v>
      </c>
      <c r="CC89" s="9" t="e">
        <f t="shared" si="76"/>
        <v>#N/A</v>
      </c>
      <c r="CD89" s="9" t="e">
        <f t="shared" si="76"/>
        <v>#N/A</v>
      </c>
      <c r="CE89" s="9" t="e">
        <f t="shared" si="76"/>
        <v>#N/A</v>
      </c>
      <c r="CF89" s="9" t="e">
        <f t="shared" si="76"/>
        <v>#N/A</v>
      </c>
      <c r="CG89" s="9" t="e">
        <f t="shared" si="76"/>
        <v>#N/A</v>
      </c>
      <c r="CH89" s="9" t="e">
        <f t="shared" si="76"/>
        <v>#N/A</v>
      </c>
      <c r="CI89" s="9" t="e">
        <f t="shared" si="76"/>
        <v>#N/A</v>
      </c>
      <c r="CJ89" s="9" t="e">
        <f t="shared" si="76"/>
        <v>#N/A</v>
      </c>
      <c r="CK89" s="9" t="e">
        <f t="shared" si="76"/>
        <v>#N/A</v>
      </c>
      <c r="CL89" s="9" t="e">
        <f t="shared" si="76"/>
        <v>#N/A</v>
      </c>
      <c r="CM89" s="9" t="e">
        <f t="shared" si="76"/>
        <v>#N/A</v>
      </c>
      <c r="CN89" s="9" t="e">
        <f t="shared" si="76"/>
        <v>#N/A</v>
      </c>
      <c r="CO89" s="9" t="e">
        <f t="shared" si="76"/>
        <v>#N/A</v>
      </c>
      <c r="CP89" s="9" t="e">
        <f t="shared" si="76"/>
        <v>#N/A</v>
      </c>
      <c r="CQ89" s="9" t="e">
        <f t="shared" si="76"/>
        <v>#N/A</v>
      </c>
      <c r="CR89" s="9" t="e">
        <f t="shared" si="76"/>
        <v>#N/A</v>
      </c>
      <c r="CS89" s="9" t="e">
        <f t="shared" si="76"/>
        <v>#N/A</v>
      </c>
      <c r="CT89" s="9" t="e">
        <f t="shared" si="76"/>
        <v>#N/A</v>
      </c>
      <c r="CU89" s="9" t="e">
        <f t="shared" si="76"/>
        <v>#N/A</v>
      </c>
      <c r="CV89" s="9" t="e">
        <f t="shared" si="76"/>
        <v>#N/A</v>
      </c>
      <c r="CW89" s="9" t="e">
        <f t="shared" si="76"/>
        <v>#N/A</v>
      </c>
      <c r="CX89" s="9" t="e">
        <f t="shared" si="76"/>
        <v>#N/A</v>
      </c>
      <c r="CY89" s="9" t="e">
        <f t="shared" si="76"/>
        <v>#N/A</v>
      </c>
      <c r="CZ89" s="9" t="e">
        <f t="shared" si="76"/>
        <v>#N/A</v>
      </c>
      <c r="DA89" s="9" t="e">
        <f t="shared" si="76"/>
        <v>#N/A</v>
      </c>
      <c r="DB89" s="9" t="e">
        <f t="shared" si="76"/>
        <v>#N/A</v>
      </c>
      <c r="DC89" s="9" t="e">
        <f t="shared" si="76"/>
        <v>#N/A</v>
      </c>
      <c r="DD89" s="9" t="e">
        <f t="shared" si="76"/>
        <v>#N/A</v>
      </c>
      <c r="DE89" s="9" t="e">
        <f t="shared" si="76"/>
        <v>#N/A</v>
      </c>
      <c r="DF89" s="9" t="e">
        <f t="shared" si="76"/>
        <v>#N/A</v>
      </c>
      <c r="DG89" s="9" t="e">
        <f t="shared" si="76"/>
        <v>#N/A</v>
      </c>
      <c r="DH89" s="9" t="e">
        <f t="shared" si="76"/>
        <v>#N/A</v>
      </c>
      <c r="DI89" s="9" t="e">
        <f t="shared" si="76"/>
        <v>#N/A</v>
      </c>
      <c r="DJ89" s="9" t="e">
        <f t="shared" si="76"/>
        <v>#N/A</v>
      </c>
      <c r="DK89" s="9" t="e">
        <f t="shared" si="76"/>
        <v>#N/A</v>
      </c>
      <c r="DL89" s="9" t="e">
        <f t="shared" si="76"/>
        <v>#N/A</v>
      </c>
      <c r="DM89" s="9" t="e">
        <f t="shared" si="76"/>
        <v>#N/A</v>
      </c>
      <c r="DN89" s="9" t="e">
        <f t="shared" si="76"/>
        <v>#N/A</v>
      </c>
      <c r="DO89" s="9" t="e">
        <f t="shared" si="76"/>
        <v>#N/A</v>
      </c>
      <c r="DP89" s="9" t="e">
        <f t="shared" si="76"/>
        <v>#N/A</v>
      </c>
      <c r="DQ89" s="9" t="e">
        <f t="shared" si="76"/>
        <v>#N/A</v>
      </c>
      <c r="DR89" s="9" t="e">
        <f t="shared" si="76"/>
        <v>#N/A</v>
      </c>
      <c r="DS89" s="9" t="e">
        <f t="shared" si="76"/>
        <v>#N/A</v>
      </c>
      <c r="DT89" s="9" t="e">
        <f t="shared" si="76"/>
        <v>#N/A</v>
      </c>
      <c r="DU89" s="9" t="e">
        <f t="shared" si="76"/>
        <v>#N/A</v>
      </c>
      <c r="DV89" s="9" t="e">
        <f t="shared" si="76"/>
        <v>#N/A</v>
      </c>
      <c r="DW89" s="9" t="e">
        <f t="shared" si="76"/>
        <v>#N/A</v>
      </c>
      <c r="DX89" s="9" t="e">
        <f t="shared" si="76"/>
        <v>#N/A</v>
      </c>
      <c r="DY89" s="9" t="e">
        <f t="shared" si="76"/>
        <v>#N/A</v>
      </c>
      <c r="DZ89" s="9" t="e">
        <f t="shared" si="76"/>
        <v>#N/A</v>
      </c>
      <c r="EA89" s="9" t="e">
        <f t="shared" si="76"/>
        <v>#N/A</v>
      </c>
      <c r="EB89" s="9" t="e">
        <f t="shared" ref="EB89:ED89" si="77">IF(EB81=0,0,ABS(+EB87-EB81)^2)</f>
        <v>#N/A</v>
      </c>
      <c r="EC89" s="9" t="e">
        <f t="shared" si="77"/>
        <v>#N/A</v>
      </c>
      <c r="ED89" s="9" t="e">
        <f t="shared" si="77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f>C80</f>
        <v>43901</v>
      </c>
      <c r="D93" s="12">
        <f>C93+1</f>
        <v>43902</v>
      </c>
      <c r="E93" s="12">
        <f t="shared" ref="E93:BP93" si="78">D93+1</f>
        <v>43903</v>
      </c>
      <c r="F93" s="12">
        <f t="shared" si="78"/>
        <v>43904</v>
      </c>
      <c r="G93" s="12">
        <f t="shared" si="78"/>
        <v>43905</v>
      </c>
      <c r="H93" s="12">
        <f t="shared" si="78"/>
        <v>43906</v>
      </c>
      <c r="I93" s="12">
        <f t="shared" si="78"/>
        <v>43907</v>
      </c>
      <c r="J93" s="12">
        <f t="shared" si="78"/>
        <v>43908</v>
      </c>
      <c r="K93" s="12">
        <f t="shared" si="78"/>
        <v>43909</v>
      </c>
      <c r="L93" s="12">
        <f t="shared" si="78"/>
        <v>43910</v>
      </c>
      <c r="M93" s="12">
        <f t="shared" si="78"/>
        <v>43911</v>
      </c>
      <c r="N93" s="12">
        <f t="shared" si="78"/>
        <v>43912</v>
      </c>
      <c r="O93" s="12">
        <f t="shared" si="78"/>
        <v>43913</v>
      </c>
      <c r="P93" s="12">
        <f t="shared" si="78"/>
        <v>43914</v>
      </c>
      <c r="Q93" s="12">
        <f t="shared" si="78"/>
        <v>43915</v>
      </c>
      <c r="R93" s="12">
        <f t="shared" si="78"/>
        <v>43916</v>
      </c>
      <c r="S93" s="12">
        <f t="shared" si="78"/>
        <v>43917</v>
      </c>
      <c r="T93" s="12">
        <f t="shared" si="78"/>
        <v>43918</v>
      </c>
      <c r="U93" s="12">
        <f t="shared" si="78"/>
        <v>43919</v>
      </c>
      <c r="V93" s="12">
        <f t="shared" si="78"/>
        <v>43920</v>
      </c>
      <c r="W93" s="12">
        <f t="shared" si="78"/>
        <v>43921</v>
      </c>
      <c r="X93" s="12">
        <f t="shared" si="78"/>
        <v>43922</v>
      </c>
      <c r="Y93" s="12">
        <f t="shared" si="78"/>
        <v>43923</v>
      </c>
      <c r="Z93" s="12">
        <f t="shared" si="78"/>
        <v>43924</v>
      </c>
      <c r="AA93" s="12">
        <f t="shared" si="78"/>
        <v>43925</v>
      </c>
      <c r="AB93" s="12">
        <f t="shared" si="78"/>
        <v>43926</v>
      </c>
      <c r="AC93" s="12">
        <f t="shared" si="78"/>
        <v>43927</v>
      </c>
      <c r="AD93" s="12">
        <f t="shared" si="78"/>
        <v>43928</v>
      </c>
      <c r="AE93" s="12">
        <f t="shared" si="78"/>
        <v>43929</v>
      </c>
      <c r="AF93" s="12">
        <f t="shared" si="78"/>
        <v>43930</v>
      </c>
      <c r="AG93" s="12">
        <f t="shared" si="78"/>
        <v>43931</v>
      </c>
      <c r="AH93" s="12">
        <f t="shared" si="78"/>
        <v>43932</v>
      </c>
      <c r="AI93" s="12">
        <f t="shared" si="78"/>
        <v>43933</v>
      </c>
      <c r="AJ93" s="12">
        <f t="shared" si="78"/>
        <v>43934</v>
      </c>
      <c r="AK93" s="12">
        <f t="shared" si="78"/>
        <v>43935</v>
      </c>
      <c r="AL93" s="12">
        <f t="shared" si="78"/>
        <v>43936</v>
      </c>
      <c r="AM93" s="12">
        <f t="shared" si="78"/>
        <v>43937</v>
      </c>
      <c r="AN93" s="12">
        <f t="shared" si="78"/>
        <v>43938</v>
      </c>
      <c r="AO93" s="12">
        <f t="shared" si="78"/>
        <v>43939</v>
      </c>
      <c r="AP93" s="12">
        <f t="shared" si="78"/>
        <v>43940</v>
      </c>
      <c r="AQ93" s="12">
        <f t="shared" si="78"/>
        <v>43941</v>
      </c>
      <c r="AR93" s="12">
        <f t="shared" si="78"/>
        <v>43942</v>
      </c>
      <c r="AS93" s="12">
        <f t="shared" si="78"/>
        <v>43943</v>
      </c>
      <c r="AT93" s="12">
        <f t="shared" si="78"/>
        <v>43944</v>
      </c>
      <c r="AU93" s="12">
        <f t="shared" si="78"/>
        <v>43945</v>
      </c>
      <c r="AV93" s="12">
        <f t="shared" si="78"/>
        <v>43946</v>
      </c>
      <c r="AW93" s="12">
        <f t="shared" si="78"/>
        <v>43947</v>
      </c>
      <c r="AX93" s="12">
        <f t="shared" si="78"/>
        <v>43948</v>
      </c>
      <c r="AY93" s="12">
        <f t="shared" si="78"/>
        <v>43949</v>
      </c>
      <c r="AZ93" s="12">
        <f t="shared" si="78"/>
        <v>43950</v>
      </c>
      <c r="BA93" s="12">
        <f t="shared" si="78"/>
        <v>43951</v>
      </c>
      <c r="BB93" s="12">
        <f t="shared" si="78"/>
        <v>43952</v>
      </c>
      <c r="BC93" s="12">
        <f t="shared" si="78"/>
        <v>43953</v>
      </c>
      <c r="BD93" s="12">
        <f t="shared" si="78"/>
        <v>43954</v>
      </c>
      <c r="BE93" s="12">
        <f t="shared" si="78"/>
        <v>43955</v>
      </c>
      <c r="BF93" s="12">
        <f t="shared" si="78"/>
        <v>43956</v>
      </c>
      <c r="BG93" s="12">
        <f t="shared" si="78"/>
        <v>43957</v>
      </c>
      <c r="BH93" s="12">
        <f t="shared" si="78"/>
        <v>43958</v>
      </c>
      <c r="BI93" s="12">
        <f t="shared" si="78"/>
        <v>43959</v>
      </c>
      <c r="BJ93" s="12">
        <f t="shared" si="78"/>
        <v>43960</v>
      </c>
      <c r="BK93" s="12">
        <f t="shared" si="78"/>
        <v>43961</v>
      </c>
      <c r="BL93" s="12">
        <f t="shared" si="78"/>
        <v>43962</v>
      </c>
      <c r="BM93" s="12">
        <f t="shared" si="78"/>
        <v>43963</v>
      </c>
      <c r="BN93" s="12">
        <f t="shared" si="78"/>
        <v>43964</v>
      </c>
      <c r="BO93" s="12">
        <f t="shared" si="78"/>
        <v>43965</v>
      </c>
      <c r="BP93" s="12">
        <f t="shared" si="78"/>
        <v>43966</v>
      </c>
      <c r="BQ93" s="12">
        <f t="shared" ref="BQ93:EB93" si="79">BP93+1</f>
        <v>43967</v>
      </c>
      <c r="BR93" s="12">
        <f t="shared" si="79"/>
        <v>43968</v>
      </c>
      <c r="BS93" s="12">
        <f t="shared" si="79"/>
        <v>43969</v>
      </c>
      <c r="BT93" s="12">
        <f t="shared" si="79"/>
        <v>43970</v>
      </c>
      <c r="BU93" s="12">
        <f t="shared" si="79"/>
        <v>43971</v>
      </c>
      <c r="BV93" s="12">
        <f t="shared" si="79"/>
        <v>43972</v>
      </c>
      <c r="BW93" s="12">
        <f t="shared" si="79"/>
        <v>43973</v>
      </c>
      <c r="BX93" s="12">
        <f t="shared" si="79"/>
        <v>43974</v>
      </c>
      <c r="BY93" s="12">
        <f t="shared" si="79"/>
        <v>43975</v>
      </c>
      <c r="BZ93" s="12">
        <f t="shared" si="79"/>
        <v>43976</v>
      </c>
      <c r="CA93" s="12">
        <f t="shared" si="79"/>
        <v>43977</v>
      </c>
      <c r="CB93" s="12">
        <f t="shared" si="79"/>
        <v>43978</v>
      </c>
      <c r="CC93" s="12">
        <f t="shared" si="79"/>
        <v>43979</v>
      </c>
      <c r="CD93" s="12">
        <f t="shared" si="79"/>
        <v>43980</v>
      </c>
      <c r="CE93" s="12">
        <f t="shared" si="79"/>
        <v>43981</v>
      </c>
      <c r="CF93" s="12">
        <f t="shared" si="79"/>
        <v>43982</v>
      </c>
      <c r="CG93" s="12">
        <f t="shared" si="79"/>
        <v>43983</v>
      </c>
      <c r="CH93" s="12">
        <f t="shared" si="79"/>
        <v>43984</v>
      </c>
      <c r="CI93" s="12">
        <f t="shared" si="79"/>
        <v>43985</v>
      </c>
      <c r="CJ93" s="12">
        <f t="shared" si="79"/>
        <v>43986</v>
      </c>
      <c r="CK93" s="12">
        <f t="shared" si="79"/>
        <v>43987</v>
      </c>
      <c r="CL93" s="12">
        <f t="shared" si="79"/>
        <v>43988</v>
      </c>
      <c r="CM93" s="12">
        <f t="shared" si="79"/>
        <v>43989</v>
      </c>
      <c r="CN93" s="12">
        <f t="shared" si="79"/>
        <v>43990</v>
      </c>
      <c r="CO93" s="12">
        <f t="shared" si="79"/>
        <v>43991</v>
      </c>
      <c r="CP93" s="12">
        <f t="shared" si="79"/>
        <v>43992</v>
      </c>
      <c r="CQ93" s="12">
        <f t="shared" si="79"/>
        <v>43993</v>
      </c>
      <c r="CR93" s="12">
        <f t="shared" si="79"/>
        <v>43994</v>
      </c>
      <c r="CS93" s="12">
        <f t="shared" si="79"/>
        <v>43995</v>
      </c>
      <c r="CT93" s="12">
        <f t="shared" si="79"/>
        <v>43996</v>
      </c>
      <c r="CU93" s="12">
        <f t="shared" si="79"/>
        <v>43997</v>
      </c>
      <c r="CV93" s="12">
        <f t="shared" si="79"/>
        <v>43998</v>
      </c>
      <c r="CW93" s="12">
        <f t="shared" si="79"/>
        <v>43999</v>
      </c>
      <c r="CX93" s="12">
        <f t="shared" si="79"/>
        <v>44000</v>
      </c>
      <c r="CY93" s="12">
        <f t="shared" si="79"/>
        <v>44001</v>
      </c>
      <c r="CZ93" s="12">
        <f t="shared" si="79"/>
        <v>44002</v>
      </c>
      <c r="DA93" s="12">
        <f t="shared" si="79"/>
        <v>44003</v>
      </c>
      <c r="DB93" s="12">
        <f t="shared" si="79"/>
        <v>44004</v>
      </c>
      <c r="DC93" s="12">
        <f t="shared" si="79"/>
        <v>44005</v>
      </c>
      <c r="DD93" s="12">
        <f t="shared" si="79"/>
        <v>44006</v>
      </c>
      <c r="DE93" s="12">
        <f t="shared" si="79"/>
        <v>44007</v>
      </c>
      <c r="DF93" s="12">
        <f t="shared" si="79"/>
        <v>44008</v>
      </c>
      <c r="DG93" s="12">
        <f t="shared" si="79"/>
        <v>44009</v>
      </c>
      <c r="DH93" s="12">
        <f t="shared" si="79"/>
        <v>44010</v>
      </c>
      <c r="DI93" s="12">
        <f t="shared" si="79"/>
        <v>44011</v>
      </c>
      <c r="DJ93" s="12">
        <f t="shared" si="79"/>
        <v>44012</v>
      </c>
      <c r="DK93" s="12">
        <f t="shared" si="79"/>
        <v>44013</v>
      </c>
      <c r="DL93" s="12">
        <f t="shared" si="79"/>
        <v>44014</v>
      </c>
      <c r="DM93" s="12">
        <f t="shared" si="79"/>
        <v>44015</v>
      </c>
      <c r="DN93" s="12">
        <f t="shared" si="79"/>
        <v>44016</v>
      </c>
      <c r="DO93" s="12">
        <f t="shared" si="79"/>
        <v>44017</v>
      </c>
      <c r="DP93" s="12">
        <f t="shared" si="79"/>
        <v>44018</v>
      </c>
      <c r="DQ93" s="12">
        <f t="shared" si="79"/>
        <v>44019</v>
      </c>
      <c r="DR93" s="12">
        <f t="shared" si="79"/>
        <v>44020</v>
      </c>
      <c r="DS93" s="12">
        <f t="shared" si="79"/>
        <v>44021</v>
      </c>
      <c r="DT93" s="12">
        <f t="shared" si="79"/>
        <v>44022</v>
      </c>
      <c r="DU93" s="12">
        <f t="shared" si="79"/>
        <v>44023</v>
      </c>
      <c r="DV93" s="12">
        <f t="shared" si="79"/>
        <v>44024</v>
      </c>
      <c r="DW93" s="12">
        <f t="shared" si="79"/>
        <v>44025</v>
      </c>
      <c r="DX93" s="12">
        <f t="shared" si="79"/>
        <v>44026</v>
      </c>
      <c r="DY93" s="12">
        <f t="shared" si="79"/>
        <v>44027</v>
      </c>
      <c r="DZ93" s="12">
        <f t="shared" si="79"/>
        <v>44028</v>
      </c>
      <c r="EA93" s="12">
        <f t="shared" si="79"/>
        <v>44029</v>
      </c>
      <c r="EB93" s="12">
        <f t="shared" si="79"/>
        <v>44030</v>
      </c>
      <c r="EC93" s="12">
        <f t="shared" ref="EC93:ED93" si="80">EB93+1</f>
        <v>44031</v>
      </c>
      <c r="ED93" s="12">
        <f t="shared" si="80"/>
        <v>44032</v>
      </c>
      <c r="EE93">
        <v>1</v>
      </c>
    </row>
    <row r="94" spans="2:135" x14ac:dyDescent="0.35">
      <c r="B94" t="str">
        <f>$C$5&amp;" Deaths Cum"</f>
        <v>Ireland Deaths Cum</v>
      </c>
      <c r="C94">
        <f t="shared" ref="C94:AH94" si="81">INDEX(_Death_Data,MATCH($C$5,_Death_Country,0),MATCH(C$54,_Death_Day,0))</f>
        <v>1</v>
      </c>
      <c r="D94">
        <f t="shared" si="81"/>
        <v>1</v>
      </c>
      <c r="E94">
        <f t="shared" si="81"/>
        <v>1</v>
      </c>
      <c r="F94">
        <f t="shared" si="81"/>
        <v>2</v>
      </c>
      <c r="G94">
        <f t="shared" si="81"/>
        <v>2</v>
      </c>
      <c r="H94">
        <f t="shared" si="81"/>
        <v>2</v>
      </c>
      <c r="I94">
        <f t="shared" si="81"/>
        <v>2</v>
      </c>
      <c r="J94">
        <f t="shared" si="81"/>
        <v>2</v>
      </c>
      <c r="K94">
        <f t="shared" si="81"/>
        <v>3</v>
      </c>
      <c r="L94">
        <f t="shared" si="81"/>
        <v>3</v>
      </c>
      <c r="M94">
        <f t="shared" si="81"/>
        <v>3</v>
      </c>
      <c r="N94">
        <f t="shared" si="81"/>
        <v>4</v>
      </c>
      <c r="O94">
        <f t="shared" si="81"/>
        <v>6</v>
      </c>
      <c r="P94">
        <f t="shared" si="81"/>
        <v>7</v>
      </c>
      <c r="Q94">
        <f t="shared" si="81"/>
        <v>9</v>
      </c>
      <c r="R94">
        <f t="shared" si="81"/>
        <v>19</v>
      </c>
      <c r="S94">
        <f t="shared" si="81"/>
        <v>22</v>
      </c>
      <c r="T94">
        <f t="shared" si="81"/>
        <v>36</v>
      </c>
      <c r="U94">
        <f t="shared" si="81"/>
        <v>46</v>
      </c>
      <c r="V94">
        <f t="shared" si="81"/>
        <v>54</v>
      </c>
      <c r="W94">
        <f t="shared" si="81"/>
        <v>71</v>
      </c>
      <c r="X94">
        <f t="shared" si="81"/>
        <v>85</v>
      </c>
      <c r="Y94">
        <f t="shared" si="81"/>
        <v>98</v>
      </c>
      <c r="Z94">
        <f t="shared" si="81"/>
        <v>120</v>
      </c>
      <c r="AA94">
        <f t="shared" si="81"/>
        <v>137</v>
      </c>
      <c r="AB94">
        <f t="shared" si="81"/>
        <v>158</v>
      </c>
      <c r="AC94">
        <f t="shared" si="81"/>
        <v>174</v>
      </c>
      <c r="AD94">
        <f t="shared" si="81"/>
        <v>210</v>
      </c>
      <c r="AE94">
        <f t="shared" si="81"/>
        <v>235</v>
      </c>
      <c r="AF94">
        <f t="shared" si="81"/>
        <v>263</v>
      </c>
      <c r="AG94">
        <f t="shared" si="81"/>
        <v>287</v>
      </c>
      <c r="AH94">
        <f t="shared" si="81"/>
        <v>320</v>
      </c>
      <c r="AI94">
        <f t="shared" ref="AI94:BN94" si="82">INDEX(_Death_Data,MATCH($C$5,_Death_Country,0),MATCH(AI$54,_Death_Day,0))</f>
        <v>334</v>
      </c>
      <c r="AJ94">
        <f t="shared" si="82"/>
        <v>365</v>
      </c>
      <c r="AK94">
        <f t="shared" si="82"/>
        <v>406</v>
      </c>
      <c r="AL94">
        <f t="shared" si="82"/>
        <v>444</v>
      </c>
      <c r="AM94">
        <f t="shared" si="82"/>
        <v>486</v>
      </c>
      <c r="AN94">
        <f t="shared" si="82"/>
        <v>530</v>
      </c>
      <c r="AO94">
        <f t="shared" si="82"/>
        <v>571</v>
      </c>
      <c r="AP94">
        <f t="shared" si="82"/>
        <v>610</v>
      </c>
      <c r="AQ94">
        <f t="shared" si="82"/>
        <v>687</v>
      </c>
      <c r="AR94">
        <f t="shared" si="82"/>
        <v>730</v>
      </c>
      <c r="AS94" t="e">
        <f t="shared" si="82"/>
        <v>#N/A</v>
      </c>
      <c r="AT94" t="e">
        <f t="shared" si="82"/>
        <v>#N/A</v>
      </c>
      <c r="AU94" t="e">
        <f t="shared" si="82"/>
        <v>#N/A</v>
      </c>
      <c r="AV94" t="e">
        <f t="shared" si="82"/>
        <v>#N/A</v>
      </c>
      <c r="AW94" t="e">
        <f t="shared" si="82"/>
        <v>#N/A</v>
      </c>
      <c r="AX94" t="e">
        <f t="shared" si="82"/>
        <v>#N/A</v>
      </c>
      <c r="AY94" t="e">
        <f t="shared" si="82"/>
        <v>#N/A</v>
      </c>
      <c r="AZ94" t="e">
        <f t="shared" si="82"/>
        <v>#N/A</v>
      </c>
      <c r="BA94" t="e">
        <f t="shared" si="82"/>
        <v>#N/A</v>
      </c>
      <c r="BB94" t="e">
        <f t="shared" si="82"/>
        <v>#N/A</v>
      </c>
      <c r="BC94" t="e">
        <f t="shared" si="82"/>
        <v>#N/A</v>
      </c>
      <c r="BD94" t="e">
        <f t="shared" si="82"/>
        <v>#N/A</v>
      </c>
      <c r="BE94" t="e">
        <f t="shared" si="82"/>
        <v>#N/A</v>
      </c>
      <c r="BF94" t="e">
        <f t="shared" si="82"/>
        <v>#N/A</v>
      </c>
      <c r="BG94" t="e">
        <f t="shared" si="82"/>
        <v>#N/A</v>
      </c>
      <c r="BH94" t="e">
        <f t="shared" si="82"/>
        <v>#N/A</v>
      </c>
      <c r="BI94" t="e">
        <f t="shared" si="82"/>
        <v>#N/A</v>
      </c>
      <c r="BJ94" t="e">
        <f t="shared" si="82"/>
        <v>#N/A</v>
      </c>
      <c r="BK94" t="e">
        <f t="shared" si="82"/>
        <v>#N/A</v>
      </c>
      <c r="BL94" t="e">
        <f t="shared" si="82"/>
        <v>#N/A</v>
      </c>
      <c r="BM94" t="e">
        <f t="shared" si="82"/>
        <v>#N/A</v>
      </c>
      <c r="BN94" t="e">
        <f t="shared" si="82"/>
        <v>#N/A</v>
      </c>
      <c r="BO94" t="e">
        <f t="shared" ref="BO94:CT94" si="83">INDEX(_Death_Data,MATCH($C$5,_Death_Country,0),MATCH(BO$54,_Death_Day,0))</f>
        <v>#N/A</v>
      </c>
      <c r="BP94" t="e">
        <f t="shared" si="83"/>
        <v>#N/A</v>
      </c>
      <c r="BQ94" t="e">
        <f t="shared" si="83"/>
        <v>#N/A</v>
      </c>
      <c r="BR94" t="e">
        <f t="shared" si="83"/>
        <v>#N/A</v>
      </c>
      <c r="BS94" t="e">
        <f t="shared" si="83"/>
        <v>#N/A</v>
      </c>
      <c r="BT94" t="e">
        <f t="shared" si="83"/>
        <v>#N/A</v>
      </c>
      <c r="BU94" t="e">
        <f t="shared" si="83"/>
        <v>#N/A</v>
      </c>
      <c r="BV94" t="e">
        <f t="shared" si="83"/>
        <v>#N/A</v>
      </c>
      <c r="BW94" t="e">
        <f t="shared" si="83"/>
        <v>#N/A</v>
      </c>
      <c r="BX94" t="e">
        <f t="shared" si="83"/>
        <v>#N/A</v>
      </c>
      <c r="BY94" t="e">
        <f t="shared" si="83"/>
        <v>#N/A</v>
      </c>
      <c r="BZ94" t="e">
        <f t="shared" si="83"/>
        <v>#N/A</v>
      </c>
      <c r="CA94" t="e">
        <f t="shared" si="83"/>
        <v>#N/A</v>
      </c>
      <c r="CB94" t="e">
        <f t="shared" si="83"/>
        <v>#N/A</v>
      </c>
      <c r="CC94" t="e">
        <f t="shared" si="83"/>
        <v>#N/A</v>
      </c>
      <c r="CD94" t="e">
        <f t="shared" si="83"/>
        <v>#N/A</v>
      </c>
      <c r="CE94" t="e">
        <f t="shared" si="83"/>
        <v>#N/A</v>
      </c>
      <c r="CF94" t="e">
        <f t="shared" si="83"/>
        <v>#N/A</v>
      </c>
      <c r="CG94" t="e">
        <f t="shared" si="83"/>
        <v>#N/A</v>
      </c>
      <c r="CH94" t="e">
        <f t="shared" si="83"/>
        <v>#N/A</v>
      </c>
      <c r="CI94" t="e">
        <f t="shared" si="83"/>
        <v>#N/A</v>
      </c>
      <c r="CJ94" t="e">
        <f t="shared" si="83"/>
        <v>#N/A</v>
      </c>
      <c r="CK94" t="e">
        <f t="shared" si="83"/>
        <v>#N/A</v>
      </c>
      <c r="CL94" t="e">
        <f t="shared" si="83"/>
        <v>#N/A</v>
      </c>
      <c r="CM94" t="e">
        <f t="shared" si="83"/>
        <v>#N/A</v>
      </c>
      <c r="CN94" t="e">
        <f t="shared" si="83"/>
        <v>#N/A</v>
      </c>
      <c r="CO94" t="e">
        <f t="shared" si="83"/>
        <v>#N/A</v>
      </c>
      <c r="CP94" t="e">
        <f t="shared" si="83"/>
        <v>#N/A</v>
      </c>
      <c r="CQ94" t="e">
        <f t="shared" si="83"/>
        <v>#N/A</v>
      </c>
      <c r="CR94" t="e">
        <f t="shared" si="83"/>
        <v>#N/A</v>
      </c>
      <c r="CS94" t="e">
        <f t="shared" si="83"/>
        <v>#N/A</v>
      </c>
      <c r="CT94" t="e">
        <f t="shared" si="83"/>
        <v>#N/A</v>
      </c>
      <c r="CU94" t="e">
        <f t="shared" ref="CU94:ED94" si="84">INDEX(_Death_Data,MATCH($C$5,_Death_Country,0),MATCH(CU$54,_Death_Day,0))</f>
        <v>#N/A</v>
      </c>
      <c r="CV94" t="e">
        <f t="shared" si="84"/>
        <v>#N/A</v>
      </c>
      <c r="CW94" t="e">
        <f t="shared" si="84"/>
        <v>#N/A</v>
      </c>
      <c r="CX94" t="e">
        <f t="shared" si="84"/>
        <v>#N/A</v>
      </c>
      <c r="CY94" t="e">
        <f t="shared" si="84"/>
        <v>#N/A</v>
      </c>
      <c r="CZ94" t="e">
        <f t="shared" si="84"/>
        <v>#N/A</v>
      </c>
      <c r="DA94" t="e">
        <f t="shared" si="84"/>
        <v>#N/A</v>
      </c>
      <c r="DB94" t="e">
        <f t="shared" si="84"/>
        <v>#N/A</v>
      </c>
      <c r="DC94" t="e">
        <f t="shared" si="84"/>
        <v>#N/A</v>
      </c>
      <c r="DD94" t="e">
        <f t="shared" si="84"/>
        <v>#N/A</v>
      </c>
      <c r="DE94" t="e">
        <f t="shared" si="84"/>
        <v>#N/A</v>
      </c>
      <c r="DF94" t="e">
        <f t="shared" si="84"/>
        <v>#N/A</v>
      </c>
      <c r="DG94" t="e">
        <f t="shared" si="84"/>
        <v>#N/A</v>
      </c>
      <c r="DH94" t="e">
        <f t="shared" si="84"/>
        <v>#N/A</v>
      </c>
      <c r="DI94" t="e">
        <f t="shared" si="84"/>
        <v>#N/A</v>
      </c>
      <c r="DJ94" t="e">
        <f t="shared" si="84"/>
        <v>#N/A</v>
      </c>
      <c r="DK94" t="e">
        <f t="shared" si="84"/>
        <v>#N/A</v>
      </c>
      <c r="DL94" t="e">
        <f t="shared" si="84"/>
        <v>#N/A</v>
      </c>
      <c r="DM94" t="e">
        <f t="shared" si="84"/>
        <v>#N/A</v>
      </c>
      <c r="DN94" t="e">
        <f t="shared" si="84"/>
        <v>#N/A</v>
      </c>
      <c r="DO94" t="e">
        <f t="shared" si="84"/>
        <v>#N/A</v>
      </c>
      <c r="DP94" t="e">
        <f t="shared" si="84"/>
        <v>#N/A</v>
      </c>
      <c r="DQ94" t="e">
        <f t="shared" si="84"/>
        <v>#N/A</v>
      </c>
      <c r="DR94" t="e">
        <f t="shared" si="84"/>
        <v>#N/A</v>
      </c>
      <c r="DS94" t="e">
        <f t="shared" si="84"/>
        <v>#N/A</v>
      </c>
      <c r="DT94" t="e">
        <f t="shared" si="84"/>
        <v>#N/A</v>
      </c>
      <c r="DU94" t="e">
        <f t="shared" si="84"/>
        <v>#N/A</v>
      </c>
      <c r="DV94" t="e">
        <f t="shared" si="84"/>
        <v>#N/A</v>
      </c>
      <c r="DW94" t="e">
        <f t="shared" si="84"/>
        <v>#N/A</v>
      </c>
      <c r="DX94" t="e">
        <f t="shared" si="84"/>
        <v>#N/A</v>
      </c>
      <c r="DY94" t="e">
        <f t="shared" si="84"/>
        <v>#N/A</v>
      </c>
      <c r="DZ94" t="e">
        <f t="shared" si="84"/>
        <v>#N/A</v>
      </c>
      <c r="EA94" t="e">
        <f t="shared" si="84"/>
        <v>#N/A</v>
      </c>
      <c r="EB94" t="e">
        <f t="shared" si="84"/>
        <v>#N/A</v>
      </c>
      <c r="EC94" t="e">
        <f t="shared" si="84"/>
        <v>#N/A</v>
      </c>
      <c r="ED94" t="e">
        <f t="shared" si="84"/>
        <v>#N/A</v>
      </c>
      <c r="EE94">
        <v>1</v>
      </c>
    </row>
    <row r="95" spans="2:135" x14ac:dyDescent="0.35">
      <c r="B95" t="str">
        <f>$C$5&amp;" Deaths Day"</f>
        <v>Ireland Deaths Day</v>
      </c>
      <c r="D95">
        <f>IF(D94&gt;C94,D94-C94,0)</f>
        <v>0</v>
      </c>
      <c r="E95">
        <f t="shared" ref="E95:BP95" si="85">IF(E94&gt;D94,E94-D94,0)</f>
        <v>0</v>
      </c>
      <c r="F95">
        <f t="shared" si="85"/>
        <v>1</v>
      </c>
      <c r="G95">
        <f t="shared" si="85"/>
        <v>0</v>
      </c>
      <c r="H95">
        <f t="shared" si="85"/>
        <v>0</v>
      </c>
      <c r="I95">
        <f t="shared" si="85"/>
        <v>0</v>
      </c>
      <c r="J95">
        <f t="shared" si="85"/>
        <v>0</v>
      </c>
      <c r="K95">
        <f t="shared" si="85"/>
        <v>1</v>
      </c>
      <c r="L95">
        <f t="shared" si="85"/>
        <v>0</v>
      </c>
      <c r="M95">
        <f t="shared" si="85"/>
        <v>0</v>
      </c>
      <c r="N95">
        <f t="shared" si="85"/>
        <v>1</v>
      </c>
      <c r="O95">
        <f t="shared" si="85"/>
        <v>2</v>
      </c>
      <c r="P95">
        <f t="shared" si="85"/>
        <v>1</v>
      </c>
      <c r="Q95">
        <f t="shared" si="85"/>
        <v>2</v>
      </c>
      <c r="R95">
        <f t="shared" si="85"/>
        <v>10</v>
      </c>
      <c r="S95">
        <f t="shared" si="85"/>
        <v>3</v>
      </c>
      <c r="T95">
        <f t="shared" si="85"/>
        <v>14</v>
      </c>
      <c r="U95">
        <f t="shared" si="85"/>
        <v>10</v>
      </c>
      <c r="V95">
        <f t="shared" si="85"/>
        <v>8</v>
      </c>
      <c r="W95">
        <f t="shared" si="85"/>
        <v>17</v>
      </c>
      <c r="X95">
        <f t="shared" si="85"/>
        <v>14</v>
      </c>
      <c r="Y95">
        <f t="shared" si="85"/>
        <v>13</v>
      </c>
      <c r="Z95">
        <f t="shared" si="85"/>
        <v>22</v>
      </c>
      <c r="AA95">
        <f t="shared" si="85"/>
        <v>17</v>
      </c>
      <c r="AB95">
        <f t="shared" si="85"/>
        <v>21</v>
      </c>
      <c r="AC95">
        <f t="shared" si="85"/>
        <v>16</v>
      </c>
      <c r="AD95">
        <f t="shared" si="85"/>
        <v>36</v>
      </c>
      <c r="AE95">
        <f t="shared" si="85"/>
        <v>25</v>
      </c>
      <c r="AF95">
        <f t="shared" si="85"/>
        <v>28</v>
      </c>
      <c r="AG95">
        <f t="shared" si="85"/>
        <v>24</v>
      </c>
      <c r="AH95">
        <f t="shared" si="85"/>
        <v>33</v>
      </c>
      <c r="AI95">
        <f t="shared" si="85"/>
        <v>14</v>
      </c>
      <c r="AJ95">
        <f t="shared" si="85"/>
        <v>31</v>
      </c>
      <c r="AK95">
        <f t="shared" si="85"/>
        <v>41</v>
      </c>
      <c r="AL95">
        <f t="shared" si="85"/>
        <v>38</v>
      </c>
      <c r="AM95">
        <f t="shared" si="85"/>
        <v>42</v>
      </c>
      <c r="AN95">
        <f t="shared" si="85"/>
        <v>44</v>
      </c>
      <c r="AO95">
        <f t="shared" si="85"/>
        <v>41</v>
      </c>
      <c r="AP95">
        <f t="shared" si="85"/>
        <v>39</v>
      </c>
      <c r="AQ95">
        <f t="shared" si="85"/>
        <v>77</v>
      </c>
      <c r="AR95">
        <f t="shared" si="85"/>
        <v>43</v>
      </c>
      <c r="AS95" t="e">
        <f t="shared" si="85"/>
        <v>#N/A</v>
      </c>
      <c r="AT95" t="e">
        <f t="shared" si="85"/>
        <v>#N/A</v>
      </c>
      <c r="AU95" t="e">
        <f t="shared" si="85"/>
        <v>#N/A</v>
      </c>
      <c r="AV95" t="e">
        <f t="shared" si="85"/>
        <v>#N/A</v>
      </c>
      <c r="AW95" t="e">
        <f t="shared" si="85"/>
        <v>#N/A</v>
      </c>
      <c r="AX95" t="e">
        <f t="shared" si="85"/>
        <v>#N/A</v>
      </c>
      <c r="AY95" t="e">
        <f t="shared" si="85"/>
        <v>#N/A</v>
      </c>
      <c r="AZ95" t="e">
        <f t="shared" si="85"/>
        <v>#N/A</v>
      </c>
      <c r="BA95" t="e">
        <f t="shared" si="85"/>
        <v>#N/A</v>
      </c>
      <c r="BB95" t="e">
        <f t="shared" si="85"/>
        <v>#N/A</v>
      </c>
      <c r="BC95" t="e">
        <f t="shared" si="85"/>
        <v>#N/A</v>
      </c>
      <c r="BD95" t="e">
        <f t="shared" si="85"/>
        <v>#N/A</v>
      </c>
      <c r="BE95" t="e">
        <f t="shared" si="85"/>
        <v>#N/A</v>
      </c>
      <c r="BF95" t="e">
        <f t="shared" si="85"/>
        <v>#N/A</v>
      </c>
      <c r="BG95" t="e">
        <f t="shared" si="85"/>
        <v>#N/A</v>
      </c>
      <c r="BH95" t="e">
        <f t="shared" si="85"/>
        <v>#N/A</v>
      </c>
      <c r="BI95" t="e">
        <f t="shared" si="85"/>
        <v>#N/A</v>
      </c>
      <c r="BJ95" t="e">
        <f t="shared" si="85"/>
        <v>#N/A</v>
      </c>
      <c r="BK95" t="e">
        <f t="shared" si="85"/>
        <v>#N/A</v>
      </c>
      <c r="BL95" t="e">
        <f t="shared" si="85"/>
        <v>#N/A</v>
      </c>
      <c r="BM95" t="e">
        <f t="shared" si="85"/>
        <v>#N/A</v>
      </c>
      <c r="BN95" t="e">
        <f t="shared" si="85"/>
        <v>#N/A</v>
      </c>
      <c r="BO95" t="e">
        <f t="shared" si="85"/>
        <v>#N/A</v>
      </c>
      <c r="BP95" t="e">
        <f t="shared" si="85"/>
        <v>#N/A</v>
      </c>
      <c r="BQ95" t="e">
        <f t="shared" ref="BQ95:EB95" si="86">IF(BQ94&gt;BP94,BQ94-BP94,0)</f>
        <v>#N/A</v>
      </c>
      <c r="BR95" t="e">
        <f t="shared" si="86"/>
        <v>#N/A</v>
      </c>
      <c r="BS95" t="e">
        <f t="shared" si="86"/>
        <v>#N/A</v>
      </c>
      <c r="BT95" t="e">
        <f t="shared" si="86"/>
        <v>#N/A</v>
      </c>
      <c r="BU95" t="e">
        <f t="shared" si="86"/>
        <v>#N/A</v>
      </c>
      <c r="BV95" t="e">
        <f t="shared" si="86"/>
        <v>#N/A</v>
      </c>
      <c r="BW95" t="e">
        <f t="shared" si="86"/>
        <v>#N/A</v>
      </c>
      <c r="BX95" t="e">
        <f t="shared" si="86"/>
        <v>#N/A</v>
      </c>
      <c r="BY95" t="e">
        <f t="shared" si="86"/>
        <v>#N/A</v>
      </c>
      <c r="BZ95" t="e">
        <f t="shared" si="86"/>
        <v>#N/A</v>
      </c>
      <c r="CA95" t="e">
        <f t="shared" si="86"/>
        <v>#N/A</v>
      </c>
      <c r="CB95" t="e">
        <f t="shared" si="86"/>
        <v>#N/A</v>
      </c>
      <c r="CC95" t="e">
        <f t="shared" si="86"/>
        <v>#N/A</v>
      </c>
      <c r="CD95" t="e">
        <f t="shared" si="86"/>
        <v>#N/A</v>
      </c>
      <c r="CE95" t="e">
        <f t="shared" si="86"/>
        <v>#N/A</v>
      </c>
      <c r="CF95" t="e">
        <f t="shared" si="86"/>
        <v>#N/A</v>
      </c>
      <c r="CG95" t="e">
        <f t="shared" si="86"/>
        <v>#N/A</v>
      </c>
      <c r="CH95" t="e">
        <f t="shared" si="86"/>
        <v>#N/A</v>
      </c>
      <c r="CI95" t="e">
        <f t="shared" si="86"/>
        <v>#N/A</v>
      </c>
      <c r="CJ95" t="e">
        <f t="shared" si="86"/>
        <v>#N/A</v>
      </c>
      <c r="CK95" t="e">
        <f t="shared" si="86"/>
        <v>#N/A</v>
      </c>
      <c r="CL95" t="e">
        <f t="shared" si="86"/>
        <v>#N/A</v>
      </c>
      <c r="CM95" t="e">
        <f t="shared" si="86"/>
        <v>#N/A</v>
      </c>
      <c r="CN95" t="e">
        <f t="shared" si="86"/>
        <v>#N/A</v>
      </c>
      <c r="CO95" t="e">
        <f t="shared" si="86"/>
        <v>#N/A</v>
      </c>
      <c r="CP95" t="e">
        <f t="shared" si="86"/>
        <v>#N/A</v>
      </c>
      <c r="CQ95" t="e">
        <f t="shared" si="86"/>
        <v>#N/A</v>
      </c>
      <c r="CR95" t="e">
        <f t="shared" si="86"/>
        <v>#N/A</v>
      </c>
      <c r="CS95" t="e">
        <f t="shared" si="86"/>
        <v>#N/A</v>
      </c>
      <c r="CT95" t="e">
        <f t="shared" si="86"/>
        <v>#N/A</v>
      </c>
      <c r="CU95" t="e">
        <f t="shared" si="86"/>
        <v>#N/A</v>
      </c>
      <c r="CV95" t="e">
        <f t="shared" si="86"/>
        <v>#N/A</v>
      </c>
      <c r="CW95" t="e">
        <f t="shared" si="86"/>
        <v>#N/A</v>
      </c>
      <c r="CX95" t="e">
        <f t="shared" si="86"/>
        <v>#N/A</v>
      </c>
      <c r="CY95" t="e">
        <f t="shared" si="86"/>
        <v>#N/A</v>
      </c>
      <c r="CZ95" t="e">
        <f t="shared" si="86"/>
        <v>#N/A</v>
      </c>
      <c r="DA95" t="e">
        <f t="shared" si="86"/>
        <v>#N/A</v>
      </c>
      <c r="DB95" t="e">
        <f t="shared" si="86"/>
        <v>#N/A</v>
      </c>
      <c r="DC95" t="e">
        <f t="shared" si="86"/>
        <v>#N/A</v>
      </c>
      <c r="DD95" t="e">
        <f t="shared" si="86"/>
        <v>#N/A</v>
      </c>
      <c r="DE95" t="e">
        <f t="shared" si="86"/>
        <v>#N/A</v>
      </c>
      <c r="DF95" t="e">
        <f t="shared" si="86"/>
        <v>#N/A</v>
      </c>
      <c r="DG95" t="e">
        <f t="shared" si="86"/>
        <v>#N/A</v>
      </c>
      <c r="DH95" t="e">
        <f t="shared" si="86"/>
        <v>#N/A</v>
      </c>
      <c r="DI95" t="e">
        <f t="shared" si="86"/>
        <v>#N/A</v>
      </c>
      <c r="DJ95" t="e">
        <f t="shared" si="86"/>
        <v>#N/A</v>
      </c>
      <c r="DK95" t="e">
        <f t="shared" si="86"/>
        <v>#N/A</v>
      </c>
      <c r="DL95" t="e">
        <f t="shared" si="86"/>
        <v>#N/A</v>
      </c>
      <c r="DM95" t="e">
        <f t="shared" si="86"/>
        <v>#N/A</v>
      </c>
      <c r="DN95" t="e">
        <f t="shared" si="86"/>
        <v>#N/A</v>
      </c>
      <c r="DO95" t="e">
        <f t="shared" si="86"/>
        <v>#N/A</v>
      </c>
      <c r="DP95" t="e">
        <f t="shared" si="86"/>
        <v>#N/A</v>
      </c>
      <c r="DQ95" t="e">
        <f t="shared" si="86"/>
        <v>#N/A</v>
      </c>
      <c r="DR95" t="e">
        <f t="shared" si="86"/>
        <v>#N/A</v>
      </c>
      <c r="DS95" t="e">
        <f t="shared" si="86"/>
        <v>#N/A</v>
      </c>
      <c r="DT95" t="e">
        <f t="shared" si="86"/>
        <v>#N/A</v>
      </c>
      <c r="DU95" t="e">
        <f t="shared" si="86"/>
        <v>#N/A</v>
      </c>
      <c r="DV95" t="e">
        <f t="shared" si="86"/>
        <v>#N/A</v>
      </c>
      <c r="DW95" t="e">
        <f t="shared" si="86"/>
        <v>#N/A</v>
      </c>
      <c r="DX95" t="e">
        <f t="shared" si="86"/>
        <v>#N/A</v>
      </c>
      <c r="DY95" t="e">
        <f t="shared" si="86"/>
        <v>#N/A</v>
      </c>
      <c r="DZ95" t="e">
        <f t="shared" si="86"/>
        <v>#N/A</v>
      </c>
      <c r="EA95" t="e">
        <f t="shared" si="86"/>
        <v>#N/A</v>
      </c>
      <c r="EB95" t="e">
        <f t="shared" si="86"/>
        <v>#N/A</v>
      </c>
      <c r="EC95" t="e">
        <f t="shared" ref="EC95:ED95" si="87">IF(EC94&gt;EB94,EC94-EB94,0)</f>
        <v>#N/A</v>
      </c>
      <c r="ED95" t="e">
        <f t="shared" si="87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0</v>
      </c>
      <c r="J96" s="13">
        <f t="shared" ref="J96:BU96" si="88">IF(J95&lt;&gt;0,SUM(D95:J95)/7,0)</f>
        <v>0</v>
      </c>
      <c r="K96" s="13">
        <f t="shared" si="88"/>
        <v>0.2857142857142857</v>
      </c>
      <c r="L96" s="13">
        <f t="shared" si="88"/>
        <v>0</v>
      </c>
      <c r="M96" s="13">
        <f t="shared" si="88"/>
        <v>0</v>
      </c>
      <c r="N96" s="13">
        <f t="shared" si="88"/>
        <v>0.2857142857142857</v>
      </c>
      <c r="O96" s="13">
        <f t="shared" si="88"/>
        <v>0.5714285714285714</v>
      </c>
      <c r="P96" s="13">
        <f t="shared" si="88"/>
        <v>0.7142857142857143</v>
      </c>
      <c r="Q96" s="13">
        <f t="shared" si="88"/>
        <v>1</v>
      </c>
      <c r="R96" s="13">
        <f t="shared" si="88"/>
        <v>2.2857142857142856</v>
      </c>
      <c r="S96" s="13">
        <f t="shared" si="88"/>
        <v>2.7142857142857144</v>
      </c>
      <c r="T96" s="13">
        <f t="shared" si="88"/>
        <v>4.7142857142857144</v>
      </c>
      <c r="U96" s="13">
        <f t="shared" si="88"/>
        <v>6</v>
      </c>
      <c r="V96" s="13">
        <f t="shared" si="88"/>
        <v>6.8571428571428568</v>
      </c>
      <c r="W96" s="13">
        <f t="shared" si="88"/>
        <v>9.1428571428571423</v>
      </c>
      <c r="X96" s="13">
        <f t="shared" si="88"/>
        <v>10.857142857142858</v>
      </c>
      <c r="Y96" s="13">
        <f t="shared" si="88"/>
        <v>11.285714285714286</v>
      </c>
      <c r="Z96" s="13">
        <f t="shared" si="88"/>
        <v>14</v>
      </c>
      <c r="AA96" s="13">
        <f t="shared" si="88"/>
        <v>14.428571428571429</v>
      </c>
      <c r="AB96" s="13">
        <f t="shared" si="88"/>
        <v>16</v>
      </c>
      <c r="AC96" s="13">
        <f t="shared" si="88"/>
        <v>17.142857142857142</v>
      </c>
      <c r="AD96" s="13">
        <f t="shared" si="88"/>
        <v>19.857142857142858</v>
      </c>
      <c r="AE96" s="13">
        <f t="shared" si="88"/>
        <v>21.428571428571427</v>
      </c>
      <c r="AF96" s="13">
        <f t="shared" si="88"/>
        <v>23.571428571428573</v>
      </c>
      <c r="AG96" s="13">
        <f t="shared" si="88"/>
        <v>23.857142857142858</v>
      </c>
      <c r="AH96" s="13">
        <f t="shared" si="88"/>
        <v>26.142857142857142</v>
      </c>
      <c r="AI96" s="13">
        <f t="shared" si="88"/>
        <v>25.142857142857142</v>
      </c>
      <c r="AJ96" s="13">
        <f t="shared" si="88"/>
        <v>27.285714285714285</v>
      </c>
      <c r="AK96" s="13">
        <f t="shared" si="88"/>
        <v>28</v>
      </c>
      <c r="AL96" s="13">
        <f t="shared" si="88"/>
        <v>29.857142857142858</v>
      </c>
      <c r="AM96" s="13">
        <f t="shared" si="88"/>
        <v>31.857142857142858</v>
      </c>
      <c r="AN96" s="13">
        <f t="shared" si="88"/>
        <v>34.714285714285715</v>
      </c>
      <c r="AO96" s="13">
        <f t="shared" si="88"/>
        <v>35.857142857142854</v>
      </c>
      <c r="AP96" s="13">
        <f t="shared" si="88"/>
        <v>39.428571428571431</v>
      </c>
      <c r="AQ96" s="13">
        <f t="shared" si="88"/>
        <v>46</v>
      </c>
      <c r="AR96" s="13">
        <f t="shared" si="88"/>
        <v>46.285714285714285</v>
      </c>
      <c r="AS96" s="13" t="e">
        <f t="shared" si="88"/>
        <v>#N/A</v>
      </c>
      <c r="AT96" s="13" t="e">
        <f t="shared" si="88"/>
        <v>#N/A</v>
      </c>
      <c r="AU96" s="13" t="e">
        <f t="shared" si="88"/>
        <v>#N/A</v>
      </c>
      <c r="AV96" s="13" t="e">
        <f t="shared" si="88"/>
        <v>#N/A</v>
      </c>
      <c r="AW96" s="13" t="e">
        <f t="shared" si="88"/>
        <v>#N/A</v>
      </c>
      <c r="AX96" s="13" t="e">
        <f t="shared" si="88"/>
        <v>#N/A</v>
      </c>
      <c r="AY96" s="13" t="e">
        <f t="shared" si="88"/>
        <v>#N/A</v>
      </c>
      <c r="AZ96" s="13" t="e">
        <f t="shared" si="88"/>
        <v>#N/A</v>
      </c>
      <c r="BA96" s="13" t="e">
        <f t="shared" si="88"/>
        <v>#N/A</v>
      </c>
      <c r="BB96" s="13" t="e">
        <f t="shared" si="88"/>
        <v>#N/A</v>
      </c>
      <c r="BC96" s="13" t="e">
        <f t="shared" si="88"/>
        <v>#N/A</v>
      </c>
      <c r="BD96" s="13" t="e">
        <f t="shared" si="88"/>
        <v>#N/A</v>
      </c>
      <c r="BE96" s="13" t="e">
        <f t="shared" si="88"/>
        <v>#N/A</v>
      </c>
      <c r="BF96" s="13" t="e">
        <f t="shared" si="88"/>
        <v>#N/A</v>
      </c>
      <c r="BG96" s="13" t="e">
        <f t="shared" si="88"/>
        <v>#N/A</v>
      </c>
      <c r="BH96" s="13" t="e">
        <f t="shared" si="88"/>
        <v>#N/A</v>
      </c>
      <c r="BI96" s="13" t="e">
        <f t="shared" si="88"/>
        <v>#N/A</v>
      </c>
      <c r="BJ96" s="13" t="e">
        <f t="shared" si="88"/>
        <v>#N/A</v>
      </c>
      <c r="BK96" s="13" t="e">
        <f t="shared" si="88"/>
        <v>#N/A</v>
      </c>
      <c r="BL96" s="13" t="e">
        <f t="shared" si="88"/>
        <v>#N/A</v>
      </c>
      <c r="BM96" s="13" t="e">
        <f t="shared" si="88"/>
        <v>#N/A</v>
      </c>
      <c r="BN96" s="13" t="e">
        <f t="shared" si="88"/>
        <v>#N/A</v>
      </c>
      <c r="BO96" s="13" t="e">
        <f t="shared" si="88"/>
        <v>#N/A</v>
      </c>
      <c r="BP96" s="13" t="e">
        <f t="shared" si="88"/>
        <v>#N/A</v>
      </c>
      <c r="BQ96" s="13" t="e">
        <f t="shared" si="88"/>
        <v>#N/A</v>
      </c>
      <c r="BR96" s="13" t="e">
        <f t="shared" si="88"/>
        <v>#N/A</v>
      </c>
      <c r="BS96" s="13" t="e">
        <f t="shared" si="88"/>
        <v>#N/A</v>
      </c>
      <c r="BT96" s="13" t="e">
        <f t="shared" si="88"/>
        <v>#N/A</v>
      </c>
      <c r="BU96" s="13" t="e">
        <f t="shared" si="88"/>
        <v>#N/A</v>
      </c>
      <c r="BV96" s="13" t="e">
        <f t="shared" ref="BV96:ED96" si="89">IF(BV95&lt;&gt;0,SUM(BP95:BV95)/7,0)</f>
        <v>#N/A</v>
      </c>
      <c r="BW96" s="13" t="e">
        <f t="shared" si="89"/>
        <v>#N/A</v>
      </c>
      <c r="BX96" s="13" t="e">
        <f t="shared" si="89"/>
        <v>#N/A</v>
      </c>
      <c r="BY96" s="13" t="e">
        <f t="shared" si="89"/>
        <v>#N/A</v>
      </c>
      <c r="BZ96" s="13" t="e">
        <f t="shared" si="89"/>
        <v>#N/A</v>
      </c>
      <c r="CA96" s="13" t="e">
        <f t="shared" si="89"/>
        <v>#N/A</v>
      </c>
      <c r="CB96" s="13" t="e">
        <f t="shared" si="89"/>
        <v>#N/A</v>
      </c>
      <c r="CC96" s="13" t="e">
        <f t="shared" si="89"/>
        <v>#N/A</v>
      </c>
      <c r="CD96" s="13" t="e">
        <f t="shared" si="89"/>
        <v>#N/A</v>
      </c>
      <c r="CE96" s="13" t="e">
        <f t="shared" si="89"/>
        <v>#N/A</v>
      </c>
      <c r="CF96" s="13" t="e">
        <f t="shared" si="89"/>
        <v>#N/A</v>
      </c>
      <c r="CG96" s="13" t="e">
        <f t="shared" si="89"/>
        <v>#N/A</v>
      </c>
      <c r="CH96" s="13" t="e">
        <f t="shared" si="89"/>
        <v>#N/A</v>
      </c>
      <c r="CI96" s="13" t="e">
        <f t="shared" si="89"/>
        <v>#N/A</v>
      </c>
      <c r="CJ96" s="13" t="e">
        <f t="shared" si="89"/>
        <v>#N/A</v>
      </c>
      <c r="CK96" s="13" t="e">
        <f t="shared" si="89"/>
        <v>#N/A</v>
      </c>
      <c r="CL96" s="13" t="e">
        <f t="shared" si="89"/>
        <v>#N/A</v>
      </c>
      <c r="CM96" s="13" t="e">
        <f t="shared" si="89"/>
        <v>#N/A</v>
      </c>
      <c r="CN96" s="13" t="e">
        <f t="shared" si="89"/>
        <v>#N/A</v>
      </c>
      <c r="CO96" s="13" t="e">
        <f t="shared" si="89"/>
        <v>#N/A</v>
      </c>
      <c r="CP96" s="13" t="e">
        <f t="shared" si="89"/>
        <v>#N/A</v>
      </c>
      <c r="CQ96" s="13" t="e">
        <f t="shared" si="89"/>
        <v>#N/A</v>
      </c>
      <c r="CR96" s="13" t="e">
        <f t="shared" si="89"/>
        <v>#N/A</v>
      </c>
      <c r="CS96" s="13" t="e">
        <f t="shared" si="89"/>
        <v>#N/A</v>
      </c>
      <c r="CT96" s="13" t="e">
        <f t="shared" si="89"/>
        <v>#N/A</v>
      </c>
      <c r="CU96" s="13" t="e">
        <f t="shared" si="89"/>
        <v>#N/A</v>
      </c>
      <c r="CV96" s="13" t="e">
        <f t="shared" si="89"/>
        <v>#N/A</v>
      </c>
      <c r="CW96" s="13" t="e">
        <f t="shared" si="89"/>
        <v>#N/A</v>
      </c>
      <c r="CX96" s="13" t="e">
        <f t="shared" si="89"/>
        <v>#N/A</v>
      </c>
      <c r="CY96" s="13" t="e">
        <f t="shared" si="89"/>
        <v>#N/A</v>
      </c>
      <c r="CZ96" s="13" t="e">
        <f t="shared" si="89"/>
        <v>#N/A</v>
      </c>
      <c r="DA96" s="13" t="e">
        <f t="shared" si="89"/>
        <v>#N/A</v>
      </c>
      <c r="DB96" s="13" t="e">
        <f t="shared" si="89"/>
        <v>#N/A</v>
      </c>
      <c r="DC96" s="13" t="e">
        <f t="shared" si="89"/>
        <v>#N/A</v>
      </c>
      <c r="DD96" s="13" t="e">
        <f t="shared" si="89"/>
        <v>#N/A</v>
      </c>
      <c r="DE96" s="13" t="e">
        <f t="shared" si="89"/>
        <v>#N/A</v>
      </c>
      <c r="DF96" s="13" t="e">
        <f t="shared" si="89"/>
        <v>#N/A</v>
      </c>
      <c r="DG96" s="13" t="e">
        <f t="shared" si="89"/>
        <v>#N/A</v>
      </c>
      <c r="DH96" s="13" t="e">
        <f t="shared" si="89"/>
        <v>#N/A</v>
      </c>
      <c r="DI96" s="13" t="e">
        <f t="shared" si="89"/>
        <v>#N/A</v>
      </c>
      <c r="DJ96" s="13" t="e">
        <f t="shared" si="89"/>
        <v>#N/A</v>
      </c>
      <c r="DK96" s="13" t="e">
        <f t="shared" si="89"/>
        <v>#N/A</v>
      </c>
      <c r="DL96" s="13" t="e">
        <f t="shared" si="89"/>
        <v>#N/A</v>
      </c>
      <c r="DM96" s="13" t="e">
        <f t="shared" si="89"/>
        <v>#N/A</v>
      </c>
      <c r="DN96" s="13" t="e">
        <f t="shared" si="89"/>
        <v>#N/A</v>
      </c>
      <c r="DO96" s="13" t="e">
        <f t="shared" si="89"/>
        <v>#N/A</v>
      </c>
      <c r="DP96" s="13" t="e">
        <f t="shared" si="89"/>
        <v>#N/A</v>
      </c>
      <c r="DQ96" s="13" t="e">
        <f t="shared" si="89"/>
        <v>#N/A</v>
      </c>
      <c r="DR96" s="13" t="e">
        <f t="shared" si="89"/>
        <v>#N/A</v>
      </c>
      <c r="DS96" s="13" t="e">
        <f t="shared" si="89"/>
        <v>#N/A</v>
      </c>
      <c r="DT96" s="13" t="e">
        <f t="shared" si="89"/>
        <v>#N/A</v>
      </c>
      <c r="DU96" s="13" t="e">
        <f t="shared" si="89"/>
        <v>#N/A</v>
      </c>
      <c r="DV96" s="13" t="e">
        <f t="shared" si="89"/>
        <v>#N/A</v>
      </c>
      <c r="DW96" s="13" t="e">
        <f t="shared" si="89"/>
        <v>#N/A</v>
      </c>
      <c r="DX96" s="13" t="e">
        <f t="shared" si="89"/>
        <v>#N/A</v>
      </c>
      <c r="DY96" s="13" t="e">
        <f t="shared" si="89"/>
        <v>#N/A</v>
      </c>
      <c r="DZ96" s="13" t="e">
        <f t="shared" si="89"/>
        <v>#N/A</v>
      </c>
      <c r="EA96" s="13" t="e">
        <f t="shared" si="89"/>
        <v>#N/A</v>
      </c>
      <c r="EB96" s="13" t="e">
        <f t="shared" si="89"/>
        <v>#N/A</v>
      </c>
      <c r="EC96" s="13" t="e">
        <f t="shared" si="89"/>
        <v>#N/A</v>
      </c>
      <c r="ED96" s="13" t="e">
        <f t="shared" si="89"/>
        <v>#N/A</v>
      </c>
      <c r="EE96">
        <v>1</v>
      </c>
    </row>
    <row r="97" spans="2:135" x14ac:dyDescent="0.35">
      <c r="B97" t="str">
        <f>$C$5&amp;" Deaths Growth against cum last 7 days"</f>
        <v>Ireland Deaths Growth against cum last 7 days</v>
      </c>
      <c r="J97" s="14">
        <f>IF(AND(C94&lt;&gt;0,J94&lt;&gt;0),(J94/C94)^(1/7)-1,#N/A)</f>
        <v>0.10408951367381225</v>
      </c>
      <c r="K97" s="14">
        <f t="shared" ref="K97:BV97" si="90">IF(AND(D94&lt;&gt;0,K94&lt;&gt;0),(K94/D94)^(1/7)-1,#N/A)</f>
        <v>0.16993081275868693</v>
      </c>
      <c r="L97" s="14">
        <f t="shared" si="90"/>
        <v>0.16993081275868693</v>
      </c>
      <c r="M97" s="14">
        <f t="shared" si="90"/>
        <v>5.9634022667048425E-2</v>
      </c>
      <c r="N97" s="14">
        <f t="shared" si="90"/>
        <v>0.10408951367381225</v>
      </c>
      <c r="O97" s="14">
        <f t="shared" si="90"/>
        <v>0.16993081275868693</v>
      </c>
      <c r="P97" s="14">
        <f t="shared" si="90"/>
        <v>0.19598024562548089</v>
      </c>
      <c r="Q97" s="14">
        <f t="shared" si="90"/>
        <v>0.23969849336561677</v>
      </c>
      <c r="R97" s="14">
        <f t="shared" si="90"/>
        <v>0.30172398368387654</v>
      </c>
      <c r="S97" s="14">
        <f t="shared" si="90"/>
        <v>0.32927393637612856</v>
      </c>
      <c r="T97" s="14">
        <f t="shared" si="90"/>
        <v>0.42616163522737893</v>
      </c>
      <c r="U97" s="14">
        <f t="shared" si="90"/>
        <v>0.41751695725516691</v>
      </c>
      <c r="V97" s="14">
        <f t="shared" si="90"/>
        <v>0.36873810664220175</v>
      </c>
      <c r="W97" s="14">
        <f t="shared" si="90"/>
        <v>0.39231398999104283</v>
      </c>
      <c r="X97" s="14">
        <f t="shared" si="90"/>
        <v>0.37819578262926101</v>
      </c>
      <c r="Y97" s="14">
        <f t="shared" si="90"/>
        <v>0.26410102100829524</v>
      </c>
      <c r="Z97" s="14">
        <f t="shared" si="90"/>
        <v>0.27423996946343077</v>
      </c>
      <c r="AA97" s="14">
        <f t="shared" si="90"/>
        <v>0.21036642101778247</v>
      </c>
      <c r="AB97" s="14">
        <f t="shared" si="90"/>
        <v>0.19277090374703754</v>
      </c>
      <c r="AC97" s="14">
        <f t="shared" si="90"/>
        <v>0.18193513020295993</v>
      </c>
      <c r="AD97" s="14">
        <f t="shared" si="90"/>
        <v>0.16756249290216241</v>
      </c>
      <c r="AE97" s="14">
        <f t="shared" si="90"/>
        <v>0.15635905417585061</v>
      </c>
      <c r="AF97" s="14">
        <f t="shared" si="90"/>
        <v>0.15145533443741122</v>
      </c>
      <c r="AG97" s="14">
        <f t="shared" si="90"/>
        <v>0.13266138050848464</v>
      </c>
      <c r="AH97" s="14">
        <f t="shared" si="90"/>
        <v>0.12884099538535909</v>
      </c>
      <c r="AI97" s="14">
        <f t="shared" si="90"/>
        <v>0.11286206871688909</v>
      </c>
      <c r="AJ97" s="14">
        <f t="shared" si="90"/>
        <v>0.11163797324830482</v>
      </c>
      <c r="AK97" s="14">
        <f t="shared" si="90"/>
        <v>9.8755248704166965E-2</v>
      </c>
      <c r="AL97" s="14">
        <f t="shared" si="90"/>
        <v>9.5149947897707143E-2</v>
      </c>
      <c r="AM97" s="14">
        <f t="shared" si="90"/>
        <v>9.1684683805056233E-2</v>
      </c>
      <c r="AN97" s="14">
        <f t="shared" si="90"/>
        <v>9.1581789429205473E-2</v>
      </c>
      <c r="AO97" s="14">
        <f t="shared" si="90"/>
        <v>8.6241997576067542E-2</v>
      </c>
      <c r="AP97" s="14">
        <f t="shared" si="90"/>
        <v>8.9855832199032148E-2</v>
      </c>
      <c r="AQ97" s="14">
        <f t="shared" si="90"/>
        <v>9.4555269388514773E-2</v>
      </c>
      <c r="AR97" s="14">
        <f t="shared" si="90"/>
        <v>8.7425584404736467E-2</v>
      </c>
      <c r="AS97" s="14" t="e">
        <f t="shared" si="90"/>
        <v>#N/A</v>
      </c>
      <c r="AT97" s="14" t="e">
        <f t="shared" si="90"/>
        <v>#N/A</v>
      </c>
      <c r="AU97" s="14" t="e">
        <f t="shared" si="90"/>
        <v>#N/A</v>
      </c>
      <c r="AV97" s="14" t="e">
        <f t="shared" si="90"/>
        <v>#N/A</v>
      </c>
      <c r="AW97" s="14" t="e">
        <f t="shared" si="90"/>
        <v>#N/A</v>
      </c>
      <c r="AX97" s="14" t="e">
        <f t="shared" si="90"/>
        <v>#N/A</v>
      </c>
      <c r="AY97" s="14" t="e">
        <f t="shared" si="90"/>
        <v>#N/A</v>
      </c>
      <c r="AZ97" s="14" t="e">
        <f t="shared" si="90"/>
        <v>#N/A</v>
      </c>
      <c r="BA97" s="14" t="e">
        <f t="shared" si="90"/>
        <v>#N/A</v>
      </c>
      <c r="BB97" s="14" t="e">
        <f t="shared" si="90"/>
        <v>#N/A</v>
      </c>
      <c r="BC97" s="14" t="e">
        <f t="shared" si="90"/>
        <v>#N/A</v>
      </c>
      <c r="BD97" s="14" t="e">
        <f t="shared" si="90"/>
        <v>#N/A</v>
      </c>
      <c r="BE97" s="14" t="e">
        <f t="shared" si="90"/>
        <v>#N/A</v>
      </c>
      <c r="BF97" s="14" t="e">
        <f t="shared" si="90"/>
        <v>#N/A</v>
      </c>
      <c r="BG97" s="14" t="e">
        <f t="shared" si="90"/>
        <v>#N/A</v>
      </c>
      <c r="BH97" s="14" t="e">
        <f t="shared" si="90"/>
        <v>#N/A</v>
      </c>
      <c r="BI97" s="14" t="e">
        <f t="shared" si="90"/>
        <v>#N/A</v>
      </c>
      <c r="BJ97" s="14" t="e">
        <f t="shared" si="90"/>
        <v>#N/A</v>
      </c>
      <c r="BK97" s="14" t="e">
        <f t="shared" si="90"/>
        <v>#N/A</v>
      </c>
      <c r="BL97" s="14" t="e">
        <f t="shared" si="90"/>
        <v>#N/A</v>
      </c>
      <c r="BM97" s="14" t="e">
        <f t="shared" si="90"/>
        <v>#N/A</v>
      </c>
      <c r="BN97" s="14" t="e">
        <f t="shared" si="90"/>
        <v>#N/A</v>
      </c>
      <c r="BO97" s="14" t="e">
        <f t="shared" si="90"/>
        <v>#N/A</v>
      </c>
      <c r="BP97" s="14" t="e">
        <f t="shared" si="90"/>
        <v>#N/A</v>
      </c>
      <c r="BQ97" s="14" t="e">
        <f t="shared" si="90"/>
        <v>#N/A</v>
      </c>
      <c r="BR97" s="14" t="e">
        <f t="shared" si="90"/>
        <v>#N/A</v>
      </c>
      <c r="BS97" s="14" t="e">
        <f t="shared" si="90"/>
        <v>#N/A</v>
      </c>
      <c r="BT97" s="14" t="e">
        <f t="shared" si="90"/>
        <v>#N/A</v>
      </c>
      <c r="BU97" s="14" t="e">
        <f t="shared" si="90"/>
        <v>#N/A</v>
      </c>
      <c r="BV97" s="14" t="e">
        <f t="shared" si="90"/>
        <v>#N/A</v>
      </c>
      <c r="BW97" s="14" t="e">
        <f t="shared" ref="BW97:ED97" si="91">IF(AND(BP94&lt;&gt;0,BW94&lt;&gt;0),(BW94/BP94)^(1/7)-1,#N/A)</f>
        <v>#N/A</v>
      </c>
      <c r="BX97" s="14" t="e">
        <f t="shared" si="91"/>
        <v>#N/A</v>
      </c>
      <c r="BY97" s="14" t="e">
        <f t="shared" si="91"/>
        <v>#N/A</v>
      </c>
      <c r="BZ97" s="14" t="e">
        <f t="shared" si="91"/>
        <v>#N/A</v>
      </c>
      <c r="CA97" s="14" t="e">
        <f t="shared" si="91"/>
        <v>#N/A</v>
      </c>
      <c r="CB97" s="14" t="e">
        <f t="shared" si="91"/>
        <v>#N/A</v>
      </c>
      <c r="CC97" s="14" t="e">
        <f t="shared" si="91"/>
        <v>#N/A</v>
      </c>
      <c r="CD97" s="14" t="e">
        <f t="shared" si="91"/>
        <v>#N/A</v>
      </c>
      <c r="CE97" s="14" t="e">
        <f t="shared" si="91"/>
        <v>#N/A</v>
      </c>
      <c r="CF97" s="14" t="e">
        <f t="shared" si="91"/>
        <v>#N/A</v>
      </c>
      <c r="CG97" s="14" t="e">
        <f t="shared" si="91"/>
        <v>#N/A</v>
      </c>
      <c r="CH97" s="14" t="e">
        <f t="shared" si="91"/>
        <v>#N/A</v>
      </c>
      <c r="CI97" s="14" t="e">
        <f t="shared" si="91"/>
        <v>#N/A</v>
      </c>
      <c r="CJ97" s="14" t="e">
        <f t="shared" si="91"/>
        <v>#N/A</v>
      </c>
      <c r="CK97" s="14" t="e">
        <f t="shared" si="91"/>
        <v>#N/A</v>
      </c>
      <c r="CL97" s="14" t="e">
        <f t="shared" si="91"/>
        <v>#N/A</v>
      </c>
      <c r="CM97" s="14" t="e">
        <f t="shared" si="91"/>
        <v>#N/A</v>
      </c>
      <c r="CN97" s="14" t="e">
        <f t="shared" si="91"/>
        <v>#N/A</v>
      </c>
      <c r="CO97" s="14" t="e">
        <f t="shared" si="91"/>
        <v>#N/A</v>
      </c>
      <c r="CP97" s="14" t="e">
        <f t="shared" si="91"/>
        <v>#N/A</v>
      </c>
      <c r="CQ97" s="14" t="e">
        <f t="shared" si="91"/>
        <v>#N/A</v>
      </c>
      <c r="CR97" s="14" t="e">
        <f t="shared" si="91"/>
        <v>#N/A</v>
      </c>
      <c r="CS97" s="14" t="e">
        <f t="shared" si="91"/>
        <v>#N/A</v>
      </c>
      <c r="CT97" s="14" t="e">
        <f t="shared" si="91"/>
        <v>#N/A</v>
      </c>
      <c r="CU97" s="14" t="e">
        <f t="shared" si="91"/>
        <v>#N/A</v>
      </c>
      <c r="CV97" s="14" t="e">
        <f t="shared" si="91"/>
        <v>#N/A</v>
      </c>
      <c r="CW97" s="14" t="e">
        <f t="shared" si="91"/>
        <v>#N/A</v>
      </c>
      <c r="CX97" s="14" t="e">
        <f t="shared" si="91"/>
        <v>#N/A</v>
      </c>
      <c r="CY97" s="14" t="e">
        <f t="shared" si="91"/>
        <v>#N/A</v>
      </c>
      <c r="CZ97" s="14" t="e">
        <f t="shared" si="91"/>
        <v>#N/A</v>
      </c>
      <c r="DA97" s="14" t="e">
        <f t="shared" si="91"/>
        <v>#N/A</v>
      </c>
      <c r="DB97" s="14" t="e">
        <f t="shared" si="91"/>
        <v>#N/A</v>
      </c>
      <c r="DC97" s="14" t="e">
        <f t="shared" si="91"/>
        <v>#N/A</v>
      </c>
      <c r="DD97" s="14" t="e">
        <f t="shared" si="91"/>
        <v>#N/A</v>
      </c>
      <c r="DE97" s="14" t="e">
        <f t="shared" si="91"/>
        <v>#N/A</v>
      </c>
      <c r="DF97" s="14" t="e">
        <f t="shared" si="91"/>
        <v>#N/A</v>
      </c>
      <c r="DG97" s="14" t="e">
        <f t="shared" si="91"/>
        <v>#N/A</v>
      </c>
      <c r="DH97" s="14" t="e">
        <f t="shared" si="91"/>
        <v>#N/A</v>
      </c>
      <c r="DI97" s="14" t="e">
        <f t="shared" si="91"/>
        <v>#N/A</v>
      </c>
      <c r="DJ97" s="14" t="e">
        <f t="shared" si="91"/>
        <v>#N/A</v>
      </c>
      <c r="DK97" s="14" t="e">
        <f t="shared" si="91"/>
        <v>#N/A</v>
      </c>
      <c r="DL97" s="14" t="e">
        <f t="shared" si="91"/>
        <v>#N/A</v>
      </c>
      <c r="DM97" s="14" t="e">
        <f t="shared" si="91"/>
        <v>#N/A</v>
      </c>
      <c r="DN97" s="14" t="e">
        <f t="shared" si="91"/>
        <v>#N/A</v>
      </c>
      <c r="DO97" s="14" t="e">
        <f t="shared" si="91"/>
        <v>#N/A</v>
      </c>
      <c r="DP97" s="14" t="e">
        <f t="shared" si="91"/>
        <v>#N/A</v>
      </c>
      <c r="DQ97" s="14" t="e">
        <f t="shared" si="91"/>
        <v>#N/A</v>
      </c>
      <c r="DR97" s="14" t="e">
        <f t="shared" si="91"/>
        <v>#N/A</v>
      </c>
      <c r="DS97" s="14" t="e">
        <f t="shared" si="91"/>
        <v>#N/A</v>
      </c>
      <c r="DT97" s="14" t="e">
        <f t="shared" si="91"/>
        <v>#N/A</v>
      </c>
      <c r="DU97" s="14" t="e">
        <f t="shared" si="91"/>
        <v>#N/A</v>
      </c>
      <c r="DV97" s="14" t="e">
        <f t="shared" si="91"/>
        <v>#N/A</v>
      </c>
      <c r="DW97" s="14" t="e">
        <f t="shared" si="91"/>
        <v>#N/A</v>
      </c>
      <c r="DX97" s="14" t="e">
        <f t="shared" si="91"/>
        <v>#N/A</v>
      </c>
      <c r="DY97" s="14" t="e">
        <f t="shared" si="91"/>
        <v>#N/A</v>
      </c>
      <c r="DZ97" s="14" t="e">
        <f t="shared" si="91"/>
        <v>#N/A</v>
      </c>
      <c r="EA97" s="14" t="e">
        <f t="shared" si="91"/>
        <v>#N/A</v>
      </c>
      <c r="EB97" s="14" t="e">
        <f t="shared" si="91"/>
        <v>#N/A</v>
      </c>
      <c r="EC97" s="14" t="e">
        <f t="shared" si="91"/>
        <v>#N/A</v>
      </c>
      <c r="ED97" s="14" t="e">
        <f t="shared" si="91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0.8571428571428571</v>
      </c>
      <c r="R98" s="3">
        <f t="shared" ref="R98:CC98" si="92">IF(R94&lt;&gt;0,(SUM(L95:R95)-SUM(E95:K95))/7,0)</f>
        <v>2</v>
      </c>
      <c r="S98" s="3">
        <f t="shared" si="92"/>
        <v>2.4285714285714284</v>
      </c>
      <c r="T98" s="3">
        <f t="shared" si="92"/>
        <v>4.5714285714285712</v>
      </c>
      <c r="U98" s="3">
        <f t="shared" si="92"/>
        <v>5.7142857142857144</v>
      </c>
      <c r="V98" s="3">
        <f t="shared" si="92"/>
        <v>6.2857142857142856</v>
      </c>
      <c r="W98" s="3">
        <f t="shared" si="92"/>
        <v>8.4285714285714288</v>
      </c>
      <c r="X98" s="3">
        <f t="shared" si="92"/>
        <v>9.8571428571428577</v>
      </c>
      <c r="Y98" s="3">
        <f t="shared" si="92"/>
        <v>9</v>
      </c>
      <c r="Z98" s="3">
        <f t="shared" si="92"/>
        <v>11.285714285714286</v>
      </c>
      <c r="AA98" s="3">
        <f t="shared" si="92"/>
        <v>9.7142857142857135</v>
      </c>
      <c r="AB98" s="3">
        <f t="shared" si="92"/>
        <v>10</v>
      </c>
      <c r="AC98" s="3">
        <f t="shared" si="92"/>
        <v>10.285714285714286</v>
      </c>
      <c r="AD98" s="3">
        <f t="shared" si="92"/>
        <v>10.714285714285714</v>
      </c>
      <c r="AE98" s="3">
        <f t="shared" si="92"/>
        <v>10.571428571428571</v>
      </c>
      <c r="AF98" s="3">
        <f t="shared" si="92"/>
        <v>12.285714285714286</v>
      </c>
      <c r="AG98" s="3">
        <f t="shared" si="92"/>
        <v>9.8571428571428577</v>
      </c>
      <c r="AH98" s="3">
        <f t="shared" si="92"/>
        <v>11.714285714285714</v>
      </c>
      <c r="AI98" s="3">
        <f t="shared" si="92"/>
        <v>9.1428571428571423</v>
      </c>
      <c r="AJ98" s="3">
        <f t="shared" si="92"/>
        <v>10.142857142857142</v>
      </c>
      <c r="AK98" s="3">
        <f t="shared" si="92"/>
        <v>8.1428571428571423</v>
      </c>
      <c r="AL98" s="3">
        <f t="shared" si="92"/>
        <v>8.4285714285714288</v>
      </c>
      <c r="AM98" s="3">
        <f t="shared" si="92"/>
        <v>8.2857142857142865</v>
      </c>
      <c r="AN98" s="3">
        <f t="shared" si="92"/>
        <v>10.857142857142858</v>
      </c>
      <c r="AO98" s="3">
        <f t="shared" si="92"/>
        <v>9.7142857142857135</v>
      </c>
      <c r="AP98" s="3">
        <f t="shared" si="92"/>
        <v>14.285714285714286</v>
      </c>
      <c r="AQ98" s="3">
        <f t="shared" si="92"/>
        <v>18.714285714285715</v>
      </c>
      <c r="AR98" s="3">
        <f t="shared" si="92"/>
        <v>18.285714285714285</v>
      </c>
      <c r="AS98" s="3" t="e">
        <f t="shared" si="92"/>
        <v>#N/A</v>
      </c>
      <c r="AT98" s="3" t="e">
        <f t="shared" si="92"/>
        <v>#N/A</v>
      </c>
      <c r="AU98" s="3" t="e">
        <f t="shared" si="92"/>
        <v>#N/A</v>
      </c>
      <c r="AV98" s="3" t="e">
        <f t="shared" si="92"/>
        <v>#N/A</v>
      </c>
      <c r="AW98" s="3" t="e">
        <f t="shared" si="92"/>
        <v>#N/A</v>
      </c>
      <c r="AX98" s="3" t="e">
        <f t="shared" si="92"/>
        <v>#N/A</v>
      </c>
      <c r="AY98" s="3" t="e">
        <f t="shared" si="92"/>
        <v>#N/A</v>
      </c>
      <c r="AZ98" s="3" t="e">
        <f t="shared" si="92"/>
        <v>#N/A</v>
      </c>
      <c r="BA98" s="3" t="e">
        <f t="shared" si="92"/>
        <v>#N/A</v>
      </c>
      <c r="BB98" s="3" t="e">
        <f t="shared" si="92"/>
        <v>#N/A</v>
      </c>
      <c r="BC98" s="3" t="e">
        <f t="shared" si="92"/>
        <v>#N/A</v>
      </c>
      <c r="BD98" s="3" t="e">
        <f t="shared" si="92"/>
        <v>#N/A</v>
      </c>
      <c r="BE98" s="3" t="e">
        <f t="shared" si="92"/>
        <v>#N/A</v>
      </c>
      <c r="BF98" s="3" t="e">
        <f t="shared" si="92"/>
        <v>#N/A</v>
      </c>
      <c r="BG98" s="3" t="e">
        <f t="shared" si="92"/>
        <v>#N/A</v>
      </c>
      <c r="BH98" s="3" t="e">
        <f t="shared" si="92"/>
        <v>#N/A</v>
      </c>
      <c r="BI98" s="3" t="e">
        <f t="shared" si="92"/>
        <v>#N/A</v>
      </c>
      <c r="BJ98" s="3" t="e">
        <f t="shared" si="92"/>
        <v>#N/A</v>
      </c>
      <c r="BK98" s="3" t="e">
        <f t="shared" si="92"/>
        <v>#N/A</v>
      </c>
      <c r="BL98" s="3" t="e">
        <f t="shared" si="92"/>
        <v>#N/A</v>
      </c>
      <c r="BM98" s="3" t="e">
        <f t="shared" si="92"/>
        <v>#N/A</v>
      </c>
      <c r="BN98" s="3" t="e">
        <f t="shared" si="92"/>
        <v>#N/A</v>
      </c>
      <c r="BO98" s="3" t="e">
        <f t="shared" si="92"/>
        <v>#N/A</v>
      </c>
      <c r="BP98" s="3" t="e">
        <f t="shared" si="92"/>
        <v>#N/A</v>
      </c>
      <c r="BQ98" s="3" t="e">
        <f t="shared" si="92"/>
        <v>#N/A</v>
      </c>
      <c r="BR98" s="3" t="e">
        <f t="shared" si="92"/>
        <v>#N/A</v>
      </c>
      <c r="BS98" s="3" t="e">
        <f t="shared" si="92"/>
        <v>#N/A</v>
      </c>
      <c r="BT98" s="3" t="e">
        <f t="shared" si="92"/>
        <v>#N/A</v>
      </c>
      <c r="BU98" s="3" t="e">
        <f t="shared" si="92"/>
        <v>#N/A</v>
      </c>
      <c r="BV98" s="3" t="e">
        <f t="shared" si="92"/>
        <v>#N/A</v>
      </c>
      <c r="BW98" s="3" t="e">
        <f t="shared" si="92"/>
        <v>#N/A</v>
      </c>
      <c r="BX98" s="3" t="e">
        <f t="shared" si="92"/>
        <v>#N/A</v>
      </c>
      <c r="BY98" s="3" t="e">
        <f t="shared" si="92"/>
        <v>#N/A</v>
      </c>
      <c r="BZ98" s="3" t="e">
        <f t="shared" si="92"/>
        <v>#N/A</v>
      </c>
      <c r="CA98" s="3" t="e">
        <f t="shared" si="92"/>
        <v>#N/A</v>
      </c>
      <c r="CB98" s="3" t="e">
        <f t="shared" si="92"/>
        <v>#N/A</v>
      </c>
      <c r="CC98" s="3" t="e">
        <f t="shared" si="92"/>
        <v>#N/A</v>
      </c>
      <c r="CD98" s="3" t="e">
        <f t="shared" ref="CD98:ED98" si="93">IF(CD94&lt;&gt;0,(SUM(BX95:CD95)-SUM(BQ95:BW95))/7,0)</f>
        <v>#N/A</v>
      </c>
      <c r="CE98" s="3" t="e">
        <f t="shared" si="93"/>
        <v>#N/A</v>
      </c>
      <c r="CF98" s="3" t="e">
        <f t="shared" si="93"/>
        <v>#N/A</v>
      </c>
      <c r="CG98" s="3" t="e">
        <f t="shared" si="93"/>
        <v>#N/A</v>
      </c>
      <c r="CH98" s="3" t="e">
        <f t="shared" si="93"/>
        <v>#N/A</v>
      </c>
      <c r="CI98" s="3" t="e">
        <f t="shared" si="93"/>
        <v>#N/A</v>
      </c>
      <c r="CJ98" s="3" t="e">
        <f t="shared" si="93"/>
        <v>#N/A</v>
      </c>
      <c r="CK98" s="3" t="e">
        <f t="shared" si="93"/>
        <v>#N/A</v>
      </c>
      <c r="CL98" s="3" t="e">
        <f t="shared" si="93"/>
        <v>#N/A</v>
      </c>
      <c r="CM98" s="3" t="e">
        <f t="shared" si="93"/>
        <v>#N/A</v>
      </c>
      <c r="CN98" s="3" t="e">
        <f t="shared" si="93"/>
        <v>#N/A</v>
      </c>
      <c r="CO98" s="3" t="e">
        <f t="shared" si="93"/>
        <v>#N/A</v>
      </c>
      <c r="CP98" s="3" t="e">
        <f t="shared" si="93"/>
        <v>#N/A</v>
      </c>
      <c r="CQ98" s="3" t="e">
        <f t="shared" si="93"/>
        <v>#N/A</v>
      </c>
      <c r="CR98" s="3" t="e">
        <f t="shared" si="93"/>
        <v>#N/A</v>
      </c>
      <c r="CS98" s="3" t="e">
        <f t="shared" si="93"/>
        <v>#N/A</v>
      </c>
      <c r="CT98" s="3" t="e">
        <f t="shared" si="93"/>
        <v>#N/A</v>
      </c>
      <c r="CU98" s="3" t="e">
        <f t="shared" si="93"/>
        <v>#N/A</v>
      </c>
      <c r="CV98" s="3" t="e">
        <f t="shared" si="93"/>
        <v>#N/A</v>
      </c>
      <c r="CW98" s="3" t="e">
        <f t="shared" si="93"/>
        <v>#N/A</v>
      </c>
      <c r="CX98" s="3" t="e">
        <f t="shared" si="93"/>
        <v>#N/A</v>
      </c>
      <c r="CY98" s="3" t="e">
        <f t="shared" si="93"/>
        <v>#N/A</v>
      </c>
      <c r="CZ98" s="3" t="e">
        <f t="shared" si="93"/>
        <v>#N/A</v>
      </c>
      <c r="DA98" s="3" t="e">
        <f t="shared" si="93"/>
        <v>#N/A</v>
      </c>
      <c r="DB98" s="3" t="e">
        <f t="shared" si="93"/>
        <v>#N/A</v>
      </c>
      <c r="DC98" s="3" t="e">
        <f t="shared" si="93"/>
        <v>#N/A</v>
      </c>
      <c r="DD98" s="3" t="e">
        <f t="shared" si="93"/>
        <v>#N/A</v>
      </c>
      <c r="DE98" s="3" t="e">
        <f t="shared" si="93"/>
        <v>#N/A</v>
      </c>
      <c r="DF98" s="3" t="e">
        <f t="shared" si="93"/>
        <v>#N/A</v>
      </c>
      <c r="DG98" s="3" t="e">
        <f t="shared" si="93"/>
        <v>#N/A</v>
      </c>
      <c r="DH98" s="3" t="e">
        <f t="shared" si="93"/>
        <v>#N/A</v>
      </c>
      <c r="DI98" s="3" t="e">
        <f t="shared" si="93"/>
        <v>#N/A</v>
      </c>
      <c r="DJ98" s="3" t="e">
        <f t="shared" si="93"/>
        <v>#N/A</v>
      </c>
      <c r="DK98" s="3" t="e">
        <f t="shared" si="93"/>
        <v>#N/A</v>
      </c>
      <c r="DL98" s="3" t="e">
        <f t="shared" si="93"/>
        <v>#N/A</v>
      </c>
      <c r="DM98" s="3" t="e">
        <f t="shared" si="93"/>
        <v>#N/A</v>
      </c>
      <c r="DN98" s="3" t="e">
        <f t="shared" si="93"/>
        <v>#N/A</v>
      </c>
      <c r="DO98" s="3" t="e">
        <f t="shared" si="93"/>
        <v>#N/A</v>
      </c>
      <c r="DP98" s="3" t="e">
        <f t="shared" si="93"/>
        <v>#N/A</v>
      </c>
      <c r="DQ98" s="3" t="e">
        <f t="shared" si="93"/>
        <v>#N/A</v>
      </c>
      <c r="DR98" s="3" t="e">
        <f t="shared" si="93"/>
        <v>#N/A</v>
      </c>
      <c r="DS98" s="3" t="e">
        <f t="shared" si="93"/>
        <v>#N/A</v>
      </c>
      <c r="DT98" s="3" t="e">
        <f t="shared" si="93"/>
        <v>#N/A</v>
      </c>
      <c r="DU98" s="3" t="e">
        <f t="shared" si="93"/>
        <v>#N/A</v>
      </c>
      <c r="DV98" s="3" t="e">
        <f t="shared" si="93"/>
        <v>#N/A</v>
      </c>
      <c r="DW98" s="3" t="e">
        <f t="shared" si="93"/>
        <v>#N/A</v>
      </c>
      <c r="DX98" s="3" t="e">
        <f t="shared" si="93"/>
        <v>#N/A</v>
      </c>
      <c r="DY98" s="3" t="e">
        <f t="shared" si="93"/>
        <v>#N/A</v>
      </c>
      <c r="DZ98" s="3" t="e">
        <f t="shared" si="93"/>
        <v>#N/A</v>
      </c>
      <c r="EA98" s="3" t="e">
        <f t="shared" si="93"/>
        <v>#N/A</v>
      </c>
      <c r="EB98" s="3" t="e">
        <f t="shared" si="93"/>
        <v>#N/A</v>
      </c>
      <c r="EC98" s="3" t="e">
        <f t="shared" si="93"/>
        <v>#N/A</v>
      </c>
      <c r="ED98" s="3" t="e">
        <f t="shared" si="93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0</v>
      </c>
      <c r="R99" s="14">
        <f t="shared" ref="R99:CC99" si="94">IF(K95&lt;&gt;0,SUM(L95:R95)/SUM(E95:K95)-1,0)</f>
        <v>7</v>
      </c>
      <c r="S99" s="14">
        <f t="shared" si="94"/>
        <v>0</v>
      </c>
      <c r="T99" s="14">
        <f t="shared" si="94"/>
        <v>0</v>
      </c>
      <c r="U99" s="14">
        <f t="shared" si="94"/>
        <v>20</v>
      </c>
      <c r="V99" s="14">
        <f t="shared" si="94"/>
        <v>11</v>
      </c>
      <c r="W99" s="14">
        <f t="shared" si="94"/>
        <v>11.8</v>
      </c>
      <c r="X99" s="14">
        <f t="shared" si="94"/>
        <v>9.8571428571428577</v>
      </c>
      <c r="Y99" s="14">
        <f t="shared" si="94"/>
        <v>3.9375</v>
      </c>
      <c r="Z99" s="14">
        <f t="shared" si="94"/>
        <v>4.1578947368421053</v>
      </c>
      <c r="AA99" s="14">
        <f t="shared" si="94"/>
        <v>2.0606060606060606</v>
      </c>
      <c r="AB99" s="14">
        <f t="shared" si="94"/>
        <v>1.6666666666666665</v>
      </c>
      <c r="AC99" s="14">
        <f t="shared" si="94"/>
        <v>1.5</v>
      </c>
      <c r="AD99" s="14">
        <f t="shared" si="94"/>
        <v>1.171875</v>
      </c>
      <c r="AE99" s="14">
        <f t="shared" si="94"/>
        <v>0.97368421052631571</v>
      </c>
      <c r="AF99" s="14">
        <f t="shared" si="94"/>
        <v>1.0886075949367089</v>
      </c>
      <c r="AG99" s="14">
        <f t="shared" si="94"/>
        <v>0.70408163265306123</v>
      </c>
      <c r="AH99" s="14">
        <f t="shared" si="94"/>
        <v>0.81188118811881194</v>
      </c>
      <c r="AI99" s="14">
        <f t="shared" si="94"/>
        <v>0.5714285714285714</v>
      </c>
      <c r="AJ99" s="14">
        <f t="shared" si="94"/>
        <v>0.59166666666666656</v>
      </c>
      <c r="AK99" s="14">
        <f t="shared" si="94"/>
        <v>0.41007194244604306</v>
      </c>
      <c r="AL99" s="14">
        <f t="shared" si="94"/>
        <v>0.39333333333333331</v>
      </c>
      <c r="AM99" s="14">
        <f t="shared" si="94"/>
        <v>0.35151515151515156</v>
      </c>
      <c r="AN99" s="14">
        <f t="shared" si="94"/>
        <v>0.45508982035928147</v>
      </c>
      <c r="AO99" s="14">
        <f t="shared" si="94"/>
        <v>0.37158469945355188</v>
      </c>
      <c r="AP99" s="14">
        <f t="shared" si="94"/>
        <v>0.56818181818181812</v>
      </c>
      <c r="AQ99" s="14">
        <f t="shared" si="94"/>
        <v>0.68586387434554963</v>
      </c>
      <c r="AR99" s="14">
        <f t="shared" si="94"/>
        <v>0.65306122448979598</v>
      </c>
      <c r="AS99" s="14" t="e">
        <f t="shared" si="94"/>
        <v>#N/A</v>
      </c>
      <c r="AT99" s="14" t="e">
        <f t="shared" si="94"/>
        <v>#N/A</v>
      </c>
      <c r="AU99" s="14" t="e">
        <f t="shared" si="94"/>
        <v>#N/A</v>
      </c>
      <c r="AV99" s="14" t="e">
        <f t="shared" si="94"/>
        <v>#N/A</v>
      </c>
      <c r="AW99" s="14" t="e">
        <f t="shared" si="94"/>
        <v>#N/A</v>
      </c>
      <c r="AX99" s="14" t="e">
        <f t="shared" si="94"/>
        <v>#N/A</v>
      </c>
      <c r="AY99" s="14" t="e">
        <f t="shared" si="94"/>
        <v>#N/A</v>
      </c>
      <c r="AZ99" s="14" t="e">
        <f t="shared" si="94"/>
        <v>#N/A</v>
      </c>
      <c r="BA99" s="14" t="e">
        <f t="shared" si="94"/>
        <v>#N/A</v>
      </c>
      <c r="BB99" s="14" t="e">
        <f t="shared" si="94"/>
        <v>#N/A</v>
      </c>
      <c r="BC99" s="14" t="e">
        <f t="shared" si="94"/>
        <v>#N/A</v>
      </c>
      <c r="BD99" s="14" t="e">
        <f t="shared" si="94"/>
        <v>#N/A</v>
      </c>
      <c r="BE99" s="14" t="e">
        <f t="shared" si="94"/>
        <v>#N/A</v>
      </c>
      <c r="BF99" s="14" t="e">
        <f t="shared" si="94"/>
        <v>#N/A</v>
      </c>
      <c r="BG99" s="14" t="e">
        <f t="shared" si="94"/>
        <v>#N/A</v>
      </c>
      <c r="BH99" s="14" t="e">
        <f t="shared" si="94"/>
        <v>#N/A</v>
      </c>
      <c r="BI99" s="14" t="e">
        <f t="shared" si="94"/>
        <v>#N/A</v>
      </c>
      <c r="BJ99" s="14" t="e">
        <f t="shared" si="94"/>
        <v>#N/A</v>
      </c>
      <c r="BK99" s="14" t="e">
        <f t="shared" si="94"/>
        <v>#N/A</v>
      </c>
      <c r="BL99" s="14" t="e">
        <f t="shared" si="94"/>
        <v>#N/A</v>
      </c>
      <c r="BM99" s="14" t="e">
        <f t="shared" si="94"/>
        <v>#N/A</v>
      </c>
      <c r="BN99" s="14" t="e">
        <f t="shared" si="94"/>
        <v>#N/A</v>
      </c>
      <c r="BO99" s="14" t="e">
        <f t="shared" si="94"/>
        <v>#N/A</v>
      </c>
      <c r="BP99" s="14" t="e">
        <f t="shared" si="94"/>
        <v>#N/A</v>
      </c>
      <c r="BQ99" s="14" t="e">
        <f t="shared" si="94"/>
        <v>#N/A</v>
      </c>
      <c r="BR99" s="14" t="e">
        <f t="shared" si="94"/>
        <v>#N/A</v>
      </c>
      <c r="BS99" s="14" t="e">
        <f t="shared" si="94"/>
        <v>#N/A</v>
      </c>
      <c r="BT99" s="14" t="e">
        <f t="shared" si="94"/>
        <v>#N/A</v>
      </c>
      <c r="BU99" s="14" t="e">
        <f t="shared" si="94"/>
        <v>#N/A</v>
      </c>
      <c r="BV99" s="14" t="e">
        <f t="shared" si="94"/>
        <v>#N/A</v>
      </c>
      <c r="BW99" s="14" t="e">
        <f t="shared" si="94"/>
        <v>#N/A</v>
      </c>
      <c r="BX99" s="14" t="e">
        <f t="shared" si="94"/>
        <v>#N/A</v>
      </c>
      <c r="BY99" s="14" t="e">
        <f t="shared" si="94"/>
        <v>#N/A</v>
      </c>
      <c r="BZ99" s="14" t="e">
        <f t="shared" si="94"/>
        <v>#N/A</v>
      </c>
      <c r="CA99" s="14" t="e">
        <f t="shared" si="94"/>
        <v>#N/A</v>
      </c>
      <c r="CB99" s="14" t="e">
        <f t="shared" si="94"/>
        <v>#N/A</v>
      </c>
      <c r="CC99" s="14" t="e">
        <f t="shared" si="94"/>
        <v>#N/A</v>
      </c>
      <c r="CD99" s="14" t="e">
        <f t="shared" ref="CD99:ED99" si="95">IF(BW95&lt;&gt;0,SUM(BX95:CD95)/SUM(BQ95:BW95)-1,0)</f>
        <v>#N/A</v>
      </c>
      <c r="CE99" s="14" t="e">
        <f t="shared" si="95"/>
        <v>#N/A</v>
      </c>
      <c r="CF99" s="14" t="e">
        <f t="shared" si="95"/>
        <v>#N/A</v>
      </c>
      <c r="CG99" s="14" t="e">
        <f t="shared" si="95"/>
        <v>#N/A</v>
      </c>
      <c r="CH99" s="14" t="e">
        <f t="shared" si="95"/>
        <v>#N/A</v>
      </c>
      <c r="CI99" s="14" t="e">
        <f t="shared" si="95"/>
        <v>#N/A</v>
      </c>
      <c r="CJ99" s="14" t="e">
        <f t="shared" si="95"/>
        <v>#N/A</v>
      </c>
      <c r="CK99" s="14" t="e">
        <f t="shared" si="95"/>
        <v>#N/A</v>
      </c>
      <c r="CL99" s="14" t="e">
        <f t="shared" si="95"/>
        <v>#N/A</v>
      </c>
      <c r="CM99" s="14" t="e">
        <f t="shared" si="95"/>
        <v>#N/A</v>
      </c>
      <c r="CN99" s="14" t="e">
        <f t="shared" si="95"/>
        <v>#N/A</v>
      </c>
      <c r="CO99" s="14" t="e">
        <f t="shared" si="95"/>
        <v>#N/A</v>
      </c>
      <c r="CP99" s="14" t="e">
        <f t="shared" si="95"/>
        <v>#N/A</v>
      </c>
      <c r="CQ99" s="14" t="e">
        <f t="shared" si="95"/>
        <v>#N/A</v>
      </c>
      <c r="CR99" s="14" t="e">
        <f t="shared" si="95"/>
        <v>#N/A</v>
      </c>
      <c r="CS99" s="14" t="e">
        <f t="shared" si="95"/>
        <v>#N/A</v>
      </c>
      <c r="CT99" s="14" t="e">
        <f t="shared" si="95"/>
        <v>#N/A</v>
      </c>
      <c r="CU99" s="14" t="e">
        <f t="shared" si="95"/>
        <v>#N/A</v>
      </c>
      <c r="CV99" s="14" t="e">
        <f t="shared" si="95"/>
        <v>#N/A</v>
      </c>
      <c r="CW99" s="14" t="e">
        <f t="shared" si="95"/>
        <v>#N/A</v>
      </c>
      <c r="CX99" s="14" t="e">
        <f t="shared" si="95"/>
        <v>#N/A</v>
      </c>
      <c r="CY99" s="14" t="e">
        <f t="shared" si="95"/>
        <v>#N/A</v>
      </c>
      <c r="CZ99" s="14" t="e">
        <f t="shared" si="95"/>
        <v>#N/A</v>
      </c>
      <c r="DA99" s="14" t="e">
        <f t="shared" si="95"/>
        <v>#N/A</v>
      </c>
      <c r="DB99" s="14" t="e">
        <f t="shared" si="95"/>
        <v>#N/A</v>
      </c>
      <c r="DC99" s="14" t="e">
        <f t="shared" si="95"/>
        <v>#N/A</v>
      </c>
      <c r="DD99" s="14" t="e">
        <f t="shared" si="95"/>
        <v>#N/A</v>
      </c>
      <c r="DE99" s="14" t="e">
        <f t="shared" si="95"/>
        <v>#N/A</v>
      </c>
      <c r="DF99" s="14" t="e">
        <f t="shared" si="95"/>
        <v>#N/A</v>
      </c>
      <c r="DG99" s="14" t="e">
        <f t="shared" si="95"/>
        <v>#N/A</v>
      </c>
      <c r="DH99" s="14" t="e">
        <f t="shared" si="95"/>
        <v>#N/A</v>
      </c>
      <c r="DI99" s="14" t="e">
        <f t="shared" si="95"/>
        <v>#N/A</v>
      </c>
      <c r="DJ99" s="14" t="e">
        <f t="shared" si="95"/>
        <v>#N/A</v>
      </c>
      <c r="DK99" s="14" t="e">
        <f t="shared" si="95"/>
        <v>#N/A</v>
      </c>
      <c r="DL99" s="14" t="e">
        <f t="shared" si="95"/>
        <v>#N/A</v>
      </c>
      <c r="DM99" s="14" t="e">
        <f t="shared" si="95"/>
        <v>#N/A</v>
      </c>
      <c r="DN99" s="14" t="e">
        <f t="shared" si="95"/>
        <v>#N/A</v>
      </c>
      <c r="DO99" s="14" t="e">
        <f t="shared" si="95"/>
        <v>#N/A</v>
      </c>
      <c r="DP99" s="14" t="e">
        <f t="shared" si="95"/>
        <v>#N/A</v>
      </c>
      <c r="DQ99" s="14" t="e">
        <f t="shared" si="95"/>
        <v>#N/A</v>
      </c>
      <c r="DR99" s="14" t="e">
        <f t="shared" si="95"/>
        <v>#N/A</v>
      </c>
      <c r="DS99" s="14" t="e">
        <f t="shared" si="95"/>
        <v>#N/A</v>
      </c>
      <c r="DT99" s="14" t="e">
        <f t="shared" si="95"/>
        <v>#N/A</v>
      </c>
      <c r="DU99" s="14" t="e">
        <f t="shared" si="95"/>
        <v>#N/A</v>
      </c>
      <c r="DV99" s="14" t="e">
        <f t="shared" si="95"/>
        <v>#N/A</v>
      </c>
      <c r="DW99" s="14" t="e">
        <f t="shared" si="95"/>
        <v>#N/A</v>
      </c>
      <c r="DX99" s="14" t="e">
        <f t="shared" si="95"/>
        <v>#N/A</v>
      </c>
      <c r="DY99" s="14" t="e">
        <f t="shared" si="95"/>
        <v>#N/A</v>
      </c>
      <c r="DZ99" s="14" t="e">
        <f t="shared" si="95"/>
        <v>#N/A</v>
      </c>
      <c r="EA99" s="14" t="e">
        <f t="shared" si="95"/>
        <v>#N/A</v>
      </c>
      <c r="EB99" s="14" t="e">
        <f t="shared" si="95"/>
        <v>#N/A</v>
      </c>
      <c r="EC99" s="14" t="e">
        <f t="shared" si="95"/>
        <v>#N/A</v>
      </c>
      <c r="ED99" s="14" t="e">
        <f t="shared" si="95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sheetProtection sheet="1" objects="1" scenarios="1"/>
  <conditionalFormatting sqref="B6:B8 B14:B15 B17 B11:B12">
    <cfRule type="expression" dxfId="6" priority="8">
      <formula>B6&gt;C6</formula>
    </cfRule>
  </conditionalFormatting>
  <conditionalFormatting sqref="C6:C8 C14:C15 C17 C11:C12">
    <cfRule type="expression" dxfId="5" priority="7">
      <formula>C6&gt;B6</formula>
    </cfRule>
  </conditionalFormatting>
  <conditionalFormatting sqref="B7">
    <cfRule type="expression" dxfId="4" priority="6">
      <formula>$B$6&gt;$C$6</formula>
    </cfRule>
  </conditionalFormatting>
  <conditionalFormatting sqref="B16 B22">
    <cfRule type="expression" dxfId="3" priority="5">
      <formula>B16&lt;C16</formula>
    </cfRule>
  </conditionalFormatting>
  <conditionalFormatting sqref="C16 C22">
    <cfRule type="expression" dxfId="2" priority="4">
      <formula>C16&lt;B16</formula>
    </cfRule>
  </conditionalFormatting>
  <conditionalFormatting sqref="B15:C15 B21:C21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dataValidations count="2">
    <dataValidation type="date" operator="lessThan" allowBlank="1" showInputMessage="1" showErrorMessage="1" errorTitle="Wrong Date" error="Date between Jan 22 and today's date" prompt="Date between Jan 22 and today's date" sqref="B2" xr:uid="{0C740336-ED07-4F86-BB26-1B25323E2BB1}">
      <formula1>C1</formula1>
    </dataValidation>
    <dataValidation type="whole" operator="lessThanOrEqual" allowBlank="1" showInputMessage="1" showErrorMessage="1" error="Number to be &lt;= 0" prompt="Number to be &lt;= 0" sqref="B3:C3" xr:uid="{156E0ED9-A4D7-4476-86A7-71D1C8B49A46}">
      <formula1>0</formula1>
    </dataValidation>
  </dataValidations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6AC6FA-BE97-49AC-B8E8-E8BEA2AB852D}">
          <x14:formula1>
            <xm:f>Countries!$C$5:$C$189</xm:f>
          </x14:formula1>
          <xm:sqref>C5</xm:sqref>
        </x14:dataValidation>
        <x14:dataValidation type="list" allowBlank="1" showInputMessage="1" showErrorMessage="1" error="Name of Country in English - has to fit the list on the next sheet &quot;Countries&quot;" prompt="Name of Country in English - has to fit the list on the next sheet &quot;Countries&quot;" xr:uid="{E2525C12-BB6A-4CB0-9AB6-1753CC16AAD0}">
          <x14:formula1>
            <xm:f>Countries!$C$5:$C$189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opLeftCell="A84" workbookViewId="0">
      <selection activeCell="D90" sqref="D90"/>
    </sheetView>
  </sheetViews>
  <sheetFormatPr baseColWidth="10" defaultRowHeight="14.5" x14ac:dyDescent="0.35"/>
  <cols>
    <col min="4" max="4" width="19.1796875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29" t="s">
        <v>60</v>
      </c>
      <c r="D5" s="9">
        <v>8996973</v>
      </c>
      <c r="E5" s="9"/>
    </row>
    <row r="6" spans="3:5" x14ac:dyDescent="0.35">
      <c r="C6" s="29" t="s">
        <v>143</v>
      </c>
      <c r="D6" s="9">
        <v>1608800</v>
      </c>
      <c r="E6" s="9"/>
    </row>
    <row r="7" spans="3:5" x14ac:dyDescent="0.35">
      <c r="C7" s="29" t="s">
        <v>41</v>
      </c>
      <c r="D7" s="9">
        <v>11057863</v>
      </c>
      <c r="E7" s="9"/>
    </row>
    <row r="8" spans="3:5" x14ac:dyDescent="0.35">
      <c r="C8" s="29" t="s">
        <v>160</v>
      </c>
      <c r="D8" s="9">
        <v>13411</v>
      </c>
      <c r="E8" s="9"/>
    </row>
    <row r="9" spans="3:5" x14ac:dyDescent="0.35">
      <c r="C9" s="29" t="s">
        <v>195</v>
      </c>
      <c r="D9" s="9">
        <v>5454933</v>
      </c>
      <c r="E9" s="9"/>
    </row>
    <row r="10" spans="3:5" x14ac:dyDescent="0.35">
      <c r="C10" s="29" t="s">
        <v>173</v>
      </c>
      <c r="D10" s="9">
        <v>54131</v>
      </c>
      <c r="E10" s="9"/>
    </row>
    <row r="11" spans="3:5" x14ac:dyDescent="0.35">
      <c r="C11" s="29" t="s">
        <v>181</v>
      </c>
      <c r="D11" s="9">
        <v>20481779</v>
      </c>
      <c r="E11" s="9"/>
    </row>
    <row r="12" spans="3:5" x14ac:dyDescent="0.35">
      <c r="C12" s="29" t="s">
        <v>141</v>
      </c>
      <c r="D12" s="9">
        <v>1874121</v>
      </c>
      <c r="E12" s="9"/>
    </row>
    <row r="13" spans="3:5" x14ac:dyDescent="0.35">
      <c r="C13" s="29" t="s">
        <v>71</v>
      </c>
      <c r="D13" s="9">
        <v>10276477</v>
      </c>
      <c r="E13" s="9"/>
    </row>
    <row r="14" spans="3:5" x14ac:dyDescent="0.35">
      <c r="C14" s="29" t="s">
        <v>124</v>
      </c>
      <c r="D14" s="9">
        <v>7047539</v>
      </c>
      <c r="E14" s="9"/>
    </row>
    <row r="15" spans="3:5" x14ac:dyDescent="0.35">
      <c r="C15" s="29" t="s">
        <v>155</v>
      </c>
      <c r="D15" s="9">
        <v>3895397</v>
      </c>
      <c r="E15" s="9"/>
    </row>
    <row r="16" spans="3:5" x14ac:dyDescent="0.35">
      <c r="C16" s="29" t="s">
        <v>196</v>
      </c>
      <c r="D16" s="9" t="e">
        <v>#N/A</v>
      </c>
      <c r="E16" s="9"/>
    </row>
    <row r="17" spans="3:5" x14ac:dyDescent="0.35">
      <c r="C17" s="29" t="s">
        <v>35</v>
      </c>
      <c r="D17" s="9">
        <v>162427</v>
      </c>
      <c r="E17" s="9"/>
    </row>
    <row r="18" spans="3:5" x14ac:dyDescent="0.35">
      <c r="C18" s="29" t="s">
        <v>65</v>
      </c>
      <c r="D18" s="9">
        <v>48013504</v>
      </c>
      <c r="E18" s="9"/>
    </row>
    <row r="19" spans="3:5" x14ac:dyDescent="0.35">
      <c r="C19" s="29" t="s">
        <v>197</v>
      </c>
      <c r="D19" s="9">
        <v>230980</v>
      </c>
      <c r="E19" s="9"/>
    </row>
    <row r="20" spans="3:5" x14ac:dyDescent="0.35">
      <c r="C20" s="29" t="s">
        <v>145</v>
      </c>
      <c r="D20" s="9">
        <v>8198000</v>
      </c>
      <c r="E20" s="9"/>
    </row>
    <row r="21" spans="3:5" x14ac:dyDescent="0.35">
      <c r="C21" s="29" t="s">
        <v>123</v>
      </c>
      <c r="D21" s="9">
        <v>11460000</v>
      </c>
      <c r="E21" s="9"/>
    </row>
    <row r="22" spans="3:5" x14ac:dyDescent="0.35">
      <c r="C22" s="29" t="s">
        <v>227</v>
      </c>
      <c r="D22" s="9">
        <v>92064</v>
      </c>
      <c r="E22" s="9"/>
    </row>
    <row r="23" spans="3:5" x14ac:dyDescent="0.35">
      <c r="C23" s="29" t="s">
        <v>193</v>
      </c>
      <c r="D23" s="9">
        <v>2431622</v>
      </c>
      <c r="E23" s="9"/>
    </row>
    <row r="24" spans="3:5" x14ac:dyDescent="0.35">
      <c r="C24" s="29" t="s">
        <v>69</v>
      </c>
      <c r="D24" s="9">
        <v>223288</v>
      </c>
      <c r="E24" s="9"/>
    </row>
    <row r="25" spans="3:5" x14ac:dyDescent="0.35">
      <c r="C25" s="29" t="s">
        <v>186</v>
      </c>
      <c r="D25" s="9">
        <v>3656955</v>
      </c>
      <c r="E25" s="9"/>
    </row>
    <row r="26" spans="3:5" x14ac:dyDescent="0.35">
      <c r="C26" s="29" t="s">
        <v>150</v>
      </c>
      <c r="D26" s="9">
        <v>3225668</v>
      </c>
      <c r="E26" s="9"/>
    </row>
    <row r="27" spans="3:5" x14ac:dyDescent="0.35">
      <c r="C27" s="29" t="s">
        <v>237</v>
      </c>
      <c r="D27" s="9">
        <v>502745</v>
      </c>
      <c r="E27" s="9"/>
    </row>
    <row r="28" spans="3:5" x14ac:dyDescent="0.35">
      <c r="C28" s="29" t="s">
        <v>178</v>
      </c>
      <c r="D28" s="9">
        <v>207000000</v>
      </c>
      <c r="E28" s="9"/>
    </row>
    <row r="29" spans="3:5" x14ac:dyDescent="0.35">
      <c r="C29" s="29" t="s">
        <v>58</v>
      </c>
      <c r="D29" s="9" t="e">
        <v>#N/A</v>
      </c>
      <c r="E29" s="9"/>
    </row>
    <row r="30" spans="3:5" x14ac:dyDescent="0.35">
      <c r="C30" s="29" t="s">
        <v>142</v>
      </c>
      <c r="D30" s="9">
        <v>7867374</v>
      </c>
      <c r="E30" s="9"/>
    </row>
    <row r="31" spans="3:5" x14ac:dyDescent="0.35">
      <c r="C31" s="29" t="s">
        <v>6</v>
      </c>
      <c r="D31" s="9">
        <v>4829288</v>
      </c>
      <c r="E31" s="9"/>
    </row>
    <row r="32" spans="3:5" x14ac:dyDescent="0.35">
      <c r="C32" s="29" t="s">
        <v>235</v>
      </c>
      <c r="D32" s="9" t="e">
        <v>#N/A</v>
      </c>
      <c r="E32" s="9"/>
    </row>
    <row r="33" spans="3:5" x14ac:dyDescent="0.35">
      <c r="C33" s="29" t="s">
        <v>238</v>
      </c>
      <c r="D33" s="9">
        <v>2797932</v>
      </c>
      <c r="E33" s="9"/>
    </row>
    <row r="34" spans="3:5" x14ac:dyDescent="0.35">
      <c r="C34" s="29" t="s">
        <v>198</v>
      </c>
      <c r="D34" s="9">
        <v>201765</v>
      </c>
      <c r="E34" s="9"/>
    </row>
    <row r="35" spans="3:5" x14ac:dyDescent="0.35">
      <c r="C35" s="29" t="s">
        <v>66</v>
      </c>
      <c r="D35" s="9">
        <v>5722370</v>
      </c>
      <c r="E35" s="9"/>
    </row>
    <row r="36" spans="3:5" x14ac:dyDescent="0.35">
      <c r="C36" s="29" t="s">
        <v>10</v>
      </c>
      <c r="D36" s="9">
        <v>5176918</v>
      </c>
      <c r="E36" s="9"/>
    </row>
    <row r="37" spans="3:5" x14ac:dyDescent="0.35">
      <c r="C37" s="29" t="s">
        <v>164</v>
      </c>
      <c r="D37" s="9">
        <v>17909009</v>
      </c>
      <c r="E37" s="9"/>
    </row>
    <row r="38" spans="3:5" x14ac:dyDescent="0.35">
      <c r="C38" s="29" t="s">
        <v>25</v>
      </c>
      <c r="D38" s="9">
        <v>1501668</v>
      </c>
      <c r="E38" s="9"/>
    </row>
    <row r="39" spans="3:5" x14ac:dyDescent="0.35">
      <c r="C39" s="29" t="s">
        <v>199</v>
      </c>
      <c r="D39" s="9">
        <v>3001609</v>
      </c>
      <c r="E39" s="9"/>
    </row>
    <row r="40" spans="3:5" x14ac:dyDescent="0.35">
      <c r="C40" s="29" t="s">
        <v>179</v>
      </c>
      <c r="D40" s="9">
        <v>8132990</v>
      </c>
      <c r="E40" s="9"/>
    </row>
    <row r="41" spans="3:5" x14ac:dyDescent="0.35">
      <c r="C41" s="29" t="s">
        <v>80</v>
      </c>
      <c r="D41" s="9">
        <v>667070000</v>
      </c>
      <c r="E41" s="9"/>
    </row>
    <row r="42" spans="3:5" x14ac:dyDescent="0.35">
      <c r="C42" s="29" t="s">
        <v>182</v>
      </c>
      <c r="D42" s="9">
        <v>16057724</v>
      </c>
      <c r="E42" s="9"/>
    </row>
    <row r="43" spans="3:5" x14ac:dyDescent="0.35">
      <c r="C43" s="29" t="s">
        <v>26</v>
      </c>
      <c r="D43" s="9" t="e">
        <v>#N/A</v>
      </c>
      <c r="E43" s="9"/>
    </row>
    <row r="44" spans="3:5" x14ac:dyDescent="0.35">
      <c r="C44" s="29" t="s">
        <v>16</v>
      </c>
      <c r="D44" s="9" t="e">
        <v>#N/A</v>
      </c>
      <c r="E44" s="9"/>
    </row>
    <row r="45" spans="3:5" x14ac:dyDescent="0.35">
      <c r="C45" s="29" t="s">
        <v>184</v>
      </c>
      <c r="D45" s="9">
        <v>1330782</v>
      </c>
      <c r="E45" s="9"/>
    </row>
    <row r="46" spans="3:5" x14ac:dyDescent="0.35">
      <c r="C46" s="29" t="s">
        <v>20</v>
      </c>
      <c r="D46" s="9">
        <v>3503553</v>
      </c>
      <c r="E46" s="9"/>
    </row>
    <row r="47" spans="3:5" x14ac:dyDescent="0.35">
      <c r="C47" s="29" t="s">
        <v>139</v>
      </c>
      <c r="D47" s="9">
        <v>4140181</v>
      </c>
      <c r="E47" s="9"/>
    </row>
    <row r="48" spans="3:5" x14ac:dyDescent="0.35">
      <c r="C48" s="29" t="s">
        <v>200</v>
      </c>
      <c r="D48" s="9">
        <v>7141250</v>
      </c>
      <c r="E48" s="9"/>
    </row>
    <row r="49" spans="3:5" x14ac:dyDescent="0.35">
      <c r="C49" s="29" t="s">
        <v>148</v>
      </c>
      <c r="D49" s="9">
        <v>572930</v>
      </c>
      <c r="E49" s="9"/>
    </row>
    <row r="50" spans="3:5" x14ac:dyDescent="0.35">
      <c r="C50" s="29" t="s">
        <v>128</v>
      </c>
      <c r="D50" s="9" t="e">
        <v>#N/A</v>
      </c>
      <c r="E50" s="9"/>
    </row>
    <row r="51" spans="3:5" x14ac:dyDescent="0.35">
      <c r="C51" s="29" t="s">
        <v>125</v>
      </c>
      <c r="D51" s="9">
        <v>4579603</v>
      </c>
      <c r="E51" s="9"/>
    </row>
    <row r="52" spans="3:5" x14ac:dyDescent="0.35">
      <c r="C52" s="29" t="s">
        <v>114</v>
      </c>
      <c r="D52" s="9" t="e">
        <v>#N/A</v>
      </c>
      <c r="E52" s="9"/>
    </row>
    <row r="53" spans="3:5" x14ac:dyDescent="0.35">
      <c r="C53" s="29" t="s">
        <v>201</v>
      </c>
      <c r="D53" s="9">
        <v>83636</v>
      </c>
      <c r="E53" s="9"/>
    </row>
    <row r="54" spans="3:5" x14ac:dyDescent="0.35">
      <c r="C54" s="29" t="s">
        <v>222</v>
      </c>
      <c r="D54" s="9">
        <v>60011</v>
      </c>
      <c r="E54" s="9"/>
    </row>
    <row r="55" spans="3:5" x14ac:dyDescent="0.35">
      <c r="C55" s="29" t="s">
        <v>202</v>
      </c>
      <c r="D55" s="9">
        <v>3294224</v>
      </c>
      <c r="E55" s="9"/>
    </row>
    <row r="56" spans="3:5" x14ac:dyDescent="0.35">
      <c r="C56" s="29" t="s">
        <v>183</v>
      </c>
      <c r="D56" s="9">
        <v>4543666</v>
      </c>
      <c r="E56" s="9"/>
    </row>
    <row r="57" spans="3:5" x14ac:dyDescent="0.35">
      <c r="C57" s="29" t="s">
        <v>36</v>
      </c>
      <c r="D57" s="9" t="e">
        <v>#N/A</v>
      </c>
      <c r="E57" s="9"/>
    </row>
    <row r="58" spans="3:5" x14ac:dyDescent="0.35">
      <c r="C58" s="29" t="s">
        <v>203</v>
      </c>
      <c r="D58" s="9">
        <v>2766324</v>
      </c>
      <c r="E58" s="9"/>
    </row>
    <row r="59" spans="3:5" x14ac:dyDescent="0.35">
      <c r="C59" s="29" t="s">
        <v>27</v>
      </c>
      <c r="D59" s="9">
        <v>255333</v>
      </c>
      <c r="E59" s="9"/>
    </row>
    <row r="60" spans="3:5" x14ac:dyDescent="0.35">
      <c r="C60" s="29" t="s">
        <v>204</v>
      </c>
      <c r="D60" s="9">
        <v>1007590</v>
      </c>
      <c r="E60" s="9"/>
    </row>
    <row r="61" spans="3:5" x14ac:dyDescent="0.35">
      <c r="C61" s="29" t="s">
        <v>131</v>
      </c>
      <c r="D61" s="9">
        <v>1211537</v>
      </c>
      <c r="E61" s="9"/>
    </row>
    <row r="62" spans="3:5" x14ac:dyDescent="0.35">
      <c r="C62" s="29" t="s">
        <v>22</v>
      </c>
      <c r="D62" s="9">
        <v>336583</v>
      </c>
      <c r="E62" s="9"/>
    </row>
    <row r="63" spans="3:5" x14ac:dyDescent="0.35">
      <c r="C63" s="29" t="s">
        <v>8</v>
      </c>
      <c r="D63" s="9">
        <v>22151278</v>
      </c>
      <c r="E63" s="9"/>
    </row>
    <row r="64" spans="3:5" x14ac:dyDescent="0.35">
      <c r="C64" s="29" t="s">
        <v>205</v>
      </c>
      <c r="D64" s="9">
        <v>393481</v>
      </c>
      <c r="E64" s="9"/>
    </row>
    <row r="65" spans="3:5" x14ac:dyDescent="0.35">
      <c r="C65" s="29" t="s">
        <v>129</v>
      </c>
      <c r="D65" s="9">
        <v>4429634</v>
      </c>
      <c r="E65" s="9"/>
    </row>
    <row r="66" spans="3:5" x14ac:dyDescent="0.35">
      <c r="C66" s="29" t="s">
        <v>11</v>
      </c>
      <c r="D66" s="9">
        <v>46621669</v>
      </c>
      <c r="E66" s="9"/>
    </row>
    <row r="67" spans="3:5" x14ac:dyDescent="0.35">
      <c r="C67" s="29" t="s">
        <v>23</v>
      </c>
      <c r="D67" s="9">
        <v>500928</v>
      </c>
      <c r="E67" s="9"/>
    </row>
    <row r="68" spans="3:5" x14ac:dyDescent="0.35">
      <c r="C68" s="29" t="s">
        <v>206</v>
      </c>
      <c r="D68" s="9" t="e">
        <v>#N/A</v>
      </c>
      <c r="E68" s="9"/>
    </row>
    <row r="69" spans="3:5" x14ac:dyDescent="0.35">
      <c r="C69" s="29" t="s">
        <v>147</v>
      </c>
      <c r="D69" s="9">
        <v>3645600</v>
      </c>
      <c r="E69" s="9"/>
    </row>
    <row r="70" spans="3:5" x14ac:dyDescent="0.35">
      <c r="C70" s="29" t="s">
        <v>117</v>
      </c>
      <c r="D70" s="9">
        <v>72814900</v>
      </c>
      <c r="E70" s="9"/>
    </row>
    <row r="71" spans="3:5" x14ac:dyDescent="0.35">
      <c r="C71" s="29" t="s">
        <v>7</v>
      </c>
      <c r="D71" s="9">
        <v>6635230</v>
      </c>
      <c r="E71" s="9"/>
    </row>
    <row r="72" spans="3:5" x14ac:dyDescent="0.35">
      <c r="C72" s="29" t="s">
        <v>126</v>
      </c>
      <c r="D72" s="9">
        <v>8331725</v>
      </c>
      <c r="E72" s="9"/>
    </row>
    <row r="73" spans="3:5" x14ac:dyDescent="0.35">
      <c r="C73" s="29" t="s">
        <v>223</v>
      </c>
      <c r="D73" s="9">
        <v>89932</v>
      </c>
      <c r="E73" s="9"/>
    </row>
    <row r="74" spans="3:5" x14ac:dyDescent="0.35">
      <c r="C74" s="29" t="s">
        <v>172</v>
      </c>
      <c r="D74" s="9">
        <v>4210747</v>
      </c>
      <c r="E74" s="9"/>
    </row>
    <row r="75" spans="3:5" x14ac:dyDescent="0.35">
      <c r="C75" s="29" t="s">
        <v>192</v>
      </c>
      <c r="D75" s="9">
        <v>3494162</v>
      </c>
      <c r="E75" s="9"/>
    </row>
    <row r="76" spans="3:5" x14ac:dyDescent="0.35">
      <c r="C76" s="29" t="s">
        <v>231</v>
      </c>
      <c r="D76" s="9">
        <v>616136</v>
      </c>
      <c r="E76" s="9"/>
    </row>
    <row r="77" spans="3:5" x14ac:dyDescent="0.35">
      <c r="C77" s="29" t="s">
        <v>190</v>
      </c>
      <c r="D77" s="9">
        <v>571819</v>
      </c>
      <c r="E77" s="9"/>
    </row>
    <row r="78" spans="3:5" x14ac:dyDescent="0.35">
      <c r="C78" s="29" t="s">
        <v>207</v>
      </c>
      <c r="D78" s="9">
        <v>3866159</v>
      </c>
      <c r="E78" s="9"/>
    </row>
    <row r="79" spans="3:5" x14ac:dyDescent="0.35">
      <c r="C79" s="29" t="s">
        <v>208</v>
      </c>
      <c r="D79" s="9" t="e">
        <v>#N/A</v>
      </c>
      <c r="E79" s="9"/>
    </row>
    <row r="80" spans="3:5" x14ac:dyDescent="0.35">
      <c r="C80" s="29" t="s">
        <v>209</v>
      </c>
      <c r="D80" s="9">
        <v>2038632</v>
      </c>
      <c r="E80" s="9"/>
    </row>
    <row r="81" spans="3:5" x14ac:dyDescent="0.35">
      <c r="C81" s="29" t="s">
        <v>144</v>
      </c>
      <c r="D81" s="9">
        <v>9983967</v>
      </c>
      <c r="E81" s="9"/>
    </row>
    <row r="82" spans="3:5" x14ac:dyDescent="0.35">
      <c r="C82" s="29" t="s">
        <v>132</v>
      </c>
      <c r="D82" s="9">
        <v>175574</v>
      </c>
      <c r="E82" s="9"/>
    </row>
    <row r="83" spans="3:5" x14ac:dyDescent="0.35">
      <c r="C83" s="29" t="s">
        <v>54</v>
      </c>
      <c r="D83" s="9">
        <v>450547679</v>
      </c>
      <c r="E83" s="9"/>
    </row>
    <row r="84" spans="3:5" x14ac:dyDescent="0.35">
      <c r="C84" s="29" t="s">
        <v>53</v>
      </c>
      <c r="D84" s="9">
        <v>87751068</v>
      </c>
      <c r="E84" s="9"/>
    </row>
    <row r="85" spans="3:5" x14ac:dyDescent="0.35">
      <c r="C85" s="29" t="s">
        <v>32</v>
      </c>
      <c r="D85" s="9" t="e">
        <v>#N/A</v>
      </c>
      <c r="E85" s="9"/>
    </row>
    <row r="86" spans="3:5" x14ac:dyDescent="0.35">
      <c r="C86" s="29" t="s">
        <v>37</v>
      </c>
      <c r="D86" s="9">
        <v>7289760</v>
      </c>
      <c r="E86" s="9"/>
    </row>
    <row r="87" spans="3:5" x14ac:dyDescent="0.35">
      <c r="C87" s="29" t="s">
        <v>134</v>
      </c>
      <c r="D87" s="9">
        <v>2828600</v>
      </c>
      <c r="E87" s="9"/>
    </row>
    <row r="88" spans="3:5" x14ac:dyDescent="0.35">
      <c r="C88" s="29" t="s">
        <v>34</v>
      </c>
      <c r="D88" s="9">
        <v>2114020</v>
      </c>
      <c r="E88" s="9"/>
    </row>
    <row r="89" spans="3:5" x14ac:dyDescent="0.35">
      <c r="C89" s="29" t="s">
        <v>115</v>
      </c>
      <c r="D89" s="9">
        <v>60359546</v>
      </c>
      <c r="E89" s="9"/>
    </row>
    <row r="90" spans="3:5" x14ac:dyDescent="0.35">
      <c r="C90" s="29" t="s">
        <v>210</v>
      </c>
      <c r="D90" s="9">
        <v>1628520</v>
      </c>
      <c r="E90" s="9"/>
    </row>
    <row r="91" spans="3:5" x14ac:dyDescent="0.35">
      <c r="C91" s="29" t="s">
        <v>47</v>
      </c>
      <c r="D91" s="9">
        <v>92500572</v>
      </c>
      <c r="E91" s="9"/>
    </row>
    <row r="92" spans="3:5" x14ac:dyDescent="0.35">
      <c r="C92" s="29" t="s">
        <v>45</v>
      </c>
      <c r="D92" s="9">
        <v>933102</v>
      </c>
      <c r="E92" s="9"/>
    </row>
    <row r="93" spans="3:5" x14ac:dyDescent="0.35">
      <c r="C93" s="29" t="s">
        <v>63</v>
      </c>
      <c r="D93" s="9">
        <v>9934563</v>
      </c>
      <c r="E93" s="9"/>
    </row>
    <row r="94" spans="3:5" x14ac:dyDescent="0.35">
      <c r="C94" s="29" t="s">
        <v>13</v>
      </c>
      <c r="D94" s="9">
        <v>8120080</v>
      </c>
      <c r="E94" s="9"/>
    </row>
    <row r="95" spans="3:5" x14ac:dyDescent="0.35">
      <c r="C95" s="29" t="s">
        <v>46</v>
      </c>
      <c r="D95" s="9" t="e">
        <v>#N/A</v>
      </c>
      <c r="E95" s="9"/>
    </row>
    <row r="96" spans="3:5" x14ac:dyDescent="0.35">
      <c r="C96" s="29" t="s">
        <v>234</v>
      </c>
      <c r="D96" s="9">
        <v>947000</v>
      </c>
      <c r="E96" s="9"/>
    </row>
    <row r="97" spans="3:5" x14ac:dyDescent="0.35">
      <c r="C97" s="29" t="s">
        <v>38</v>
      </c>
      <c r="D97" s="9">
        <v>269029</v>
      </c>
      <c r="E97" s="9"/>
    </row>
    <row r="98" spans="3:5" x14ac:dyDescent="0.35">
      <c r="C98" s="29" t="s">
        <v>211</v>
      </c>
      <c r="D98" s="9" t="e">
        <v>#N/A</v>
      </c>
      <c r="E98" s="9"/>
    </row>
    <row r="99" spans="3:5" x14ac:dyDescent="0.35">
      <c r="C99" s="29" t="s">
        <v>228</v>
      </c>
      <c r="D99" s="9" t="e">
        <v>#N/A</v>
      </c>
      <c r="E99" s="9"/>
    </row>
    <row r="100" spans="3:5" x14ac:dyDescent="0.35">
      <c r="C100" s="29" t="s">
        <v>146</v>
      </c>
      <c r="D100" s="9">
        <v>2120979</v>
      </c>
      <c r="E100" s="9"/>
    </row>
    <row r="101" spans="3:5" x14ac:dyDescent="0.35">
      <c r="C101" s="29" t="s">
        <v>39</v>
      </c>
      <c r="D101" s="9">
        <v>1804941</v>
      </c>
      <c r="E101" s="9"/>
    </row>
    <row r="102" spans="3:5" x14ac:dyDescent="0.35">
      <c r="C102" s="29" t="s">
        <v>29</v>
      </c>
      <c r="D102" s="9">
        <v>1118657</v>
      </c>
      <c r="E102" s="9"/>
    </row>
    <row r="103" spans="3:5" x14ac:dyDescent="0.35">
      <c r="C103" s="29" t="s">
        <v>229</v>
      </c>
      <c r="D103" s="9">
        <v>1448417</v>
      </c>
      <c r="E103" s="9"/>
    </row>
    <row r="104" spans="3:5" x14ac:dyDescent="0.35">
      <c r="C104" s="29" t="s">
        <v>159</v>
      </c>
      <c r="D104" s="9">
        <v>16493</v>
      </c>
      <c r="E104" s="9"/>
    </row>
    <row r="105" spans="3:5" x14ac:dyDescent="0.35">
      <c r="C105" s="29" t="s">
        <v>154</v>
      </c>
      <c r="D105" s="9">
        <v>2778550</v>
      </c>
      <c r="E105" s="9"/>
    </row>
    <row r="106" spans="3:5" x14ac:dyDescent="0.35">
      <c r="C106" s="29" t="s">
        <v>137</v>
      </c>
      <c r="D106" s="9">
        <v>313970</v>
      </c>
      <c r="E106" s="9"/>
    </row>
    <row r="107" spans="3:5" x14ac:dyDescent="0.35">
      <c r="C107" s="29" t="s">
        <v>212</v>
      </c>
      <c r="D107" s="9">
        <v>5099373</v>
      </c>
      <c r="E107" s="9"/>
    </row>
    <row r="108" spans="3:5" x14ac:dyDescent="0.35">
      <c r="C108" s="29" t="s">
        <v>240</v>
      </c>
      <c r="D108" s="9">
        <v>3659984</v>
      </c>
      <c r="E108" s="9"/>
    </row>
    <row r="109" spans="3:5" x14ac:dyDescent="0.35">
      <c r="C109" s="29" t="s">
        <v>48</v>
      </c>
      <c r="D109" s="9">
        <v>8156347</v>
      </c>
      <c r="E109" s="9"/>
    </row>
    <row r="110" spans="3:5" x14ac:dyDescent="0.35">
      <c r="C110" s="29" t="s">
        <v>62</v>
      </c>
      <c r="D110" s="9">
        <v>89863</v>
      </c>
      <c r="E110" s="9"/>
    </row>
    <row r="111" spans="3:5" x14ac:dyDescent="0.35">
      <c r="C111" s="29" t="s">
        <v>232</v>
      </c>
      <c r="D111" s="9">
        <v>5263733</v>
      </c>
      <c r="E111" s="9"/>
    </row>
    <row r="112" spans="3:5" x14ac:dyDescent="0.35">
      <c r="C112" s="29" t="s">
        <v>149</v>
      </c>
      <c r="D112" s="9">
        <v>326550</v>
      </c>
      <c r="E112" s="9"/>
    </row>
    <row r="113" spans="3:5" x14ac:dyDescent="0.35">
      <c r="C113" s="29" t="s">
        <v>24</v>
      </c>
      <c r="D113" s="9">
        <v>850384</v>
      </c>
      <c r="E113" s="9"/>
    </row>
    <row r="114" spans="3:5" x14ac:dyDescent="0.35">
      <c r="C114" s="29" t="s">
        <v>213</v>
      </c>
      <c r="D114" s="9">
        <v>659351</v>
      </c>
      <c r="E114" s="9"/>
    </row>
    <row r="115" spans="3:5" x14ac:dyDescent="0.35">
      <c r="C115" s="29" t="s">
        <v>169</v>
      </c>
      <c r="D115" s="9">
        <v>37771859</v>
      </c>
      <c r="E115" s="9"/>
    </row>
    <row r="116" spans="3:5" x14ac:dyDescent="0.35">
      <c r="C116" s="29" t="s">
        <v>151</v>
      </c>
      <c r="D116" s="9">
        <v>2544000</v>
      </c>
      <c r="E116" s="9"/>
    </row>
    <row r="117" spans="3:5" x14ac:dyDescent="0.35">
      <c r="C117" s="29" t="s">
        <v>156</v>
      </c>
      <c r="D117" s="9">
        <v>22452</v>
      </c>
      <c r="E117" s="9"/>
    </row>
    <row r="118" spans="3:5" x14ac:dyDescent="0.35">
      <c r="C118" s="29" t="s">
        <v>70</v>
      </c>
      <c r="D118" s="9">
        <v>955505</v>
      </c>
      <c r="E118" s="9"/>
    </row>
    <row r="119" spans="3:5" x14ac:dyDescent="0.35">
      <c r="C119" s="29" t="s">
        <v>214</v>
      </c>
      <c r="D119" s="9">
        <v>480579</v>
      </c>
      <c r="E119" s="9"/>
    </row>
    <row r="120" spans="3:5" x14ac:dyDescent="0.35">
      <c r="C120" s="29" t="s">
        <v>42</v>
      </c>
      <c r="D120" s="9">
        <v>12328532</v>
      </c>
      <c r="E120" s="9"/>
    </row>
    <row r="121" spans="3:5" x14ac:dyDescent="0.35">
      <c r="C121" s="29" t="s">
        <v>224</v>
      </c>
      <c r="D121" s="9">
        <v>7184869</v>
      </c>
      <c r="E121" s="9"/>
    </row>
    <row r="122" spans="3:5" x14ac:dyDescent="0.35">
      <c r="C122" s="29" t="s">
        <v>236</v>
      </c>
      <c r="D122" s="9" t="e">
        <v>#N/A</v>
      </c>
      <c r="E122" s="9"/>
    </row>
    <row r="123" spans="3:5" x14ac:dyDescent="0.35">
      <c r="C123" s="29" t="s">
        <v>17</v>
      </c>
      <c r="D123" s="9">
        <v>634142</v>
      </c>
      <c r="E123" s="9"/>
    </row>
    <row r="124" spans="3:5" x14ac:dyDescent="0.35">
      <c r="C124" s="29" t="s">
        <v>68</v>
      </c>
      <c r="D124" s="9">
        <v>10105050</v>
      </c>
      <c r="E124" s="9"/>
    </row>
    <row r="125" spans="3:5" x14ac:dyDescent="0.35">
      <c r="C125" s="29" t="s">
        <v>120</v>
      </c>
      <c r="D125" s="9">
        <v>11486631</v>
      </c>
      <c r="E125" s="9"/>
    </row>
    <row r="126" spans="3:5" x14ac:dyDescent="0.35">
      <c r="C126" s="29" t="s">
        <v>64</v>
      </c>
      <c r="D126" s="9">
        <v>2371800</v>
      </c>
      <c r="E126" s="9"/>
    </row>
    <row r="127" spans="3:5" x14ac:dyDescent="0.35">
      <c r="C127" s="29" t="s">
        <v>215</v>
      </c>
      <c r="D127" s="9">
        <v>1773129</v>
      </c>
      <c r="E127" s="9"/>
    </row>
    <row r="128" spans="3:5" x14ac:dyDescent="0.35">
      <c r="C128" s="29" t="s">
        <v>216</v>
      </c>
      <c r="D128" s="9">
        <v>3388764</v>
      </c>
      <c r="E128" s="9"/>
    </row>
    <row r="129" spans="3:5" x14ac:dyDescent="0.35">
      <c r="C129" s="29" t="s">
        <v>15</v>
      </c>
      <c r="D129" s="9">
        <v>45138458</v>
      </c>
      <c r="E129" s="9"/>
    </row>
    <row r="130" spans="3:5" x14ac:dyDescent="0.35">
      <c r="C130" s="29" t="s">
        <v>152</v>
      </c>
      <c r="D130" s="9">
        <v>1488667</v>
      </c>
      <c r="E130" s="9"/>
    </row>
    <row r="131" spans="3:5" x14ac:dyDescent="0.35">
      <c r="C131" s="29" t="s">
        <v>121</v>
      </c>
      <c r="D131" s="9">
        <v>3581239</v>
      </c>
      <c r="E131" s="9"/>
    </row>
    <row r="132" spans="3:5" x14ac:dyDescent="0.35">
      <c r="C132" s="29" t="s">
        <v>43</v>
      </c>
      <c r="D132" s="9">
        <v>551740</v>
      </c>
      <c r="E132" s="9"/>
    </row>
    <row r="133" spans="3:5" x14ac:dyDescent="0.35">
      <c r="C133" s="29" t="s">
        <v>52</v>
      </c>
      <c r="D133" s="9">
        <v>44988690</v>
      </c>
      <c r="E133" s="9"/>
    </row>
    <row r="134" spans="3:5" x14ac:dyDescent="0.35">
      <c r="C134" s="29" t="s">
        <v>168</v>
      </c>
      <c r="D134" s="9">
        <v>1132997</v>
      </c>
      <c r="E134" s="9"/>
    </row>
    <row r="135" spans="3:5" x14ac:dyDescent="0.35">
      <c r="C135" s="29" t="s">
        <v>217</v>
      </c>
      <c r="D135" s="9">
        <v>2255859</v>
      </c>
      <c r="E135" s="9"/>
    </row>
    <row r="136" spans="3:5" x14ac:dyDescent="0.35">
      <c r="C136" s="29" t="s">
        <v>187</v>
      </c>
      <c r="D136" s="9">
        <v>1903982</v>
      </c>
      <c r="E136" s="9"/>
    </row>
    <row r="137" spans="3:5" x14ac:dyDescent="0.35">
      <c r="C137" s="29" t="s">
        <v>180</v>
      </c>
      <c r="D137" s="9">
        <v>10155015</v>
      </c>
      <c r="E137" s="9"/>
    </row>
    <row r="138" spans="3:5" x14ac:dyDescent="0.35">
      <c r="C138" s="29" t="s">
        <v>51</v>
      </c>
      <c r="D138" s="9">
        <v>26269734</v>
      </c>
      <c r="E138" s="9"/>
    </row>
    <row r="139" spans="3:5" x14ac:dyDescent="0.35">
      <c r="C139" s="29" t="s">
        <v>133</v>
      </c>
      <c r="D139" s="9">
        <v>29637450</v>
      </c>
      <c r="E139" s="9"/>
    </row>
    <row r="140" spans="3:5" x14ac:dyDescent="0.35">
      <c r="C140" s="29" t="s">
        <v>127</v>
      </c>
      <c r="D140" s="9">
        <v>8857716</v>
      </c>
      <c r="E140" s="9"/>
    </row>
    <row r="141" spans="3:5" x14ac:dyDescent="0.35">
      <c r="C141" s="29" t="s">
        <v>33</v>
      </c>
      <c r="D141" s="9">
        <v>47384</v>
      </c>
      <c r="E141" s="9"/>
    </row>
    <row r="142" spans="3:5" x14ac:dyDescent="0.35">
      <c r="C142" s="29" t="s">
        <v>135</v>
      </c>
      <c r="D142" s="9">
        <v>18406905</v>
      </c>
      <c r="E142" s="9"/>
    </row>
    <row r="143" spans="3:5" x14ac:dyDescent="0.35">
      <c r="C143" s="29" t="s">
        <v>55</v>
      </c>
      <c r="D143" s="9">
        <v>145000000</v>
      </c>
      <c r="E143" s="9"/>
    </row>
    <row r="144" spans="3:5" x14ac:dyDescent="0.35">
      <c r="C144" s="29" t="s">
        <v>9</v>
      </c>
      <c r="D144" s="9">
        <v>2935582</v>
      </c>
      <c r="E144" s="9"/>
    </row>
    <row r="145" spans="3:5" x14ac:dyDescent="0.35">
      <c r="C145" s="29" t="s">
        <v>233</v>
      </c>
      <c r="D145" s="9" t="e">
        <v>#N/A</v>
      </c>
      <c r="E145" s="9"/>
    </row>
    <row r="146" spans="3:5" x14ac:dyDescent="0.35">
      <c r="C146" s="29" t="s">
        <v>18</v>
      </c>
      <c r="D146" s="9" t="e">
        <v>#N/A</v>
      </c>
      <c r="E146" s="9"/>
    </row>
    <row r="147" spans="3:5" x14ac:dyDescent="0.35">
      <c r="C147" s="29" t="s">
        <v>174</v>
      </c>
      <c r="D147" s="9" t="e">
        <v>#N/A</v>
      </c>
      <c r="E147" s="9"/>
    </row>
    <row r="148" spans="3:5" x14ac:dyDescent="0.35">
      <c r="C148" s="29" t="s">
        <v>136</v>
      </c>
      <c r="D148" s="9">
        <v>15432</v>
      </c>
      <c r="E148" s="9"/>
    </row>
    <row r="149" spans="3:5" x14ac:dyDescent="0.35">
      <c r="C149" s="29" t="s">
        <v>243</v>
      </c>
      <c r="D149" s="9">
        <v>64302</v>
      </c>
      <c r="E149" s="9"/>
    </row>
    <row r="150" spans="3:5" x14ac:dyDescent="0.35">
      <c r="C150" s="29" t="s">
        <v>218</v>
      </c>
      <c r="D150" s="9">
        <v>4086539</v>
      </c>
      <c r="E150" s="9"/>
    </row>
    <row r="151" spans="3:5" x14ac:dyDescent="0.35">
      <c r="C151" s="29" t="s">
        <v>5</v>
      </c>
      <c r="D151" s="9">
        <v>3206749</v>
      </c>
      <c r="E151" s="9"/>
    </row>
    <row r="152" spans="3:5" x14ac:dyDescent="0.35">
      <c r="C152" s="29" t="s">
        <v>140</v>
      </c>
      <c r="D152" s="9">
        <v>0</v>
      </c>
      <c r="E152" s="9"/>
    </row>
    <row r="153" spans="3:5" x14ac:dyDescent="0.35">
      <c r="C153" s="29" t="s">
        <v>14</v>
      </c>
      <c r="D153" s="9">
        <v>41700</v>
      </c>
      <c r="E153" s="9"/>
    </row>
    <row r="154" spans="3:5" x14ac:dyDescent="0.35">
      <c r="C154" s="29" t="s">
        <v>239</v>
      </c>
      <c r="D154" s="9">
        <v>2317636</v>
      </c>
      <c r="E154" s="9"/>
    </row>
    <row r="155" spans="3:5" x14ac:dyDescent="0.35">
      <c r="C155" s="29" t="s">
        <v>49</v>
      </c>
      <c r="D155" s="9">
        <v>1646400</v>
      </c>
      <c r="E155" s="9"/>
    </row>
    <row r="156" spans="3:5" x14ac:dyDescent="0.35">
      <c r="C156" s="29" t="s">
        <v>138</v>
      </c>
      <c r="D156" s="9" t="e">
        <v>#N/A</v>
      </c>
      <c r="E156" s="9"/>
    </row>
    <row r="157" spans="3:5" x14ac:dyDescent="0.35">
      <c r="C157" s="29" t="s">
        <v>130</v>
      </c>
      <c r="D157" s="9">
        <v>1584720</v>
      </c>
      <c r="E157" s="9"/>
    </row>
    <row r="158" spans="3:5" x14ac:dyDescent="0.35">
      <c r="C158" s="29" t="s">
        <v>30</v>
      </c>
      <c r="D158" s="9">
        <v>2755972</v>
      </c>
      <c r="E158" s="9"/>
    </row>
    <row r="159" spans="3:5" x14ac:dyDescent="0.35">
      <c r="C159" s="29" t="s">
        <v>4</v>
      </c>
      <c r="D159" s="9">
        <v>17099840</v>
      </c>
      <c r="E159" s="9"/>
    </row>
    <row r="160" spans="3:5" x14ac:dyDescent="0.35">
      <c r="C160" s="29" t="s">
        <v>241</v>
      </c>
      <c r="D160" s="9">
        <v>2842724</v>
      </c>
      <c r="E160" s="9"/>
    </row>
    <row r="161" spans="3:5" x14ac:dyDescent="0.35">
      <c r="C161" s="29" t="s">
        <v>116</v>
      </c>
      <c r="D161" s="9">
        <v>45600000</v>
      </c>
      <c r="E161" s="9"/>
    </row>
    <row r="162" spans="3:5" x14ac:dyDescent="0.35">
      <c r="C162" s="29" t="s">
        <v>59</v>
      </c>
      <c r="D162" s="9">
        <v>9874476</v>
      </c>
      <c r="E162" s="9"/>
    </row>
    <row r="163" spans="3:5" x14ac:dyDescent="0.35">
      <c r="C163" s="29" t="s">
        <v>21</v>
      </c>
      <c r="D163" s="9">
        <v>7544491</v>
      </c>
      <c r="E163" s="9"/>
    </row>
    <row r="164" spans="3:5" x14ac:dyDescent="0.35">
      <c r="C164" s="29" t="s">
        <v>175</v>
      </c>
      <c r="D164" s="9">
        <v>287871</v>
      </c>
      <c r="E164" s="9"/>
    </row>
    <row r="165" spans="3:5" x14ac:dyDescent="0.35">
      <c r="C165" s="29" t="s">
        <v>122</v>
      </c>
      <c r="D165" s="9">
        <v>7484656</v>
      </c>
      <c r="E165" s="9"/>
    </row>
    <row r="166" spans="3:5" x14ac:dyDescent="0.35">
      <c r="C166" s="29" t="s">
        <v>118</v>
      </c>
      <c r="D166" s="9">
        <v>5327827</v>
      </c>
      <c r="E166" s="9"/>
    </row>
    <row r="167" spans="3:5" x14ac:dyDescent="0.35">
      <c r="C167" s="29" t="s">
        <v>225</v>
      </c>
      <c r="D167" s="9" t="e">
        <v>#N/A</v>
      </c>
      <c r="E167" s="9"/>
    </row>
    <row r="168" spans="3:5" x14ac:dyDescent="0.35">
      <c r="C168" s="29" t="s">
        <v>56</v>
      </c>
      <c r="D168" s="9" t="e">
        <v>#N/A</v>
      </c>
      <c r="E168" s="9"/>
    </row>
    <row r="169" spans="3:5" x14ac:dyDescent="0.35">
      <c r="C169" s="29" t="s">
        <v>31</v>
      </c>
      <c r="D169" s="9">
        <v>10052152</v>
      </c>
      <c r="E169" s="9"/>
    </row>
    <row r="170" spans="3:5" x14ac:dyDescent="0.35">
      <c r="C170" s="29" t="s">
        <v>50</v>
      </c>
      <c r="D170" s="9">
        <v>27397207</v>
      </c>
      <c r="E170" s="9"/>
    </row>
    <row r="171" spans="3:5" x14ac:dyDescent="0.35">
      <c r="C171" s="29" t="s">
        <v>226</v>
      </c>
      <c r="D171" s="9">
        <v>474532</v>
      </c>
      <c r="E171" s="9"/>
    </row>
    <row r="172" spans="3:5" x14ac:dyDescent="0.35">
      <c r="C172" s="29" t="s">
        <v>19</v>
      </c>
      <c r="D172" s="9">
        <v>1580513</v>
      </c>
      <c r="E172" s="9"/>
    </row>
    <row r="173" spans="3:5" x14ac:dyDescent="0.35">
      <c r="C173" s="29" t="s">
        <v>191</v>
      </c>
      <c r="D173" s="9">
        <v>847979</v>
      </c>
      <c r="E173" s="9"/>
    </row>
    <row r="174" spans="3:5" x14ac:dyDescent="0.35">
      <c r="C174" s="29" t="s">
        <v>44</v>
      </c>
      <c r="D174" s="9">
        <v>4178236</v>
      </c>
      <c r="E174" s="9"/>
    </row>
    <row r="175" spans="3:5" x14ac:dyDescent="0.35">
      <c r="C175" s="29" t="s">
        <v>61</v>
      </c>
      <c r="D175" s="9">
        <v>27472345</v>
      </c>
      <c r="E175" s="9"/>
    </row>
    <row r="176" spans="3:5" x14ac:dyDescent="0.35">
      <c r="C176" s="29" t="s">
        <v>219</v>
      </c>
      <c r="D176" s="9">
        <v>6767095</v>
      </c>
      <c r="E176" s="9"/>
    </row>
    <row r="177" spans="3:5" x14ac:dyDescent="0.35">
      <c r="C177" s="29" t="s">
        <v>157</v>
      </c>
      <c r="D177" s="9">
        <v>42664652</v>
      </c>
      <c r="E177" s="9"/>
    </row>
    <row r="178" spans="3:5" x14ac:dyDescent="0.35">
      <c r="C178" s="29" t="s">
        <v>40</v>
      </c>
      <c r="D178" s="9">
        <v>92418</v>
      </c>
      <c r="E178" s="9"/>
    </row>
    <row r="179" spans="3:5" x14ac:dyDescent="0.35">
      <c r="C179" s="29" t="s">
        <v>119</v>
      </c>
      <c r="D179" s="9">
        <v>52400000</v>
      </c>
      <c r="E179" s="9"/>
    </row>
    <row r="180" spans="3:5" x14ac:dyDescent="0.35">
      <c r="C180" s="29" t="s">
        <v>188</v>
      </c>
      <c r="D180" s="9">
        <v>2538643</v>
      </c>
      <c r="E180" s="9"/>
    </row>
    <row r="181" spans="3:5" x14ac:dyDescent="0.35">
      <c r="C181" s="29" t="s">
        <v>299</v>
      </c>
      <c r="D181" s="9">
        <v>328200000</v>
      </c>
      <c r="E181" s="9"/>
    </row>
    <row r="182" spans="3:5" x14ac:dyDescent="0.35">
      <c r="C182" s="29" t="s">
        <v>67</v>
      </c>
      <c r="D182" s="9">
        <v>8526300</v>
      </c>
      <c r="E182" s="9"/>
    </row>
    <row r="183" spans="3:5" x14ac:dyDescent="0.35">
      <c r="C183" s="29" t="s">
        <v>185</v>
      </c>
      <c r="D183" s="9" t="e">
        <v>#N/A</v>
      </c>
      <c r="E183" s="9"/>
    </row>
    <row r="184" spans="3:5" x14ac:dyDescent="0.35">
      <c r="C184" s="29" t="s">
        <v>57</v>
      </c>
      <c r="D184" s="9">
        <v>32670039</v>
      </c>
      <c r="E184" s="9"/>
    </row>
    <row r="185" spans="3:5" x14ac:dyDescent="0.35">
      <c r="C185" s="29" t="s">
        <v>230</v>
      </c>
      <c r="D185" s="9">
        <v>0</v>
      </c>
      <c r="E185" s="9"/>
    </row>
    <row r="186" spans="3:5" x14ac:dyDescent="0.35">
      <c r="C186" s="29" t="s">
        <v>242</v>
      </c>
      <c r="D186" s="9" t="e">
        <v>#N/A</v>
      </c>
      <c r="E186" s="9"/>
    </row>
    <row r="187" spans="3:5" x14ac:dyDescent="0.35">
      <c r="C187" s="29" t="s">
        <v>244</v>
      </c>
      <c r="D187" s="9" t="e">
        <v>#N/A</v>
      </c>
      <c r="E187" s="9"/>
    </row>
    <row r="188" spans="3:5" x14ac:dyDescent="0.35">
      <c r="C188" s="29" t="s">
        <v>220</v>
      </c>
      <c r="D188" s="9">
        <v>3070776</v>
      </c>
      <c r="E188" s="9"/>
    </row>
    <row r="189" spans="3:5" x14ac:dyDescent="0.35">
      <c r="C189" s="29" t="s">
        <v>221</v>
      </c>
      <c r="D189" s="9">
        <v>3776681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topLeftCell="EV1" workbookViewId="0">
      <selection activeCell="FF2" sqref="FF2"/>
    </sheetView>
  </sheetViews>
  <sheetFormatPr baseColWidth="10" defaultRowHeight="14.5" x14ac:dyDescent="0.35"/>
  <cols>
    <col min="1" max="1" width="28.6328125" bestFit="1" customWidth="1"/>
    <col min="2" max="92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  <c r="FG2" s="12"/>
      <c r="FH2" s="12"/>
    </row>
    <row r="3" spans="1:164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  <c r="CN3" t="s">
        <v>563</v>
      </c>
    </row>
    <row r="4" spans="1:164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1</v>
      </c>
      <c r="AJ4" s="30">
        <v>1</v>
      </c>
      <c r="AK4" s="30">
        <v>1</v>
      </c>
      <c r="AL4" s="30">
        <v>1</v>
      </c>
      <c r="AM4" s="30">
        <v>1</v>
      </c>
      <c r="AN4" s="30">
        <v>1</v>
      </c>
      <c r="AO4" s="30">
        <v>1</v>
      </c>
      <c r="AP4" s="30">
        <v>1</v>
      </c>
      <c r="AQ4" s="30">
        <v>1</v>
      </c>
      <c r="AR4" s="30">
        <v>1</v>
      </c>
      <c r="AS4" s="30">
        <v>1</v>
      </c>
      <c r="AT4" s="30">
        <v>1</v>
      </c>
      <c r="AU4" s="30">
        <v>1</v>
      </c>
      <c r="AV4" s="30">
        <v>4</v>
      </c>
      <c r="AW4" s="30">
        <v>4</v>
      </c>
      <c r="AX4" s="30">
        <v>5</v>
      </c>
      <c r="AY4" s="30">
        <v>7</v>
      </c>
      <c r="AZ4" s="30">
        <v>7</v>
      </c>
      <c r="BA4" s="30">
        <v>7</v>
      </c>
      <c r="BB4" s="30">
        <v>11</v>
      </c>
      <c r="BC4" s="30">
        <v>16</v>
      </c>
      <c r="BD4" s="30">
        <v>21</v>
      </c>
      <c r="BE4" s="30">
        <v>22</v>
      </c>
      <c r="BF4" s="30">
        <v>22</v>
      </c>
      <c r="BG4" s="30">
        <v>22</v>
      </c>
      <c r="BH4" s="30">
        <v>24</v>
      </c>
      <c r="BI4" s="30">
        <v>24</v>
      </c>
      <c r="BJ4" s="30">
        <v>40</v>
      </c>
      <c r="BK4" s="30">
        <v>40</v>
      </c>
      <c r="BL4" s="30">
        <v>74</v>
      </c>
      <c r="BM4" s="30">
        <v>84</v>
      </c>
      <c r="BN4" s="30">
        <v>94</v>
      </c>
      <c r="BO4" s="30">
        <v>110</v>
      </c>
      <c r="BP4" s="30">
        <v>110</v>
      </c>
      <c r="BQ4" s="30">
        <v>120</v>
      </c>
      <c r="BR4" s="30">
        <v>170</v>
      </c>
      <c r="BS4" s="30">
        <v>174</v>
      </c>
      <c r="BT4" s="30">
        <v>237</v>
      </c>
      <c r="BU4" s="30">
        <v>273</v>
      </c>
      <c r="BV4" s="30">
        <v>281</v>
      </c>
      <c r="BW4" s="30">
        <v>299</v>
      </c>
      <c r="BX4" s="30">
        <v>349</v>
      </c>
      <c r="BY4" s="30">
        <v>367</v>
      </c>
      <c r="BZ4" s="30">
        <v>423</v>
      </c>
      <c r="CA4" s="30">
        <v>444</v>
      </c>
      <c r="CB4" s="30">
        <v>484</v>
      </c>
      <c r="CC4" s="30">
        <v>521</v>
      </c>
      <c r="CD4" s="30">
        <v>555</v>
      </c>
      <c r="CE4" s="30">
        <v>607</v>
      </c>
      <c r="CF4" s="30">
        <v>665</v>
      </c>
      <c r="CG4" s="30">
        <v>714</v>
      </c>
      <c r="CH4" s="30">
        <v>784</v>
      </c>
      <c r="CI4" s="30">
        <v>840</v>
      </c>
      <c r="CJ4" s="30">
        <v>906</v>
      </c>
      <c r="CK4" s="30">
        <v>933</v>
      </c>
      <c r="CL4" s="30">
        <v>996</v>
      </c>
      <c r="CM4" s="30">
        <v>1026</v>
      </c>
      <c r="CN4" s="30">
        <v>1092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</row>
    <row r="5" spans="1:164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2</v>
      </c>
      <c r="AX5" s="30">
        <v>10</v>
      </c>
      <c r="AY5" s="30">
        <v>12</v>
      </c>
      <c r="AZ5" s="30">
        <v>23</v>
      </c>
      <c r="BA5" s="30">
        <v>33</v>
      </c>
      <c r="BB5" s="30">
        <v>38</v>
      </c>
      <c r="BC5" s="30">
        <v>42</v>
      </c>
      <c r="BD5" s="30">
        <v>51</v>
      </c>
      <c r="BE5" s="30">
        <v>55</v>
      </c>
      <c r="BF5" s="30">
        <v>59</v>
      </c>
      <c r="BG5" s="30">
        <v>64</v>
      </c>
      <c r="BH5" s="30">
        <v>70</v>
      </c>
      <c r="BI5" s="30">
        <v>76</v>
      </c>
      <c r="BJ5" s="30">
        <v>89</v>
      </c>
      <c r="BK5" s="30">
        <v>104</v>
      </c>
      <c r="BL5" s="30">
        <v>123</v>
      </c>
      <c r="BM5" s="30">
        <v>146</v>
      </c>
      <c r="BN5" s="30">
        <v>174</v>
      </c>
      <c r="BO5" s="30">
        <v>186</v>
      </c>
      <c r="BP5" s="30">
        <v>197</v>
      </c>
      <c r="BQ5" s="30">
        <v>212</v>
      </c>
      <c r="BR5" s="30">
        <v>223</v>
      </c>
      <c r="BS5" s="30">
        <v>243</v>
      </c>
      <c r="BT5" s="30">
        <v>259</v>
      </c>
      <c r="BU5" s="30">
        <v>277</v>
      </c>
      <c r="BV5" s="30">
        <v>304</v>
      </c>
      <c r="BW5" s="30">
        <v>333</v>
      </c>
      <c r="BX5" s="30">
        <v>361</v>
      </c>
      <c r="BY5" s="30">
        <v>377</v>
      </c>
      <c r="BZ5" s="30">
        <v>383</v>
      </c>
      <c r="CA5" s="30">
        <v>400</v>
      </c>
      <c r="CB5" s="30">
        <v>409</v>
      </c>
      <c r="CC5" s="30">
        <v>416</v>
      </c>
      <c r="CD5" s="30">
        <v>433</v>
      </c>
      <c r="CE5" s="30">
        <v>446</v>
      </c>
      <c r="CF5" s="30">
        <v>467</v>
      </c>
      <c r="CG5" s="30">
        <v>475</v>
      </c>
      <c r="CH5" s="30">
        <v>494</v>
      </c>
      <c r="CI5" s="30">
        <v>518</v>
      </c>
      <c r="CJ5" s="30">
        <v>539</v>
      </c>
      <c r="CK5" s="30">
        <v>548</v>
      </c>
      <c r="CL5" s="30">
        <v>562</v>
      </c>
      <c r="CM5" s="30">
        <v>584</v>
      </c>
      <c r="CN5" s="30">
        <v>609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4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1</v>
      </c>
      <c r="AK6" s="30">
        <v>1</v>
      </c>
      <c r="AL6" s="30">
        <v>1</v>
      </c>
      <c r="AM6" s="30">
        <v>1</v>
      </c>
      <c r="AN6" s="30">
        <v>1</v>
      </c>
      <c r="AO6" s="30">
        <v>1</v>
      </c>
      <c r="AP6" s="30">
        <v>3</v>
      </c>
      <c r="AQ6" s="30">
        <v>5</v>
      </c>
      <c r="AR6" s="30">
        <v>12</v>
      </c>
      <c r="AS6" s="30">
        <v>12</v>
      </c>
      <c r="AT6" s="30">
        <v>17</v>
      </c>
      <c r="AU6" s="30">
        <v>17</v>
      </c>
      <c r="AV6" s="30">
        <v>19</v>
      </c>
      <c r="AW6" s="30">
        <v>20</v>
      </c>
      <c r="AX6" s="30">
        <v>20</v>
      </c>
      <c r="AY6" s="30">
        <v>20</v>
      </c>
      <c r="AZ6" s="30">
        <v>24</v>
      </c>
      <c r="BA6" s="30">
        <v>26</v>
      </c>
      <c r="BB6" s="30">
        <v>37</v>
      </c>
      <c r="BC6" s="30">
        <v>48</v>
      </c>
      <c r="BD6" s="30">
        <v>54</v>
      </c>
      <c r="BE6" s="30">
        <v>60</v>
      </c>
      <c r="BF6" s="30">
        <v>74</v>
      </c>
      <c r="BG6" s="30">
        <v>87</v>
      </c>
      <c r="BH6" s="30">
        <v>90</v>
      </c>
      <c r="BI6" s="30">
        <v>139</v>
      </c>
      <c r="BJ6" s="30">
        <v>201</v>
      </c>
      <c r="BK6" s="30">
        <v>230</v>
      </c>
      <c r="BL6" s="30">
        <v>264</v>
      </c>
      <c r="BM6" s="30">
        <v>302</v>
      </c>
      <c r="BN6" s="30">
        <v>367</v>
      </c>
      <c r="BO6" s="30">
        <v>409</v>
      </c>
      <c r="BP6" s="30">
        <v>454</v>
      </c>
      <c r="BQ6" s="30">
        <v>511</v>
      </c>
      <c r="BR6" s="30">
        <v>584</v>
      </c>
      <c r="BS6" s="30">
        <v>716</v>
      </c>
      <c r="BT6" s="30">
        <v>847</v>
      </c>
      <c r="BU6" s="30">
        <v>986</v>
      </c>
      <c r="BV6" s="30">
        <v>1171</v>
      </c>
      <c r="BW6" s="30">
        <v>1251</v>
      </c>
      <c r="BX6" s="30">
        <v>1320</v>
      </c>
      <c r="BY6" s="30">
        <v>1423</v>
      </c>
      <c r="BZ6" s="30">
        <v>1468</v>
      </c>
      <c r="CA6" s="30">
        <v>1572</v>
      </c>
      <c r="CB6" s="30">
        <v>1666</v>
      </c>
      <c r="CC6" s="30">
        <v>1761</v>
      </c>
      <c r="CD6" s="30">
        <v>1825</v>
      </c>
      <c r="CE6" s="30">
        <v>1914</v>
      </c>
      <c r="CF6" s="30">
        <v>1983</v>
      </c>
      <c r="CG6" s="30">
        <v>2070</v>
      </c>
      <c r="CH6" s="30">
        <v>2160</v>
      </c>
      <c r="CI6" s="30">
        <v>2268</v>
      </c>
      <c r="CJ6" s="30">
        <v>2418</v>
      </c>
      <c r="CK6" s="30">
        <v>2534</v>
      </c>
      <c r="CL6" s="30">
        <v>2629</v>
      </c>
      <c r="CM6" s="30">
        <v>2718</v>
      </c>
      <c r="CN6" s="30">
        <v>2811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4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1</v>
      </c>
      <c r="AQ7" s="30">
        <v>1</v>
      </c>
      <c r="AR7" s="30">
        <v>1</v>
      </c>
      <c r="AS7" s="30">
        <v>1</v>
      </c>
      <c r="AT7" s="30">
        <v>1</v>
      </c>
      <c r="AU7" s="30">
        <v>1</v>
      </c>
      <c r="AV7" s="30">
        <v>1</v>
      </c>
      <c r="AW7" s="30">
        <v>1</v>
      </c>
      <c r="AX7" s="30">
        <v>1</v>
      </c>
      <c r="AY7" s="30">
        <v>1</v>
      </c>
      <c r="AZ7" s="30">
        <v>1</v>
      </c>
      <c r="BA7" s="30">
        <v>1</v>
      </c>
      <c r="BB7" s="30">
        <v>1</v>
      </c>
      <c r="BC7" s="30">
        <v>1</v>
      </c>
      <c r="BD7" s="30">
        <v>2</v>
      </c>
      <c r="BE7" s="30">
        <v>39</v>
      </c>
      <c r="BF7" s="30">
        <v>39</v>
      </c>
      <c r="BG7" s="30">
        <v>53</v>
      </c>
      <c r="BH7" s="30">
        <v>75</v>
      </c>
      <c r="BI7" s="30">
        <v>88</v>
      </c>
      <c r="BJ7" s="30">
        <v>113</v>
      </c>
      <c r="BK7" s="30">
        <v>133</v>
      </c>
      <c r="BL7" s="30">
        <v>164</v>
      </c>
      <c r="BM7" s="30">
        <v>188</v>
      </c>
      <c r="BN7" s="30">
        <v>224</v>
      </c>
      <c r="BO7" s="30">
        <v>267</v>
      </c>
      <c r="BP7" s="30">
        <v>308</v>
      </c>
      <c r="BQ7" s="30">
        <v>334</v>
      </c>
      <c r="BR7" s="30">
        <v>370</v>
      </c>
      <c r="BS7" s="30">
        <v>376</v>
      </c>
      <c r="BT7" s="30">
        <v>390</v>
      </c>
      <c r="BU7" s="30">
        <v>428</v>
      </c>
      <c r="BV7" s="30">
        <v>439</v>
      </c>
      <c r="BW7" s="30">
        <v>466</v>
      </c>
      <c r="BX7" s="30">
        <v>501</v>
      </c>
      <c r="BY7" s="30">
        <v>525</v>
      </c>
      <c r="BZ7" s="30">
        <v>545</v>
      </c>
      <c r="CA7" s="30">
        <v>564</v>
      </c>
      <c r="CB7" s="30">
        <v>583</v>
      </c>
      <c r="CC7" s="30">
        <v>601</v>
      </c>
      <c r="CD7" s="30">
        <v>601</v>
      </c>
      <c r="CE7" s="30">
        <v>638</v>
      </c>
      <c r="CF7" s="30">
        <v>646</v>
      </c>
      <c r="CG7" s="30">
        <v>659</v>
      </c>
      <c r="CH7" s="30">
        <v>673</v>
      </c>
      <c r="CI7" s="30">
        <v>673</v>
      </c>
      <c r="CJ7" s="30">
        <v>696</v>
      </c>
      <c r="CK7" s="30">
        <v>704</v>
      </c>
      <c r="CL7" s="30">
        <v>713</v>
      </c>
      <c r="CM7" s="30">
        <v>717</v>
      </c>
      <c r="CN7" s="30">
        <v>717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4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1</v>
      </c>
      <c r="BI8" s="30">
        <v>2</v>
      </c>
      <c r="BJ8" s="30">
        <v>2</v>
      </c>
      <c r="BK8" s="30">
        <v>3</v>
      </c>
      <c r="BL8" s="30">
        <v>3</v>
      </c>
      <c r="BM8" s="30">
        <v>3</v>
      </c>
      <c r="BN8" s="30">
        <v>4</v>
      </c>
      <c r="BO8" s="30">
        <v>4</v>
      </c>
      <c r="BP8" s="30">
        <v>5</v>
      </c>
      <c r="BQ8" s="30">
        <v>7</v>
      </c>
      <c r="BR8" s="30">
        <v>7</v>
      </c>
      <c r="BS8" s="30">
        <v>7</v>
      </c>
      <c r="BT8" s="30">
        <v>8</v>
      </c>
      <c r="BU8" s="30">
        <v>8</v>
      </c>
      <c r="BV8" s="30">
        <v>8</v>
      </c>
      <c r="BW8" s="30">
        <v>10</v>
      </c>
      <c r="BX8" s="30">
        <v>14</v>
      </c>
      <c r="BY8" s="30">
        <v>16</v>
      </c>
      <c r="BZ8" s="30">
        <v>17</v>
      </c>
      <c r="CA8" s="30">
        <v>19</v>
      </c>
      <c r="CB8" s="30">
        <v>19</v>
      </c>
      <c r="CC8" s="30">
        <v>19</v>
      </c>
      <c r="CD8" s="30">
        <v>19</v>
      </c>
      <c r="CE8" s="30">
        <v>19</v>
      </c>
      <c r="CF8" s="30">
        <v>19</v>
      </c>
      <c r="CG8" s="30">
        <v>19</v>
      </c>
      <c r="CH8" s="30">
        <v>19</v>
      </c>
      <c r="CI8" s="30">
        <v>19</v>
      </c>
      <c r="CJ8" s="30">
        <v>19</v>
      </c>
      <c r="CK8" s="30">
        <v>24</v>
      </c>
      <c r="CL8" s="30">
        <v>24</v>
      </c>
      <c r="CM8" s="30">
        <v>24</v>
      </c>
      <c r="CN8" s="30">
        <v>24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4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1</v>
      </c>
      <c r="BB9" s="30">
        <v>1</v>
      </c>
      <c r="BC9" s="30">
        <v>1</v>
      </c>
      <c r="BD9" s="30">
        <v>1</v>
      </c>
      <c r="BE9" s="30">
        <v>1</v>
      </c>
      <c r="BF9" s="30">
        <v>1</v>
      </c>
      <c r="BG9" s="30">
        <v>1</v>
      </c>
      <c r="BH9" s="30">
        <v>1</v>
      </c>
      <c r="BI9" s="30">
        <v>1</v>
      </c>
      <c r="BJ9" s="30">
        <v>1</v>
      </c>
      <c r="BK9" s="30">
        <v>3</v>
      </c>
      <c r="BL9" s="30">
        <v>3</v>
      </c>
      <c r="BM9" s="30">
        <v>3</v>
      </c>
      <c r="BN9" s="30">
        <v>7</v>
      </c>
      <c r="BO9" s="30">
        <v>7</v>
      </c>
      <c r="BP9" s="30">
        <v>7</v>
      </c>
      <c r="BQ9" s="30">
        <v>7</v>
      </c>
      <c r="BR9" s="30">
        <v>7</v>
      </c>
      <c r="BS9" s="30">
        <v>7</v>
      </c>
      <c r="BT9" s="30">
        <v>7</v>
      </c>
      <c r="BU9" s="30">
        <v>9</v>
      </c>
      <c r="BV9" s="30">
        <v>15</v>
      </c>
      <c r="BW9" s="30">
        <v>15</v>
      </c>
      <c r="BX9" s="30">
        <v>15</v>
      </c>
      <c r="BY9" s="30">
        <v>15</v>
      </c>
      <c r="BZ9" s="30">
        <v>19</v>
      </c>
      <c r="CA9" s="30">
        <v>19</v>
      </c>
      <c r="CB9" s="30">
        <v>19</v>
      </c>
      <c r="CC9" s="30">
        <v>19</v>
      </c>
      <c r="CD9" s="30">
        <v>21</v>
      </c>
      <c r="CE9" s="30">
        <v>21</v>
      </c>
      <c r="CF9" s="30">
        <v>23</v>
      </c>
      <c r="CG9" s="30">
        <v>23</v>
      </c>
      <c r="CH9" s="30">
        <v>23</v>
      </c>
      <c r="CI9" s="30">
        <v>23</v>
      </c>
      <c r="CJ9" s="30">
        <v>23</v>
      </c>
      <c r="CK9" s="30">
        <v>23</v>
      </c>
      <c r="CL9" s="30">
        <v>23</v>
      </c>
      <c r="CM9" s="30">
        <v>23</v>
      </c>
      <c r="CN9" s="30">
        <v>23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4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1</v>
      </c>
      <c r="AR10" s="30">
        <v>1</v>
      </c>
      <c r="AS10" s="30">
        <v>1</v>
      </c>
      <c r="AT10" s="30">
        <v>2</v>
      </c>
      <c r="AU10" s="30">
        <v>8</v>
      </c>
      <c r="AV10" s="30">
        <v>12</v>
      </c>
      <c r="AW10" s="30">
        <v>12</v>
      </c>
      <c r="AX10" s="30">
        <v>17</v>
      </c>
      <c r="AY10" s="30">
        <v>19</v>
      </c>
      <c r="AZ10" s="30">
        <v>19</v>
      </c>
      <c r="BA10" s="30">
        <v>31</v>
      </c>
      <c r="BB10" s="30">
        <v>34</v>
      </c>
      <c r="BC10" s="30">
        <v>45</v>
      </c>
      <c r="BD10" s="30">
        <v>56</v>
      </c>
      <c r="BE10" s="30">
        <v>68</v>
      </c>
      <c r="BF10" s="30">
        <v>79</v>
      </c>
      <c r="BG10" s="30">
        <v>97</v>
      </c>
      <c r="BH10" s="30">
        <v>128</v>
      </c>
      <c r="BI10" s="30">
        <v>158</v>
      </c>
      <c r="BJ10" s="30">
        <v>266</v>
      </c>
      <c r="BK10" s="30">
        <v>301</v>
      </c>
      <c r="BL10" s="30">
        <v>387</v>
      </c>
      <c r="BM10" s="30">
        <v>387</v>
      </c>
      <c r="BN10" s="30">
        <v>502</v>
      </c>
      <c r="BO10" s="30">
        <v>589</v>
      </c>
      <c r="BP10" s="30">
        <v>690</v>
      </c>
      <c r="BQ10" s="30">
        <v>745</v>
      </c>
      <c r="BR10" s="30">
        <v>820</v>
      </c>
      <c r="BS10" s="30">
        <v>1054</v>
      </c>
      <c r="BT10" s="30">
        <v>1054</v>
      </c>
      <c r="BU10" s="30">
        <v>1133</v>
      </c>
      <c r="BV10" s="30">
        <v>1265</v>
      </c>
      <c r="BW10" s="30">
        <v>1451</v>
      </c>
      <c r="BX10" s="30">
        <v>1451</v>
      </c>
      <c r="BY10" s="30">
        <v>1554</v>
      </c>
      <c r="BZ10" s="30">
        <v>1628</v>
      </c>
      <c r="CA10" s="30">
        <v>1715</v>
      </c>
      <c r="CB10" s="30">
        <v>1795</v>
      </c>
      <c r="CC10" s="30">
        <v>1975</v>
      </c>
      <c r="CD10" s="30">
        <v>1975</v>
      </c>
      <c r="CE10" s="30">
        <v>2142</v>
      </c>
      <c r="CF10" s="30">
        <v>2208</v>
      </c>
      <c r="CG10" s="30">
        <v>2277</v>
      </c>
      <c r="CH10" s="30">
        <v>2443</v>
      </c>
      <c r="CI10" s="30">
        <v>2571</v>
      </c>
      <c r="CJ10" s="30">
        <v>2669</v>
      </c>
      <c r="CK10" s="30">
        <v>2758</v>
      </c>
      <c r="CL10" s="30">
        <v>2839</v>
      </c>
      <c r="CM10" s="30">
        <v>2941</v>
      </c>
      <c r="CN10" s="30">
        <v>3031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4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1</v>
      </c>
      <c r="AR11" s="30">
        <v>1</v>
      </c>
      <c r="AS11" s="30">
        <v>1</v>
      </c>
      <c r="AT11" s="30">
        <v>1</v>
      </c>
      <c r="AU11" s="30">
        <v>1</v>
      </c>
      <c r="AV11" s="30">
        <v>1</v>
      </c>
      <c r="AW11" s="30">
        <v>1</v>
      </c>
      <c r="AX11" s="30">
        <v>1</v>
      </c>
      <c r="AY11" s="30">
        <v>1</v>
      </c>
      <c r="AZ11" s="30">
        <v>4</v>
      </c>
      <c r="BA11" s="30">
        <v>8</v>
      </c>
      <c r="BB11" s="30">
        <v>18</v>
      </c>
      <c r="BC11" s="30">
        <v>26</v>
      </c>
      <c r="BD11" s="30">
        <v>52</v>
      </c>
      <c r="BE11" s="30">
        <v>78</v>
      </c>
      <c r="BF11" s="30">
        <v>84</v>
      </c>
      <c r="BG11" s="30">
        <v>115</v>
      </c>
      <c r="BH11" s="30">
        <v>136</v>
      </c>
      <c r="BI11" s="30">
        <v>160</v>
      </c>
      <c r="BJ11" s="30">
        <v>194</v>
      </c>
      <c r="BK11" s="30">
        <v>235</v>
      </c>
      <c r="BL11" s="30">
        <v>249</v>
      </c>
      <c r="BM11" s="30">
        <v>265</v>
      </c>
      <c r="BN11" s="30">
        <v>290</v>
      </c>
      <c r="BO11" s="30">
        <v>329</v>
      </c>
      <c r="BP11" s="30">
        <v>407</v>
      </c>
      <c r="BQ11" s="30">
        <v>424</v>
      </c>
      <c r="BR11" s="30">
        <v>482</v>
      </c>
      <c r="BS11" s="30">
        <v>532</v>
      </c>
      <c r="BT11" s="30">
        <v>571</v>
      </c>
      <c r="BU11" s="30">
        <v>663</v>
      </c>
      <c r="BV11" s="30">
        <v>736</v>
      </c>
      <c r="BW11" s="30">
        <v>770</v>
      </c>
      <c r="BX11" s="30">
        <v>822</v>
      </c>
      <c r="BY11" s="30">
        <v>833</v>
      </c>
      <c r="BZ11" s="30">
        <v>853</v>
      </c>
      <c r="CA11" s="30">
        <v>881</v>
      </c>
      <c r="CB11" s="30">
        <v>921</v>
      </c>
      <c r="CC11" s="30">
        <v>937</v>
      </c>
      <c r="CD11" s="30">
        <v>967</v>
      </c>
      <c r="CE11" s="30">
        <v>1013</v>
      </c>
      <c r="CF11" s="30">
        <v>1039</v>
      </c>
      <c r="CG11" s="30">
        <v>1067</v>
      </c>
      <c r="CH11" s="30">
        <v>1111</v>
      </c>
      <c r="CI11" s="30">
        <v>1159</v>
      </c>
      <c r="CJ11" s="30">
        <v>1201</v>
      </c>
      <c r="CK11" s="30">
        <v>1248</v>
      </c>
      <c r="CL11" s="30">
        <v>1291</v>
      </c>
      <c r="CM11" s="30">
        <v>1339</v>
      </c>
      <c r="CN11" s="30">
        <v>1401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4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4</v>
      </c>
      <c r="G12" s="30">
        <v>5</v>
      </c>
      <c r="H12" s="30">
        <v>5</v>
      </c>
      <c r="I12" s="30">
        <v>6</v>
      </c>
      <c r="J12" s="30">
        <v>9</v>
      </c>
      <c r="K12" s="30">
        <v>9</v>
      </c>
      <c r="L12" s="30">
        <v>12</v>
      </c>
      <c r="M12" s="30">
        <v>12</v>
      </c>
      <c r="N12" s="30">
        <v>12</v>
      </c>
      <c r="O12" s="30">
        <v>13</v>
      </c>
      <c r="P12" s="30">
        <v>13</v>
      </c>
      <c r="Q12" s="30">
        <v>14</v>
      </c>
      <c r="R12" s="30">
        <v>15</v>
      </c>
      <c r="S12" s="30">
        <v>15</v>
      </c>
      <c r="T12" s="30">
        <v>15</v>
      </c>
      <c r="U12" s="30">
        <v>15</v>
      </c>
      <c r="V12" s="30">
        <v>15</v>
      </c>
      <c r="W12" s="30">
        <v>15</v>
      </c>
      <c r="X12" s="30">
        <v>15</v>
      </c>
      <c r="Y12" s="30">
        <v>15</v>
      </c>
      <c r="Z12" s="30">
        <v>15</v>
      </c>
      <c r="AA12" s="30">
        <v>15</v>
      </c>
      <c r="AB12" s="30">
        <v>15</v>
      </c>
      <c r="AC12" s="30">
        <v>15</v>
      </c>
      <c r="AD12" s="30">
        <v>15</v>
      </c>
      <c r="AE12" s="30">
        <v>15</v>
      </c>
      <c r="AF12" s="30">
        <v>15</v>
      </c>
      <c r="AG12" s="30">
        <v>15</v>
      </c>
      <c r="AH12" s="30">
        <v>15</v>
      </c>
      <c r="AI12" s="30">
        <v>15</v>
      </c>
      <c r="AJ12" s="30">
        <v>15</v>
      </c>
      <c r="AK12" s="30">
        <v>15</v>
      </c>
      <c r="AL12" s="30">
        <v>15</v>
      </c>
      <c r="AM12" s="30">
        <v>15</v>
      </c>
      <c r="AN12" s="30">
        <v>25</v>
      </c>
      <c r="AO12" s="30">
        <v>27</v>
      </c>
      <c r="AP12" s="30">
        <v>30</v>
      </c>
      <c r="AQ12" s="30">
        <v>39</v>
      </c>
      <c r="AR12" s="30">
        <v>52</v>
      </c>
      <c r="AS12" s="30">
        <v>55</v>
      </c>
      <c r="AT12" s="30">
        <v>60</v>
      </c>
      <c r="AU12" s="30">
        <v>63</v>
      </c>
      <c r="AV12" s="30">
        <v>76</v>
      </c>
      <c r="AW12" s="30">
        <v>91</v>
      </c>
      <c r="AX12" s="30">
        <v>107</v>
      </c>
      <c r="AY12" s="30">
        <v>128</v>
      </c>
      <c r="AZ12" s="30">
        <v>128</v>
      </c>
      <c r="BA12" s="30">
        <v>200</v>
      </c>
      <c r="BB12" s="30">
        <v>250</v>
      </c>
      <c r="BC12" s="30">
        <v>297</v>
      </c>
      <c r="BD12" s="30">
        <v>377</v>
      </c>
      <c r="BE12" s="30">
        <v>452</v>
      </c>
      <c r="BF12" s="30">
        <v>568</v>
      </c>
      <c r="BG12" s="30">
        <v>681</v>
      </c>
      <c r="BH12" s="30">
        <v>791</v>
      </c>
      <c r="BI12" s="30">
        <v>1071</v>
      </c>
      <c r="BJ12" s="30">
        <v>1549</v>
      </c>
      <c r="BK12" s="30">
        <v>1682</v>
      </c>
      <c r="BL12" s="30">
        <v>2044</v>
      </c>
      <c r="BM12" s="30">
        <v>2364</v>
      </c>
      <c r="BN12" s="30">
        <v>2810</v>
      </c>
      <c r="BO12" s="30">
        <v>3143</v>
      </c>
      <c r="BP12" s="30">
        <v>3640</v>
      </c>
      <c r="BQ12" s="30">
        <v>3984</v>
      </c>
      <c r="BR12" s="30">
        <v>4361</v>
      </c>
      <c r="BS12" s="30">
        <v>4559</v>
      </c>
      <c r="BT12" s="30">
        <v>4862</v>
      </c>
      <c r="BU12" s="30">
        <v>5116</v>
      </c>
      <c r="BV12" s="30">
        <v>5330</v>
      </c>
      <c r="BW12" s="30">
        <v>5550</v>
      </c>
      <c r="BX12" s="30">
        <v>5687</v>
      </c>
      <c r="BY12" s="30">
        <v>5797</v>
      </c>
      <c r="BZ12" s="30">
        <v>5895</v>
      </c>
      <c r="CA12" s="30">
        <v>6010</v>
      </c>
      <c r="CB12" s="30">
        <v>6108</v>
      </c>
      <c r="CC12" s="30">
        <v>6215</v>
      </c>
      <c r="CD12" s="30">
        <v>6303</v>
      </c>
      <c r="CE12" s="30">
        <v>6315</v>
      </c>
      <c r="CF12" s="30">
        <v>6351</v>
      </c>
      <c r="CG12" s="30">
        <v>6415</v>
      </c>
      <c r="CH12" s="30">
        <v>6440</v>
      </c>
      <c r="CI12" s="30">
        <v>6462</v>
      </c>
      <c r="CJ12" s="30">
        <v>6522</v>
      </c>
      <c r="CK12" s="30">
        <v>6547</v>
      </c>
      <c r="CL12" s="30">
        <v>6547</v>
      </c>
      <c r="CM12" s="30">
        <v>6547</v>
      </c>
      <c r="CN12" s="30">
        <v>6547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4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2</v>
      </c>
      <c r="AK13" s="30">
        <v>2</v>
      </c>
      <c r="AL13" s="30">
        <v>3</v>
      </c>
      <c r="AM13" s="30">
        <v>3</v>
      </c>
      <c r="AN13" s="30">
        <v>9</v>
      </c>
      <c r="AO13" s="30">
        <v>14</v>
      </c>
      <c r="AP13" s="30">
        <v>18</v>
      </c>
      <c r="AQ13" s="30">
        <v>21</v>
      </c>
      <c r="AR13" s="30">
        <v>29</v>
      </c>
      <c r="AS13" s="30">
        <v>41</v>
      </c>
      <c r="AT13" s="30">
        <v>55</v>
      </c>
      <c r="AU13" s="30">
        <v>79</v>
      </c>
      <c r="AV13" s="30">
        <v>104</v>
      </c>
      <c r="AW13" s="30">
        <v>131</v>
      </c>
      <c r="AX13" s="30">
        <v>182</v>
      </c>
      <c r="AY13" s="30">
        <v>246</v>
      </c>
      <c r="AZ13" s="30">
        <v>302</v>
      </c>
      <c r="BA13" s="30">
        <v>504</v>
      </c>
      <c r="BB13" s="30">
        <v>655</v>
      </c>
      <c r="BC13" s="30">
        <v>860</v>
      </c>
      <c r="BD13" s="30">
        <v>1018</v>
      </c>
      <c r="BE13" s="30">
        <v>1332</v>
      </c>
      <c r="BF13" s="30">
        <v>1646</v>
      </c>
      <c r="BG13" s="30">
        <v>2013</v>
      </c>
      <c r="BH13" s="30">
        <v>2388</v>
      </c>
      <c r="BI13" s="30">
        <v>2814</v>
      </c>
      <c r="BJ13" s="30">
        <v>3582</v>
      </c>
      <c r="BK13" s="30">
        <v>4474</v>
      </c>
      <c r="BL13" s="30">
        <v>5283</v>
      </c>
      <c r="BM13" s="30">
        <v>5588</v>
      </c>
      <c r="BN13" s="30">
        <v>6909</v>
      </c>
      <c r="BO13" s="30">
        <v>7657</v>
      </c>
      <c r="BP13" s="30">
        <v>8271</v>
      </c>
      <c r="BQ13" s="30">
        <v>8788</v>
      </c>
      <c r="BR13" s="30">
        <v>9618</v>
      </c>
      <c r="BS13" s="30">
        <v>10180</v>
      </c>
      <c r="BT13" s="30">
        <v>10711</v>
      </c>
      <c r="BU13" s="30">
        <v>11129</v>
      </c>
      <c r="BV13" s="30">
        <v>11524</v>
      </c>
      <c r="BW13" s="30">
        <v>11781</v>
      </c>
      <c r="BX13" s="30">
        <v>12051</v>
      </c>
      <c r="BY13" s="30">
        <v>12297</v>
      </c>
      <c r="BZ13" s="30">
        <v>12639</v>
      </c>
      <c r="CA13" s="30">
        <v>12942</v>
      </c>
      <c r="CB13" s="30">
        <v>13244</v>
      </c>
      <c r="CC13" s="30">
        <v>13555</v>
      </c>
      <c r="CD13" s="30">
        <v>13806</v>
      </c>
      <c r="CE13" s="30">
        <v>13945</v>
      </c>
      <c r="CF13" s="30">
        <v>14041</v>
      </c>
      <c r="CG13" s="30">
        <v>14226</v>
      </c>
      <c r="CH13" s="30">
        <v>14336</v>
      </c>
      <c r="CI13" s="30">
        <v>14476</v>
      </c>
      <c r="CJ13" s="30">
        <v>14595</v>
      </c>
      <c r="CK13" s="30">
        <v>14671</v>
      </c>
      <c r="CL13" s="30">
        <v>14749</v>
      </c>
      <c r="CM13" s="30">
        <v>14795</v>
      </c>
      <c r="CN13" s="30">
        <v>14873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4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3</v>
      </c>
      <c r="AP14" s="30">
        <v>3</v>
      </c>
      <c r="AQ14" s="30">
        <v>3</v>
      </c>
      <c r="AR14" s="30">
        <v>3</v>
      </c>
      <c r="AS14" s="30">
        <v>6</v>
      </c>
      <c r="AT14" s="30">
        <v>6</v>
      </c>
      <c r="AU14" s="30">
        <v>9</v>
      </c>
      <c r="AV14" s="30">
        <v>9</v>
      </c>
      <c r="AW14" s="30">
        <v>9</v>
      </c>
      <c r="AX14" s="30">
        <v>11</v>
      </c>
      <c r="AY14" s="30">
        <v>11</v>
      </c>
      <c r="AZ14" s="30">
        <v>11</v>
      </c>
      <c r="BA14" s="30">
        <v>15</v>
      </c>
      <c r="BB14" s="30">
        <v>15</v>
      </c>
      <c r="BC14" s="30">
        <v>23</v>
      </c>
      <c r="BD14" s="30">
        <v>28</v>
      </c>
      <c r="BE14" s="30">
        <v>28</v>
      </c>
      <c r="BF14" s="30">
        <v>28</v>
      </c>
      <c r="BG14" s="30">
        <v>44</v>
      </c>
      <c r="BH14" s="30">
        <v>44</v>
      </c>
      <c r="BI14" s="30">
        <v>53</v>
      </c>
      <c r="BJ14" s="30">
        <v>65</v>
      </c>
      <c r="BK14" s="30">
        <v>72</v>
      </c>
      <c r="BL14" s="30">
        <v>87</v>
      </c>
      <c r="BM14" s="30">
        <v>93</v>
      </c>
      <c r="BN14" s="30">
        <v>122</v>
      </c>
      <c r="BO14" s="30">
        <v>165</v>
      </c>
      <c r="BP14" s="30">
        <v>182</v>
      </c>
      <c r="BQ14" s="30">
        <v>209</v>
      </c>
      <c r="BR14" s="30">
        <v>273</v>
      </c>
      <c r="BS14" s="30">
        <v>298</v>
      </c>
      <c r="BT14" s="30">
        <v>359</v>
      </c>
      <c r="BU14" s="30">
        <v>400</v>
      </c>
      <c r="BV14" s="30">
        <v>443</v>
      </c>
      <c r="BW14" s="30">
        <v>521</v>
      </c>
      <c r="BX14" s="30">
        <v>584</v>
      </c>
      <c r="BY14" s="30">
        <v>641</v>
      </c>
      <c r="BZ14" s="30">
        <v>717</v>
      </c>
      <c r="CA14" s="30">
        <v>822</v>
      </c>
      <c r="CB14" s="30">
        <v>926</v>
      </c>
      <c r="CC14" s="30">
        <v>991</v>
      </c>
      <c r="CD14" s="30">
        <v>1058</v>
      </c>
      <c r="CE14" s="30">
        <v>1098</v>
      </c>
      <c r="CF14" s="30">
        <v>1148</v>
      </c>
      <c r="CG14" s="30">
        <v>1197</v>
      </c>
      <c r="CH14" s="30">
        <v>1253</v>
      </c>
      <c r="CI14" s="30">
        <v>1283</v>
      </c>
      <c r="CJ14" s="30">
        <v>1340</v>
      </c>
      <c r="CK14" s="30">
        <v>1373</v>
      </c>
      <c r="CL14" s="30">
        <v>1398</v>
      </c>
      <c r="CM14" s="30">
        <v>1436</v>
      </c>
      <c r="CN14" s="30">
        <v>1480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4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1</v>
      </c>
      <c r="BE15" s="30">
        <v>1</v>
      </c>
      <c r="BF15" s="30">
        <v>1</v>
      </c>
      <c r="BG15" s="30">
        <v>3</v>
      </c>
      <c r="BH15" s="30">
        <v>3</v>
      </c>
      <c r="BI15" s="30">
        <v>4</v>
      </c>
      <c r="BJ15" s="30">
        <v>4</v>
      </c>
      <c r="BK15" s="30">
        <v>4</v>
      </c>
      <c r="BL15" s="30">
        <v>5</v>
      </c>
      <c r="BM15" s="30">
        <v>5</v>
      </c>
      <c r="BN15" s="30">
        <v>9</v>
      </c>
      <c r="BO15" s="30">
        <v>10</v>
      </c>
      <c r="BP15" s="30">
        <v>10</v>
      </c>
      <c r="BQ15" s="30">
        <v>11</v>
      </c>
      <c r="BR15" s="30">
        <v>14</v>
      </c>
      <c r="BS15" s="30">
        <v>14</v>
      </c>
      <c r="BT15" s="30">
        <v>21</v>
      </c>
      <c r="BU15" s="30">
        <v>24</v>
      </c>
      <c r="BV15" s="30">
        <v>24</v>
      </c>
      <c r="BW15" s="30">
        <v>28</v>
      </c>
      <c r="BX15" s="30">
        <v>28</v>
      </c>
      <c r="BY15" s="30">
        <v>29</v>
      </c>
      <c r="BZ15" s="30">
        <v>33</v>
      </c>
      <c r="CA15" s="30">
        <v>40</v>
      </c>
      <c r="CB15" s="30">
        <v>41</v>
      </c>
      <c r="CC15" s="30">
        <v>42</v>
      </c>
      <c r="CD15" s="30">
        <v>46</v>
      </c>
      <c r="CE15" s="30">
        <v>46</v>
      </c>
      <c r="CF15" s="30">
        <v>47</v>
      </c>
      <c r="CG15" s="30">
        <v>49</v>
      </c>
      <c r="CH15" s="30">
        <v>49</v>
      </c>
      <c r="CI15" s="30">
        <v>53</v>
      </c>
      <c r="CJ15" s="30">
        <v>54</v>
      </c>
      <c r="CK15" s="30">
        <v>55</v>
      </c>
      <c r="CL15" s="30">
        <v>55</v>
      </c>
      <c r="CM15" s="30">
        <v>60</v>
      </c>
      <c r="CN15" s="30">
        <v>65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4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1</v>
      </c>
      <c r="AJ16" s="30">
        <v>23</v>
      </c>
      <c r="AK16" s="30">
        <v>33</v>
      </c>
      <c r="AL16" s="30">
        <v>33</v>
      </c>
      <c r="AM16" s="30">
        <v>36</v>
      </c>
      <c r="AN16" s="30">
        <v>41</v>
      </c>
      <c r="AO16" s="30">
        <v>47</v>
      </c>
      <c r="AP16" s="30">
        <v>49</v>
      </c>
      <c r="AQ16" s="30">
        <v>49</v>
      </c>
      <c r="AR16" s="30">
        <v>52</v>
      </c>
      <c r="AS16" s="30">
        <v>55</v>
      </c>
      <c r="AT16" s="30">
        <v>60</v>
      </c>
      <c r="AU16" s="30">
        <v>85</v>
      </c>
      <c r="AV16" s="30">
        <v>85</v>
      </c>
      <c r="AW16" s="30">
        <v>95</v>
      </c>
      <c r="AX16" s="30">
        <v>110</v>
      </c>
      <c r="AY16" s="30">
        <v>195</v>
      </c>
      <c r="AZ16" s="30">
        <v>195</v>
      </c>
      <c r="BA16" s="30">
        <v>195</v>
      </c>
      <c r="BB16" s="30">
        <v>210</v>
      </c>
      <c r="BC16" s="30">
        <v>214</v>
      </c>
      <c r="BD16" s="30">
        <v>214</v>
      </c>
      <c r="BE16" s="30">
        <v>228</v>
      </c>
      <c r="BF16" s="30">
        <v>256</v>
      </c>
      <c r="BG16" s="30">
        <v>278</v>
      </c>
      <c r="BH16" s="30">
        <v>285</v>
      </c>
      <c r="BI16" s="30">
        <v>305</v>
      </c>
      <c r="BJ16" s="30">
        <v>334</v>
      </c>
      <c r="BK16" s="30">
        <v>377</v>
      </c>
      <c r="BL16" s="30">
        <v>392</v>
      </c>
      <c r="BM16" s="30">
        <v>419</v>
      </c>
      <c r="BN16" s="30">
        <v>458</v>
      </c>
      <c r="BO16" s="30">
        <v>466</v>
      </c>
      <c r="BP16" s="30">
        <v>476</v>
      </c>
      <c r="BQ16" s="30">
        <v>499</v>
      </c>
      <c r="BR16" s="30">
        <v>515</v>
      </c>
      <c r="BS16" s="30">
        <v>567</v>
      </c>
      <c r="BT16" s="30">
        <v>569</v>
      </c>
      <c r="BU16" s="30">
        <v>643</v>
      </c>
      <c r="BV16" s="30">
        <v>672</v>
      </c>
      <c r="BW16" s="30">
        <v>688</v>
      </c>
      <c r="BX16" s="30">
        <v>700</v>
      </c>
      <c r="BY16" s="30">
        <v>756</v>
      </c>
      <c r="BZ16" s="30">
        <v>811</v>
      </c>
      <c r="CA16" s="30">
        <v>823</v>
      </c>
      <c r="CB16" s="30">
        <v>887</v>
      </c>
      <c r="CC16" s="30">
        <v>925</v>
      </c>
      <c r="CD16" s="30">
        <v>1040</v>
      </c>
      <c r="CE16" s="30">
        <v>1136</v>
      </c>
      <c r="CF16" s="30">
        <v>1361</v>
      </c>
      <c r="CG16" s="30">
        <v>1528</v>
      </c>
      <c r="CH16" s="30">
        <v>1671</v>
      </c>
      <c r="CI16" s="30">
        <v>1700</v>
      </c>
      <c r="CJ16" s="30">
        <v>1740</v>
      </c>
      <c r="CK16" s="30">
        <v>1773</v>
      </c>
      <c r="CL16" s="30">
        <v>1881</v>
      </c>
      <c r="CM16" s="30">
        <v>1907</v>
      </c>
      <c r="CN16" s="30">
        <v>1973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3</v>
      </c>
      <c r="AW17" s="30">
        <v>3</v>
      </c>
      <c r="AX17" s="30">
        <v>3</v>
      </c>
      <c r="AY17" s="30">
        <v>3</v>
      </c>
      <c r="AZ17" s="30">
        <v>3</v>
      </c>
      <c r="BA17" s="30">
        <v>3</v>
      </c>
      <c r="BB17" s="30">
        <v>3</v>
      </c>
      <c r="BC17" s="30">
        <v>5</v>
      </c>
      <c r="BD17" s="30">
        <v>8</v>
      </c>
      <c r="BE17" s="30">
        <v>10</v>
      </c>
      <c r="BF17" s="30">
        <v>14</v>
      </c>
      <c r="BG17" s="30">
        <v>17</v>
      </c>
      <c r="BH17" s="30">
        <v>20</v>
      </c>
      <c r="BI17" s="30">
        <v>25</v>
      </c>
      <c r="BJ17" s="30">
        <v>27</v>
      </c>
      <c r="BK17" s="30">
        <v>33</v>
      </c>
      <c r="BL17" s="30">
        <v>39</v>
      </c>
      <c r="BM17" s="30">
        <v>39</v>
      </c>
      <c r="BN17" s="30">
        <v>44</v>
      </c>
      <c r="BO17" s="30">
        <v>48</v>
      </c>
      <c r="BP17" s="30">
        <v>48</v>
      </c>
      <c r="BQ17" s="30">
        <v>48</v>
      </c>
      <c r="BR17" s="30">
        <v>49</v>
      </c>
      <c r="BS17" s="30">
        <v>51</v>
      </c>
      <c r="BT17" s="30">
        <v>54</v>
      </c>
      <c r="BU17" s="30">
        <v>56</v>
      </c>
      <c r="BV17" s="30">
        <v>61</v>
      </c>
      <c r="BW17" s="30">
        <v>70</v>
      </c>
      <c r="BX17" s="30">
        <v>88</v>
      </c>
      <c r="BY17" s="30">
        <v>123</v>
      </c>
      <c r="BZ17" s="30">
        <v>164</v>
      </c>
      <c r="CA17" s="30">
        <v>218</v>
      </c>
      <c r="CB17" s="30">
        <v>330</v>
      </c>
      <c r="CC17" s="30">
        <v>424</v>
      </c>
      <c r="CD17" s="30">
        <v>482</v>
      </c>
      <c r="CE17" s="30">
        <v>621</v>
      </c>
      <c r="CF17" s="30">
        <v>803</v>
      </c>
      <c r="CG17" s="30">
        <v>1012</v>
      </c>
      <c r="CH17" s="30">
        <v>1231</v>
      </c>
      <c r="CI17" s="30">
        <v>1572</v>
      </c>
      <c r="CJ17" s="30">
        <v>1838</v>
      </c>
      <c r="CK17" s="30">
        <v>2144</v>
      </c>
      <c r="CL17" s="30">
        <v>2456</v>
      </c>
      <c r="CM17" s="30">
        <v>2948</v>
      </c>
      <c r="CN17" s="30">
        <v>3382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2</v>
      </c>
      <c r="BF18" s="30">
        <v>2</v>
      </c>
      <c r="BG18" s="30">
        <v>5</v>
      </c>
      <c r="BH18" s="30">
        <v>5</v>
      </c>
      <c r="BI18" s="30">
        <v>6</v>
      </c>
      <c r="BJ18" s="30">
        <v>14</v>
      </c>
      <c r="BK18" s="30">
        <v>17</v>
      </c>
      <c r="BL18" s="30">
        <v>18</v>
      </c>
      <c r="BM18" s="30">
        <v>18</v>
      </c>
      <c r="BN18" s="30">
        <v>18</v>
      </c>
      <c r="BO18" s="30">
        <v>24</v>
      </c>
      <c r="BP18" s="30">
        <v>26</v>
      </c>
      <c r="BQ18" s="30">
        <v>33</v>
      </c>
      <c r="BR18" s="30">
        <v>33</v>
      </c>
      <c r="BS18" s="30">
        <v>34</v>
      </c>
      <c r="BT18" s="30">
        <v>34</v>
      </c>
      <c r="BU18" s="30">
        <v>46</v>
      </c>
      <c r="BV18" s="30">
        <v>51</v>
      </c>
      <c r="BW18" s="30">
        <v>52</v>
      </c>
      <c r="BX18" s="30">
        <v>56</v>
      </c>
      <c r="BY18" s="30">
        <v>60</v>
      </c>
      <c r="BZ18" s="30">
        <v>63</v>
      </c>
      <c r="CA18" s="30">
        <v>63</v>
      </c>
      <c r="CB18" s="30">
        <v>66</v>
      </c>
      <c r="CC18" s="30">
        <v>67</v>
      </c>
      <c r="CD18" s="30">
        <v>68</v>
      </c>
      <c r="CE18" s="30">
        <v>71</v>
      </c>
      <c r="CF18" s="30">
        <v>72</v>
      </c>
      <c r="CG18" s="30">
        <v>72</v>
      </c>
      <c r="CH18" s="30">
        <v>73</v>
      </c>
      <c r="CI18" s="30">
        <v>75</v>
      </c>
      <c r="CJ18" s="30">
        <v>75</v>
      </c>
      <c r="CK18" s="30">
        <v>75</v>
      </c>
      <c r="CL18" s="30">
        <v>75</v>
      </c>
      <c r="CM18" s="30">
        <v>75</v>
      </c>
      <c r="CN18" s="30">
        <v>75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1</v>
      </c>
      <c r="AN19" s="30">
        <v>1</v>
      </c>
      <c r="AO19" s="30">
        <v>1</v>
      </c>
      <c r="AP19" s="30">
        <v>1</v>
      </c>
      <c r="AQ19" s="30">
        <v>1</v>
      </c>
      <c r="AR19" s="30">
        <v>6</v>
      </c>
      <c r="AS19" s="30">
        <v>6</v>
      </c>
      <c r="AT19" s="30">
        <v>6</v>
      </c>
      <c r="AU19" s="30">
        <v>6</v>
      </c>
      <c r="AV19" s="30">
        <v>6</v>
      </c>
      <c r="AW19" s="30">
        <v>6</v>
      </c>
      <c r="AX19" s="30">
        <v>9</v>
      </c>
      <c r="AY19" s="30">
        <v>9</v>
      </c>
      <c r="AZ19" s="30">
        <v>12</v>
      </c>
      <c r="BA19" s="30">
        <v>27</v>
      </c>
      <c r="BB19" s="30">
        <v>27</v>
      </c>
      <c r="BC19" s="30">
        <v>27</v>
      </c>
      <c r="BD19" s="30">
        <v>36</v>
      </c>
      <c r="BE19" s="30">
        <v>36</v>
      </c>
      <c r="BF19" s="30">
        <v>51</v>
      </c>
      <c r="BG19" s="30">
        <v>51</v>
      </c>
      <c r="BH19" s="30">
        <v>69</v>
      </c>
      <c r="BI19" s="30">
        <v>76</v>
      </c>
      <c r="BJ19" s="30">
        <v>76</v>
      </c>
      <c r="BK19" s="30">
        <v>81</v>
      </c>
      <c r="BL19" s="30">
        <v>81</v>
      </c>
      <c r="BM19" s="30">
        <v>86</v>
      </c>
      <c r="BN19" s="30">
        <v>86</v>
      </c>
      <c r="BO19" s="30">
        <v>94</v>
      </c>
      <c r="BP19" s="30">
        <v>94</v>
      </c>
      <c r="BQ19" s="30">
        <v>94</v>
      </c>
      <c r="BR19" s="30">
        <v>152</v>
      </c>
      <c r="BS19" s="30">
        <v>152</v>
      </c>
      <c r="BT19" s="30">
        <v>163</v>
      </c>
      <c r="BU19" s="30">
        <v>304</v>
      </c>
      <c r="BV19" s="30">
        <v>351</v>
      </c>
      <c r="BW19" s="30">
        <v>440</v>
      </c>
      <c r="BX19" s="30">
        <v>562</v>
      </c>
      <c r="BY19" s="30">
        <v>700</v>
      </c>
      <c r="BZ19" s="30">
        <v>861</v>
      </c>
      <c r="CA19" s="30">
        <v>1066</v>
      </c>
      <c r="CB19" s="30">
        <v>1486</v>
      </c>
      <c r="CC19" s="30">
        <v>1981</v>
      </c>
      <c r="CD19" s="30">
        <v>2226</v>
      </c>
      <c r="CE19" s="30">
        <v>2578</v>
      </c>
      <c r="CF19" s="30">
        <v>2919</v>
      </c>
      <c r="CG19" s="30">
        <v>3281</v>
      </c>
      <c r="CH19" s="30">
        <v>3728</v>
      </c>
      <c r="CI19" s="30">
        <v>4204</v>
      </c>
      <c r="CJ19" s="30">
        <v>4779</v>
      </c>
      <c r="CK19" s="30">
        <v>4779</v>
      </c>
      <c r="CL19" s="30">
        <v>4779</v>
      </c>
      <c r="CM19" s="30">
        <v>6264</v>
      </c>
      <c r="CN19" s="30">
        <v>6723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30">
        <v>1</v>
      </c>
      <c r="W20" s="30">
        <v>1</v>
      </c>
      <c r="X20" s="30">
        <v>1</v>
      </c>
      <c r="Y20" s="30">
        <v>1</v>
      </c>
      <c r="Z20" s="30">
        <v>1</v>
      </c>
      <c r="AA20" s="30">
        <v>1</v>
      </c>
      <c r="AB20" s="30">
        <v>1</v>
      </c>
      <c r="AC20" s="30">
        <v>1</v>
      </c>
      <c r="AD20" s="30">
        <v>1</v>
      </c>
      <c r="AE20" s="30">
        <v>1</v>
      </c>
      <c r="AF20" s="30">
        <v>1</v>
      </c>
      <c r="AG20" s="30">
        <v>1</v>
      </c>
      <c r="AH20" s="30">
        <v>1</v>
      </c>
      <c r="AI20" s="30">
        <v>1</v>
      </c>
      <c r="AJ20" s="30">
        <v>1</v>
      </c>
      <c r="AK20" s="30">
        <v>1</v>
      </c>
      <c r="AL20" s="30">
        <v>1</v>
      </c>
      <c r="AM20" s="30">
        <v>1</v>
      </c>
      <c r="AN20" s="30">
        <v>1</v>
      </c>
      <c r="AO20" s="30">
        <v>2</v>
      </c>
      <c r="AP20" s="30">
        <v>8</v>
      </c>
      <c r="AQ20" s="30">
        <v>13</v>
      </c>
      <c r="AR20" s="30">
        <v>23</v>
      </c>
      <c r="AS20" s="30">
        <v>50</v>
      </c>
      <c r="AT20" s="30">
        <v>109</v>
      </c>
      <c r="AU20" s="30">
        <v>169</v>
      </c>
      <c r="AV20" s="30">
        <v>200</v>
      </c>
      <c r="AW20" s="30">
        <v>239</v>
      </c>
      <c r="AX20" s="30">
        <v>267</v>
      </c>
      <c r="AY20" s="30">
        <v>314</v>
      </c>
      <c r="AZ20" s="30">
        <v>314</v>
      </c>
      <c r="BA20" s="30">
        <v>559</v>
      </c>
      <c r="BB20" s="30">
        <v>689</v>
      </c>
      <c r="BC20" s="30">
        <v>886</v>
      </c>
      <c r="BD20" s="30">
        <v>1058</v>
      </c>
      <c r="BE20" s="30">
        <v>1243</v>
      </c>
      <c r="BF20" s="30">
        <v>1486</v>
      </c>
      <c r="BG20" s="30">
        <v>1795</v>
      </c>
      <c r="BH20" s="30">
        <v>2257</v>
      </c>
      <c r="BI20" s="30">
        <v>2815</v>
      </c>
      <c r="BJ20" s="30">
        <v>3401</v>
      </c>
      <c r="BK20" s="30">
        <v>3743</v>
      </c>
      <c r="BL20" s="30">
        <v>4269</v>
      </c>
      <c r="BM20" s="30">
        <v>4937</v>
      </c>
      <c r="BN20" s="30">
        <v>6235</v>
      </c>
      <c r="BO20" s="30">
        <v>7284</v>
      </c>
      <c r="BP20" s="30">
        <v>9134</v>
      </c>
      <c r="BQ20" s="30">
        <v>10836</v>
      </c>
      <c r="BR20" s="30">
        <v>11899</v>
      </c>
      <c r="BS20" s="30">
        <v>12775</v>
      </c>
      <c r="BT20" s="30">
        <v>13964</v>
      </c>
      <c r="BU20" s="30">
        <v>15348</v>
      </c>
      <c r="BV20" s="30">
        <v>16770</v>
      </c>
      <c r="BW20" s="30">
        <v>18431</v>
      </c>
      <c r="BX20" s="30">
        <v>19691</v>
      </c>
      <c r="BY20" s="30">
        <v>20814</v>
      </c>
      <c r="BZ20" s="30">
        <v>22194</v>
      </c>
      <c r="CA20" s="30">
        <v>23403</v>
      </c>
      <c r="CB20" s="30">
        <v>24983</v>
      </c>
      <c r="CC20" s="30">
        <v>26667</v>
      </c>
      <c r="CD20" s="30">
        <v>28018</v>
      </c>
      <c r="CE20" s="30">
        <v>29647</v>
      </c>
      <c r="CF20" s="30">
        <v>30589</v>
      </c>
      <c r="CG20" s="30">
        <v>31119</v>
      </c>
      <c r="CH20" s="30">
        <v>33573</v>
      </c>
      <c r="CI20" s="30">
        <v>34809</v>
      </c>
      <c r="CJ20" s="30">
        <v>36138</v>
      </c>
      <c r="CK20" s="30">
        <v>37183</v>
      </c>
      <c r="CL20" s="30">
        <v>38496</v>
      </c>
      <c r="CM20" s="30">
        <v>39983</v>
      </c>
      <c r="CN20" s="30">
        <v>40956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1</v>
      </c>
      <c r="BL21" s="30">
        <v>1</v>
      </c>
      <c r="BM21" s="30">
        <v>2</v>
      </c>
      <c r="BN21" s="30">
        <v>2</v>
      </c>
      <c r="BO21" s="30">
        <v>2</v>
      </c>
      <c r="BP21" s="30">
        <v>2</v>
      </c>
      <c r="BQ21" s="30">
        <v>2</v>
      </c>
      <c r="BR21" s="30">
        <v>3</v>
      </c>
      <c r="BS21" s="30">
        <v>3</v>
      </c>
      <c r="BT21" s="30">
        <v>3</v>
      </c>
      <c r="BU21" s="30">
        <v>3</v>
      </c>
      <c r="BV21" s="30">
        <v>4</v>
      </c>
      <c r="BW21" s="30">
        <v>4</v>
      </c>
      <c r="BX21" s="30">
        <v>5</v>
      </c>
      <c r="BY21" s="30">
        <v>7</v>
      </c>
      <c r="BZ21" s="30">
        <v>7</v>
      </c>
      <c r="CA21" s="30">
        <v>8</v>
      </c>
      <c r="CB21" s="30">
        <v>9</v>
      </c>
      <c r="CC21" s="30">
        <v>10</v>
      </c>
      <c r="CD21" s="30">
        <v>13</v>
      </c>
      <c r="CE21" s="30">
        <v>14</v>
      </c>
      <c r="CF21" s="30">
        <v>18</v>
      </c>
      <c r="CG21" s="30">
        <v>18</v>
      </c>
      <c r="CH21" s="30">
        <v>18</v>
      </c>
      <c r="CI21" s="30">
        <v>18</v>
      </c>
      <c r="CJ21" s="30">
        <v>18</v>
      </c>
      <c r="CK21" s="30">
        <v>18</v>
      </c>
      <c r="CL21" s="30">
        <v>18</v>
      </c>
      <c r="CM21" s="30">
        <v>18</v>
      </c>
      <c r="CN21" s="30">
        <v>18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</v>
      </c>
      <c r="BE22" s="30">
        <v>1</v>
      </c>
      <c r="BF22" s="30">
        <v>2</v>
      </c>
      <c r="BG22" s="30">
        <v>2</v>
      </c>
      <c r="BH22" s="30">
        <v>2</v>
      </c>
      <c r="BI22" s="30">
        <v>2</v>
      </c>
      <c r="BJ22" s="30">
        <v>2</v>
      </c>
      <c r="BK22" s="30">
        <v>5</v>
      </c>
      <c r="BL22" s="30">
        <v>6</v>
      </c>
      <c r="BM22" s="30">
        <v>6</v>
      </c>
      <c r="BN22" s="30">
        <v>6</v>
      </c>
      <c r="BO22" s="30">
        <v>6</v>
      </c>
      <c r="BP22" s="30">
        <v>6</v>
      </c>
      <c r="BQ22" s="30">
        <v>6</v>
      </c>
      <c r="BR22" s="30">
        <v>6</v>
      </c>
      <c r="BS22" s="30">
        <v>9</v>
      </c>
      <c r="BT22" s="30">
        <v>13</v>
      </c>
      <c r="BU22" s="30">
        <v>13</v>
      </c>
      <c r="BV22" s="30">
        <v>16</v>
      </c>
      <c r="BW22" s="30">
        <v>16</v>
      </c>
      <c r="BX22" s="30">
        <v>22</v>
      </c>
      <c r="BY22" s="30">
        <v>26</v>
      </c>
      <c r="BZ22" s="30">
        <v>26</v>
      </c>
      <c r="CA22" s="30">
        <v>26</v>
      </c>
      <c r="CB22" s="30">
        <v>26</v>
      </c>
      <c r="CC22" s="30">
        <v>35</v>
      </c>
      <c r="CD22" s="30">
        <v>35</v>
      </c>
      <c r="CE22" s="30">
        <v>35</v>
      </c>
      <c r="CF22" s="30">
        <v>35</v>
      </c>
      <c r="CG22" s="30">
        <v>35</v>
      </c>
      <c r="CH22" s="30">
        <v>35</v>
      </c>
      <c r="CI22" s="30">
        <v>35</v>
      </c>
      <c r="CJ22" s="30">
        <v>35</v>
      </c>
      <c r="CK22" s="30">
        <v>35</v>
      </c>
      <c r="CL22" s="30">
        <v>35</v>
      </c>
      <c r="CM22" s="30">
        <v>54</v>
      </c>
      <c r="CN22" s="30">
        <v>54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1</v>
      </c>
      <c r="AU23" s="30">
        <v>1</v>
      </c>
      <c r="AV23" s="30">
        <v>1</v>
      </c>
      <c r="AW23" s="30">
        <v>1</v>
      </c>
      <c r="AX23" s="30">
        <v>1</v>
      </c>
      <c r="AY23" s="30">
        <v>1</v>
      </c>
      <c r="AZ23" s="30">
        <v>1</v>
      </c>
      <c r="BA23" s="30">
        <v>1</v>
      </c>
      <c r="BB23" s="30">
        <v>1</v>
      </c>
      <c r="BC23" s="30">
        <v>1</v>
      </c>
      <c r="BD23" s="30">
        <v>1</v>
      </c>
      <c r="BE23" s="30">
        <v>1</v>
      </c>
      <c r="BF23" s="30">
        <v>1</v>
      </c>
      <c r="BG23" s="30">
        <v>1</v>
      </c>
      <c r="BH23" s="30">
        <v>2</v>
      </c>
      <c r="BI23" s="30">
        <v>2</v>
      </c>
      <c r="BJ23" s="30">
        <v>2</v>
      </c>
      <c r="BK23" s="30">
        <v>2</v>
      </c>
      <c r="BL23" s="30">
        <v>2</v>
      </c>
      <c r="BM23" s="30">
        <v>2</v>
      </c>
      <c r="BN23" s="30">
        <v>2</v>
      </c>
      <c r="BO23" s="30">
        <v>3</v>
      </c>
      <c r="BP23" s="30">
        <v>3</v>
      </c>
      <c r="BQ23" s="30">
        <v>4</v>
      </c>
      <c r="BR23" s="30">
        <v>4</v>
      </c>
      <c r="BS23" s="30">
        <v>4</v>
      </c>
      <c r="BT23" s="30">
        <v>4</v>
      </c>
      <c r="BU23" s="30">
        <v>5</v>
      </c>
      <c r="BV23" s="30">
        <v>5</v>
      </c>
      <c r="BW23" s="30">
        <v>5</v>
      </c>
      <c r="BX23" s="30">
        <v>5</v>
      </c>
      <c r="BY23" s="30">
        <v>5</v>
      </c>
      <c r="BZ23" s="30">
        <v>5</v>
      </c>
      <c r="CA23" s="30">
        <v>5</v>
      </c>
      <c r="CB23" s="30">
        <v>5</v>
      </c>
      <c r="CC23" s="30">
        <v>5</v>
      </c>
      <c r="CD23" s="30">
        <v>5</v>
      </c>
      <c r="CE23" s="30">
        <v>5</v>
      </c>
      <c r="CF23" s="30">
        <v>5</v>
      </c>
      <c r="CG23" s="30">
        <v>5</v>
      </c>
      <c r="CH23" s="30">
        <v>5</v>
      </c>
      <c r="CI23" s="30">
        <v>5</v>
      </c>
      <c r="CJ23" s="30">
        <v>5</v>
      </c>
      <c r="CK23" s="30">
        <v>5</v>
      </c>
      <c r="CL23" s="30">
        <v>5</v>
      </c>
      <c r="CM23" s="30">
        <v>5</v>
      </c>
      <c r="CN23" s="30">
        <v>6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2</v>
      </c>
      <c r="AZ24" s="30">
        <v>2</v>
      </c>
      <c r="BA24" s="30">
        <v>3</v>
      </c>
      <c r="BB24" s="30">
        <v>10</v>
      </c>
      <c r="BC24" s="30">
        <v>10</v>
      </c>
      <c r="BD24" s="30">
        <v>11</v>
      </c>
      <c r="BE24" s="30">
        <v>11</v>
      </c>
      <c r="BF24" s="30">
        <v>12</v>
      </c>
      <c r="BG24" s="30">
        <v>12</v>
      </c>
      <c r="BH24" s="30">
        <v>15</v>
      </c>
      <c r="BI24" s="30">
        <v>19</v>
      </c>
      <c r="BJ24" s="30">
        <v>24</v>
      </c>
      <c r="BK24" s="30">
        <v>27</v>
      </c>
      <c r="BL24" s="30">
        <v>29</v>
      </c>
      <c r="BM24" s="30">
        <v>32</v>
      </c>
      <c r="BN24" s="30">
        <v>43</v>
      </c>
      <c r="BO24" s="30">
        <v>61</v>
      </c>
      <c r="BP24" s="30">
        <v>74</v>
      </c>
      <c r="BQ24" s="30">
        <v>81</v>
      </c>
      <c r="BR24" s="30">
        <v>97</v>
      </c>
      <c r="BS24" s="30">
        <v>107</v>
      </c>
      <c r="BT24" s="30">
        <v>115</v>
      </c>
      <c r="BU24" s="30">
        <v>123</v>
      </c>
      <c r="BV24" s="30">
        <v>132</v>
      </c>
      <c r="BW24" s="30">
        <v>139</v>
      </c>
      <c r="BX24" s="30">
        <v>157</v>
      </c>
      <c r="BY24" s="30">
        <v>183</v>
      </c>
      <c r="BZ24" s="30">
        <v>194</v>
      </c>
      <c r="CA24" s="30">
        <v>210</v>
      </c>
      <c r="CB24" s="30">
        <v>264</v>
      </c>
      <c r="CC24" s="30">
        <v>268</v>
      </c>
      <c r="CD24" s="30">
        <v>275</v>
      </c>
      <c r="CE24" s="30">
        <v>300</v>
      </c>
      <c r="CF24" s="30">
        <v>330</v>
      </c>
      <c r="CG24" s="30">
        <v>354</v>
      </c>
      <c r="CH24" s="30">
        <v>397</v>
      </c>
      <c r="CI24" s="30">
        <v>441</v>
      </c>
      <c r="CJ24" s="30">
        <v>465</v>
      </c>
      <c r="CK24" s="30">
        <v>493</v>
      </c>
      <c r="CL24" s="30">
        <v>520</v>
      </c>
      <c r="CM24" s="30">
        <v>564</v>
      </c>
      <c r="CN24" s="30">
        <v>598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2</v>
      </c>
      <c r="AT25" s="30">
        <v>2</v>
      </c>
      <c r="AU25" s="30">
        <v>3</v>
      </c>
      <c r="AV25" s="30">
        <v>3</v>
      </c>
      <c r="AW25" s="30">
        <v>3</v>
      </c>
      <c r="AX25" s="30">
        <v>5</v>
      </c>
      <c r="AY25" s="30">
        <v>7</v>
      </c>
      <c r="AZ25" s="30">
        <v>11</v>
      </c>
      <c r="BA25" s="30">
        <v>13</v>
      </c>
      <c r="BB25" s="30">
        <v>18</v>
      </c>
      <c r="BC25" s="30">
        <v>24</v>
      </c>
      <c r="BD25" s="30">
        <v>25</v>
      </c>
      <c r="BE25" s="30">
        <v>26</v>
      </c>
      <c r="BF25" s="30">
        <v>38</v>
      </c>
      <c r="BG25" s="30">
        <v>63</v>
      </c>
      <c r="BH25" s="30">
        <v>89</v>
      </c>
      <c r="BI25" s="30">
        <v>93</v>
      </c>
      <c r="BJ25" s="30">
        <v>126</v>
      </c>
      <c r="BK25" s="30">
        <v>136</v>
      </c>
      <c r="BL25" s="30">
        <v>166</v>
      </c>
      <c r="BM25" s="30">
        <v>176</v>
      </c>
      <c r="BN25" s="30">
        <v>191</v>
      </c>
      <c r="BO25" s="30">
        <v>237</v>
      </c>
      <c r="BP25" s="30">
        <v>258</v>
      </c>
      <c r="BQ25" s="30">
        <v>323</v>
      </c>
      <c r="BR25" s="30">
        <v>368</v>
      </c>
      <c r="BS25" s="30">
        <v>420</v>
      </c>
      <c r="BT25" s="30">
        <v>459</v>
      </c>
      <c r="BU25" s="30">
        <v>533</v>
      </c>
      <c r="BV25" s="30">
        <v>579</v>
      </c>
      <c r="BW25" s="30">
        <v>624</v>
      </c>
      <c r="BX25" s="30">
        <v>654</v>
      </c>
      <c r="BY25" s="30">
        <v>674</v>
      </c>
      <c r="BZ25" s="30">
        <v>764</v>
      </c>
      <c r="CA25" s="30">
        <v>804</v>
      </c>
      <c r="CB25" s="30">
        <v>858</v>
      </c>
      <c r="CC25" s="30">
        <v>901</v>
      </c>
      <c r="CD25" s="30">
        <v>946</v>
      </c>
      <c r="CE25" s="30">
        <v>1009</v>
      </c>
      <c r="CF25" s="30">
        <v>1037</v>
      </c>
      <c r="CG25" s="30">
        <v>1083</v>
      </c>
      <c r="CH25" s="30">
        <v>1110</v>
      </c>
      <c r="CI25" s="30">
        <v>1167</v>
      </c>
      <c r="CJ25" s="30">
        <v>1214</v>
      </c>
      <c r="CK25" s="30">
        <v>1268</v>
      </c>
      <c r="CL25" s="30">
        <v>1285</v>
      </c>
      <c r="CM25" s="30">
        <v>1309</v>
      </c>
      <c r="CN25" s="30">
        <v>1342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3</v>
      </c>
      <c r="BS26" s="30">
        <v>4</v>
      </c>
      <c r="BT26" s="30">
        <v>4</v>
      </c>
      <c r="BU26" s="30">
        <v>4</v>
      </c>
      <c r="BV26" s="30">
        <v>4</v>
      </c>
      <c r="BW26" s="30">
        <v>4</v>
      </c>
      <c r="BX26" s="30">
        <v>6</v>
      </c>
      <c r="BY26" s="30">
        <v>6</v>
      </c>
      <c r="BZ26" s="30">
        <v>6</v>
      </c>
      <c r="CA26" s="30">
        <v>6</v>
      </c>
      <c r="CB26" s="30">
        <v>13</v>
      </c>
      <c r="CC26" s="30">
        <v>13</v>
      </c>
      <c r="CD26" s="30">
        <v>13</v>
      </c>
      <c r="CE26" s="30">
        <v>13</v>
      </c>
      <c r="CF26" s="30">
        <v>13</v>
      </c>
      <c r="CG26" s="30">
        <v>13</v>
      </c>
      <c r="CH26" s="30">
        <v>13</v>
      </c>
      <c r="CI26" s="30">
        <v>15</v>
      </c>
      <c r="CJ26" s="30">
        <v>15</v>
      </c>
      <c r="CK26" s="30">
        <v>15</v>
      </c>
      <c r="CL26" s="30">
        <v>20</v>
      </c>
      <c r="CM26" s="30">
        <v>20</v>
      </c>
      <c r="CN26" s="30">
        <v>20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1</v>
      </c>
      <c r="AL27" s="30">
        <v>1</v>
      </c>
      <c r="AM27" s="30">
        <v>1</v>
      </c>
      <c r="AN27" s="30">
        <v>2</v>
      </c>
      <c r="AO27" s="30">
        <v>2</v>
      </c>
      <c r="AP27" s="30">
        <v>2</v>
      </c>
      <c r="AQ27" s="30">
        <v>2</v>
      </c>
      <c r="AR27" s="30">
        <v>4</v>
      </c>
      <c r="AS27" s="30">
        <v>4</v>
      </c>
      <c r="AT27" s="30">
        <v>13</v>
      </c>
      <c r="AU27" s="30">
        <v>13</v>
      </c>
      <c r="AV27" s="30">
        <v>20</v>
      </c>
      <c r="AW27" s="30">
        <v>25</v>
      </c>
      <c r="AX27" s="30">
        <v>31</v>
      </c>
      <c r="AY27" s="30">
        <v>38</v>
      </c>
      <c r="AZ27" s="30">
        <v>52</v>
      </c>
      <c r="BA27" s="30">
        <v>151</v>
      </c>
      <c r="BB27" s="30">
        <v>151</v>
      </c>
      <c r="BC27" s="30">
        <v>162</v>
      </c>
      <c r="BD27" s="30">
        <v>200</v>
      </c>
      <c r="BE27" s="30">
        <v>321</v>
      </c>
      <c r="BF27" s="30">
        <v>372</v>
      </c>
      <c r="BG27" s="30">
        <v>621</v>
      </c>
      <c r="BH27" s="30">
        <v>793</v>
      </c>
      <c r="BI27" s="30">
        <v>1021</v>
      </c>
      <c r="BJ27" s="30">
        <v>1546</v>
      </c>
      <c r="BK27" s="30">
        <v>1924</v>
      </c>
      <c r="BL27" s="30">
        <v>2247</v>
      </c>
      <c r="BM27" s="30">
        <v>2554</v>
      </c>
      <c r="BN27" s="30">
        <v>2985</v>
      </c>
      <c r="BO27" s="30">
        <v>3417</v>
      </c>
      <c r="BP27" s="30">
        <v>3904</v>
      </c>
      <c r="BQ27" s="30">
        <v>4256</v>
      </c>
      <c r="BR27" s="30">
        <v>4579</v>
      </c>
      <c r="BS27" s="30">
        <v>5717</v>
      </c>
      <c r="BT27" s="30">
        <v>6836</v>
      </c>
      <c r="BU27" s="30">
        <v>8044</v>
      </c>
      <c r="BV27" s="30">
        <v>9056</v>
      </c>
      <c r="BW27" s="30">
        <v>10360</v>
      </c>
      <c r="BX27" s="30">
        <v>11130</v>
      </c>
      <c r="BY27" s="30">
        <v>12161</v>
      </c>
      <c r="BZ27" s="30">
        <v>14034</v>
      </c>
      <c r="CA27" s="30">
        <v>16170</v>
      </c>
      <c r="CB27" s="30">
        <v>18092</v>
      </c>
      <c r="CC27" s="30">
        <v>19638</v>
      </c>
      <c r="CD27" s="30">
        <v>20727</v>
      </c>
      <c r="CE27" s="30">
        <v>22192</v>
      </c>
      <c r="CF27" s="30">
        <v>23430</v>
      </c>
      <c r="CG27" s="30">
        <v>25262</v>
      </c>
      <c r="CH27" s="30">
        <v>28320</v>
      </c>
      <c r="CI27" s="30">
        <v>30425</v>
      </c>
      <c r="CJ27" s="30">
        <v>33682</v>
      </c>
      <c r="CK27" s="30">
        <v>36658</v>
      </c>
      <c r="CL27" s="30">
        <v>38654</v>
      </c>
      <c r="CM27" s="30">
        <v>40743</v>
      </c>
      <c r="CN27" s="30">
        <v>43079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1</v>
      </c>
      <c r="AX28" s="30">
        <v>1</v>
      </c>
      <c r="AY28" s="30">
        <v>11</v>
      </c>
      <c r="AZ28" s="30">
        <v>11</v>
      </c>
      <c r="BA28" s="30">
        <v>37</v>
      </c>
      <c r="BB28" s="30">
        <v>40</v>
      </c>
      <c r="BC28" s="30">
        <v>50</v>
      </c>
      <c r="BD28" s="30">
        <v>54</v>
      </c>
      <c r="BE28" s="30">
        <v>56</v>
      </c>
      <c r="BF28" s="30">
        <v>68</v>
      </c>
      <c r="BG28" s="30">
        <v>75</v>
      </c>
      <c r="BH28" s="30">
        <v>78</v>
      </c>
      <c r="BI28" s="30">
        <v>83</v>
      </c>
      <c r="BJ28" s="30">
        <v>88</v>
      </c>
      <c r="BK28" s="30">
        <v>91</v>
      </c>
      <c r="BL28" s="30">
        <v>104</v>
      </c>
      <c r="BM28" s="30">
        <v>109</v>
      </c>
      <c r="BN28" s="30">
        <v>114</v>
      </c>
      <c r="BO28" s="30">
        <v>115</v>
      </c>
      <c r="BP28" s="30">
        <v>120</v>
      </c>
      <c r="BQ28" s="30">
        <v>126</v>
      </c>
      <c r="BR28" s="30">
        <v>127</v>
      </c>
      <c r="BS28" s="30">
        <v>129</v>
      </c>
      <c r="BT28" s="30">
        <v>131</v>
      </c>
      <c r="BU28" s="30">
        <v>133</v>
      </c>
      <c r="BV28" s="30">
        <v>134</v>
      </c>
      <c r="BW28" s="30">
        <v>135</v>
      </c>
      <c r="BX28" s="30">
        <v>135</v>
      </c>
      <c r="BY28" s="30">
        <v>135</v>
      </c>
      <c r="BZ28" s="30">
        <v>135</v>
      </c>
      <c r="CA28" s="30">
        <v>135</v>
      </c>
      <c r="CB28" s="30">
        <v>135</v>
      </c>
      <c r="CC28" s="30">
        <v>136</v>
      </c>
      <c r="CD28" s="30">
        <v>136</v>
      </c>
      <c r="CE28" s="30">
        <v>136</v>
      </c>
      <c r="CF28" s="30">
        <v>136</v>
      </c>
      <c r="CG28" s="30">
        <v>136</v>
      </c>
      <c r="CH28" s="30">
        <v>136</v>
      </c>
      <c r="CI28" s="30">
        <v>136</v>
      </c>
      <c r="CJ28" s="30">
        <v>136</v>
      </c>
      <c r="CK28" s="30">
        <v>137</v>
      </c>
      <c r="CL28" s="30">
        <v>138</v>
      </c>
      <c r="CM28" s="30">
        <v>138</v>
      </c>
      <c r="CN28" s="30">
        <v>138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4</v>
      </c>
      <c r="AW29" s="30">
        <v>4</v>
      </c>
      <c r="AX29" s="30">
        <v>4</v>
      </c>
      <c r="AY29" s="30">
        <v>7</v>
      </c>
      <c r="AZ29" s="30">
        <v>7</v>
      </c>
      <c r="BA29" s="30">
        <v>23</v>
      </c>
      <c r="BB29" s="30">
        <v>41</v>
      </c>
      <c r="BC29" s="30">
        <v>51</v>
      </c>
      <c r="BD29" s="30">
        <v>52</v>
      </c>
      <c r="BE29" s="30">
        <v>67</v>
      </c>
      <c r="BF29" s="30">
        <v>92</v>
      </c>
      <c r="BG29" s="30">
        <v>94</v>
      </c>
      <c r="BH29" s="30">
        <v>127</v>
      </c>
      <c r="BI29" s="30">
        <v>163</v>
      </c>
      <c r="BJ29" s="30">
        <v>187</v>
      </c>
      <c r="BK29" s="30">
        <v>201</v>
      </c>
      <c r="BL29" s="30">
        <v>218</v>
      </c>
      <c r="BM29" s="30">
        <v>242</v>
      </c>
      <c r="BN29" s="30">
        <v>264</v>
      </c>
      <c r="BO29" s="30">
        <v>293</v>
      </c>
      <c r="BP29" s="30">
        <v>331</v>
      </c>
      <c r="BQ29" s="30">
        <v>346</v>
      </c>
      <c r="BR29" s="30">
        <v>359</v>
      </c>
      <c r="BS29" s="30">
        <v>399</v>
      </c>
      <c r="BT29" s="30">
        <v>422</v>
      </c>
      <c r="BU29" s="30">
        <v>457</v>
      </c>
      <c r="BV29" s="30">
        <v>485</v>
      </c>
      <c r="BW29" s="30">
        <v>503</v>
      </c>
      <c r="BX29" s="30">
        <v>531</v>
      </c>
      <c r="BY29" s="30">
        <v>549</v>
      </c>
      <c r="BZ29" s="30">
        <v>577</v>
      </c>
      <c r="CA29" s="30">
        <v>593</v>
      </c>
      <c r="CB29" s="30">
        <v>618</v>
      </c>
      <c r="CC29" s="30">
        <v>635</v>
      </c>
      <c r="CD29" s="30">
        <v>661</v>
      </c>
      <c r="CE29" s="30">
        <v>675</v>
      </c>
      <c r="CF29" s="30">
        <v>685</v>
      </c>
      <c r="CG29" s="30">
        <v>713</v>
      </c>
      <c r="CH29" s="30">
        <v>747</v>
      </c>
      <c r="CI29" s="30">
        <v>800</v>
      </c>
      <c r="CJ29" s="30">
        <v>846</v>
      </c>
      <c r="CK29" s="30">
        <v>878</v>
      </c>
      <c r="CL29" s="30">
        <v>894</v>
      </c>
      <c r="CM29" s="30">
        <v>929</v>
      </c>
      <c r="CN29" s="30">
        <v>975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1</v>
      </c>
      <c r="AY30" s="30">
        <v>2</v>
      </c>
      <c r="AZ30" s="30">
        <v>2</v>
      </c>
      <c r="BA30" s="30">
        <v>2</v>
      </c>
      <c r="BB30" s="30">
        <v>2</v>
      </c>
      <c r="BC30" s="30">
        <v>3</v>
      </c>
      <c r="BD30" s="30">
        <v>15</v>
      </c>
      <c r="BE30" s="30">
        <v>15</v>
      </c>
      <c r="BF30" s="30">
        <v>20</v>
      </c>
      <c r="BG30" s="30">
        <v>33</v>
      </c>
      <c r="BH30" s="30">
        <v>40</v>
      </c>
      <c r="BI30" s="30">
        <v>64</v>
      </c>
      <c r="BJ30" s="30">
        <v>75</v>
      </c>
      <c r="BK30" s="30">
        <v>99</v>
      </c>
      <c r="BL30" s="30">
        <v>114</v>
      </c>
      <c r="BM30" s="30">
        <v>146</v>
      </c>
      <c r="BN30" s="30">
        <v>152</v>
      </c>
      <c r="BO30" s="30">
        <v>180</v>
      </c>
      <c r="BP30" s="30">
        <v>207</v>
      </c>
      <c r="BQ30" s="30">
        <v>222</v>
      </c>
      <c r="BR30" s="30">
        <v>246</v>
      </c>
      <c r="BS30" s="30">
        <v>261</v>
      </c>
      <c r="BT30" s="30">
        <v>282</v>
      </c>
      <c r="BU30" s="30">
        <v>288</v>
      </c>
      <c r="BV30" s="30">
        <v>302</v>
      </c>
      <c r="BW30" s="30">
        <v>318</v>
      </c>
      <c r="BX30" s="30">
        <v>345</v>
      </c>
      <c r="BY30" s="30">
        <v>364</v>
      </c>
      <c r="BZ30" s="30">
        <v>384</v>
      </c>
      <c r="CA30" s="30">
        <v>414</v>
      </c>
      <c r="CB30" s="30">
        <v>443</v>
      </c>
      <c r="CC30" s="30">
        <v>443</v>
      </c>
      <c r="CD30" s="30">
        <v>484</v>
      </c>
      <c r="CE30" s="30">
        <v>497</v>
      </c>
      <c r="CF30" s="30">
        <v>497</v>
      </c>
      <c r="CG30" s="30">
        <v>528</v>
      </c>
      <c r="CH30" s="30">
        <v>542</v>
      </c>
      <c r="CI30" s="30">
        <v>546</v>
      </c>
      <c r="CJ30" s="30">
        <v>557</v>
      </c>
      <c r="CK30" s="30">
        <v>565</v>
      </c>
      <c r="CL30" s="30">
        <v>576</v>
      </c>
      <c r="CM30" s="30">
        <v>581</v>
      </c>
      <c r="CN30" s="30">
        <v>600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8</v>
      </c>
      <c r="BP31" s="30">
        <v>8</v>
      </c>
      <c r="BQ31" s="30">
        <v>10</v>
      </c>
      <c r="BR31" s="30">
        <v>14</v>
      </c>
      <c r="BS31" s="30">
        <v>15</v>
      </c>
      <c r="BT31" s="30">
        <v>15</v>
      </c>
      <c r="BU31" s="30">
        <v>20</v>
      </c>
      <c r="BV31" s="30">
        <v>20</v>
      </c>
      <c r="BW31" s="30">
        <v>21</v>
      </c>
      <c r="BX31" s="30">
        <v>21</v>
      </c>
      <c r="BY31" s="30">
        <v>22</v>
      </c>
      <c r="BZ31" s="30">
        <v>22</v>
      </c>
      <c r="CA31" s="30">
        <v>22</v>
      </c>
      <c r="CB31" s="30">
        <v>23</v>
      </c>
      <c r="CC31" s="30">
        <v>27</v>
      </c>
      <c r="CD31" s="30">
        <v>38</v>
      </c>
      <c r="CE31" s="30">
        <v>41</v>
      </c>
      <c r="CF31" s="30">
        <v>62</v>
      </c>
      <c r="CG31" s="30">
        <v>63</v>
      </c>
      <c r="CH31" s="30">
        <v>74</v>
      </c>
      <c r="CI31" s="30">
        <v>85</v>
      </c>
      <c r="CJ31" s="30">
        <v>88</v>
      </c>
      <c r="CK31" s="30">
        <v>98</v>
      </c>
      <c r="CL31" s="30">
        <v>111</v>
      </c>
      <c r="CM31" s="30">
        <v>119</v>
      </c>
      <c r="CN31" s="30">
        <v>121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2</v>
      </c>
      <c r="BT32" s="30">
        <v>2</v>
      </c>
      <c r="BU32" s="30">
        <v>3</v>
      </c>
      <c r="BV32" s="30">
        <v>3</v>
      </c>
      <c r="BW32" s="30">
        <v>3</v>
      </c>
      <c r="BX32" s="30">
        <v>3</v>
      </c>
      <c r="BY32" s="30">
        <v>3</v>
      </c>
      <c r="BZ32" s="30">
        <v>3</v>
      </c>
      <c r="CA32" s="30">
        <v>3</v>
      </c>
      <c r="CB32" s="30">
        <v>3</v>
      </c>
      <c r="CC32" s="30">
        <v>3</v>
      </c>
      <c r="CD32" s="30">
        <v>5</v>
      </c>
      <c r="CE32" s="30">
        <v>5</v>
      </c>
      <c r="CF32" s="30">
        <v>5</v>
      </c>
      <c r="CG32" s="30">
        <v>5</v>
      </c>
      <c r="CH32" s="30">
        <v>5</v>
      </c>
      <c r="CI32" s="30">
        <v>5</v>
      </c>
      <c r="CJ32" s="30">
        <v>5</v>
      </c>
      <c r="CK32" s="30">
        <v>5</v>
      </c>
      <c r="CL32" s="30">
        <v>5</v>
      </c>
      <c r="CM32" s="30">
        <v>5</v>
      </c>
      <c r="CN32" s="30">
        <v>5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1</v>
      </c>
      <c r="BI33" s="30">
        <v>3</v>
      </c>
      <c r="BJ33" s="30">
        <v>3</v>
      </c>
      <c r="BK33" s="30">
        <v>3</v>
      </c>
      <c r="BL33" s="30">
        <v>3</v>
      </c>
      <c r="BM33" s="30">
        <v>4</v>
      </c>
      <c r="BN33" s="30">
        <v>4</v>
      </c>
      <c r="BO33" s="30">
        <v>5</v>
      </c>
      <c r="BP33" s="30">
        <v>5</v>
      </c>
      <c r="BQ33" s="30">
        <v>6</v>
      </c>
      <c r="BR33" s="30">
        <v>6</v>
      </c>
      <c r="BS33" s="30">
        <v>6</v>
      </c>
      <c r="BT33" s="30">
        <v>6</v>
      </c>
      <c r="BU33" s="30">
        <v>6</v>
      </c>
      <c r="BV33" s="30">
        <v>6</v>
      </c>
      <c r="BW33" s="30">
        <v>7</v>
      </c>
      <c r="BX33" s="30">
        <v>7</v>
      </c>
      <c r="BY33" s="30">
        <v>7</v>
      </c>
      <c r="BZ33" s="30">
        <v>7</v>
      </c>
      <c r="CA33" s="30">
        <v>7</v>
      </c>
      <c r="CB33" s="30">
        <v>7</v>
      </c>
      <c r="CC33" s="30">
        <v>7</v>
      </c>
      <c r="CD33" s="30">
        <v>8</v>
      </c>
      <c r="CE33" s="30">
        <v>8</v>
      </c>
      <c r="CF33" s="30">
        <v>10</v>
      </c>
      <c r="CG33" s="30">
        <v>11</v>
      </c>
      <c r="CH33" s="30">
        <v>56</v>
      </c>
      <c r="CI33" s="30">
        <v>56</v>
      </c>
      <c r="CJ33" s="30">
        <v>56</v>
      </c>
      <c r="CK33" s="30">
        <v>58</v>
      </c>
      <c r="CL33" s="30">
        <v>61</v>
      </c>
      <c r="CM33" s="30">
        <v>67</v>
      </c>
      <c r="CN33" s="30">
        <v>68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1</v>
      </c>
      <c r="H34" s="30">
        <v>1</v>
      </c>
      <c r="I34" s="30">
        <v>1</v>
      </c>
      <c r="J34" s="30">
        <v>1</v>
      </c>
      <c r="K34" s="30">
        <v>1</v>
      </c>
      <c r="L34" s="30">
        <v>1</v>
      </c>
      <c r="M34" s="30">
        <v>1</v>
      </c>
      <c r="N34" s="30">
        <v>1</v>
      </c>
      <c r="O34" s="30">
        <v>1</v>
      </c>
      <c r="P34" s="30">
        <v>1</v>
      </c>
      <c r="Q34" s="30">
        <v>1</v>
      </c>
      <c r="R34" s="30">
        <v>1</v>
      </c>
      <c r="S34" s="30">
        <v>1</v>
      </c>
      <c r="T34" s="30">
        <v>1</v>
      </c>
      <c r="U34" s="30">
        <v>1</v>
      </c>
      <c r="V34" s="30">
        <v>1</v>
      </c>
      <c r="W34" s="30">
        <v>1</v>
      </c>
      <c r="X34" s="30">
        <v>1</v>
      </c>
      <c r="Y34" s="30">
        <v>1</v>
      </c>
      <c r="Z34" s="30">
        <v>1</v>
      </c>
      <c r="AA34" s="30">
        <v>1</v>
      </c>
      <c r="AB34" s="30">
        <v>1</v>
      </c>
      <c r="AC34" s="30">
        <v>1</v>
      </c>
      <c r="AD34" s="30">
        <v>1</v>
      </c>
      <c r="AE34" s="30">
        <v>1</v>
      </c>
      <c r="AF34" s="30">
        <v>1</v>
      </c>
      <c r="AG34" s="30">
        <v>1</v>
      </c>
      <c r="AH34" s="30">
        <v>1</v>
      </c>
      <c r="AI34" s="30">
        <v>1</v>
      </c>
      <c r="AJ34" s="30">
        <v>1</v>
      </c>
      <c r="AK34" s="30">
        <v>1</v>
      </c>
      <c r="AL34" s="30">
        <v>1</v>
      </c>
      <c r="AM34" s="30">
        <v>1</v>
      </c>
      <c r="AN34" s="30">
        <v>1</v>
      </c>
      <c r="AO34" s="30">
        <v>1</v>
      </c>
      <c r="AP34" s="30">
        <v>1</v>
      </c>
      <c r="AQ34" s="30">
        <v>1</v>
      </c>
      <c r="AR34" s="30">
        <v>1</v>
      </c>
      <c r="AS34" s="30">
        <v>1</v>
      </c>
      <c r="AT34" s="30">
        <v>1</v>
      </c>
      <c r="AU34" s="30">
        <v>1</v>
      </c>
      <c r="AV34" s="30">
        <v>2</v>
      </c>
      <c r="AW34" s="30">
        <v>2</v>
      </c>
      <c r="AX34" s="30">
        <v>2</v>
      </c>
      <c r="AY34" s="30">
        <v>3</v>
      </c>
      <c r="AZ34" s="30">
        <v>3</v>
      </c>
      <c r="BA34" s="30">
        <v>5</v>
      </c>
      <c r="BB34" s="30">
        <v>7</v>
      </c>
      <c r="BC34" s="30">
        <v>7</v>
      </c>
      <c r="BD34" s="30">
        <v>7</v>
      </c>
      <c r="BE34" s="30">
        <v>33</v>
      </c>
      <c r="BF34" s="30">
        <v>35</v>
      </c>
      <c r="BG34" s="30">
        <v>37</v>
      </c>
      <c r="BH34" s="30">
        <v>51</v>
      </c>
      <c r="BI34" s="30">
        <v>53</v>
      </c>
      <c r="BJ34" s="30">
        <v>84</v>
      </c>
      <c r="BK34" s="30">
        <v>87</v>
      </c>
      <c r="BL34" s="30">
        <v>91</v>
      </c>
      <c r="BM34" s="30">
        <v>96</v>
      </c>
      <c r="BN34" s="30">
        <v>96</v>
      </c>
      <c r="BO34" s="30">
        <v>99</v>
      </c>
      <c r="BP34" s="30">
        <v>99</v>
      </c>
      <c r="BQ34" s="30">
        <v>103</v>
      </c>
      <c r="BR34" s="30">
        <v>107</v>
      </c>
      <c r="BS34" s="30">
        <v>109</v>
      </c>
      <c r="BT34" s="30">
        <v>109</v>
      </c>
      <c r="BU34" s="30">
        <v>110</v>
      </c>
      <c r="BV34" s="30">
        <v>114</v>
      </c>
      <c r="BW34" s="30">
        <v>114</v>
      </c>
      <c r="BX34" s="30">
        <v>114</v>
      </c>
      <c r="BY34" s="30">
        <v>114</v>
      </c>
      <c r="BZ34" s="30">
        <v>115</v>
      </c>
      <c r="CA34" s="30">
        <v>117</v>
      </c>
      <c r="CB34" s="30">
        <v>119</v>
      </c>
      <c r="CC34" s="30">
        <v>119</v>
      </c>
      <c r="CD34" s="30">
        <v>120</v>
      </c>
      <c r="CE34" s="30">
        <v>122</v>
      </c>
      <c r="CF34" s="30">
        <v>122</v>
      </c>
      <c r="CG34" s="30">
        <v>122</v>
      </c>
      <c r="CH34" s="30">
        <v>122</v>
      </c>
      <c r="CI34" s="30">
        <v>122</v>
      </c>
      <c r="CJ34" s="30">
        <v>122</v>
      </c>
      <c r="CK34" s="30">
        <v>122</v>
      </c>
      <c r="CL34" s="30">
        <v>122</v>
      </c>
      <c r="CM34" s="30">
        <v>122</v>
      </c>
      <c r="CN34" s="30">
        <v>122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1</v>
      </c>
      <c r="AU35" s="30">
        <v>1</v>
      </c>
      <c r="AV35" s="30">
        <v>2</v>
      </c>
      <c r="AW35" s="30">
        <v>2</v>
      </c>
      <c r="AX35" s="30">
        <v>2</v>
      </c>
      <c r="AY35" s="30">
        <v>2</v>
      </c>
      <c r="AZ35" s="30">
        <v>2</v>
      </c>
      <c r="BA35" s="30">
        <v>2</v>
      </c>
      <c r="BB35" s="30">
        <v>2</v>
      </c>
      <c r="BC35" s="30">
        <v>2</v>
      </c>
      <c r="BD35" s="30">
        <v>4</v>
      </c>
      <c r="BE35" s="30">
        <v>10</v>
      </c>
      <c r="BF35" s="30">
        <v>10</v>
      </c>
      <c r="BG35" s="30">
        <v>13</v>
      </c>
      <c r="BH35" s="30">
        <v>20</v>
      </c>
      <c r="BI35" s="30">
        <v>27</v>
      </c>
      <c r="BJ35" s="30">
        <v>40</v>
      </c>
      <c r="BK35" s="30">
        <v>56</v>
      </c>
      <c r="BL35" s="30">
        <v>66</v>
      </c>
      <c r="BM35" s="30">
        <v>75</v>
      </c>
      <c r="BN35" s="30">
        <v>75</v>
      </c>
      <c r="BO35" s="30">
        <v>91</v>
      </c>
      <c r="BP35" s="30">
        <v>91</v>
      </c>
      <c r="BQ35" s="30">
        <v>139</v>
      </c>
      <c r="BR35" s="30">
        <v>139</v>
      </c>
      <c r="BS35" s="30">
        <v>193</v>
      </c>
      <c r="BT35" s="30">
        <v>233</v>
      </c>
      <c r="BU35" s="30">
        <v>306</v>
      </c>
      <c r="BV35" s="30">
        <v>509</v>
      </c>
      <c r="BW35" s="30">
        <v>555</v>
      </c>
      <c r="BX35" s="30">
        <v>650</v>
      </c>
      <c r="BY35" s="30">
        <v>658</v>
      </c>
      <c r="BZ35" s="30">
        <v>658</v>
      </c>
      <c r="CA35" s="30">
        <v>730</v>
      </c>
      <c r="CB35" s="30">
        <v>730</v>
      </c>
      <c r="CC35" s="30">
        <v>820</v>
      </c>
      <c r="CD35" s="30">
        <v>820</v>
      </c>
      <c r="CE35" s="30">
        <v>820</v>
      </c>
      <c r="CF35" s="30">
        <v>820</v>
      </c>
      <c r="CG35" s="30">
        <v>848</v>
      </c>
      <c r="CH35" s="30">
        <v>848</v>
      </c>
      <c r="CI35" s="30">
        <v>996</v>
      </c>
      <c r="CJ35" s="30">
        <v>996</v>
      </c>
      <c r="CK35" s="30">
        <v>1017</v>
      </c>
      <c r="CL35" s="30">
        <v>1017</v>
      </c>
      <c r="CM35" s="30">
        <v>1163</v>
      </c>
      <c r="CN35" s="30">
        <v>1163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0">
        <v>1</v>
      </c>
      <c r="H36" s="30">
        <v>2</v>
      </c>
      <c r="I36" s="30">
        <v>2</v>
      </c>
      <c r="J36" s="30">
        <v>2</v>
      </c>
      <c r="K36" s="30">
        <v>4</v>
      </c>
      <c r="L36" s="30">
        <v>4</v>
      </c>
      <c r="M36" s="30">
        <v>4</v>
      </c>
      <c r="N36" s="30">
        <v>4</v>
      </c>
      <c r="O36" s="30">
        <v>4</v>
      </c>
      <c r="P36" s="30">
        <v>5</v>
      </c>
      <c r="Q36" s="30">
        <v>5</v>
      </c>
      <c r="R36" s="30">
        <v>7</v>
      </c>
      <c r="S36" s="30">
        <v>7</v>
      </c>
      <c r="T36" s="30">
        <v>7</v>
      </c>
      <c r="U36" s="30">
        <v>7</v>
      </c>
      <c r="V36" s="30">
        <v>7</v>
      </c>
      <c r="W36" s="30">
        <v>7</v>
      </c>
      <c r="X36" s="30">
        <v>7</v>
      </c>
      <c r="Y36" s="30">
        <v>7</v>
      </c>
      <c r="Z36" s="30">
        <v>7</v>
      </c>
      <c r="AA36" s="30">
        <v>7</v>
      </c>
      <c r="AB36" s="30">
        <v>8</v>
      </c>
      <c r="AC36" s="30">
        <v>8</v>
      </c>
      <c r="AD36" s="30">
        <v>8</v>
      </c>
      <c r="AE36" s="30">
        <v>8</v>
      </c>
      <c r="AF36" s="30">
        <v>9</v>
      </c>
      <c r="AG36" s="30">
        <v>9</v>
      </c>
      <c r="AH36" s="30">
        <v>9</v>
      </c>
      <c r="AI36" s="30">
        <v>10</v>
      </c>
      <c r="AJ36" s="30">
        <v>11</v>
      </c>
      <c r="AK36" s="30">
        <v>11</v>
      </c>
      <c r="AL36" s="30">
        <v>13</v>
      </c>
      <c r="AM36" s="30">
        <v>14</v>
      </c>
      <c r="AN36" s="30">
        <v>20</v>
      </c>
      <c r="AO36" s="30">
        <v>24</v>
      </c>
      <c r="AP36" s="30">
        <v>27</v>
      </c>
      <c r="AQ36" s="30">
        <v>30</v>
      </c>
      <c r="AR36" s="30">
        <v>33</v>
      </c>
      <c r="AS36" s="30">
        <v>37</v>
      </c>
      <c r="AT36" s="30">
        <v>49</v>
      </c>
      <c r="AU36" s="30">
        <v>54</v>
      </c>
      <c r="AV36" s="30">
        <v>64</v>
      </c>
      <c r="AW36" s="30">
        <v>77</v>
      </c>
      <c r="AX36" s="30">
        <v>79</v>
      </c>
      <c r="AY36" s="30">
        <v>108</v>
      </c>
      <c r="AZ36" s="30">
        <v>117</v>
      </c>
      <c r="BA36" s="30">
        <v>193</v>
      </c>
      <c r="BB36" s="30">
        <v>198</v>
      </c>
      <c r="BC36" s="30">
        <v>252</v>
      </c>
      <c r="BD36" s="30">
        <v>415</v>
      </c>
      <c r="BE36" s="30">
        <v>478</v>
      </c>
      <c r="BF36" s="30">
        <v>657</v>
      </c>
      <c r="BG36" s="30">
        <v>800</v>
      </c>
      <c r="BH36" s="30">
        <v>943</v>
      </c>
      <c r="BI36" s="30">
        <v>1277</v>
      </c>
      <c r="BJ36" s="30">
        <v>1469</v>
      </c>
      <c r="BK36" s="30">
        <v>2088</v>
      </c>
      <c r="BL36" s="30">
        <v>2790</v>
      </c>
      <c r="BM36" s="30">
        <v>3251</v>
      </c>
      <c r="BN36" s="30">
        <v>4042</v>
      </c>
      <c r="BO36" s="30">
        <v>4682</v>
      </c>
      <c r="BP36" s="30">
        <v>5576</v>
      </c>
      <c r="BQ36" s="30">
        <v>6280</v>
      </c>
      <c r="BR36" s="30">
        <v>7398</v>
      </c>
      <c r="BS36" s="30">
        <v>8527</v>
      </c>
      <c r="BT36" s="30">
        <v>9560</v>
      </c>
      <c r="BU36" s="30">
        <v>11284</v>
      </c>
      <c r="BV36" s="30">
        <v>12437</v>
      </c>
      <c r="BW36" s="30">
        <v>12978</v>
      </c>
      <c r="BX36" s="30">
        <v>15756</v>
      </c>
      <c r="BY36" s="30">
        <v>16563</v>
      </c>
      <c r="BZ36" s="30">
        <v>17872</v>
      </c>
      <c r="CA36" s="30">
        <v>19141</v>
      </c>
      <c r="CB36" s="30">
        <v>20654</v>
      </c>
      <c r="CC36" s="30">
        <v>22059</v>
      </c>
      <c r="CD36" s="30">
        <v>23316</v>
      </c>
      <c r="CE36" s="30">
        <v>24298</v>
      </c>
      <c r="CF36" s="30">
        <v>25679</v>
      </c>
      <c r="CG36" s="30">
        <v>27034</v>
      </c>
      <c r="CH36" s="30">
        <v>28208</v>
      </c>
      <c r="CI36" s="30">
        <v>30808</v>
      </c>
      <c r="CJ36" s="30">
        <v>32813</v>
      </c>
      <c r="CK36" s="30">
        <v>34355</v>
      </c>
      <c r="CL36" s="30">
        <v>35632</v>
      </c>
      <c r="CM36" s="30">
        <v>37657</v>
      </c>
      <c r="CN36" s="30">
        <v>39401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1</v>
      </c>
      <c r="BD37" s="30">
        <v>1</v>
      </c>
      <c r="BE37" s="30">
        <v>1</v>
      </c>
      <c r="BF37" s="30">
        <v>1</v>
      </c>
      <c r="BG37" s="30">
        <v>1</v>
      </c>
      <c r="BH37" s="30">
        <v>3</v>
      </c>
      <c r="BI37" s="30">
        <v>3</v>
      </c>
      <c r="BJ37" s="30">
        <v>3</v>
      </c>
      <c r="BK37" s="30">
        <v>3</v>
      </c>
      <c r="BL37" s="30">
        <v>3</v>
      </c>
      <c r="BM37" s="30">
        <v>3</v>
      </c>
      <c r="BN37" s="30">
        <v>3</v>
      </c>
      <c r="BO37" s="30">
        <v>3</v>
      </c>
      <c r="BP37" s="30">
        <v>3</v>
      </c>
      <c r="BQ37" s="30">
        <v>3</v>
      </c>
      <c r="BR37" s="30">
        <v>3</v>
      </c>
      <c r="BS37" s="30">
        <v>3</v>
      </c>
      <c r="BT37" s="30">
        <v>3</v>
      </c>
      <c r="BU37" s="30">
        <v>3</v>
      </c>
      <c r="BV37" s="30">
        <v>8</v>
      </c>
      <c r="BW37" s="30">
        <v>8</v>
      </c>
      <c r="BX37" s="30">
        <v>8</v>
      </c>
      <c r="BY37" s="30">
        <v>8</v>
      </c>
      <c r="BZ37" s="30">
        <v>8</v>
      </c>
      <c r="CA37" s="30">
        <v>8</v>
      </c>
      <c r="CB37" s="30">
        <v>8</v>
      </c>
      <c r="CC37" s="30">
        <v>8</v>
      </c>
      <c r="CD37" s="30">
        <v>8</v>
      </c>
      <c r="CE37" s="30">
        <v>8</v>
      </c>
      <c r="CF37" s="30">
        <v>11</v>
      </c>
      <c r="CG37" s="30">
        <v>11</v>
      </c>
      <c r="CH37" s="30">
        <v>12</v>
      </c>
      <c r="CI37" s="30">
        <v>12</v>
      </c>
      <c r="CJ37" s="30">
        <v>12</v>
      </c>
      <c r="CK37" s="30">
        <v>12</v>
      </c>
      <c r="CL37" s="30">
        <v>12</v>
      </c>
      <c r="CM37" s="30">
        <v>12</v>
      </c>
      <c r="CN37" s="30">
        <v>14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1</v>
      </c>
      <c r="BH38" s="30">
        <v>1</v>
      </c>
      <c r="BI38" s="30">
        <v>1</v>
      </c>
      <c r="BJ38" s="30">
        <v>1</v>
      </c>
      <c r="BK38" s="30">
        <v>1</v>
      </c>
      <c r="BL38" s="30">
        <v>3</v>
      </c>
      <c r="BM38" s="30">
        <v>3</v>
      </c>
      <c r="BN38" s="30">
        <v>3</v>
      </c>
      <c r="BO38" s="30">
        <v>3</v>
      </c>
      <c r="BP38" s="30">
        <v>3</v>
      </c>
      <c r="BQ38" s="30">
        <v>3</v>
      </c>
      <c r="BR38" s="30">
        <v>5</v>
      </c>
      <c r="BS38" s="30">
        <v>7</v>
      </c>
      <c r="BT38" s="30">
        <v>7</v>
      </c>
      <c r="BU38" s="30">
        <v>8</v>
      </c>
      <c r="BV38" s="30">
        <v>8</v>
      </c>
      <c r="BW38" s="30">
        <v>9</v>
      </c>
      <c r="BX38" s="30">
        <v>9</v>
      </c>
      <c r="BY38" s="30">
        <v>9</v>
      </c>
      <c r="BZ38" s="30">
        <v>10</v>
      </c>
      <c r="CA38" s="30">
        <v>10</v>
      </c>
      <c r="CB38" s="30">
        <v>11</v>
      </c>
      <c r="CC38" s="30">
        <v>11</v>
      </c>
      <c r="CD38" s="30">
        <v>11</v>
      </c>
      <c r="CE38" s="30">
        <v>18</v>
      </c>
      <c r="CF38" s="30">
        <v>23</v>
      </c>
      <c r="CG38" s="30">
        <v>23</v>
      </c>
      <c r="CH38" s="30">
        <v>23</v>
      </c>
      <c r="CI38" s="30">
        <v>27</v>
      </c>
      <c r="CJ38" s="30">
        <v>27</v>
      </c>
      <c r="CK38" s="30">
        <v>33</v>
      </c>
      <c r="CL38" s="30">
        <v>33</v>
      </c>
      <c r="CM38" s="30">
        <v>33</v>
      </c>
      <c r="CN38" s="30">
        <v>33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1</v>
      </c>
      <c r="AR39" s="30">
        <v>1</v>
      </c>
      <c r="AS39" s="30">
        <v>4</v>
      </c>
      <c r="AT39" s="30">
        <v>4</v>
      </c>
      <c r="AU39" s="30">
        <v>4</v>
      </c>
      <c r="AV39" s="30">
        <v>8</v>
      </c>
      <c r="AW39" s="30">
        <v>8</v>
      </c>
      <c r="AX39" s="30">
        <v>13</v>
      </c>
      <c r="AY39" s="30">
        <v>23</v>
      </c>
      <c r="AZ39" s="30">
        <v>23</v>
      </c>
      <c r="BA39" s="30">
        <v>43</v>
      </c>
      <c r="BB39" s="30">
        <v>61</v>
      </c>
      <c r="BC39" s="30">
        <v>74</v>
      </c>
      <c r="BD39" s="30">
        <v>155</v>
      </c>
      <c r="BE39" s="30">
        <v>201</v>
      </c>
      <c r="BF39" s="30">
        <v>238</v>
      </c>
      <c r="BG39" s="30">
        <v>238</v>
      </c>
      <c r="BH39" s="30">
        <v>434</v>
      </c>
      <c r="BI39" s="30">
        <v>537</v>
      </c>
      <c r="BJ39" s="30">
        <v>632</v>
      </c>
      <c r="BK39" s="30">
        <v>746</v>
      </c>
      <c r="BL39" s="30">
        <v>922</v>
      </c>
      <c r="BM39" s="30">
        <v>1142</v>
      </c>
      <c r="BN39" s="30">
        <v>1306</v>
      </c>
      <c r="BO39" s="30">
        <v>1610</v>
      </c>
      <c r="BP39" s="30">
        <v>1909</v>
      </c>
      <c r="BQ39" s="30">
        <v>2139</v>
      </c>
      <c r="BR39" s="30">
        <v>2449</v>
      </c>
      <c r="BS39" s="30">
        <v>2738</v>
      </c>
      <c r="BT39" s="30">
        <v>3031</v>
      </c>
      <c r="BU39" s="30">
        <v>3404</v>
      </c>
      <c r="BV39" s="30">
        <v>3737</v>
      </c>
      <c r="BW39" s="30">
        <v>4161</v>
      </c>
      <c r="BX39" s="30">
        <v>4471</v>
      </c>
      <c r="BY39" s="30">
        <v>4815</v>
      </c>
      <c r="BZ39" s="30">
        <v>5116</v>
      </c>
      <c r="CA39" s="30">
        <v>5546</v>
      </c>
      <c r="CB39" s="30">
        <v>5972</v>
      </c>
      <c r="CC39" s="30">
        <v>6501</v>
      </c>
      <c r="CD39" s="30">
        <v>6927</v>
      </c>
      <c r="CE39" s="30">
        <v>7213</v>
      </c>
      <c r="CF39" s="30">
        <v>7525</v>
      </c>
      <c r="CG39" s="30">
        <v>7917</v>
      </c>
      <c r="CH39" s="30">
        <v>8273</v>
      </c>
      <c r="CI39" s="30">
        <v>8807</v>
      </c>
      <c r="CJ39" s="30">
        <v>9252</v>
      </c>
      <c r="CK39" s="30">
        <v>9730</v>
      </c>
      <c r="CL39" s="30">
        <v>10088</v>
      </c>
      <c r="CM39" s="30">
        <v>10507</v>
      </c>
      <c r="CN39" s="30">
        <v>10832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548</v>
      </c>
      <c r="C40" s="30">
        <v>643</v>
      </c>
      <c r="D40" s="30">
        <v>920</v>
      </c>
      <c r="E40" s="30">
        <v>1406</v>
      </c>
      <c r="F40" s="30">
        <v>2075</v>
      </c>
      <c r="G40" s="30">
        <v>2877</v>
      </c>
      <c r="H40" s="30">
        <v>5509</v>
      </c>
      <c r="I40" s="30">
        <v>6087</v>
      </c>
      <c r="J40" s="30">
        <v>8141</v>
      </c>
      <c r="K40" s="30">
        <v>9802</v>
      </c>
      <c r="L40" s="30">
        <v>11891</v>
      </c>
      <c r="M40" s="30">
        <v>16630</v>
      </c>
      <c r="N40" s="30">
        <v>19716</v>
      </c>
      <c r="O40" s="30">
        <v>23707</v>
      </c>
      <c r="P40" s="30">
        <v>27440</v>
      </c>
      <c r="Q40" s="30">
        <v>30587</v>
      </c>
      <c r="R40" s="30">
        <v>34110</v>
      </c>
      <c r="S40" s="30">
        <v>36814</v>
      </c>
      <c r="T40" s="30">
        <v>39829</v>
      </c>
      <c r="U40" s="30">
        <v>42354</v>
      </c>
      <c r="V40" s="30">
        <v>44386</v>
      </c>
      <c r="W40" s="30">
        <v>44759</v>
      </c>
      <c r="X40" s="30">
        <v>59895</v>
      </c>
      <c r="Y40" s="30">
        <v>66358</v>
      </c>
      <c r="Z40" s="30">
        <v>68413</v>
      </c>
      <c r="AA40" s="30">
        <v>70513</v>
      </c>
      <c r="AB40" s="30">
        <v>72434</v>
      </c>
      <c r="AC40" s="30">
        <v>74211</v>
      </c>
      <c r="AD40" s="30">
        <v>74619</v>
      </c>
      <c r="AE40" s="30">
        <v>75077</v>
      </c>
      <c r="AF40" s="30">
        <v>75550</v>
      </c>
      <c r="AG40" s="30">
        <v>77001</v>
      </c>
      <c r="AH40" s="30">
        <v>77022</v>
      </c>
      <c r="AI40" s="30">
        <v>77241</v>
      </c>
      <c r="AJ40" s="30">
        <v>77754</v>
      </c>
      <c r="AK40" s="30">
        <v>78166</v>
      </c>
      <c r="AL40" s="30">
        <v>78600</v>
      </c>
      <c r="AM40" s="30">
        <v>78928</v>
      </c>
      <c r="AN40" s="30">
        <v>79356</v>
      </c>
      <c r="AO40" s="30">
        <v>79932</v>
      </c>
      <c r="AP40" s="30">
        <v>80136</v>
      </c>
      <c r="AQ40" s="30">
        <v>80261</v>
      </c>
      <c r="AR40" s="30">
        <v>80386</v>
      </c>
      <c r="AS40" s="30">
        <v>80537</v>
      </c>
      <c r="AT40" s="30">
        <v>80690</v>
      </c>
      <c r="AU40" s="30">
        <v>80770</v>
      </c>
      <c r="AV40" s="30">
        <v>80823</v>
      </c>
      <c r="AW40" s="30">
        <v>80860</v>
      </c>
      <c r="AX40" s="30">
        <v>80887</v>
      </c>
      <c r="AY40" s="30">
        <v>80921</v>
      </c>
      <c r="AZ40" s="30">
        <v>80932</v>
      </c>
      <c r="BA40" s="30">
        <v>80945</v>
      </c>
      <c r="BB40" s="30">
        <v>80977</v>
      </c>
      <c r="BC40" s="30">
        <v>81003</v>
      </c>
      <c r="BD40" s="30">
        <v>81033</v>
      </c>
      <c r="BE40" s="30">
        <v>81058</v>
      </c>
      <c r="BF40" s="30">
        <v>81102</v>
      </c>
      <c r="BG40" s="30">
        <v>81156</v>
      </c>
      <c r="BH40" s="30">
        <v>81250</v>
      </c>
      <c r="BI40" s="30">
        <v>81305</v>
      </c>
      <c r="BJ40" s="30">
        <v>81435</v>
      </c>
      <c r="BK40" s="30">
        <v>81498</v>
      </c>
      <c r="BL40" s="30">
        <v>81591</v>
      </c>
      <c r="BM40" s="30">
        <v>81661</v>
      </c>
      <c r="BN40" s="30">
        <v>81782</v>
      </c>
      <c r="BO40" s="30">
        <v>81897</v>
      </c>
      <c r="BP40" s="30">
        <v>81999</v>
      </c>
      <c r="BQ40" s="30">
        <v>82122</v>
      </c>
      <c r="BR40" s="30">
        <v>82198</v>
      </c>
      <c r="BS40" s="30">
        <v>82279</v>
      </c>
      <c r="BT40" s="30">
        <v>82361</v>
      </c>
      <c r="BU40" s="30">
        <v>82432</v>
      </c>
      <c r="BV40" s="30">
        <v>82511</v>
      </c>
      <c r="BW40" s="30">
        <v>82543</v>
      </c>
      <c r="BX40" s="30">
        <v>82602</v>
      </c>
      <c r="BY40" s="30">
        <v>82665</v>
      </c>
      <c r="BZ40" s="30">
        <v>82718</v>
      </c>
      <c r="CA40" s="30">
        <v>82809</v>
      </c>
      <c r="CB40" s="30">
        <v>82883</v>
      </c>
      <c r="CC40" s="30">
        <v>82941</v>
      </c>
      <c r="CD40" s="30">
        <v>83014</v>
      </c>
      <c r="CE40" s="30">
        <v>83134</v>
      </c>
      <c r="CF40" s="30">
        <v>83213</v>
      </c>
      <c r="CG40" s="30">
        <v>83306</v>
      </c>
      <c r="CH40" s="30">
        <v>83356</v>
      </c>
      <c r="CI40" s="30">
        <v>83403</v>
      </c>
      <c r="CJ40" s="30">
        <v>83760</v>
      </c>
      <c r="CK40" s="30">
        <v>83787</v>
      </c>
      <c r="CL40" s="30">
        <v>83805</v>
      </c>
      <c r="CM40" s="30">
        <v>83817</v>
      </c>
      <c r="CN40" s="30">
        <v>83853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1</v>
      </c>
      <c r="AU41" s="30">
        <v>1</v>
      </c>
      <c r="AV41" s="30">
        <v>1</v>
      </c>
      <c r="AW41" s="30">
        <v>1</v>
      </c>
      <c r="AX41" s="30">
        <v>3</v>
      </c>
      <c r="AY41" s="30">
        <v>9</v>
      </c>
      <c r="AZ41" s="30">
        <v>9</v>
      </c>
      <c r="BA41" s="30">
        <v>13</v>
      </c>
      <c r="BB41" s="30">
        <v>22</v>
      </c>
      <c r="BC41" s="30">
        <v>34</v>
      </c>
      <c r="BD41" s="30">
        <v>54</v>
      </c>
      <c r="BE41" s="30">
        <v>65</v>
      </c>
      <c r="BF41" s="30">
        <v>93</v>
      </c>
      <c r="BG41" s="30">
        <v>102</v>
      </c>
      <c r="BH41" s="30">
        <v>128</v>
      </c>
      <c r="BI41" s="30">
        <v>196</v>
      </c>
      <c r="BJ41" s="30">
        <v>231</v>
      </c>
      <c r="BK41" s="30">
        <v>277</v>
      </c>
      <c r="BL41" s="30">
        <v>378</v>
      </c>
      <c r="BM41" s="30">
        <v>470</v>
      </c>
      <c r="BN41" s="30">
        <v>491</v>
      </c>
      <c r="BO41" s="30">
        <v>539</v>
      </c>
      <c r="BP41" s="30">
        <v>608</v>
      </c>
      <c r="BQ41" s="30">
        <v>702</v>
      </c>
      <c r="BR41" s="30">
        <v>798</v>
      </c>
      <c r="BS41" s="30">
        <v>906</v>
      </c>
      <c r="BT41" s="30">
        <v>1065</v>
      </c>
      <c r="BU41" s="30">
        <v>1161</v>
      </c>
      <c r="BV41" s="30">
        <v>1267</v>
      </c>
      <c r="BW41" s="30">
        <v>1406</v>
      </c>
      <c r="BX41" s="30">
        <v>1485</v>
      </c>
      <c r="BY41" s="30">
        <v>1579</v>
      </c>
      <c r="BZ41" s="30">
        <v>1780</v>
      </c>
      <c r="CA41" s="30">
        <v>2054</v>
      </c>
      <c r="CB41" s="30">
        <v>2223</v>
      </c>
      <c r="CC41" s="30">
        <v>2473</v>
      </c>
      <c r="CD41" s="30">
        <v>2709</v>
      </c>
      <c r="CE41" s="30">
        <v>2776</v>
      </c>
      <c r="CF41" s="30">
        <v>2852</v>
      </c>
      <c r="CG41" s="30">
        <v>2979</v>
      </c>
      <c r="CH41" s="30">
        <v>3105</v>
      </c>
      <c r="CI41" s="30">
        <v>3233</v>
      </c>
      <c r="CJ41" s="30">
        <v>3439</v>
      </c>
      <c r="CK41" s="30">
        <v>3439</v>
      </c>
      <c r="CL41" s="30">
        <v>3792</v>
      </c>
      <c r="CM41" s="30">
        <v>3977</v>
      </c>
      <c r="CN41" s="30">
        <v>4149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1</v>
      </c>
      <c r="BD42" s="30">
        <v>1</v>
      </c>
      <c r="BE42" s="30">
        <v>1</v>
      </c>
      <c r="BF42" s="30">
        <v>1</v>
      </c>
      <c r="BG42" s="30">
        <v>3</v>
      </c>
      <c r="BH42" s="30">
        <v>3</v>
      </c>
      <c r="BI42" s="30">
        <v>3</v>
      </c>
      <c r="BJ42" s="30">
        <v>3</v>
      </c>
      <c r="BK42" s="30">
        <v>4</v>
      </c>
      <c r="BL42" s="30">
        <v>4</v>
      </c>
      <c r="BM42" s="30">
        <v>4</v>
      </c>
      <c r="BN42" s="30">
        <v>4</v>
      </c>
      <c r="BO42" s="30">
        <v>4</v>
      </c>
      <c r="BP42" s="30">
        <v>4</v>
      </c>
      <c r="BQ42" s="30">
        <v>19</v>
      </c>
      <c r="BR42" s="30">
        <v>19</v>
      </c>
      <c r="BS42" s="30">
        <v>19</v>
      </c>
      <c r="BT42" s="30">
        <v>19</v>
      </c>
      <c r="BU42" s="30">
        <v>22</v>
      </c>
      <c r="BV42" s="30">
        <v>22</v>
      </c>
      <c r="BW42" s="30">
        <v>22</v>
      </c>
      <c r="BX42" s="30">
        <v>45</v>
      </c>
      <c r="BY42" s="30">
        <v>45</v>
      </c>
      <c r="BZ42" s="30">
        <v>45</v>
      </c>
      <c r="CA42" s="30">
        <v>45</v>
      </c>
      <c r="CB42" s="30">
        <v>60</v>
      </c>
      <c r="CC42" s="30">
        <v>60</v>
      </c>
      <c r="CD42" s="30">
        <v>60</v>
      </c>
      <c r="CE42" s="30">
        <v>60</v>
      </c>
      <c r="CF42" s="30">
        <v>60</v>
      </c>
      <c r="CG42" s="30">
        <v>60</v>
      </c>
      <c r="CH42" s="30">
        <v>117</v>
      </c>
      <c r="CI42" s="30">
        <v>117</v>
      </c>
      <c r="CJ42" s="30">
        <v>143</v>
      </c>
      <c r="CK42" s="30">
        <v>143</v>
      </c>
      <c r="CL42" s="30">
        <v>143</v>
      </c>
      <c r="CM42" s="30">
        <v>160</v>
      </c>
      <c r="CN42" s="30">
        <v>165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2</v>
      </c>
      <c r="BB43" s="30">
        <v>2</v>
      </c>
      <c r="BC43" s="30">
        <v>2</v>
      </c>
      <c r="BD43" s="30">
        <v>2</v>
      </c>
      <c r="BE43" s="30">
        <v>3</v>
      </c>
      <c r="BF43" s="30">
        <v>4</v>
      </c>
      <c r="BG43" s="30">
        <v>14</v>
      </c>
      <c r="BH43" s="30">
        <v>18</v>
      </c>
      <c r="BI43" s="30">
        <v>23</v>
      </c>
      <c r="BJ43" s="30">
        <v>30</v>
      </c>
      <c r="BK43" s="30">
        <v>36</v>
      </c>
      <c r="BL43" s="30">
        <v>45</v>
      </c>
      <c r="BM43" s="30">
        <v>48</v>
      </c>
      <c r="BN43" s="30">
        <v>51</v>
      </c>
      <c r="BO43" s="30">
        <v>51</v>
      </c>
      <c r="BP43" s="30">
        <v>65</v>
      </c>
      <c r="BQ43" s="30">
        <v>65</v>
      </c>
      <c r="BR43" s="30">
        <v>81</v>
      </c>
      <c r="BS43" s="30">
        <v>98</v>
      </c>
      <c r="BT43" s="30">
        <v>109</v>
      </c>
      <c r="BU43" s="30">
        <v>134</v>
      </c>
      <c r="BV43" s="30">
        <v>134</v>
      </c>
      <c r="BW43" s="30">
        <v>154</v>
      </c>
      <c r="BX43" s="30">
        <v>154</v>
      </c>
      <c r="BY43" s="30">
        <v>161</v>
      </c>
      <c r="BZ43" s="30">
        <v>180</v>
      </c>
      <c r="CA43" s="30">
        <v>180</v>
      </c>
      <c r="CB43" s="30">
        <v>180</v>
      </c>
      <c r="CC43" s="30">
        <v>215</v>
      </c>
      <c r="CD43" s="30">
        <v>223</v>
      </c>
      <c r="CE43" s="30">
        <v>234</v>
      </c>
      <c r="CF43" s="30">
        <v>235</v>
      </c>
      <c r="CG43" s="30">
        <v>241</v>
      </c>
      <c r="CH43" s="30">
        <v>254</v>
      </c>
      <c r="CI43" s="30">
        <v>267</v>
      </c>
      <c r="CJ43" s="30">
        <v>287</v>
      </c>
      <c r="CK43" s="30">
        <v>307</v>
      </c>
      <c r="CL43" s="30">
        <v>327</v>
      </c>
      <c r="CM43" s="30">
        <v>332</v>
      </c>
      <c r="CN43" s="30">
        <v>350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1</v>
      </c>
      <c r="AU44" s="30">
        <v>1</v>
      </c>
      <c r="AV44" s="30">
        <v>5</v>
      </c>
      <c r="AW44" s="30">
        <v>9</v>
      </c>
      <c r="AX44" s="30">
        <v>9</v>
      </c>
      <c r="AY44" s="30">
        <v>13</v>
      </c>
      <c r="AZ44" s="30">
        <v>22</v>
      </c>
      <c r="BA44" s="30">
        <v>23</v>
      </c>
      <c r="BB44" s="30">
        <v>26</v>
      </c>
      <c r="BC44" s="30">
        <v>27</v>
      </c>
      <c r="BD44" s="30">
        <v>35</v>
      </c>
      <c r="BE44" s="30">
        <v>41</v>
      </c>
      <c r="BF44" s="30">
        <v>50</v>
      </c>
      <c r="BG44" s="30">
        <v>69</v>
      </c>
      <c r="BH44" s="30">
        <v>89</v>
      </c>
      <c r="BI44" s="30">
        <v>117</v>
      </c>
      <c r="BJ44" s="30">
        <v>134</v>
      </c>
      <c r="BK44" s="30">
        <v>158</v>
      </c>
      <c r="BL44" s="30">
        <v>177</v>
      </c>
      <c r="BM44" s="30">
        <v>201</v>
      </c>
      <c r="BN44" s="30">
        <v>231</v>
      </c>
      <c r="BO44" s="30">
        <v>263</v>
      </c>
      <c r="BP44" s="30">
        <v>295</v>
      </c>
      <c r="BQ44" s="30">
        <v>314</v>
      </c>
      <c r="BR44" s="30">
        <v>330</v>
      </c>
      <c r="BS44" s="30">
        <v>347</v>
      </c>
      <c r="BT44" s="30">
        <v>375</v>
      </c>
      <c r="BU44" s="30">
        <v>396</v>
      </c>
      <c r="BV44" s="30">
        <v>416</v>
      </c>
      <c r="BW44" s="30">
        <v>435</v>
      </c>
      <c r="BX44" s="30">
        <v>454</v>
      </c>
      <c r="BY44" s="30">
        <v>467</v>
      </c>
      <c r="BZ44" s="30">
        <v>483</v>
      </c>
      <c r="CA44" s="30">
        <v>502</v>
      </c>
      <c r="CB44" s="30">
        <v>539</v>
      </c>
      <c r="CC44" s="30">
        <v>558</v>
      </c>
      <c r="CD44" s="30">
        <v>577</v>
      </c>
      <c r="CE44" s="30">
        <v>595</v>
      </c>
      <c r="CF44" s="30">
        <v>612</v>
      </c>
      <c r="CG44" s="30">
        <v>618</v>
      </c>
      <c r="CH44" s="30">
        <v>626</v>
      </c>
      <c r="CI44" s="30">
        <v>642</v>
      </c>
      <c r="CJ44" s="30">
        <v>649</v>
      </c>
      <c r="CK44" s="30">
        <v>655</v>
      </c>
      <c r="CL44" s="30">
        <v>660</v>
      </c>
      <c r="CM44" s="30">
        <v>662</v>
      </c>
      <c r="CN44" s="30">
        <v>669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0">
        <v>1</v>
      </c>
      <c r="BB45" s="30">
        <v>1</v>
      </c>
      <c r="BC45" s="30">
        <v>1</v>
      </c>
      <c r="BD45" s="30">
        <v>1</v>
      </c>
      <c r="BE45" s="30">
        <v>5</v>
      </c>
      <c r="BF45" s="30">
        <v>6</v>
      </c>
      <c r="BG45" s="30">
        <v>9</v>
      </c>
      <c r="BH45" s="30">
        <v>9</v>
      </c>
      <c r="BI45" s="30">
        <v>14</v>
      </c>
      <c r="BJ45" s="30">
        <v>14</v>
      </c>
      <c r="BK45" s="30">
        <v>25</v>
      </c>
      <c r="BL45" s="30">
        <v>73</v>
      </c>
      <c r="BM45" s="30">
        <v>80</v>
      </c>
      <c r="BN45" s="30">
        <v>96</v>
      </c>
      <c r="BO45" s="30">
        <v>101</v>
      </c>
      <c r="BP45" s="30">
        <v>101</v>
      </c>
      <c r="BQ45" s="30">
        <v>165</v>
      </c>
      <c r="BR45" s="30">
        <v>168</v>
      </c>
      <c r="BS45" s="30">
        <v>179</v>
      </c>
      <c r="BT45" s="30">
        <v>190</v>
      </c>
      <c r="BU45" s="30">
        <v>194</v>
      </c>
      <c r="BV45" s="30">
        <v>218</v>
      </c>
      <c r="BW45" s="30">
        <v>245</v>
      </c>
      <c r="BX45" s="30">
        <v>261</v>
      </c>
      <c r="BY45" s="30">
        <v>323</v>
      </c>
      <c r="BZ45" s="30">
        <v>349</v>
      </c>
      <c r="CA45" s="30">
        <v>384</v>
      </c>
      <c r="CB45" s="30">
        <v>444</v>
      </c>
      <c r="CC45" s="30">
        <v>444</v>
      </c>
      <c r="CD45" s="30">
        <v>533</v>
      </c>
      <c r="CE45" s="30">
        <v>574</v>
      </c>
      <c r="CF45" s="30">
        <v>626</v>
      </c>
      <c r="CG45" s="30">
        <v>638</v>
      </c>
      <c r="CH45" s="30">
        <v>638</v>
      </c>
      <c r="CI45" s="30">
        <v>654</v>
      </c>
      <c r="CJ45" s="30">
        <v>688</v>
      </c>
      <c r="CK45" s="30">
        <v>801</v>
      </c>
      <c r="CL45" s="30">
        <v>847</v>
      </c>
      <c r="CM45" s="30">
        <v>847</v>
      </c>
      <c r="CN45" s="30">
        <v>916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1</v>
      </c>
      <c r="AK46" s="30">
        <v>3</v>
      </c>
      <c r="AL46" s="30">
        <v>3</v>
      </c>
      <c r="AM46" s="30">
        <v>5</v>
      </c>
      <c r="AN46" s="30">
        <v>6</v>
      </c>
      <c r="AO46" s="30">
        <v>7</v>
      </c>
      <c r="AP46" s="30">
        <v>7</v>
      </c>
      <c r="AQ46" s="30">
        <v>9</v>
      </c>
      <c r="AR46" s="30">
        <v>10</v>
      </c>
      <c r="AS46" s="30">
        <v>10</v>
      </c>
      <c r="AT46" s="30">
        <v>11</v>
      </c>
      <c r="AU46" s="30">
        <v>12</v>
      </c>
      <c r="AV46" s="30">
        <v>12</v>
      </c>
      <c r="AW46" s="30">
        <v>12</v>
      </c>
      <c r="AX46" s="30">
        <v>14</v>
      </c>
      <c r="AY46" s="30">
        <v>19</v>
      </c>
      <c r="AZ46" s="30">
        <v>19</v>
      </c>
      <c r="BA46" s="30">
        <v>32</v>
      </c>
      <c r="BB46" s="30">
        <v>38</v>
      </c>
      <c r="BC46" s="30">
        <v>49</v>
      </c>
      <c r="BD46" s="30">
        <v>57</v>
      </c>
      <c r="BE46" s="30">
        <v>65</v>
      </c>
      <c r="BF46" s="30">
        <v>81</v>
      </c>
      <c r="BG46" s="30">
        <v>105</v>
      </c>
      <c r="BH46" s="30">
        <v>128</v>
      </c>
      <c r="BI46" s="30">
        <v>206</v>
      </c>
      <c r="BJ46" s="30">
        <v>254</v>
      </c>
      <c r="BK46" s="30">
        <v>315</v>
      </c>
      <c r="BL46" s="30">
        <v>382</v>
      </c>
      <c r="BM46" s="30">
        <v>442</v>
      </c>
      <c r="BN46" s="30">
        <v>495</v>
      </c>
      <c r="BO46" s="30">
        <v>586</v>
      </c>
      <c r="BP46" s="30">
        <v>657</v>
      </c>
      <c r="BQ46" s="30">
        <v>713</v>
      </c>
      <c r="BR46" s="30">
        <v>790</v>
      </c>
      <c r="BS46" s="30">
        <v>867</v>
      </c>
      <c r="BT46" s="30">
        <v>963</v>
      </c>
      <c r="BU46" s="30">
        <v>1011</v>
      </c>
      <c r="BV46" s="30">
        <v>1079</v>
      </c>
      <c r="BW46" s="30">
        <v>1126</v>
      </c>
      <c r="BX46" s="30">
        <v>1182</v>
      </c>
      <c r="BY46" s="30">
        <v>1222</v>
      </c>
      <c r="BZ46" s="30">
        <v>1282</v>
      </c>
      <c r="CA46" s="30">
        <v>1343</v>
      </c>
      <c r="CB46" s="30">
        <v>1407</v>
      </c>
      <c r="CC46" s="30">
        <v>1495</v>
      </c>
      <c r="CD46" s="30">
        <v>1534</v>
      </c>
      <c r="CE46" s="30">
        <v>1600</v>
      </c>
      <c r="CF46" s="30">
        <v>1650</v>
      </c>
      <c r="CG46" s="30">
        <v>1704</v>
      </c>
      <c r="CH46" s="30">
        <v>1741</v>
      </c>
      <c r="CI46" s="30">
        <v>1791</v>
      </c>
      <c r="CJ46" s="30">
        <v>1814</v>
      </c>
      <c r="CK46" s="30">
        <v>1832</v>
      </c>
      <c r="CL46" s="30">
        <v>1871</v>
      </c>
      <c r="CM46" s="30">
        <v>1881</v>
      </c>
      <c r="CN46" s="30">
        <v>1908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3</v>
      </c>
      <c r="BA47" s="30">
        <v>4</v>
      </c>
      <c r="BB47" s="30">
        <v>4</v>
      </c>
      <c r="BC47" s="30">
        <v>4</v>
      </c>
      <c r="BD47" s="30">
        <v>4</v>
      </c>
      <c r="BE47" s="30">
        <v>5</v>
      </c>
      <c r="BF47" s="30">
        <v>7</v>
      </c>
      <c r="BG47" s="30">
        <v>11</v>
      </c>
      <c r="BH47" s="30">
        <v>16</v>
      </c>
      <c r="BI47" s="30">
        <v>21</v>
      </c>
      <c r="BJ47" s="30">
        <v>35</v>
      </c>
      <c r="BK47" s="30">
        <v>40</v>
      </c>
      <c r="BL47" s="30">
        <v>48</v>
      </c>
      <c r="BM47" s="30">
        <v>57</v>
      </c>
      <c r="BN47" s="30">
        <v>67</v>
      </c>
      <c r="BO47" s="30">
        <v>80</v>
      </c>
      <c r="BP47" s="30">
        <v>119</v>
      </c>
      <c r="BQ47" s="30">
        <v>139</v>
      </c>
      <c r="BR47" s="30">
        <v>170</v>
      </c>
      <c r="BS47" s="30">
        <v>186</v>
      </c>
      <c r="BT47" s="30">
        <v>212</v>
      </c>
      <c r="BU47" s="30">
        <v>233</v>
      </c>
      <c r="BV47" s="30">
        <v>269</v>
      </c>
      <c r="BW47" s="30">
        <v>288</v>
      </c>
      <c r="BX47" s="30">
        <v>320</v>
      </c>
      <c r="BY47" s="30">
        <v>350</v>
      </c>
      <c r="BZ47" s="30">
        <v>396</v>
      </c>
      <c r="CA47" s="30">
        <v>457</v>
      </c>
      <c r="CB47" s="30">
        <v>515</v>
      </c>
      <c r="CC47" s="30">
        <v>564</v>
      </c>
      <c r="CD47" s="30">
        <v>620</v>
      </c>
      <c r="CE47" s="30">
        <v>669</v>
      </c>
      <c r="CF47" s="30">
        <v>726</v>
      </c>
      <c r="CG47" s="30">
        <v>766</v>
      </c>
      <c r="CH47" s="30">
        <v>814</v>
      </c>
      <c r="CI47" s="30">
        <v>862</v>
      </c>
      <c r="CJ47" s="30">
        <v>923</v>
      </c>
      <c r="CK47" s="30">
        <v>986</v>
      </c>
      <c r="CL47" s="30">
        <v>1035</v>
      </c>
      <c r="CM47" s="30">
        <v>1087</v>
      </c>
      <c r="CN47" s="30">
        <v>1137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2</v>
      </c>
      <c r="AX48" s="30">
        <v>3</v>
      </c>
      <c r="AY48" s="30">
        <v>6</v>
      </c>
      <c r="AZ48" s="30">
        <v>6</v>
      </c>
      <c r="BA48" s="30">
        <v>14</v>
      </c>
      <c r="BB48" s="30">
        <v>26</v>
      </c>
      <c r="BC48" s="30">
        <v>26</v>
      </c>
      <c r="BD48" s="30">
        <v>33</v>
      </c>
      <c r="BE48" s="30">
        <v>46</v>
      </c>
      <c r="BF48" s="30">
        <v>49</v>
      </c>
      <c r="BG48" s="30">
        <v>67</v>
      </c>
      <c r="BH48" s="30">
        <v>67</v>
      </c>
      <c r="BI48" s="30">
        <v>84</v>
      </c>
      <c r="BJ48" s="30">
        <v>95</v>
      </c>
      <c r="BK48" s="30">
        <v>116</v>
      </c>
      <c r="BL48" s="30">
        <v>124</v>
      </c>
      <c r="BM48" s="30">
        <v>132</v>
      </c>
      <c r="BN48" s="30">
        <v>146</v>
      </c>
      <c r="BO48" s="30">
        <v>162</v>
      </c>
      <c r="BP48" s="30">
        <v>179</v>
      </c>
      <c r="BQ48" s="30">
        <v>214</v>
      </c>
      <c r="BR48" s="30">
        <v>230</v>
      </c>
      <c r="BS48" s="30">
        <v>262</v>
      </c>
      <c r="BT48" s="30">
        <v>320</v>
      </c>
      <c r="BU48" s="30">
        <v>356</v>
      </c>
      <c r="BV48" s="30">
        <v>396</v>
      </c>
      <c r="BW48" s="30">
        <v>426</v>
      </c>
      <c r="BX48" s="30">
        <v>446</v>
      </c>
      <c r="BY48" s="30">
        <v>465</v>
      </c>
      <c r="BZ48" s="30">
        <v>494</v>
      </c>
      <c r="CA48" s="30">
        <v>526</v>
      </c>
      <c r="CB48" s="30">
        <v>564</v>
      </c>
      <c r="CC48" s="30">
        <v>595</v>
      </c>
      <c r="CD48" s="30">
        <v>616</v>
      </c>
      <c r="CE48" s="30">
        <v>633</v>
      </c>
      <c r="CF48" s="30">
        <v>662</v>
      </c>
      <c r="CG48" s="30">
        <v>695</v>
      </c>
      <c r="CH48" s="30">
        <v>715</v>
      </c>
      <c r="CI48" s="30">
        <v>735</v>
      </c>
      <c r="CJ48" s="30">
        <v>750</v>
      </c>
      <c r="CK48" s="30">
        <v>761</v>
      </c>
      <c r="CL48" s="30">
        <v>767</v>
      </c>
      <c r="CM48" s="30">
        <v>772</v>
      </c>
      <c r="CN48" s="30">
        <v>784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3</v>
      </c>
      <c r="AP49" s="30">
        <v>3</v>
      </c>
      <c r="AQ49" s="30">
        <v>5</v>
      </c>
      <c r="AR49" s="30">
        <v>8</v>
      </c>
      <c r="AS49" s="30">
        <v>12</v>
      </c>
      <c r="AT49" s="30">
        <v>18</v>
      </c>
      <c r="AU49" s="30">
        <v>19</v>
      </c>
      <c r="AV49" s="30">
        <v>31</v>
      </c>
      <c r="AW49" s="30">
        <v>31</v>
      </c>
      <c r="AX49" s="30">
        <v>41</v>
      </c>
      <c r="AY49" s="30">
        <v>91</v>
      </c>
      <c r="AZ49" s="30">
        <v>94</v>
      </c>
      <c r="BA49" s="30">
        <v>141</v>
      </c>
      <c r="BB49" s="30">
        <v>189</v>
      </c>
      <c r="BC49" s="30">
        <v>253</v>
      </c>
      <c r="BD49" s="30">
        <v>298</v>
      </c>
      <c r="BE49" s="30">
        <v>396</v>
      </c>
      <c r="BF49" s="30">
        <v>464</v>
      </c>
      <c r="BG49" s="30">
        <v>694</v>
      </c>
      <c r="BH49" s="30">
        <v>833</v>
      </c>
      <c r="BI49" s="30">
        <v>995</v>
      </c>
      <c r="BJ49" s="30">
        <v>1120</v>
      </c>
      <c r="BK49" s="30">
        <v>1236</v>
      </c>
      <c r="BL49" s="30">
        <v>1394</v>
      </c>
      <c r="BM49" s="30">
        <v>1654</v>
      </c>
      <c r="BN49" s="30">
        <v>1925</v>
      </c>
      <c r="BO49" s="30">
        <v>2279</v>
      </c>
      <c r="BP49" s="30">
        <v>2631</v>
      </c>
      <c r="BQ49" s="30">
        <v>2817</v>
      </c>
      <c r="BR49" s="30">
        <v>3001</v>
      </c>
      <c r="BS49" s="30">
        <v>3308</v>
      </c>
      <c r="BT49" s="30">
        <v>3508</v>
      </c>
      <c r="BU49" s="30">
        <v>3858</v>
      </c>
      <c r="BV49" s="30">
        <v>4091</v>
      </c>
      <c r="BW49" s="30">
        <v>4472</v>
      </c>
      <c r="BX49" s="30">
        <v>4587</v>
      </c>
      <c r="BY49" s="30">
        <v>4822</v>
      </c>
      <c r="BZ49" s="30">
        <v>5017</v>
      </c>
      <c r="CA49" s="30">
        <v>5312</v>
      </c>
      <c r="CB49" s="30">
        <v>5569</v>
      </c>
      <c r="CC49" s="30">
        <v>5732</v>
      </c>
      <c r="CD49" s="30">
        <v>5831</v>
      </c>
      <c r="CE49" s="30">
        <v>5991</v>
      </c>
      <c r="CF49" s="30">
        <v>6059</v>
      </c>
      <c r="CG49" s="30">
        <v>6111</v>
      </c>
      <c r="CH49" s="30">
        <v>6216</v>
      </c>
      <c r="CI49" s="30">
        <v>6433</v>
      </c>
      <c r="CJ49" s="30">
        <v>6549</v>
      </c>
      <c r="CK49" s="30">
        <v>6606</v>
      </c>
      <c r="CL49" s="30">
        <v>6746</v>
      </c>
      <c r="CM49" s="30">
        <v>6900</v>
      </c>
      <c r="CN49" s="30">
        <v>7033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1</v>
      </c>
      <c r="AM50" s="30">
        <v>1</v>
      </c>
      <c r="AN50" s="30">
        <v>3</v>
      </c>
      <c r="AO50" s="30">
        <v>4</v>
      </c>
      <c r="AP50" s="30">
        <v>4</v>
      </c>
      <c r="AQ50" s="30">
        <v>6</v>
      </c>
      <c r="AR50" s="30">
        <v>11</v>
      </c>
      <c r="AS50" s="30">
        <v>11</v>
      </c>
      <c r="AT50" s="30">
        <v>24</v>
      </c>
      <c r="AU50" s="30">
        <v>24</v>
      </c>
      <c r="AV50" s="30">
        <v>37</v>
      </c>
      <c r="AW50" s="30">
        <v>92</v>
      </c>
      <c r="AX50" s="30">
        <v>264</v>
      </c>
      <c r="AY50" s="30">
        <v>444</v>
      </c>
      <c r="AZ50" s="30">
        <v>617</v>
      </c>
      <c r="BA50" s="30">
        <v>804</v>
      </c>
      <c r="BB50" s="30">
        <v>836</v>
      </c>
      <c r="BC50" s="30">
        <v>875</v>
      </c>
      <c r="BD50" s="30">
        <v>933</v>
      </c>
      <c r="BE50" s="30">
        <v>1025</v>
      </c>
      <c r="BF50" s="30">
        <v>1116</v>
      </c>
      <c r="BG50" s="30">
        <v>1225</v>
      </c>
      <c r="BH50" s="30">
        <v>1337</v>
      </c>
      <c r="BI50" s="30">
        <v>1420</v>
      </c>
      <c r="BJ50" s="30">
        <v>1514</v>
      </c>
      <c r="BK50" s="30">
        <v>1572</v>
      </c>
      <c r="BL50" s="30">
        <v>1718</v>
      </c>
      <c r="BM50" s="30">
        <v>1862</v>
      </c>
      <c r="BN50" s="30">
        <v>2023</v>
      </c>
      <c r="BO50" s="30">
        <v>2200</v>
      </c>
      <c r="BP50" s="30">
        <v>2366</v>
      </c>
      <c r="BQ50" s="30">
        <v>2564</v>
      </c>
      <c r="BR50" s="30">
        <v>2755</v>
      </c>
      <c r="BS50" s="30">
        <v>3039</v>
      </c>
      <c r="BT50" s="30">
        <v>3290</v>
      </c>
      <c r="BU50" s="30">
        <v>3573</v>
      </c>
      <c r="BV50" s="30">
        <v>3946</v>
      </c>
      <c r="BW50" s="30">
        <v>4269</v>
      </c>
      <c r="BX50" s="30">
        <v>4561</v>
      </c>
      <c r="BY50" s="30">
        <v>4875</v>
      </c>
      <c r="BZ50" s="30">
        <v>5266</v>
      </c>
      <c r="CA50" s="30">
        <v>5597</v>
      </c>
      <c r="CB50" s="30">
        <v>5830</v>
      </c>
      <c r="CC50" s="30">
        <v>6014</v>
      </c>
      <c r="CD50" s="30">
        <v>6191</v>
      </c>
      <c r="CE50" s="30">
        <v>6369</v>
      </c>
      <c r="CF50" s="30">
        <v>6513</v>
      </c>
      <c r="CG50" s="30">
        <v>6706</v>
      </c>
      <c r="CH50" s="30">
        <v>6876</v>
      </c>
      <c r="CI50" s="30">
        <v>7074</v>
      </c>
      <c r="CJ50" s="30">
        <v>7268</v>
      </c>
      <c r="CK50" s="30">
        <v>7437</v>
      </c>
      <c r="CL50" s="30">
        <v>7580</v>
      </c>
      <c r="CM50" s="30">
        <v>7711</v>
      </c>
      <c r="CN50" s="30">
        <v>7891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61</v>
      </c>
      <c r="S51" s="30">
        <v>61</v>
      </c>
      <c r="T51" s="30">
        <v>64</v>
      </c>
      <c r="U51" s="30">
        <v>135</v>
      </c>
      <c r="V51" s="30">
        <v>135</v>
      </c>
      <c r="W51" s="30">
        <v>175</v>
      </c>
      <c r="X51" s="30">
        <v>175</v>
      </c>
      <c r="Y51" s="30">
        <v>218</v>
      </c>
      <c r="Z51" s="30">
        <v>285</v>
      </c>
      <c r="AA51" s="30">
        <v>355</v>
      </c>
      <c r="AB51" s="30">
        <v>454</v>
      </c>
      <c r="AC51" s="30">
        <v>542</v>
      </c>
      <c r="AD51" s="30">
        <v>621</v>
      </c>
      <c r="AE51" s="30">
        <v>634</v>
      </c>
      <c r="AF51" s="30">
        <v>634</v>
      </c>
      <c r="AG51" s="30">
        <v>634</v>
      </c>
      <c r="AH51" s="30">
        <v>691</v>
      </c>
      <c r="AI51" s="30">
        <v>691</v>
      </c>
      <c r="AJ51" s="30">
        <v>691</v>
      </c>
      <c r="AK51" s="30">
        <v>705</v>
      </c>
      <c r="AL51" s="30">
        <v>705</v>
      </c>
      <c r="AM51" s="30">
        <v>705</v>
      </c>
      <c r="AN51" s="30">
        <v>705</v>
      </c>
      <c r="AO51" s="30">
        <v>705</v>
      </c>
      <c r="AP51" s="30">
        <v>705</v>
      </c>
      <c r="AQ51" s="30">
        <v>706</v>
      </c>
      <c r="AR51" s="30">
        <v>706</v>
      </c>
      <c r="AS51" s="30">
        <v>706</v>
      </c>
      <c r="AT51" s="30">
        <v>706</v>
      </c>
      <c r="AU51" s="30">
        <v>706</v>
      </c>
      <c r="AV51" s="30">
        <v>706</v>
      </c>
      <c r="AW51" s="30">
        <v>706</v>
      </c>
      <c r="AX51" s="30">
        <v>706</v>
      </c>
      <c r="AY51" s="30">
        <v>706</v>
      </c>
      <c r="AZ51" s="30">
        <v>706</v>
      </c>
      <c r="BA51" s="30">
        <v>706</v>
      </c>
      <c r="BB51" s="30">
        <v>706</v>
      </c>
      <c r="BC51" s="30">
        <v>706</v>
      </c>
      <c r="BD51" s="30">
        <v>706</v>
      </c>
      <c r="BE51" s="30">
        <v>706</v>
      </c>
      <c r="BF51" s="30">
        <v>712</v>
      </c>
      <c r="BG51" s="30">
        <v>712</v>
      </c>
      <c r="BH51" s="30">
        <v>712</v>
      </c>
      <c r="BI51" s="30">
        <v>712</v>
      </c>
      <c r="BJ51" s="30">
        <v>712</v>
      </c>
      <c r="BK51" s="30">
        <v>712</v>
      </c>
      <c r="BL51" s="30">
        <v>712</v>
      </c>
      <c r="BM51" s="30">
        <v>712</v>
      </c>
      <c r="BN51" s="30">
        <v>712</v>
      </c>
      <c r="BO51" s="30">
        <v>712</v>
      </c>
      <c r="BP51" s="30">
        <v>712</v>
      </c>
      <c r="BQ51" s="30">
        <v>712</v>
      </c>
      <c r="BR51" s="30">
        <v>712</v>
      </c>
      <c r="BS51" s="30">
        <v>712</v>
      </c>
      <c r="BT51" s="30">
        <v>712</v>
      </c>
      <c r="BU51" s="30">
        <v>712</v>
      </c>
      <c r="BV51" s="30">
        <v>712</v>
      </c>
      <c r="BW51" s="30">
        <v>712</v>
      </c>
      <c r="BX51" s="30">
        <v>712</v>
      </c>
      <c r="BY51" s="30">
        <v>712</v>
      </c>
      <c r="BZ51" s="30">
        <v>712</v>
      </c>
      <c r="CA51" s="30">
        <v>712</v>
      </c>
      <c r="CB51" s="30">
        <v>712</v>
      </c>
      <c r="CC51" s="30">
        <v>712</v>
      </c>
      <c r="CD51" s="30">
        <v>712</v>
      </c>
      <c r="CE51" s="30">
        <v>712</v>
      </c>
      <c r="CF51" s="30">
        <v>712</v>
      </c>
      <c r="CG51" s="30">
        <v>712</v>
      </c>
      <c r="CH51" s="30">
        <v>712</v>
      </c>
      <c r="CI51" s="30">
        <v>712</v>
      </c>
      <c r="CJ51" s="30">
        <v>712</v>
      </c>
      <c r="CK51" s="30">
        <v>712</v>
      </c>
      <c r="CL51" s="30">
        <v>712</v>
      </c>
      <c r="CM51" s="30">
        <v>712</v>
      </c>
      <c r="CN51" s="30">
        <v>712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1</v>
      </c>
      <c r="BG52" s="30">
        <v>1</v>
      </c>
      <c r="BH52" s="30">
        <v>1</v>
      </c>
      <c r="BI52" s="30">
        <v>1</v>
      </c>
      <c r="BJ52" s="30">
        <v>1</v>
      </c>
      <c r="BK52" s="30">
        <v>3</v>
      </c>
      <c r="BL52" s="30">
        <v>3</v>
      </c>
      <c r="BM52" s="30">
        <v>11</v>
      </c>
      <c r="BN52" s="30">
        <v>11</v>
      </c>
      <c r="BO52" s="30">
        <v>12</v>
      </c>
      <c r="BP52" s="30">
        <v>14</v>
      </c>
      <c r="BQ52" s="30">
        <v>18</v>
      </c>
      <c r="BR52" s="30">
        <v>18</v>
      </c>
      <c r="BS52" s="30">
        <v>30</v>
      </c>
      <c r="BT52" s="30">
        <v>33</v>
      </c>
      <c r="BU52" s="30">
        <v>40</v>
      </c>
      <c r="BV52" s="30">
        <v>49</v>
      </c>
      <c r="BW52" s="30">
        <v>50</v>
      </c>
      <c r="BX52" s="30">
        <v>59</v>
      </c>
      <c r="BY52" s="30">
        <v>90</v>
      </c>
      <c r="BZ52" s="30">
        <v>90</v>
      </c>
      <c r="CA52" s="30">
        <v>135</v>
      </c>
      <c r="CB52" s="30">
        <v>135</v>
      </c>
      <c r="CC52" s="30">
        <v>150</v>
      </c>
      <c r="CD52" s="30">
        <v>187</v>
      </c>
      <c r="CE52" s="30">
        <v>214</v>
      </c>
      <c r="CF52" s="30">
        <v>298</v>
      </c>
      <c r="CG52" s="30">
        <v>363</v>
      </c>
      <c r="CH52" s="30">
        <v>435</v>
      </c>
      <c r="CI52" s="30">
        <v>591</v>
      </c>
      <c r="CJ52" s="30">
        <v>732</v>
      </c>
      <c r="CK52" s="30">
        <v>732</v>
      </c>
      <c r="CL52" s="30">
        <v>846</v>
      </c>
      <c r="CM52" s="30">
        <v>846</v>
      </c>
      <c r="CN52" s="30">
        <v>945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1</v>
      </c>
      <c r="BK53" s="30">
        <v>2</v>
      </c>
      <c r="BL53" s="30">
        <v>2</v>
      </c>
      <c r="BM53" s="30">
        <v>7</v>
      </c>
      <c r="BN53" s="30">
        <v>11</v>
      </c>
      <c r="BO53" s="30">
        <v>11</v>
      </c>
      <c r="BP53" s="30">
        <v>11</v>
      </c>
      <c r="BQ53" s="30">
        <v>11</v>
      </c>
      <c r="BR53" s="30">
        <v>11</v>
      </c>
      <c r="BS53" s="30">
        <v>12</v>
      </c>
      <c r="BT53" s="30">
        <v>12</v>
      </c>
      <c r="BU53" s="30">
        <v>12</v>
      </c>
      <c r="BV53" s="30">
        <v>12</v>
      </c>
      <c r="BW53" s="30">
        <v>14</v>
      </c>
      <c r="BX53" s="30">
        <v>14</v>
      </c>
      <c r="BY53" s="30">
        <v>15</v>
      </c>
      <c r="BZ53" s="30">
        <v>15</v>
      </c>
      <c r="CA53" s="30">
        <v>15</v>
      </c>
      <c r="CB53" s="30">
        <v>15</v>
      </c>
      <c r="CC53" s="30">
        <v>16</v>
      </c>
      <c r="CD53" s="30">
        <v>16</v>
      </c>
      <c r="CE53" s="30">
        <v>16</v>
      </c>
      <c r="CF53" s="30">
        <v>16</v>
      </c>
      <c r="CG53" s="30">
        <v>16</v>
      </c>
      <c r="CH53" s="30">
        <v>16</v>
      </c>
      <c r="CI53" s="30">
        <v>16</v>
      </c>
      <c r="CJ53" s="30">
        <v>16</v>
      </c>
      <c r="CK53" s="30">
        <v>16</v>
      </c>
      <c r="CL53" s="30">
        <v>16</v>
      </c>
      <c r="CM53" s="30">
        <v>16</v>
      </c>
      <c r="CN53" s="30">
        <v>16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</v>
      </c>
      <c r="AP54" s="30">
        <v>1</v>
      </c>
      <c r="AQ54" s="30">
        <v>1</v>
      </c>
      <c r="AR54" s="30">
        <v>1</v>
      </c>
      <c r="AS54" s="30">
        <v>1</v>
      </c>
      <c r="AT54" s="30">
        <v>2</v>
      </c>
      <c r="AU54" s="30">
        <v>2</v>
      </c>
      <c r="AV54" s="30">
        <v>5</v>
      </c>
      <c r="AW54" s="30">
        <v>5</v>
      </c>
      <c r="AX54" s="30">
        <v>5</v>
      </c>
      <c r="AY54" s="30">
        <v>5</v>
      </c>
      <c r="AZ54" s="30">
        <v>5</v>
      </c>
      <c r="BA54" s="30">
        <v>5</v>
      </c>
      <c r="BB54" s="30">
        <v>11</v>
      </c>
      <c r="BC54" s="30">
        <v>11</v>
      </c>
      <c r="BD54" s="30">
        <v>11</v>
      </c>
      <c r="BE54" s="30">
        <v>21</v>
      </c>
      <c r="BF54" s="30">
        <v>21</v>
      </c>
      <c r="BG54" s="30">
        <v>34</v>
      </c>
      <c r="BH54" s="30">
        <v>72</v>
      </c>
      <c r="BI54" s="30">
        <v>112</v>
      </c>
      <c r="BJ54" s="30">
        <v>202</v>
      </c>
      <c r="BK54" s="30">
        <v>245</v>
      </c>
      <c r="BL54" s="30">
        <v>312</v>
      </c>
      <c r="BM54" s="30">
        <v>392</v>
      </c>
      <c r="BN54" s="30">
        <v>488</v>
      </c>
      <c r="BO54" s="30">
        <v>581</v>
      </c>
      <c r="BP54" s="30">
        <v>719</v>
      </c>
      <c r="BQ54" s="30">
        <v>859</v>
      </c>
      <c r="BR54" s="30">
        <v>901</v>
      </c>
      <c r="BS54" s="30">
        <v>1109</v>
      </c>
      <c r="BT54" s="30">
        <v>1284</v>
      </c>
      <c r="BU54" s="30">
        <v>1380</v>
      </c>
      <c r="BV54" s="30">
        <v>1488</v>
      </c>
      <c r="BW54" s="30">
        <v>1488</v>
      </c>
      <c r="BX54" s="30">
        <v>1745</v>
      </c>
      <c r="BY54" s="30">
        <v>1828</v>
      </c>
      <c r="BZ54" s="30">
        <v>1956</v>
      </c>
      <c r="CA54" s="30">
        <v>2111</v>
      </c>
      <c r="CB54" s="30">
        <v>2349</v>
      </c>
      <c r="CC54" s="30">
        <v>2620</v>
      </c>
      <c r="CD54" s="30">
        <v>2759</v>
      </c>
      <c r="CE54" s="30">
        <v>2967</v>
      </c>
      <c r="CF54" s="30">
        <v>3167</v>
      </c>
      <c r="CG54" s="30">
        <v>3286</v>
      </c>
      <c r="CH54" s="30">
        <v>3614</v>
      </c>
      <c r="CI54" s="30">
        <v>3755</v>
      </c>
      <c r="CJ54" s="30">
        <v>4126</v>
      </c>
      <c r="CK54" s="30">
        <v>4335</v>
      </c>
      <c r="CL54" s="30">
        <v>4680</v>
      </c>
      <c r="CM54" s="30">
        <v>4964</v>
      </c>
      <c r="CN54" s="30">
        <v>5044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6</v>
      </c>
      <c r="AP55" s="30">
        <v>6</v>
      </c>
      <c r="AQ55" s="30">
        <v>7</v>
      </c>
      <c r="AR55" s="30">
        <v>10</v>
      </c>
      <c r="AS55" s="30">
        <v>13</v>
      </c>
      <c r="AT55" s="30">
        <v>13</v>
      </c>
      <c r="AU55" s="30">
        <v>13</v>
      </c>
      <c r="AV55" s="30">
        <v>14</v>
      </c>
      <c r="AW55" s="30">
        <v>15</v>
      </c>
      <c r="AX55" s="30">
        <v>15</v>
      </c>
      <c r="AY55" s="30">
        <v>17</v>
      </c>
      <c r="AZ55" s="30">
        <v>17</v>
      </c>
      <c r="BA55" s="30">
        <v>17</v>
      </c>
      <c r="BB55" s="30">
        <v>28</v>
      </c>
      <c r="BC55" s="30">
        <v>28</v>
      </c>
      <c r="BD55" s="30">
        <v>37</v>
      </c>
      <c r="BE55" s="30">
        <v>58</v>
      </c>
      <c r="BF55" s="30">
        <v>111</v>
      </c>
      <c r="BG55" s="30">
        <v>199</v>
      </c>
      <c r="BH55" s="30">
        <v>367</v>
      </c>
      <c r="BI55" s="30">
        <v>506</v>
      </c>
      <c r="BJ55" s="30">
        <v>789</v>
      </c>
      <c r="BK55" s="30">
        <v>981</v>
      </c>
      <c r="BL55" s="30">
        <v>1082</v>
      </c>
      <c r="BM55" s="30">
        <v>1173</v>
      </c>
      <c r="BN55" s="30">
        <v>1403</v>
      </c>
      <c r="BO55" s="30">
        <v>1595</v>
      </c>
      <c r="BP55" s="30">
        <v>1823</v>
      </c>
      <c r="BQ55" s="30">
        <v>1924</v>
      </c>
      <c r="BR55" s="30">
        <v>1962</v>
      </c>
      <c r="BS55" s="30">
        <v>2240</v>
      </c>
      <c r="BT55" s="30">
        <v>2748</v>
      </c>
      <c r="BU55" s="30">
        <v>3163</v>
      </c>
      <c r="BV55" s="30">
        <v>3368</v>
      </c>
      <c r="BW55" s="30">
        <v>3465</v>
      </c>
      <c r="BX55" s="30">
        <v>3646</v>
      </c>
      <c r="BY55" s="30">
        <v>3747</v>
      </c>
      <c r="BZ55" s="30">
        <v>3747</v>
      </c>
      <c r="CA55" s="30">
        <v>4450</v>
      </c>
      <c r="CB55" s="30">
        <v>4965</v>
      </c>
      <c r="CC55" s="30">
        <v>7161</v>
      </c>
      <c r="CD55" s="30">
        <v>7257</v>
      </c>
      <c r="CE55" s="30">
        <v>7466</v>
      </c>
      <c r="CF55" s="30">
        <v>7529</v>
      </c>
      <c r="CG55" s="30">
        <v>7603</v>
      </c>
      <c r="CH55" s="30">
        <v>7858</v>
      </c>
      <c r="CI55" s="30">
        <v>8225</v>
      </c>
      <c r="CJ55" s="30">
        <v>8450</v>
      </c>
      <c r="CK55" s="30">
        <v>9022</v>
      </c>
      <c r="CL55" s="30">
        <v>9468</v>
      </c>
      <c r="CM55" s="30">
        <v>10128</v>
      </c>
      <c r="CN55" s="30">
        <v>10398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1</v>
      </c>
      <c r="Z56" s="30">
        <v>1</v>
      </c>
      <c r="AA56" s="30">
        <v>1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30">
        <v>1</v>
      </c>
      <c r="AJ56" s="30">
        <v>1</v>
      </c>
      <c r="AK56" s="30">
        <v>1</v>
      </c>
      <c r="AL56" s="30">
        <v>1</v>
      </c>
      <c r="AM56" s="30">
        <v>1</v>
      </c>
      <c r="AN56" s="30">
        <v>1</v>
      </c>
      <c r="AO56" s="30">
        <v>2</v>
      </c>
      <c r="AP56" s="30">
        <v>2</v>
      </c>
      <c r="AQ56" s="30">
        <v>2</v>
      </c>
      <c r="AR56" s="30">
        <v>2</v>
      </c>
      <c r="AS56" s="30">
        <v>3</v>
      </c>
      <c r="AT56" s="30">
        <v>15</v>
      </c>
      <c r="AU56" s="30">
        <v>15</v>
      </c>
      <c r="AV56" s="30">
        <v>49</v>
      </c>
      <c r="AW56" s="30">
        <v>55</v>
      </c>
      <c r="AX56" s="30">
        <v>59</v>
      </c>
      <c r="AY56" s="30">
        <v>60</v>
      </c>
      <c r="AZ56" s="30">
        <v>67</v>
      </c>
      <c r="BA56" s="30">
        <v>80</v>
      </c>
      <c r="BB56" s="30">
        <v>109</v>
      </c>
      <c r="BC56" s="30">
        <v>110</v>
      </c>
      <c r="BD56" s="30">
        <v>150</v>
      </c>
      <c r="BE56" s="30">
        <v>196</v>
      </c>
      <c r="BF56" s="30">
        <v>196</v>
      </c>
      <c r="BG56" s="30">
        <v>256</v>
      </c>
      <c r="BH56" s="30">
        <v>285</v>
      </c>
      <c r="BI56" s="30">
        <v>294</v>
      </c>
      <c r="BJ56" s="30">
        <v>327</v>
      </c>
      <c r="BK56" s="30">
        <v>366</v>
      </c>
      <c r="BL56" s="30">
        <v>402</v>
      </c>
      <c r="BM56" s="30">
        <v>456</v>
      </c>
      <c r="BN56" s="30">
        <v>495</v>
      </c>
      <c r="BO56" s="30">
        <v>536</v>
      </c>
      <c r="BP56" s="30">
        <v>576</v>
      </c>
      <c r="BQ56" s="30">
        <v>609</v>
      </c>
      <c r="BR56" s="30">
        <v>656</v>
      </c>
      <c r="BS56" s="30">
        <v>710</v>
      </c>
      <c r="BT56" s="30">
        <v>779</v>
      </c>
      <c r="BU56" s="30">
        <v>865</v>
      </c>
      <c r="BV56" s="30">
        <v>985</v>
      </c>
      <c r="BW56" s="30">
        <v>1070</v>
      </c>
      <c r="BX56" s="30">
        <v>1173</v>
      </c>
      <c r="BY56" s="30">
        <v>1322</v>
      </c>
      <c r="BZ56" s="30">
        <v>1450</v>
      </c>
      <c r="CA56" s="30">
        <v>1560</v>
      </c>
      <c r="CB56" s="30">
        <v>1699</v>
      </c>
      <c r="CC56" s="30">
        <v>1794</v>
      </c>
      <c r="CD56" s="30">
        <v>1939</v>
      </c>
      <c r="CE56" s="30">
        <v>2065</v>
      </c>
      <c r="CF56" s="30">
        <v>2190</v>
      </c>
      <c r="CG56" s="30">
        <v>2350</v>
      </c>
      <c r="CH56" s="30">
        <v>2505</v>
      </c>
      <c r="CI56" s="30">
        <v>2673</v>
      </c>
      <c r="CJ56" s="30">
        <v>2844</v>
      </c>
      <c r="CK56" s="30">
        <v>3032</v>
      </c>
      <c r="CL56" s="30">
        <v>3144</v>
      </c>
      <c r="CM56" s="30">
        <v>3333</v>
      </c>
      <c r="CN56" s="30">
        <v>3490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1</v>
      </c>
      <c r="BH57" s="30">
        <v>1</v>
      </c>
      <c r="BI57" s="30">
        <v>3</v>
      </c>
      <c r="BJ57" s="30">
        <v>3</v>
      </c>
      <c r="BK57" s="30">
        <v>3</v>
      </c>
      <c r="BL57" s="30">
        <v>5</v>
      </c>
      <c r="BM57" s="30">
        <v>9</v>
      </c>
      <c r="BN57" s="30">
        <v>13</v>
      </c>
      <c r="BO57" s="30">
        <v>13</v>
      </c>
      <c r="BP57" s="30">
        <v>19</v>
      </c>
      <c r="BQ57" s="30">
        <v>24</v>
      </c>
      <c r="BR57" s="30">
        <v>30</v>
      </c>
      <c r="BS57" s="30">
        <v>32</v>
      </c>
      <c r="BT57" s="30">
        <v>32</v>
      </c>
      <c r="BU57" s="30">
        <v>41</v>
      </c>
      <c r="BV57" s="30">
        <v>46</v>
      </c>
      <c r="BW57" s="30">
        <v>56</v>
      </c>
      <c r="BX57" s="30">
        <v>62</v>
      </c>
      <c r="BY57" s="30">
        <v>69</v>
      </c>
      <c r="BZ57" s="30">
        <v>78</v>
      </c>
      <c r="CA57" s="30">
        <v>93</v>
      </c>
      <c r="CB57" s="30">
        <v>103</v>
      </c>
      <c r="CC57" s="30">
        <v>117</v>
      </c>
      <c r="CD57" s="30">
        <v>118</v>
      </c>
      <c r="CE57" s="30">
        <v>125</v>
      </c>
      <c r="CF57" s="30">
        <v>137</v>
      </c>
      <c r="CG57" s="30">
        <v>149</v>
      </c>
      <c r="CH57" s="30">
        <v>159</v>
      </c>
      <c r="CI57" s="30">
        <v>164</v>
      </c>
      <c r="CJ57" s="30">
        <v>177</v>
      </c>
      <c r="CK57" s="30">
        <v>190</v>
      </c>
      <c r="CL57" s="30">
        <v>201</v>
      </c>
      <c r="CM57" s="30">
        <v>218</v>
      </c>
      <c r="CN57" s="30">
        <v>225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1</v>
      </c>
      <c r="BD58" s="30">
        <v>1</v>
      </c>
      <c r="BE58" s="30">
        <v>1</v>
      </c>
      <c r="BF58" s="30">
        <v>4</v>
      </c>
      <c r="BG58" s="30">
        <v>6</v>
      </c>
      <c r="BH58" s="30">
        <v>6</v>
      </c>
      <c r="BI58" s="30">
        <v>6</v>
      </c>
      <c r="BJ58" s="30">
        <v>6</v>
      </c>
      <c r="BK58" s="30">
        <v>9</v>
      </c>
      <c r="BL58" s="30">
        <v>9</v>
      </c>
      <c r="BM58" s="30">
        <v>9</v>
      </c>
      <c r="BN58" s="30">
        <v>12</v>
      </c>
      <c r="BO58" s="30">
        <v>12</v>
      </c>
      <c r="BP58" s="30">
        <v>12</v>
      </c>
      <c r="BQ58" s="30">
        <v>12</v>
      </c>
      <c r="BR58" s="30">
        <v>12</v>
      </c>
      <c r="BS58" s="30">
        <v>12</v>
      </c>
      <c r="BT58" s="30">
        <v>15</v>
      </c>
      <c r="BU58" s="30">
        <v>15</v>
      </c>
      <c r="BV58" s="30">
        <v>16</v>
      </c>
      <c r="BW58" s="30">
        <v>16</v>
      </c>
      <c r="BX58" s="30">
        <v>16</v>
      </c>
      <c r="BY58" s="30">
        <v>16</v>
      </c>
      <c r="BZ58" s="30">
        <v>16</v>
      </c>
      <c r="CA58" s="30">
        <v>18</v>
      </c>
      <c r="CB58" s="30">
        <v>18</v>
      </c>
      <c r="CC58" s="30">
        <v>18</v>
      </c>
      <c r="CD58" s="30">
        <v>18</v>
      </c>
      <c r="CE58" s="30">
        <v>21</v>
      </c>
      <c r="CF58" s="30">
        <v>21</v>
      </c>
      <c r="CG58" s="30">
        <v>41</v>
      </c>
      <c r="CH58" s="30">
        <v>51</v>
      </c>
      <c r="CI58" s="30">
        <v>51</v>
      </c>
      <c r="CJ58" s="30">
        <v>79</v>
      </c>
      <c r="CK58" s="30">
        <v>79</v>
      </c>
      <c r="CL58" s="30">
        <v>79</v>
      </c>
      <c r="CM58" s="30">
        <v>79</v>
      </c>
      <c r="CN58" s="30">
        <v>83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1</v>
      </c>
      <c r="BJ59" s="30">
        <v>1</v>
      </c>
      <c r="BK59" s="30">
        <v>1</v>
      </c>
      <c r="BL59" s="30">
        <v>1</v>
      </c>
      <c r="BM59" s="30">
        <v>4</v>
      </c>
      <c r="BN59" s="30">
        <v>6</v>
      </c>
      <c r="BO59" s="30">
        <v>6</v>
      </c>
      <c r="BP59" s="30">
        <v>6</v>
      </c>
      <c r="BQ59" s="30">
        <v>12</v>
      </c>
      <c r="BR59" s="30">
        <v>12</v>
      </c>
      <c r="BS59" s="30">
        <v>15</v>
      </c>
      <c r="BT59" s="30">
        <v>15</v>
      </c>
      <c r="BU59" s="30">
        <v>22</v>
      </c>
      <c r="BV59" s="30">
        <v>22</v>
      </c>
      <c r="BW59" s="30">
        <v>29</v>
      </c>
      <c r="BX59" s="30">
        <v>29</v>
      </c>
      <c r="BY59" s="30">
        <v>31</v>
      </c>
      <c r="BZ59" s="30">
        <v>31</v>
      </c>
      <c r="CA59" s="30">
        <v>33</v>
      </c>
      <c r="CB59" s="30">
        <v>33</v>
      </c>
      <c r="CC59" s="30">
        <v>34</v>
      </c>
      <c r="CD59" s="30">
        <v>34</v>
      </c>
      <c r="CE59" s="30">
        <v>34</v>
      </c>
      <c r="CF59" s="30">
        <v>34</v>
      </c>
      <c r="CG59" s="30">
        <v>34</v>
      </c>
      <c r="CH59" s="30">
        <v>35</v>
      </c>
      <c r="CI59" s="30">
        <v>35</v>
      </c>
      <c r="CJ59" s="30">
        <v>35</v>
      </c>
      <c r="CK59" s="30">
        <v>39</v>
      </c>
      <c r="CL59" s="30">
        <v>39</v>
      </c>
      <c r="CM59" s="30">
        <v>39</v>
      </c>
      <c r="CN59" s="30">
        <v>39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1</v>
      </c>
      <c r="AM60" s="30">
        <v>1</v>
      </c>
      <c r="AN60" s="30">
        <v>1</v>
      </c>
      <c r="AO60" s="30">
        <v>1</v>
      </c>
      <c r="AP60" s="30">
        <v>1</v>
      </c>
      <c r="AQ60" s="30">
        <v>2</v>
      </c>
      <c r="AR60" s="30">
        <v>2</v>
      </c>
      <c r="AS60" s="30">
        <v>3</v>
      </c>
      <c r="AT60" s="30">
        <v>10</v>
      </c>
      <c r="AU60" s="30">
        <v>10</v>
      </c>
      <c r="AV60" s="30">
        <v>10</v>
      </c>
      <c r="AW60" s="30">
        <v>10</v>
      </c>
      <c r="AX60" s="30">
        <v>12</v>
      </c>
      <c r="AY60" s="30">
        <v>16</v>
      </c>
      <c r="AZ60" s="30">
        <v>16</v>
      </c>
      <c r="BA60" s="30">
        <v>79</v>
      </c>
      <c r="BB60" s="30">
        <v>115</v>
      </c>
      <c r="BC60" s="30">
        <v>171</v>
      </c>
      <c r="BD60" s="30">
        <v>205</v>
      </c>
      <c r="BE60" s="30">
        <v>225</v>
      </c>
      <c r="BF60" s="30">
        <v>258</v>
      </c>
      <c r="BG60" s="30">
        <v>267</v>
      </c>
      <c r="BH60" s="30">
        <v>283</v>
      </c>
      <c r="BI60" s="30">
        <v>306</v>
      </c>
      <c r="BJ60" s="30">
        <v>326</v>
      </c>
      <c r="BK60" s="30">
        <v>352</v>
      </c>
      <c r="BL60" s="30">
        <v>369</v>
      </c>
      <c r="BM60" s="30">
        <v>404</v>
      </c>
      <c r="BN60" s="30">
        <v>538</v>
      </c>
      <c r="BO60" s="30">
        <v>575</v>
      </c>
      <c r="BP60" s="30">
        <v>645</v>
      </c>
      <c r="BQ60" s="30">
        <v>679</v>
      </c>
      <c r="BR60" s="30">
        <v>715</v>
      </c>
      <c r="BS60" s="30">
        <v>745</v>
      </c>
      <c r="BT60" s="30">
        <v>779</v>
      </c>
      <c r="BU60" s="30">
        <v>858</v>
      </c>
      <c r="BV60" s="30">
        <v>961</v>
      </c>
      <c r="BW60" s="30">
        <v>1039</v>
      </c>
      <c r="BX60" s="30">
        <v>1097</v>
      </c>
      <c r="BY60" s="30">
        <v>1108</v>
      </c>
      <c r="BZ60" s="30">
        <v>1149</v>
      </c>
      <c r="CA60" s="30">
        <v>1185</v>
      </c>
      <c r="CB60" s="30">
        <v>1207</v>
      </c>
      <c r="CC60" s="30">
        <v>1258</v>
      </c>
      <c r="CD60" s="30">
        <v>1304</v>
      </c>
      <c r="CE60" s="30">
        <v>1309</v>
      </c>
      <c r="CF60" s="30">
        <v>1332</v>
      </c>
      <c r="CG60" s="30">
        <v>1373</v>
      </c>
      <c r="CH60" s="30">
        <v>1400</v>
      </c>
      <c r="CI60" s="30">
        <v>1434</v>
      </c>
      <c r="CJ60" s="30">
        <v>1459</v>
      </c>
      <c r="CK60" s="30">
        <v>1512</v>
      </c>
      <c r="CL60" s="30">
        <v>1528</v>
      </c>
      <c r="CM60" s="30">
        <v>1535</v>
      </c>
      <c r="CN60" s="30">
        <v>1552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1</v>
      </c>
      <c r="BC61" s="30">
        <v>1</v>
      </c>
      <c r="BD61" s="30">
        <v>1</v>
      </c>
      <c r="BE61" s="30">
        <v>1</v>
      </c>
      <c r="BF61" s="30">
        <v>1</v>
      </c>
      <c r="BG61" s="30">
        <v>1</v>
      </c>
      <c r="BH61" s="30">
        <v>1</v>
      </c>
      <c r="BI61" s="30">
        <v>1</v>
      </c>
      <c r="BJ61" s="30">
        <v>4</v>
      </c>
      <c r="BK61" s="30">
        <v>4</v>
      </c>
      <c r="BL61" s="30">
        <v>4</v>
      </c>
      <c r="BM61" s="30">
        <v>4</v>
      </c>
      <c r="BN61" s="30">
        <v>6</v>
      </c>
      <c r="BO61" s="30">
        <v>9</v>
      </c>
      <c r="BP61" s="30">
        <v>9</v>
      </c>
      <c r="BQ61" s="30">
        <v>9</v>
      </c>
      <c r="BR61" s="30">
        <v>9</v>
      </c>
      <c r="BS61" s="30">
        <v>9</v>
      </c>
      <c r="BT61" s="30">
        <v>9</v>
      </c>
      <c r="BU61" s="30">
        <v>9</v>
      </c>
      <c r="BV61" s="30">
        <v>9</v>
      </c>
      <c r="BW61" s="30">
        <v>9</v>
      </c>
      <c r="BX61" s="30">
        <v>9</v>
      </c>
      <c r="BY61" s="30">
        <v>10</v>
      </c>
      <c r="BZ61" s="30">
        <v>10</v>
      </c>
      <c r="CA61" s="30">
        <v>12</v>
      </c>
      <c r="CB61" s="30">
        <v>12</v>
      </c>
      <c r="CC61" s="30">
        <v>12</v>
      </c>
      <c r="CD61" s="30">
        <v>12</v>
      </c>
      <c r="CE61" s="30">
        <v>14</v>
      </c>
      <c r="CF61" s="30">
        <v>15</v>
      </c>
      <c r="CG61" s="30">
        <v>15</v>
      </c>
      <c r="CH61" s="30">
        <v>15</v>
      </c>
      <c r="CI61" s="30">
        <v>16</v>
      </c>
      <c r="CJ61" s="30">
        <v>16</v>
      </c>
      <c r="CK61" s="30">
        <v>22</v>
      </c>
      <c r="CL61" s="30">
        <v>22</v>
      </c>
      <c r="CM61" s="30">
        <v>24</v>
      </c>
      <c r="CN61" s="30">
        <v>31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1</v>
      </c>
      <c r="BB62" s="30">
        <v>1</v>
      </c>
      <c r="BC62" s="30">
        <v>1</v>
      </c>
      <c r="BD62" s="30">
        <v>5</v>
      </c>
      <c r="BE62" s="30">
        <v>5</v>
      </c>
      <c r="BF62" s="30">
        <v>6</v>
      </c>
      <c r="BG62" s="30">
        <v>6</v>
      </c>
      <c r="BH62" s="30">
        <v>9</v>
      </c>
      <c r="BI62" s="30">
        <v>9</v>
      </c>
      <c r="BJ62" s="30">
        <v>11</v>
      </c>
      <c r="BK62" s="30">
        <v>11</v>
      </c>
      <c r="BL62" s="30">
        <v>12</v>
      </c>
      <c r="BM62" s="30">
        <v>12</v>
      </c>
      <c r="BN62" s="30">
        <v>12</v>
      </c>
      <c r="BO62" s="30">
        <v>16</v>
      </c>
      <c r="BP62" s="30">
        <v>16</v>
      </c>
      <c r="BQ62" s="30">
        <v>21</v>
      </c>
      <c r="BR62" s="30">
        <v>23</v>
      </c>
      <c r="BS62" s="30">
        <v>26</v>
      </c>
      <c r="BT62" s="30">
        <v>29</v>
      </c>
      <c r="BU62" s="30">
        <v>29</v>
      </c>
      <c r="BV62" s="30">
        <v>35</v>
      </c>
      <c r="BW62" s="30">
        <v>38</v>
      </c>
      <c r="BX62" s="30">
        <v>43</v>
      </c>
      <c r="BY62" s="30">
        <v>44</v>
      </c>
      <c r="BZ62" s="30">
        <v>52</v>
      </c>
      <c r="CA62" s="30">
        <v>55</v>
      </c>
      <c r="CB62" s="30">
        <v>56</v>
      </c>
      <c r="CC62" s="30">
        <v>65</v>
      </c>
      <c r="CD62" s="30">
        <v>69</v>
      </c>
      <c r="CE62" s="30">
        <v>71</v>
      </c>
      <c r="CF62" s="30">
        <v>74</v>
      </c>
      <c r="CG62" s="30">
        <v>82</v>
      </c>
      <c r="CH62" s="30">
        <v>85</v>
      </c>
      <c r="CI62" s="30">
        <v>92</v>
      </c>
      <c r="CJ62" s="30">
        <v>96</v>
      </c>
      <c r="CK62" s="30">
        <v>105</v>
      </c>
      <c r="CL62" s="30">
        <v>108</v>
      </c>
      <c r="CM62" s="30">
        <v>111</v>
      </c>
      <c r="CN62" s="30">
        <v>114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1</v>
      </c>
      <c r="BH63" s="30">
        <v>1</v>
      </c>
      <c r="BI63" s="30">
        <v>1</v>
      </c>
      <c r="BJ63" s="30">
        <v>2</v>
      </c>
      <c r="BK63" s="30">
        <v>3</v>
      </c>
      <c r="BL63" s="30">
        <v>4</v>
      </c>
      <c r="BM63" s="30">
        <v>5</v>
      </c>
      <c r="BN63" s="30">
        <v>5</v>
      </c>
      <c r="BO63" s="30">
        <v>5</v>
      </c>
      <c r="BP63" s="30">
        <v>5</v>
      </c>
      <c r="BQ63" s="30">
        <v>5</v>
      </c>
      <c r="BR63" s="30">
        <v>5</v>
      </c>
      <c r="BS63" s="30">
        <v>5</v>
      </c>
      <c r="BT63" s="30">
        <v>5</v>
      </c>
      <c r="BU63" s="30">
        <v>7</v>
      </c>
      <c r="BV63" s="30">
        <v>7</v>
      </c>
      <c r="BW63" s="30">
        <v>12</v>
      </c>
      <c r="BX63" s="30">
        <v>12</v>
      </c>
      <c r="BY63" s="30">
        <v>14</v>
      </c>
      <c r="BZ63" s="30">
        <v>15</v>
      </c>
      <c r="CA63" s="30">
        <v>15</v>
      </c>
      <c r="CB63" s="30">
        <v>15</v>
      </c>
      <c r="CC63" s="30">
        <v>16</v>
      </c>
      <c r="CD63" s="30">
        <v>16</v>
      </c>
      <c r="CE63" s="30">
        <v>16</v>
      </c>
      <c r="CF63" s="30">
        <v>16</v>
      </c>
      <c r="CG63" s="30">
        <v>16</v>
      </c>
      <c r="CH63" s="30">
        <v>16</v>
      </c>
      <c r="CI63" s="30">
        <v>17</v>
      </c>
      <c r="CJ63" s="30">
        <v>17</v>
      </c>
      <c r="CK63" s="30">
        <v>17</v>
      </c>
      <c r="CL63" s="30">
        <v>17</v>
      </c>
      <c r="CM63" s="30">
        <v>18</v>
      </c>
      <c r="CN63" s="30">
        <v>18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1</v>
      </c>
      <c r="J64" s="30">
        <v>1</v>
      </c>
      <c r="K64" s="30">
        <v>1</v>
      </c>
      <c r="L64" s="30">
        <v>1</v>
      </c>
      <c r="M64" s="30">
        <v>1</v>
      </c>
      <c r="N64" s="30">
        <v>1</v>
      </c>
      <c r="O64" s="30">
        <v>1</v>
      </c>
      <c r="P64" s="30">
        <v>1</v>
      </c>
      <c r="Q64" s="30">
        <v>1</v>
      </c>
      <c r="R64" s="30">
        <v>1</v>
      </c>
      <c r="S64" s="30">
        <v>1</v>
      </c>
      <c r="T64" s="30">
        <v>1</v>
      </c>
      <c r="U64" s="30">
        <v>1</v>
      </c>
      <c r="V64" s="30">
        <v>1</v>
      </c>
      <c r="W64" s="30">
        <v>1</v>
      </c>
      <c r="X64" s="30">
        <v>1</v>
      </c>
      <c r="Y64" s="30">
        <v>1</v>
      </c>
      <c r="Z64" s="30">
        <v>1</v>
      </c>
      <c r="AA64" s="30">
        <v>1</v>
      </c>
      <c r="AB64" s="30">
        <v>1</v>
      </c>
      <c r="AC64" s="30">
        <v>1</v>
      </c>
      <c r="AD64" s="30">
        <v>1</v>
      </c>
      <c r="AE64" s="30">
        <v>1</v>
      </c>
      <c r="AF64" s="30">
        <v>1</v>
      </c>
      <c r="AG64" s="30">
        <v>1</v>
      </c>
      <c r="AH64" s="30">
        <v>1</v>
      </c>
      <c r="AI64" s="30">
        <v>1</v>
      </c>
      <c r="AJ64" s="30">
        <v>1</v>
      </c>
      <c r="AK64" s="30">
        <v>2</v>
      </c>
      <c r="AL64" s="30">
        <v>2</v>
      </c>
      <c r="AM64" s="30">
        <v>2</v>
      </c>
      <c r="AN64" s="30">
        <v>3</v>
      </c>
      <c r="AO64" s="30">
        <v>6</v>
      </c>
      <c r="AP64" s="30">
        <v>6</v>
      </c>
      <c r="AQ64" s="30">
        <v>6</v>
      </c>
      <c r="AR64" s="30">
        <v>6</v>
      </c>
      <c r="AS64" s="30">
        <v>12</v>
      </c>
      <c r="AT64" s="30">
        <v>15</v>
      </c>
      <c r="AU64" s="30">
        <v>15</v>
      </c>
      <c r="AV64" s="30">
        <v>23</v>
      </c>
      <c r="AW64" s="30">
        <v>30</v>
      </c>
      <c r="AX64" s="30">
        <v>40</v>
      </c>
      <c r="AY64" s="30">
        <v>59</v>
      </c>
      <c r="AZ64" s="30">
        <v>59</v>
      </c>
      <c r="BA64" s="30">
        <v>155</v>
      </c>
      <c r="BB64" s="30">
        <v>225</v>
      </c>
      <c r="BC64" s="30">
        <v>244</v>
      </c>
      <c r="BD64" s="30">
        <v>277</v>
      </c>
      <c r="BE64" s="30">
        <v>321</v>
      </c>
      <c r="BF64" s="30">
        <v>336</v>
      </c>
      <c r="BG64" s="30">
        <v>400</v>
      </c>
      <c r="BH64" s="30">
        <v>450</v>
      </c>
      <c r="BI64" s="30">
        <v>523</v>
      </c>
      <c r="BJ64" s="30">
        <v>626</v>
      </c>
      <c r="BK64" s="30">
        <v>700</v>
      </c>
      <c r="BL64" s="30">
        <v>792</v>
      </c>
      <c r="BM64" s="30">
        <v>880</v>
      </c>
      <c r="BN64" s="30">
        <v>958</v>
      </c>
      <c r="BO64" s="30">
        <v>1041</v>
      </c>
      <c r="BP64" s="30">
        <v>1167</v>
      </c>
      <c r="BQ64" s="30">
        <v>1240</v>
      </c>
      <c r="BR64" s="30">
        <v>1352</v>
      </c>
      <c r="BS64" s="30">
        <v>1418</v>
      </c>
      <c r="BT64" s="30">
        <v>1446</v>
      </c>
      <c r="BU64" s="30">
        <v>1518</v>
      </c>
      <c r="BV64" s="30">
        <v>1615</v>
      </c>
      <c r="BW64" s="30">
        <v>1882</v>
      </c>
      <c r="BX64" s="30">
        <v>1927</v>
      </c>
      <c r="BY64" s="30">
        <v>2176</v>
      </c>
      <c r="BZ64" s="30">
        <v>2308</v>
      </c>
      <c r="CA64" s="30">
        <v>2487</v>
      </c>
      <c r="CB64" s="30">
        <v>2605</v>
      </c>
      <c r="CC64" s="30">
        <v>2769</v>
      </c>
      <c r="CD64" s="30">
        <v>2905</v>
      </c>
      <c r="CE64" s="30">
        <v>2974</v>
      </c>
      <c r="CF64" s="30">
        <v>3064</v>
      </c>
      <c r="CG64" s="30">
        <v>3161</v>
      </c>
      <c r="CH64" s="30">
        <v>3237</v>
      </c>
      <c r="CI64" s="30">
        <v>3369</v>
      </c>
      <c r="CJ64" s="30">
        <v>3489</v>
      </c>
      <c r="CK64" s="30">
        <v>3681</v>
      </c>
      <c r="CL64" s="30">
        <v>3783</v>
      </c>
      <c r="CM64" s="30">
        <v>3868</v>
      </c>
      <c r="CN64" s="30">
        <v>4014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2</v>
      </c>
      <c r="E65" s="30">
        <v>3</v>
      </c>
      <c r="F65" s="30">
        <v>3</v>
      </c>
      <c r="G65" s="30">
        <v>3</v>
      </c>
      <c r="H65" s="30">
        <v>4</v>
      </c>
      <c r="I65" s="30">
        <v>5</v>
      </c>
      <c r="J65" s="30">
        <v>5</v>
      </c>
      <c r="K65" s="30">
        <v>5</v>
      </c>
      <c r="L65" s="30">
        <v>6</v>
      </c>
      <c r="M65" s="30">
        <v>6</v>
      </c>
      <c r="N65" s="30">
        <v>6</v>
      </c>
      <c r="O65" s="30">
        <v>6</v>
      </c>
      <c r="P65" s="30">
        <v>6</v>
      </c>
      <c r="Q65" s="30">
        <v>6</v>
      </c>
      <c r="R65" s="30">
        <v>6</v>
      </c>
      <c r="S65" s="30">
        <v>11</v>
      </c>
      <c r="T65" s="30">
        <v>11</v>
      </c>
      <c r="U65" s="30">
        <v>11</v>
      </c>
      <c r="V65" s="30">
        <v>11</v>
      </c>
      <c r="W65" s="30">
        <v>11</v>
      </c>
      <c r="X65" s="30">
        <v>11</v>
      </c>
      <c r="Y65" s="30">
        <v>11</v>
      </c>
      <c r="Z65" s="30">
        <v>12</v>
      </c>
      <c r="AA65" s="30">
        <v>12</v>
      </c>
      <c r="AB65" s="30">
        <v>12</v>
      </c>
      <c r="AC65" s="30">
        <v>12</v>
      </c>
      <c r="AD65" s="30">
        <v>12</v>
      </c>
      <c r="AE65" s="30">
        <v>12</v>
      </c>
      <c r="AF65" s="30">
        <v>12</v>
      </c>
      <c r="AG65" s="30">
        <v>12</v>
      </c>
      <c r="AH65" s="30">
        <v>12</v>
      </c>
      <c r="AI65" s="30">
        <v>12</v>
      </c>
      <c r="AJ65" s="30">
        <v>14</v>
      </c>
      <c r="AK65" s="30">
        <v>18</v>
      </c>
      <c r="AL65" s="30">
        <v>38</v>
      </c>
      <c r="AM65" s="30">
        <v>57</v>
      </c>
      <c r="AN65" s="30">
        <v>100</v>
      </c>
      <c r="AO65" s="30">
        <v>130</v>
      </c>
      <c r="AP65" s="30">
        <v>191</v>
      </c>
      <c r="AQ65" s="30">
        <v>204</v>
      </c>
      <c r="AR65" s="30">
        <v>288</v>
      </c>
      <c r="AS65" s="30">
        <v>380</v>
      </c>
      <c r="AT65" s="30">
        <v>656</v>
      </c>
      <c r="AU65" s="30">
        <v>959</v>
      </c>
      <c r="AV65" s="30">
        <v>1136</v>
      </c>
      <c r="AW65" s="30">
        <v>1219</v>
      </c>
      <c r="AX65" s="30">
        <v>1794</v>
      </c>
      <c r="AY65" s="30">
        <v>2293</v>
      </c>
      <c r="AZ65" s="30">
        <v>2293</v>
      </c>
      <c r="BA65" s="30">
        <v>3681</v>
      </c>
      <c r="BB65" s="30">
        <v>4496</v>
      </c>
      <c r="BC65" s="30">
        <v>4532</v>
      </c>
      <c r="BD65" s="30">
        <v>6683</v>
      </c>
      <c r="BE65" s="30">
        <v>7715</v>
      </c>
      <c r="BF65" s="30">
        <v>9124</v>
      </c>
      <c r="BG65" s="30">
        <v>10970</v>
      </c>
      <c r="BH65" s="30">
        <v>12758</v>
      </c>
      <c r="BI65" s="30">
        <v>14463</v>
      </c>
      <c r="BJ65" s="30">
        <v>16243</v>
      </c>
      <c r="BK65" s="30">
        <v>20123</v>
      </c>
      <c r="BL65" s="30">
        <v>22622</v>
      </c>
      <c r="BM65" s="30">
        <v>25600</v>
      </c>
      <c r="BN65" s="30">
        <v>29551</v>
      </c>
      <c r="BO65" s="30">
        <v>33402</v>
      </c>
      <c r="BP65" s="30">
        <v>38105</v>
      </c>
      <c r="BQ65" s="30">
        <v>40708</v>
      </c>
      <c r="BR65" s="30">
        <v>45170</v>
      </c>
      <c r="BS65" s="30">
        <v>52827</v>
      </c>
      <c r="BT65" s="30">
        <v>57749</v>
      </c>
      <c r="BU65" s="30">
        <v>59929</v>
      </c>
      <c r="BV65" s="30">
        <v>65202</v>
      </c>
      <c r="BW65" s="30">
        <v>69500</v>
      </c>
      <c r="BX65" s="30">
        <v>71412</v>
      </c>
      <c r="BY65" s="30">
        <v>75343</v>
      </c>
      <c r="BZ65" s="30">
        <v>79163</v>
      </c>
      <c r="CA65" s="30">
        <v>83057</v>
      </c>
      <c r="CB65" s="30">
        <v>87366</v>
      </c>
      <c r="CC65" s="30">
        <v>91738</v>
      </c>
      <c r="CD65" s="30">
        <v>94863</v>
      </c>
      <c r="CE65" s="30">
        <v>121712</v>
      </c>
      <c r="CF65" s="30">
        <v>125394</v>
      </c>
      <c r="CG65" s="30">
        <v>131361</v>
      </c>
      <c r="CH65" s="30">
        <v>134582</v>
      </c>
      <c r="CI65" s="30">
        <v>147091</v>
      </c>
      <c r="CJ65" s="30">
        <v>149130</v>
      </c>
      <c r="CK65" s="30">
        <v>149149</v>
      </c>
      <c r="CL65" s="30">
        <v>154097</v>
      </c>
      <c r="CM65" s="30">
        <v>156480</v>
      </c>
      <c r="CN65" s="30">
        <v>159297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1</v>
      </c>
      <c r="BC66" s="30">
        <v>1</v>
      </c>
      <c r="BD66" s="30">
        <v>1</v>
      </c>
      <c r="BE66" s="30">
        <v>1</v>
      </c>
      <c r="BF66" s="30">
        <v>1</v>
      </c>
      <c r="BG66" s="30">
        <v>1</v>
      </c>
      <c r="BH66" s="30">
        <v>3</v>
      </c>
      <c r="BI66" s="30">
        <v>4</v>
      </c>
      <c r="BJ66" s="30">
        <v>5</v>
      </c>
      <c r="BK66" s="30">
        <v>5</v>
      </c>
      <c r="BL66" s="30">
        <v>6</v>
      </c>
      <c r="BM66" s="30">
        <v>6</v>
      </c>
      <c r="BN66" s="30">
        <v>7</v>
      </c>
      <c r="BO66" s="30">
        <v>7</v>
      </c>
      <c r="BP66" s="30">
        <v>7</v>
      </c>
      <c r="BQ66" s="30">
        <v>7</v>
      </c>
      <c r="BR66" s="30">
        <v>7</v>
      </c>
      <c r="BS66" s="30">
        <v>16</v>
      </c>
      <c r="BT66" s="30">
        <v>18</v>
      </c>
      <c r="BU66" s="30">
        <v>21</v>
      </c>
      <c r="BV66" s="30">
        <v>21</v>
      </c>
      <c r="BW66" s="30">
        <v>21</v>
      </c>
      <c r="BX66" s="30">
        <v>21</v>
      </c>
      <c r="BY66" s="30">
        <v>24</v>
      </c>
      <c r="BZ66" s="30">
        <v>30</v>
      </c>
      <c r="CA66" s="30">
        <v>34</v>
      </c>
      <c r="CB66" s="30">
        <v>44</v>
      </c>
      <c r="CC66" s="30">
        <v>44</v>
      </c>
      <c r="CD66" s="30">
        <v>46</v>
      </c>
      <c r="CE66" s="30">
        <v>49</v>
      </c>
      <c r="CF66" s="30">
        <v>57</v>
      </c>
      <c r="CG66" s="30">
        <v>57</v>
      </c>
      <c r="CH66" s="30">
        <v>80</v>
      </c>
      <c r="CI66" s="30">
        <v>80</v>
      </c>
      <c r="CJ66" s="30">
        <v>108</v>
      </c>
      <c r="CK66" s="30">
        <v>108</v>
      </c>
      <c r="CL66" s="30">
        <v>109</v>
      </c>
      <c r="CM66" s="30">
        <v>120</v>
      </c>
      <c r="CN66" s="30">
        <v>156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1</v>
      </c>
      <c r="BI67" s="30">
        <v>1</v>
      </c>
      <c r="BJ67" s="30">
        <v>1</v>
      </c>
      <c r="BK67" s="30">
        <v>2</v>
      </c>
      <c r="BL67" s="30">
        <v>3</v>
      </c>
      <c r="BM67" s="30">
        <v>3</v>
      </c>
      <c r="BN67" s="30">
        <v>3</v>
      </c>
      <c r="BO67" s="30">
        <v>3</v>
      </c>
      <c r="BP67" s="30">
        <v>3</v>
      </c>
      <c r="BQ67" s="30">
        <v>4</v>
      </c>
      <c r="BR67" s="30">
        <v>4</v>
      </c>
      <c r="BS67" s="30">
        <v>4</v>
      </c>
      <c r="BT67" s="30">
        <v>4</v>
      </c>
      <c r="BU67" s="30">
        <v>4</v>
      </c>
      <c r="BV67" s="30">
        <v>4</v>
      </c>
      <c r="BW67" s="30">
        <v>4</v>
      </c>
      <c r="BX67" s="30">
        <v>4</v>
      </c>
      <c r="BY67" s="30">
        <v>4</v>
      </c>
      <c r="BZ67" s="30">
        <v>4</v>
      </c>
      <c r="CA67" s="30">
        <v>4</v>
      </c>
      <c r="CB67" s="30">
        <v>4</v>
      </c>
      <c r="CC67" s="30">
        <v>4</v>
      </c>
      <c r="CD67" s="30">
        <v>9</v>
      </c>
      <c r="CE67" s="30">
        <v>9</v>
      </c>
      <c r="CF67" s="30">
        <v>9</v>
      </c>
      <c r="CG67" s="30">
        <v>9</v>
      </c>
      <c r="CH67" s="30">
        <v>9</v>
      </c>
      <c r="CI67" s="30">
        <v>9</v>
      </c>
      <c r="CJ67" s="30">
        <v>9</v>
      </c>
      <c r="CK67" s="30">
        <v>9</v>
      </c>
      <c r="CL67" s="30">
        <v>10</v>
      </c>
      <c r="CM67" s="30">
        <v>10</v>
      </c>
      <c r="CN67" s="30">
        <v>10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1</v>
      </c>
      <c r="AL68" s="30">
        <v>1</v>
      </c>
      <c r="AM68" s="30">
        <v>1</v>
      </c>
      <c r="AN68" s="30">
        <v>1</v>
      </c>
      <c r="AO68" s="30">
        <v>3</v>
      </c>
      <c r="AP68" s="30">
        <v>3</v>
      </c>
      <c r="AQ68" s="30">
        <v>3</v>
      </c>
      <c r="AR68" s="30">
        <v>3</v>
      </c>
      <c r="AS68" s="30">
        <v>4</v>
      </c>
      <c r="AT68" s="30">
        <v>4</v>
      </c>
      <c r="AU68" s="30">
        <v>4</v>
      </c>
      <c r="AV68" s="30">
        <v>13</v>
      </c>
      <c r="AW68" s="30">
        <v>15</v>
      </c>
      <c r="AX68" s="30">
        <v>15</v>
      </c>
      <c r="AY68" s="30">
        <v>24</v>
      </c>
      <c r="AZ68" s="30">
        <v>24</v>
      </c>
      <c r="BA68" s="30">
        <v>25</v>
      </c>
      <c r="BB68" s="30">
        <v>30</v>
      </c>
      <c r="BC68" s="30">
        <v>33</v>
      </c>
      <c r="BD68" s="30">
        <v>33</v>
      </c>
      <c r="BE68" s="30">
        <v>34</v>
      </c>
      <c r="BF68" s="30">
        <v>38</v>
      </c>
      <c r="BG68" s="30">
        <v>40</v>
      </c>
      <c r="BH68" s="30">
        <v>43</v>
      </c>
      <c r="BI68" s="30">
        <v>49</v>
      </c>
      <c r="BJ68" s="30">
        <v>54</v>
      </c>
      <c r="BK68" s="30">
        <v>61</v>
      </c>
      <c r="BL68" s="30">
        <v>70</v>
      </c>
      <c r="BM68" s="30">
        <v>75</v>
      </c>
      <c r="BN68" s="30">
        <v>79</v>
      </c>
      <c r="BO68" s="30">
        <v>83</v>
      </c>
      <c r="BP68" s="30">
        <v>90</v>
      </c>
      <c r="BQ68" s="30">
        <v>91</v>
      </c>
      <c r="BR68" s="30">
        <v>103</v>
      </c>
      <c r="BS68" s="30">
        <v>110</v>
      </c>
      <c r="BT68" s="30">
        <v>117</v>
      </c>
      <c r="BU68" s="30">
        <v>134</v>
      </c>
      <c r="BV68" s="30">
        <v>155</v>
      </c>
      <c r="BW68" s="30">
        <v>162</v>
      </c>
      <c r="BX68" s="30">
        <v>174</v>
      </c>
      <c r="BY68" s="30">
        <v>188</v>
      </c>
      <c r="BZ68" s="30">
        <v>196</v>
      </c>
      <c r="CA68" s="30">
        <v>211</v>
      </c>
      <c r="CB68" s="30">
        <v>218</v>
      </c>
      <c r="CC68" s="30">
        <v>234</v>
      </c>
      <c r="CD68" s="30">
        <v>242</v>
      </c>
      <c r="CE68" s="30">
        <v>257</v>
      </c>
      <c r="CF68" s="30">
        <v>272</v>
      </c>
      <c r="CG68" s="30">
        <v>300</v>
      </c>
      <c r="CH68" s="30">
        <v>306</v>
      </c>
      <c r="CI68" s="30">
        <v>348</v>
      </c>
      <c r="CJ68" s="30">
        <v>370</v>
      </c>
      <c r="CK68" s="30">
        <v>388</v>
      </c>
      <c r="CL68" s="30">
        <v>394</v>
      </c>
      <c r="CM68" s="30">
        <v>402</v>
      </c>
      <c r="CN68" s="30">
        <v>408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1</v>
      </c>
      <c r="H69" s="30">
        <v>4</v>
      </c>
      <c r="I69" s="30">
        <v>4</v>
      </c>
      <c r="J69" s="30">
        <v>4</v>
      </c>
      <c r="K69" s="30">
        <v>5</v>
      </c>
      <c r="L69" s="30">
        <v>8</v>
      </c>
      <c r="M69" s="30">
        <v>10</v>
      </c>
      <c r="N69" s="30">
        <v>12</v>
      </c>
      <c r="O69" s="30">
        <v>12</v>
      </c>
      <c r="P69" s="30">
        <v>12</v>
      </c>
      <c r="Q69" s="30">
        <v>12</v>
      </c>
      <c r="R69" s="30">
        <v>13</v>
      </c>
      <c r="S69" s="30">
        <v>13</v>
      </c>
      <c r="T69" s="30">
        <v>14</v>
      </c>
      <c r="U69" s="30">
        <v>14</v>
      </c>
      <c r="V69" s="30">
        <v>16</v>
      </c>
      <c r="W69" s="30">
        <v>16</v>
      </c>
      <c r="X69" s="30">
        <v>16</v>
      </c>
      <c r="Y69" s="30">
        <v>16</v>
      </c>
      <c r="Z69" s="30">
        <v>16</v>
      </c>
      <c r="AA69" s="30">
        <v>16</v>
      </c>
      <c r="AB69" s="30">
        <v>16</v>
      </c>
      <c r="AC69" s="30">
        <v>16</v>
      </c>
      <c r="AD69" s="30">
        <v>16</v>
      </c>
      <c r="AE69" s="30">
        <v>16</v>
      </c>
      <c r="AF69" s="30">
        <v>16</v>
      </c>
      <c r="AG69" s="30">
        <v>16</v>
      </c>
      <c r="AH69" s="30">
        <v>16</v>
      </c>
      <c r="AI69" s="30">
        <v>16</v>
      </c>
      <c r="AJ69" s="30">
        <v>17</v>
      </c>
      <c r="AK69" s="30">
        <v>27</v>
      </c>
      <c r="AL69" s="30">
        <v>46</v>
      </c>
      <c r="AM69" s="30">
        <v>48</v>
      </c>
      <c r="AN69" s="30">
        <v>79</v>
      </c>
      <c r="AO69" s="30">
        <v>130</v>
      </c>
      <c r="AP69" s="30">
        <v>159</v>
      </c>
      <c r="AQ69" s="30">
        <v>196</v>
      </c>
      <c r="AR69" s="30">
        <v>262</v>
      </c>
      <c r="AS69" s="30">
        <v>482</v>
      </c>
      <c r="AT69" s="30">
        <v>670</v>
      </c>
      <c r="AU69" s="30">
        <v>799</v>
      </c>
      <c r="AV69" s="30">
        <v>1040</v>
      </c>
      <c r="AW69" s="30">
        <v>1176</v>
      </c>
      <c r="AX69" s="30">
        <v>1457</v>
      </c>
      <c r="AY69" s="30">
        <v>1908</v>
      </c>
      <c r="AZ69" s="30">
        <v>2078</v>
      </c>
      <c r="BA69" s="30">
        <v>3675</v>
      </c>
      <c r="BB69" s="30">
        <v>4585</v>
      </c>
      <c r="BC69" s="30">
        <v>5795</v>
      </c>
      <c r="BD69" s="30">
        <v>7272</v>
      </c>
      <c r="BE69" s="30">
        <v>9257</v>
      </c>
      <c r="BF69" s="30">
        <v>12327</v>
      </c>
      <c r="BG69" s="30">
        <v>15320</v>
      </c>
      <c r="BH69" s="30">
        <v>19848</v>
      </c>
      <c r="BI69" s="30">
        <v>22213</v>
      </c>
      <c r="BJ69" s="30">
        <v>24873</v>
      </c>
      <c r="BK69" s="30">
        <v>29056</v>
      </c>
      <c r="BL69" s="30">
        <v>32986</v>
      </c>
      <c r="BM69" s="30">
        <v>37323</v>
      </c>
      <c r="BN69" s="30">
        <v>43938</v>
      </c>
      <c r="BO69" s="30">
        <v>50871</v>
      </c>
      <c r="BP69" s="30">
        <v>57695</v>
      </c>
      <c r="BQ69" s="30">
        <v>62095</v>
      </c>
      <c r="BR69" s="30">
        <v>66885</v>
      </c>
      <c r="BS69" s="30">
        <v>71808</v>
      </c>
      <c r="BT69" s="30">
        <v>77872</v>
      </c>
      <c r="BU69" s="30">
        <v>84794</v>
      </c>
      <c r="BV69" s="30">
        <v>91159</v>
      </c>
      <c r="BW69" s="30">
        <v>96092</v>
      </c>
      <c r="BX69" s="30">
        <v>100123</v>
      </c>
      <c r="BY69" s="30">
        <v>103374</v>
      </c>
      <c r="BZ69" s="30">
        <v>107663</v>
      </c>
      <c r="CA69" s="30">
        <v>113296</v>
      </c>
      <c r="CB69" s="30">
        <v>118181</v>
      </c>
      <c r="CC69" s="30">
        <v>122171</v>
      </c>
      <c r="CD69" s="30">
        <v>124908</v>
      </c>
      <c r="CE69" s="30">
        <v>127854</v>
      </c>
      <c r="CF69" s="30">
        <v>130072</v>
      </c>
      <c r="CG69" s="30">
        <v>131359</v>
      </c>
      <c r="CH69" s="30">
        <v>134753</v>
      </c>
      <c r="CI69" s="30">
        <v>137698</v>
      </c>
      <c r="CJ69" s="30">
        <v>141397</v>
      </c>
      <c r="CK69" s="30">
        <v>143342</v>
      </c>
      <c r="CL69" s="30">
        <v>145184</v>
      </c>
      <c r="CM69" s="30">
        <v>147065</v>
      </c>
      <c r="CN69" s="30">
        <v>148291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3</v>
      </c>
      <c r="BC70" s="30">
        <v>6</v>
      </c>
      <c r="BD70" s="30">
        <v>6</v>
      </c>
      <c r="BE70" s="30">
        <v>7</v>
      </c>
      <c r="BF70" s="30">
        <v>7</v>
      </c>
      <c r="BG70" s="30">
        <v>11</v>
      </c>
      <c r="BH70" s="30">
        <v>16</v>
      </c>
      <c r="BI70" s="30">
        <v>19</v>
      </c>
      <c r="BJ70" s="30">
        <v>23</v>
      </c>
      <c r="BK70" s="30">
        <v>27</v>
      </c>
      <c r="BL70" s="30">
        <v>53</v>
      </c>
      <c r="BM70" s="30">
        <v>93</v>
      </c>
      <c r="BN70" s="30">
        <v>132</v>
      </c>
      <c r="BO70" s="30">
        <v>137</v>
      </c>
      <c r="BP70" s="30">
        <v>141</v>
      </c>
      <c r="BQ70" s="30">
        <v>152</v>
      </c>
      <c r="BR70" s="30">
        <v>152</v>
      </c>
      <c r="BS70" s="30">
        <v>161</v>
      </c>
      <c r="BT70" s="30">
        <v>195</v>
      </c>
      <c r="BU70" s="30">
        <v>204</v>
      </c>
      <c r="BV70" s="30">
        <v>205</v>
      </c>
      <c r="BW70" s="30">
        <v>205</v>
      </c>
      <c r="BX70" s="30">
        <v>214</v>
      </c>
      <c r="BY70" s="30">
        <v>214</v>
      </c>
      <c r="BZ70" s="30">
        <v>287</v>
      </c>
      <c r="CA70" s="30">
        <v>313</v>
      </c>
      <c r="CB70" s="30">
        <v>378</v>
      </c>
      <c r="CC70" s="30">
        <v>378</v>
      </c>
      <c r="CD70" s="30">
        <v>408</v>
      </c>
      <c r="CE70" s="30">
        <v>566</v>
      </c>
      <c r="CF70" s="30">
        <v>566</v>
      </c>
      <c r="CG70" s="30">
        <v>636</v>
      </c>
      <c r="CH70" s="30">
        <v>636</v>
      </c>
      <c r="CI70" s="30">
        <v>641</v>
      </c>
      <c r="CJ70" s="30">
        <v>641</v>
      </c>
      <c r="CK70" s="30">
        <v>834</v>
      </c>
      <c r="CL70" s="30">
        <v>1042</v>
      </c>
      <c r="CM70" s="30">
        <v>1042</v>
      </c>
      <c r="CN70" s="30">
        <v>1042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1</v>
      </c>
      <c r="AL71" s="30">
        <v>3</v>
      </c>
      <c r="AM71" s="30">
        <v>4</v>
      </c>
      <c r="AN71" s="30">
        <v>4</v>
      </c>
      <c r="AO71" s="30">
        <v>7</v>
      </c>
      <c r="AP71" s="30">
        <v>7</v>
      </c>
      <c r="AQ71" s="30">
        <v>7</v>
      </c>
      <c r="AR71" s="30">
        <v>9</v>
      </c>
      <c r="AS71" s="30">
        <v>31</v>
      </c>
      <c r="AT71" s="30">
        <v>45</v>
      </c>
      <c r="AU71" s="30">
        <v>46</v>
      </c>
      <c r="AV71" s="30">
        <v>73</v>
      </c>
      <c r="AW71" s="30">
        <v>73</v>
      </c>
      <c r="AX71" s="30">
        <v>89</v>
      </c>
      <c r="AY71" s="30">
        <v>99</v>
      </c>
      <c r="AZ71" s="30">
        <v>99</v>
      </c>
      <c r="BA71" s="30">
        <v>190</v>
      </c>
      <c r="BB71" s="30">
        <v>228</v>
      </c>
      <c r="BC71" s="30">
        <v>331</v>
      </c>
      <c r="BD71" s="30">
        <v>331</v>
      </c>
      <c r="BE71" s="30">
        <v>387</v>
      </c>
      <c r="BF71" s="30">
        <v>418</v>
      </c>
      <c r="BG71" s="30">
        <v>418</v>
      </c>
      <c r="BH71" s="30">
        <v>495</v>
      </c>
      <c r="BI71" s="30">
        <v>530</v>
      </c>
      <c r="BJ71" s="30">
        <v>624</v>
      </c>
      <c r="BK71" s="30">
        <v>695</v>
      </c>
      <c r="BL71" s="30">
        <v>743</v>
      </c>
      <c r="BM71" s="30">
        <v>821</v>
      </c>
      <c r="BN71" s="30">
        <v>892</v>
      </c>
      <c r="BO71" s="30">
        <v>966</v>
      </c>
      <c r="BP71" s="30">
        <v>1061</v>
      </c>
      <c r="BQ71" s="30">
        <v>1156</v>
      </c>
      <c r="BR71" s="30">
        <v>1212</v>
      </c>
      <c r="BS71" s="30">
        <v>1314</v>
      </c>
      <c r="BT71" s="30">
        <v>1415</v>
      </c>
      <c r="BU71" s="30">
        <v>1544</v>
      </c>
      <c r="BV71" s="30">
        <v>1613</v>
      </c>
      <c r="BW71" s="30">
        <v>1673</v>
      </c>
      <c r="BX71" s="30">
        <v>1735</v>
      </c>
      <c r="BY71" s="30">
        <v>1755</v>
      </c>
      <c r="BZ71" s="30">
        <v>1832</v>
      </c>
      <c r="CA71" s="30">
        <v>1884</v>
      </c>
      <c r="CB71" s="30">
        <v>1955</v>
      </c>
      <c r="CC71" s="30">
        <v>2011</v>
      </c>
      <c r="CD71" s="30">
        <v>2081</v>
      </c>
      <c r="CE71" s="30">
        <v>2114</v>
      </c>
      <c r="CF71" s="30">
        <v>2145</v>
      </c>
      <c r="CG71" s="30">
        <v>2170</v>
      </c>
      <c r="CH71" s="30">
        <v>2192</v>
      </c>
      <c r="CI71" s="30">
        <v>2207</v>
      </c>
      <c r="CJ71" s="30">
        <v>2224</v>
      </c>
      <c r="CK71" s="30">
        <v>2235</v>
      </c>
      <c r="CL71" s="30">
        <v>2235</v>
      </c>
      <c r="CM71" s="30">
        <v>2245</v>
      </c>
      <c r="CN71" s="30">
        <v>2401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1</v>
      </c>
      <c r="BK72" s="30">
        <v>1</v>
      </c>
      <c r="BL72" s="30">
        <v>1</v>
      </c>
      <c r="BM72" s="30">
        <v>1</v>
      </c>
      <c r="BN72" s="30">
        <v>7</v>
      </c>
      <c r="BO72" s="30">
        <v>7</v>
      </c>
      <c r="BP72" s="30">
        <v>7</v>
      </c>
      <c r="BQ72" s="30">
        <v>9</v>
      </c>
      <c r="BR72" s="30">
        <v>9</v>
      </c>
      <c r="BS72" s="30">
        <v>9</v>
      </c>
      <c r="BT72" s="30">
        <v>9</v>
      </c>
      <c r="BU72" s="30">
        <v>10</v>
      </c>
      <c r="BV72" s="30">
        <v>12</v>
      </c>
      <c r="BW72" s="30">
        <v>12</v>
      </c>
      <c r="BX72" s="30">
        <v>12</v>
      </c>
      <c r="BY72" s="30">
        <v>12</v>
      </c>
      <c r="BZ72" s="30">
        <v>12</v>
      </c>
      <c r="CA72" s="30">
        <v>12</v>
      </c>
      <c r="CB72" s="30">
        <v>12</v>
      </c>
      <c r="CC72" s="30">
        <v>14</v>
      </c>
      <c r="CD72" s="30">
        <v>14</v>
      </c>
      <c r="CE72" s="30">
        <v>14</v>
      </c>
      <c r="CF72" s="30">
        <v>14</v>
      </c>
      <c r="CG72" s="30">
        <v>14</v>
      </c>
      <c r="CH72" s="30">
        <v>14</v>
      </c>
      <c r="CI72" s="30">
        <v>14</v>
      </c>
      <c r="CJ72" s="30">
        <v>14</v>
      </c>
      <c r="CK72" s="30">
        <v>14</v>
      </c>
      <c r="CL72" s="30">
        <v>14</v>
      </c>
      <c r="CM72" s="30">
        <v>14</v>
      </c>
      <c r="CN72" s="30">
        <v>14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1</v>
      </c>
      <c r="BC73" s="30">
        <v>1</v>
      </c>
      <c r="BD73" s="30">
        <v>2</v>
      </c>
      <c r="BE73" s="30">
        <v>6</v>
      </c>
      <c r="BF73" s="30">
        <v>6</v>
      </c>
      <c r="BG73" s="30">
        <v>9</v>
      </c>
      <c r="BH73" s="30">
        <v>12</v>
      </c>
      <c r="BI73" s="30">
        <v>17</v>
      </c>
      <c r="BJ73" s="30">
        <v>19</v>
      </c>
      <c r="BK73" s="30">
        <v>20</v>
      </c>
      <c r="BL73" s="30">
        <v>21</v>
      </c>
      <c r="BM73" s="30">
        <v>24</v>
      </c>
      <c r="BN73" s="30">
        <v>25</v>
      </c>
      <c r="BO73" s="30">
        <v>28</v>
      </c>
      <c r="BP73" s="30">
        <v>34</v>
      </c>
      <c r="BQ73" s="30">
        <v>34</v>
      </c>
      <c r="BR73" s="30">
        <v>36</v>
      </c>
      <c r="BS73" s="30">
        <v>38</v>
      </c>
      <c r="BT73" s="30">
        <v>39</v>
      </c>
      <c r="BU73" s="30">
        <v>47</v>
      </c>
      <c r="BV73" s="30">
        <v>50</v>
      </c>
      <c r="BW73" s="30">
        <v>61</v>
      </c>
      <c r="BX73" s="30">
        <v>61</v>
      </c>
      <c r="BY73" s="30">
        <v>70</v>
      </c>
      <c r="BZ73" s="30">
        <v>77</v>
      </c>
      <c r="CA73" s="30">
        <v>87</v>
      </c>
      <c r="CB73" s="30">
        <v>95</v>
      </c>
      <c r="CC73" s="30">
        <v>126</v>
      </c>
      <c r="CD73" s="30">
        <v>137</v>
      </c>
      <c r="CE73" s="30">
        <v>155</v>
      </c>
      <c r="CF73" s="30">
        <v>156</v>
      </c>
      <c r="CG73" s="30">
        <v>167</v>
      </c>
      <c r="CH73" s="30">
        <v>180</v>
      </c>
      <c r="CI73" s="30">
        <v>196</v>
      </c>
      <c r="CJ73" s="30">
        <v>214</v>
      </c>
      <c r="CK73" s="30">
        <v>235</v>
      </c>
      <c r="CL73" s="30">
        <v>257</v>
      </c>
      <c r="CM73" s="30">
        <v>289</v>
      </c>
      <c r="CN73" s="30">
        <v>294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1</v>
      </c>
      <c r="BB74" s="30">
        <v>1</v>
      </c>
      <c r="BC74" s="30">
        <v>1</v>
      </c>
      <c r="BD74" s="30">
        <v>1</v>
      </c>
      <c r="BE74" s="30">
        <v>1</v>
      </c>
      <c r="BF74" s="30">
        <v>1</v>
      </c>
      <c r="BG74" s="30">
        <v>1</v>
      </c>
      <c r="BH74" s="30">
        <v>1</v>
      </c>
      <c r="BI74" s="30">
        <v>2</v>
      </c>
      <c r="BJ74" s="30">
        <v>2</v>
      </c>
      <c r="BK74" s="30">
        <v>4</v>
      </c>
      <c r="BL74" s="30">
        <v>4</v>
      </c>
      <c r="BM74" s="30">
        <v>4</v>
      </c>
      <c r="BN74" s="30">
        <v>4</v>
      </c>
      <c r="BO74" s="30">
        <v>8</v>
      </c>
      <c r="BP74" s="30">
        <v>8</v>
      </c>
      <c r="BQ74" s="30">
        <v>16</v>
      </c>
      <c r="BR74" s="30">
        <v>22</v>
      </c>
      <c r="BS74" s="30">
        <v>22</v>
      </c>
      <c r="BT74" s="30">
        <v>30</v>
      </c>
      <c r="BU74" s="30">
        <v>52</v>
      </c>
      <c r="BV74" s="30">
        <v>73</v>
      </c>
      <c r="BW74" s="30">
        <v>111</v>
      </c>
      <c r="BX74" s="30">
        <v>121</v>
      </c>
      <c r="BY74" s="30">
        <v>128</v>
      </c>
      <c r="BZ74" s="30">
        <v>144</v>
      </c>
      <c r="CA74" s="30">
        <v>164</v>
      </c>
      <c r="CB74" s="30">
        <v>194</v>
      </c>
      <c r="CC74" s="30">
        <v>212</v>
      </c>
      <c r="CD74" s="30">
        <v>250</v>
      </c>
      <c r="CE74" s="30">
        <v>250</v>
      </c>
      <c r="CF74" s="30">
        <v>319</v>
      </c>
      <c r="CG74" s="30">
        <v>363</v>
      </c>
      <c r="CH74" s="30">
        <v>404</v>
      </c>
      <c r="CI74" s="30">
        <v>438</v>
      </c>
      <c r="CJ74" s="30">
        <v>477</v>
      </c>
      <c r="CK74" s="30">
        <v>518</v>
      </c>
      <c r="CL74" s="30">
        <v>579</v>
      </c>
      <c r="CM74" s="30">
        <v>622</v>
      </c>
      <c r="CN74" s="30">
        <v>688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2</v>
      </c>
      <c r="BN75" s="30">
        <v>2</v>
      </c>
      <c r="BO75" s="30">
        <v>2</v>
      </c>
      <c r="BP75" s="30">
        <v>2</v>
      </c>
      <c r="BQ75" s="30">
        <v>2</v>
      </c>
      <c r="BR75" s="30">
        <v>8</v>
      </c>
      <c r="BS75" s="30">
        <v>8</v>
      </c>
      <c r="BT75" s="30">
        <v>9</v>
      </c>
      <c r="BU75" s="30">
        <v>9</v>
      </c>
      <c r="BV75" s="30">
        <v>15</v>
      </c>
      <c r="BW75" s="30">
        <v>18</v>
      </c>
      <c r="BX75" s="30">
        <v>18</v>
      </c>
      <c r="BY75" s="30">
        <v>18</v>
      </c>
      <c r="BZ75" s="30">
        <v>33</v>
      </c>
      <c r="CA75" s="30">
        <v>33</v>
      </c>
      <c r="CB75" s="30">
        <v>36</v>
      </c>
      <c r="CC75" s="30">
        <v>36</v>
      </c>
      <c r="CD75" s="30">
        <v>38</v>
      </c>
      <c r="CE75" s="30">
        <v>38</v>
      </c>
      <c r="CF75" s="30">
        <v>38</v>
      </c>
      <c r="CG75" s="30">
        <v>38</v>
      </c>
      <c r="CH75" s="30">
        <v>43</v>
      </c>
      <c r="CI75" s="30">
        <v>43</v>
      </c>
      <c r="CJ75" s="30">
        <v>43</v>
      </c>
      <c r="CK75" s="30">
        <v>46</v>
      </c>
      <c r="CL75" s="30">
        <v>50</v>
      </c>
      <c r="CM75" s="30">
        <v>50</v>
      </c>
      <c r="CN75" s="30">
        <v>50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4</v>
      </c>
      <c r="BD76" s="30">
        <v>4</v>
      </c>
      <c r="BE76" s="30">
        <v>7</v>
      </c>
      <c r="BF76" s="30">
        <v>7</v>
      </c>
      <c r="BG76" s="30">
        <v>7</v>
      </c>
      <c r="BH76" s="30">
        <v>7</v>
      </c>
      <c r="BI76" s="30">
        <v>7</v>
      </c>
      <c r="BJ76" s="30">
        <v>19</v>
      </c>
      <c r="BK76" s="30">
        <v>20</v>
      </c>
      <c r="BL76" s="30">
        <v>5</v>
      </c>
      <c r="BM76" s="30">
        <v>5</v>
      </c>
      <c r="BN76" s="30">
        <v>5</v>
      </c>
      <c r="BO76" s="30">
        <v>5</v>
      </c>
      <c r="BP76" s="30">
        <v>8</v>
      </c>
      <c r="BQ76" s="30">
        <v>8</v>
      </c>
      <c r="BR76" s="30">
        <v>8</v>
      </c>
      <c r="BS76" s="30">
        <v>12</v>
      </c>
      <c r="BT76" s="30">
        <v>19</v>
      </c>
      <c r="BU76" s="30">
        <v>19</v>
      </c>
      <c r="BV76" s="30">
        <v>23</v>
      </c>
      <c r="BW76" s="30">
        <v>23</v>
      </c>
      <c r="BX76" s="30">
        <v>24</v>
      </c>
      <c r="BY76" s="30">
        <v>31</v>
      </c>
      <c r="BZ76" s="30">
        <v>33</v>
      </c>
      <c r="CA76" s="30">
        <v>37</v>
      </c>
      <c r="CB76" s="30">
        <v>37</v>
      </c>
      <c r="CC76" s="30">
        <v>37</v>
      </c>
      <c r="CD76" s="30">
        <v>45</v>
      </c>
      <c r="CE76" s="30">
        <v>45</v>
      </c>
      <c r="CF76" s="30">
        <v>45</v>
      </c>
      <c r="CG76" s="30">
        <v>47</v>
      </c>
      <c r="CH76" s="30">
        <v>55</v>
      </c>
      <c r="CI76" s="30">
        <v>55</v>
      </c>
      <c r="CJ76" s="30">
        <v>63</v>
      </c>
      <c r="CK76" s="30">
        <v>63</v>
      </c>
      <c r="CL76" s="30">
        <v>65</v>
      </c>
      <c r="CM76" s="30">
        <v>65</v>
      </c>
      <c r="CN76" s="30">
        <v>66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2</v>
      </c>
      <c r="BI77" s="30">
        <v>2</v>
      </c>
      <c r="BJ77" s="30">
        <v>2</v>
      </c>
      <c r="BK77" s="30">
        <v>6</v>
      </c>
      <c r="BL77" s="30">
        <v>7</v>
      </c>
      <c r="BM77" s="30">
        <v>8</v>
      </c>
      <c r="BN77" s="30">
        <v>8</v>
      </c>
      <c r="BO77" s="30">
        <v>8</v>
      </c>
      <c r="BP77" s="30">
        <v>8</v>
      </c>
      <c r="BQ77" s="30">
        <v>15</v>
      </c>
      <c r="BR77" s="30">
        <v>15</v>
      </c>
      <c r="BS77" s="30">
        <v>15</v>
      </c>
      <c r="BT77" s="30">
        <v>16</v>
      </c>
      <c r="BU77" s="30">
        <v>16</v>
      </c>
      <c r="BV77" s="30">
        <v>18</v>
      </c>
      <c r="BW77" s="30">
        <v>20</v>
      </c>
      <c r="BX77" s="30">
        <v>21</v>
      </c>
      <c r="BY77" s="30">
        <v>24</v>
      </c>
      <c r="BZ77" s="30">
        <v>25</v>
      </c>
      <c r="CA77" s="30">
        <v>27</v>
      </c>
      <c r="CB77" s="30">
        <v>30</v>
      </c>
      <c r="CC77" s="30">
        <v>31</v>
      </c>
      <c r="CD77" s="30">
        <v>33</v>
      </c>
      <c r="CE77" s="30">
        <v>33</v>
      </c>
      <c r="CF77" s="30">
        <v>40</v>
      </c>
      <c r="CG77" s="30">
        <v>40</v>
      </c>
      <c r="CH77" s="30">
        <v>41</v>
      </c>
      <c r="CI77" s="30">
        <v>41</v>
      </c>
      <c r="CJ77" s="30">
        <v>43</v>
      </c>
      <c r="CK77" s="30">
        <v>44</v>
      </c>
      <c r="CL77" s="30">
        <v>47</v>
      </c>
      <c r="CM77" s="30">
        <v>57</v>
      </c>
      <c r="CN77" s="30">
        <v>57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1</v>
      </c>
      <c r="AU78" s="30">
        <v>1</v>
      </c>
      <c r="AV78" s="30">
        <v>1</v>
      </c>
      <c r="AW78" s="30">
        <v>1</v>
      </c>
      <c r="AX78" s="30">
        <v>1</v>
      </c>
      <c r="AY78" s="30">
        <v>1</v>
      </c>
      <c r="AZ78" s="30">
        <v>1</v>
      </c>
      <c r="BA78" s="30">
        <v>1</v>
      </c>
      <c r="BB78" s="30">
        <v>1</v>
      </c>
      <c r="BC78" s="30">
        <v>1</v>
      </c>
      <c r="BD78" s="30">
        <v>1</v>
      </c>
      <c r="BE78" s="30">
        <v>1</v>
      </c>
      <c r="BF78" s="30">
        <v>1</v>
      </c>
      <c r="BG78" s="30">
        <v>1</v>
      </c>
      <c r="BH78" s="30">
        <v>1</v>
      </c>
      <c r="BI78" s="30">
        <v>1</v>
      </c>
      <c r="BJ78" s="30">
        <v>1</v>
      </c>
      <c r="BK78" s="30">
        <v>1</v>
      </c>
      <c r="BL78" s="30">
        <v>4</v>
      </c>
      <c r="BM78" s="30">
        <v>4</v>
      </c>
      <c r="BN78" s="30">
        <v>4</v>
      </c>
      <c r="BO78" s="30">
        <v>4</v>
      </c>
      <c r="BP78" s="30">
        <v>6</v>
      </c>
      <c r="BQ78" s="30">
        <v>6</v>
      </c>
      <c r="BR78" s="30">
        <v>6</v>
      </c>
      <c r="BS78" s="30">
        <v>6</v>
      </c>
      <c r="BT78" s="30">
        <v>6</v>
      </c>
      <c r="BU78" s="30">
        <v>7</v>
      </c>
      <c r="BV78" s="30">
        <v>7</v>
      </c>
      <c r="BW78" s="30">
        <v>7</v>
      </c>
      <c r="BX78" s="30">
        <v>7</v>
      </c>
      <c r="BY78" s="30">
        <v>7</v>
      </c>
      <c r="BZ78" s="30">
        <v>7</v>
      </c>
      <c r="CA78" s="30">
        <v>8</v>
      </c>
      <c r="CB78" s="30">
        <v>8</v>
      </c>
      <c r="CC78" s="30">
        <v>8</v>
      </c>
      <c r="CD78" s="30">
        <v>8</v>
      </c>
      <c r="CE78" s="30">
        <v>8</v>
      </c>
      <c r="CF78" s="30">
        <v>8</v>
      </c>
      <c r="CG78" s="30">
        <v>8</v>
      </c>
      <c r="CH78" s="30">
        <v>8</v>
      </c>
      <c r="CI78" s="30">
        <v>8</v>
      </c>
      <c r="CJ78" s="30">
        <v>8</v>
      </c>
      <c r="CK78" s="30">
        <v>8</v>
      </c>
      <c r="CL78" s="30">
        <v>8</v>
      </c>
      <c r="CM78" s="30">
        <v>9</v>
      </c>
      <c r="CN78" s="30">
        <v>9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2</v>
      </c>
      <c r="AZ79" s="30">
        <v>2</v>
      </c>
      <c r="BA79" s="30">
        <v>2</v>
      </c>
      <c r="BB79" s="30">
        <v>2</v>
      </c>
      <c r="BC79" s="30">
        <v>3</v>
      </c>
      <c r="BD79" s="30">
        <v>6</v>
      </c>
      <c r="BE79" s="30">
        <v>8</v>
      </c>
      <c r="BF79" s="30">
        <v>9</v>
      </c>
      <c r="BG79" s="30">
        <v>12</v>
      </c>
      <c r="BH79" s="30">
        <v>24</v>
      </c>
      <c r="BI79" s="30">
        <v>24</v>
      </c>
      <c r="BJ79" s="30">
        <v>26</v>
      </c>
      <c r="BK79" s="30">
        <v>30</v>
      </c>
      <c r="BL79" s="30">
        <v>30</v>
      </c>
      <c r="BM79" s="30">
        <v>36</v>
      </c>
      <c r="BN79" s="30">
        <v>52</v>
      </c>
      <c r="BO79" s="30">
        <v>68</v>
      </c>
      <c r="BP79" s="30">
        <v>95</v>
      </c>
      <c r="BQ79" s="30">
        <v>110</v>
      </c>
      <c r="BR79" s="30">
        <v>139</v>
      </c>
      <c r="BS79" s="30">
        <v>141</v>
      </c>
      <c r="BT79" s="30">
        <v>172</v>
      </c>
      <c r="BU79" s="30">
        <v>219</v>
      </c>
      <c r="BV79" s="30">
        <v>222</v>
      </c>
      <c r="BW79" s="30">
        <v>264</v>
      </c>
      <c r="BX79" s="30">
        <v>268</v>
      </c>
      <c r="BY79" s="30">
        <v>298</v>
      </c>
      <c r="BZ79" s="30">
        <v>305</v>
      </c>
      <c r="CA79" s="30">
        <v>312</v>
      </c>
      <c r="CB79" s="30">
        <v>343</v>
      </c>
      <c r="CC79" s="30">
        <v>382</v>
      </c>
      <c r="CD79" s="30">
        <v>392</v>
      </c>
      <c r="CE79" s="30">
        <v>393</v>
      </c>
      <c r="CF79" s="30">
        <v>397</v>
      </c>
      <c r="CG79" s="30">
        <v>407</v>
      </c>
      <c r="CH79" s="30">
        <v>419</v>
      </c>
      <c r="CI79" s="30">
        <v>426</v>
      </c>
      <c r="CJ79" s="30">
        <v>442</v>
      </c>
      <c r="CK79" s="30">
        <v>457</v>
      </c>
      <c r="CL79" s="30">
        <v>472</v>
      </c>
      <c r="CM79" s="30">
        <v>477</v>
      </c>
      <c r="CN79" s="30">
        <v>494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2</v>
      </c>
      <c r="AS80" s="30">
        <v>2</v>
      </c>
      <c r="AT80" s="30">
        <v>2</v>
      </c>
      <c r="AU80" s="30">
        <v>4</v>
      </c>
      <c r="AV80" s="30">
        <v>7</v>
      </c>
      <c r="AW80" s="30">
        <v>9</v>
      </c>
      <c r="AX80" s="30">
        <v>9</v>
      </c>
      <c r="AY80" s="30">
        <v>13</v>
      </c>
      <c r="AZ80" s="30">
        <v>13</v>
      </c>
      <c r="BA80" s="30">
        <v>19</v>
      </c>
      <c r="BB80" s="30">
        <v>30</v>
      </c>
      <c r="BC80" s="30">
        <v>32</v>
      </c>
      <c r="BD80" s="30">
        <v>39</v>
      </c>
      <c r="BE80" s="30">
        <v>50</v>
      </c>
      <c r="BF80" s="30">
        <v>58</v>
      </c>
      <c r="BG80" s="30">
        <v>73</v>
      </c>
      <c r="BH80" s="30">
        <v>85</v>
      </c>
      <c r="BI80" s="30">
        <v>103</v>
      </c>
      <c r="BJ80" s="30">
        <v>131</v>
      </c>
      <c r="BK80" s="30">
        <v>167</v>
      </c>
      <c r="BL80" s="30">
        <v>187</v>
      </c>
      <c r="BM80" s="30">
        <v>226</v>
      </c>
      <c r="BN80" s="30">
        <v>261</v>
      </c>
      <c r="BO80" s="30">
        <v>300</v>
      </c>
      <c r="BP80" s="30">
        <v>343</v>
      </c>
      <c r="BQ80" s="30">
        <v>408</v>
      </c>
      <c r="BR80" s="30">
        <v>447</v>
      </c>
      <c r="BS80" s="30">
        <v>492</v>
      </c>
      <c r="BT80" s="30">
        <v>525</v>
      </c>
      <c r="BU80" s="30">
        <v>585</v>
      </c>
      <c r="BV80" s="30">
        <v>623</v>
      </c>
      <c r="BW80" s="30">
        <v>678</v>
      </c>
      <c r="BX80" s="30">
        <v>733</v>
      </c>
      <c r="BY80" s="30">
        <v>744</v>
      </c>
      <c r="BZ80" s="30">
        <v>817</v>
      </c>
      <c r="CA80" s="30">
        <v>895</v>
      </c>
      <c r="CB80" s="30">
        <v>980</v>
      </c>
      <c r="CC80" s="30">
        <v>1190</v>
      </c>
      <c r="CD80" s="30">
        <v>1310</v>
      </c>
      <c r="CE80" s="30">
        <v>1410</v>
      </c>
      <c r="CF80" s="30">
        <v>1458</v>
      </c>
      <c r="CG80" s="30">
        <v>1512</v>
      </c>
      <c r="CH80" s="30">
        <v>1579</v>
      </c>
      <c r="CI80" s="30">
        <v>1652</v>
      </c>
      <c r="CJ80" s="30">
        <v>1763</v>
      </c>
      <c r="CK80" s="30">
        <v>1834</v>
      </c>
      <c r="CL80" s="30">
        <v>1916</v>
      </c>
      <c r="CM80" s="30">
        <v>1984</v>
      </c>
      <c r="CN80" s="30">
        <v>2098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1</v>
      </c>
      <c r="AN81" s="30">
        <v>1</v>
      </c>
      <c r="AO81" s="30">
        <v>3</v>
      </c>
      <c r="AP81" s="30">
        <v>6</v>
      </c>
      <c r="AQ81" s="30">
        <v>11</v>
      </c>
      <c r="AR81" s="30">
        <v>26</v>
      </c>
      <c r="AS81" s="30">
        <v>34</v>
      </c>
      <c r="AT81" s="30">
        <v>43</v>
      </c>
      <c r="AU81" s="30">
        <v>50</v>
      </c>
      <c r="AV81" s="30">
        <v>50</v>
      </c>
      <c r="AW81" s="30">
        <v>58</v>
      </c>
      <c r="AX81" s="30">
        <v>69</v>
      </c>
      <c r="AY81" s="30">
        <v>85</v>
      </c>
      <c r="AZ81" s="30">
        <v>103</v>
      </c>
      <c r="BA81" s="30">
        <v>134</v>
      </c>
      <c r="BB81" s="30">
        <v>156</v>
      </c>
      <c r="BC81" s="30">
        <v>171</v>
      </c>
      <c r="BD81" s="30">
        <v>180</v>
      </c>
      <c r="BE81" s="30">
        <v>220</v>
      </c>
      <c r="BF81" s="30">
        <v>250</v>
      </c>
      <c r="BG81" s="30">
        <v>330</v>
      </c>
      <c r="BH81" s="30">
        <v>409</v>
      </c>
      <c r="BI81" s="30">
        <v>473</v>
      </c>
      <c r="BJ81" s="30">
        <v>568</v>
      </c>
      <c r="BK81" s="30">
        <v>588</v>
      </c>
      <c r="BL81" s="30">
        <v>648</v>
      </c>
      <c r="BM81" s="30">
        <v>737</v>
      </c>
      <c r="BN81" s="30">
        <v>802</v>
      </c>
      <c r="BO81" s="30">
        <v>890</v>
      </c>
      <c r="BP81" s="30">
        <v>963</v>
      </c>
      <c r="BQ81" s="30">
        <v>1020</v>
      </c>
      <c r="BR81" s="30">
        <v>1086</v>
      </c>
      <c r="BS81" s="30">
        <v>1135</v>
      </c>
      <c r="BT81" s="30">
        <v>1220</v>
      </c>
      <c r="BU81" s="30">
        <v>1319</v>
      </c>
      <c r="BV81" s="30">
        <v>1364</v>
      </c>
      <c r="BW81" s="30">
        <v>1417</v>
      </c>
      <c r="BX81" s="30">
        <v>1486</v>
      </c>
      <c r="BY81" s="30">
        <v>1562</v>
      </c>
      <c r="BZ81" s="30">
        <v>1586</v>
      </c>
      <c r="CA81" s="30">
        <v>1616</v>
      </c>
      <c r="CB81" s="30">
        <v>1648</v>
      </c>
      <c r="CC81" s="30">
        <v>1675</v>
      </c>
      <c r="CD81" s="30">
        <v>1689</v>
      </c>
      <c r="CE81" s="30">
        <v>1701</v>
      </c>
      <c r="CF81" s="30">
        <v>1711</v>
      </c>
      <c r="CG81" s="30">
        <v>1720</v>
      </c>
      <c r="CH81" s="30">
        <v>1727</v>
      </c>
      <c r="CI81" s="30">
        <v>1739</v>
      </c>
      <c r="CJ81" s="30">
        <v>1754</v>
      </c>
      <c r="CK81" s="30">
        <v>1760</v>
      </c>
      <c r="CL81" s="30">
        <v>1771</v>
      </c>
      <c r="CM81" s="30">
        <v>1773</v>
      </c>
      <c r="CN81" s="30">
        <v>1778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1</v>
      </c>
      <c r="K82" s="30">
        <v>1</v>
      </c>
      <c r="L82" s="30">
        <v>1</v>
      </c>
      <c r="M82" s="30">
        <v>2</v>
      </c>
      <c r="N82" s="30">
        <v>3</v>
      </c>
      <c r="O82" s="30">
        <v>3</v>
      </c>
      <c r="P82" s="30">
        <v>3</v>
      </c>
      <c r="Q82" s="30">
        <v>3</v>
      </c>
      <c r="R82" s="30">
        <v>3</v>
      </c>
      <c r="S82" s="30">
        <v>3</v>
      </c>
      <c r="T82" s="30">
        <v>3</v>
      </c>
      <c r="U82" s="30">
        <v>3</v>
      </c>
      <c r="V82" s="30">
        <v>3</v>
      </c>
      <c r="W82" s="30">
        <v>3</v>
      </c>
      <c r="X82" s="30">
        <v>3</v>
      </c>
      <c r="Y82" s="30">
        <v>3</v>
      </c>
      <c r="Z82" s="30">
        <v>3</v>
      </c>
      <c r="AA82" s="30">
        <v>3</v>
      </c>
      <c r="AB82" s="30">
        <v>3</v>
      </c>
      <c r="AC82" s="30">
        <v>3</v>
      </c>
      <c r="AD82" s="30">
        <v>3</v>
      </c>
      <c r="AE82" s="30">
        <v>3</v>
      </c>
      <c r="AF82" s="30">
        <v>3</v>
      </c>
      <c r="AG82" s="30">
        <v>3</v>
      </c>
      <c r="AH82" s="30">
        <v>3</v>
      </c>
      <c r="AI82" s="30">
        <v>3</v>
      </c>
      <c r="AJ82" s="30">
        <v>3</v>
      </c>
      <c r="AK82" s="30">
        <v>3</v>
      </c>
      <c r="AL82" s="30">
        <v>3</v>
      </c>
      <c r="AM82" s="30">
        <v>3</v>
      </c>
      <c r="AN82" s="30">
        <v>3</v>
      </c>
      <c r="AO82" s="30">
        <v>3</v>
      </c>
      <c r="AP82" s="30">
        <v>5</v>
      </c>
      <c r="AQ82" s="30">
        <v>5</v>
      </c>
      <c r="AR82" s="30">
        <v>28</v>
      </c>
      <c r="AS82" s="30">
        <v>30</v>
      </c>
      <c r="AT82" s="30">
        <v>31</v>
      </c>
      <c r="AU82" s="30">
        <v>34</v>
      </c>
      <c r="AV82" s="30">
        <v>39</v>
      </c>
      <c r="AW82" s="30">
        <v>43</v>
      </c>
      <c r="AX82" s="30">
        <v>56</v>
      </c>
      <c r="AY82" s="30">
        <v>62</v>
      </c>
      <c r="AZ82" s="30">
        <v>73</v>
      </c>
      <c r="BA82" s="30">
        <v>82</v>
      </c>
      <c r="BB82" s="30">
        <v>102</v>
      </c>
      <c r="BC82" s="30">
        <v>113</v>
      </c>
      <c r="BD82" s="30">
        <v>119</v>
      </c>
      <c r="BE82" s="30">
        <v>142</v>
      </c>
      <c r="BF82" s="30">
        <v>156</v>
      </c>
      <c r="BG82" s="30">
        <v>194</v>
      </c>
      <c r="BH82" s="30">
        <v>244</v>
      </c>
      <c r="BI82" s="30">
        <v>330</v>
      </c>
      <c r="BJ82" s="30">
        <v>396</v>
      </c>
      <c r="BK82" s="30">
        <v>499</v>
      </c>
      <c r="BL82" s="30">
        <v>536</v>
      </c>
      <c r="BM82" s="30">
        <v>657</v>
      </c>
      <c r="BN82" s="30">
        <v>727</v>
      </c>
      <c r="BO82" s="30">
        <v>887</v>
      </c>
      <c r="BP82" s="30">
        <v>987</v>
      </c>
      <c r="BQ82" s="30">
        <v>1024</v>
      </c>
      <c r="BR82" s="30">
        <v>1251</v>
      </c>
      <c r="BS82" s="30">
        <v>1397</v>
      </c>
      <c r="BT82" s="30">
        <v>1998</v>
      </c>
      <c r="BU82" s="30">
        <v>2543</v>
      </c>
      <c r="BV82" s="30">
        <v>2567</v>
      </c>
      <c r="BW82" s="30">
        <v>3082</v>
      </c>
      <c r="BX82" s="30">
        <v>3588</v>
      </c>
      <c r="BY82" s="30">
        <v>4778</v>
      </c>
      <c r="BZ82" s="30">
        <v>5311</v>
      </c>
      <c r="CA82" s="30">
        <v>5916</v>
      </c>
      <c r="CB82" s="30">
        <v>6725</v>
      </c>
      <c r="CC82" s="30">
        <v>7598</v>
      </c>
      <c r="CD82" s="30">
        <v>8446</v>
      </c>
      <c r="CE82" s="30">
        <v>9205</v>
      </c>
      <c r="CF82" s="30">
        <v>10453</v>
      </c>
      <c r="CG82" s="30">
        <v>11487</v>
      </c>
      <c r="CH82" s="30">
        <v>12322</v>
      </c>
      <c r="CI82" s="30">
        <v>13430</v>
      </c>
      <c r="CJ82" s="30">
        <v>14352</v>
      </c>
      <c r="CK82" s="30">
        <v>15722</v>
      </c>
      <c r="CL82" s="30">
        <v>17615</v>
      </c>
      <c r="CM82" s="30">
        <v>18539</v>
      </c>
      <c r="CN82" s="30">
        <v>20080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2</v>
      </c>
      <c r="AQ83" s="30">
        <v>2</v>
      </c>
      <c r="AR83" s="30">
        <v>2</v>
      </c>
      <c r="AS83" s="30">
        <v>2</v>
      </c>
      <c r="AT83" s="30">
        <v>4</v>
      </c>
      <c r="AU83" s="30">
        <v>4</v>
      </c>
      <c r="AV83" s="30">
        <v>6</v>
      </c>
      <c r="AW83" s="30">
        <v>19</v>
      </c>
      <c r="AX83" s="30">
        <v>27</v>
      </c>
      <c r="AY83" s="30">
        <v>34</v>
      </c>
      <c r="AZ83" s="30">
        <v>34</v>
      </c>
      <c r="BA83" s="30">
        <v>69</v>
      </c>
      <c r="BB83" s="30">
        <v>96</v>
      </c>
      <c r="BC83" s="30">
        <v>117</v>
      </c>
      <c r="BD83" s="30">
        <v>134</v>
      </c>
      <c r="BE83" s="30">
        <v>172</v>
      </c>
      <c r="BF83" s="30">
        <v>227</v>
      </c>
      <c r="BG83" s="30">
        <v>311</v>
      </c>
      <c r="BH83" s="30">
        <v>369</v>
      </c>
      <c r="BI83" s="30">
        <v>450</v>
      </c>
      <c r="BJ83" s="30">
        <v>514</v>
      </c>
      <c r="BK83" s="30">
        <v>579</v>
      </c>
      <c r="BL83" s="30">
        <v>686</v>
      </c>
      <c r="BM83" s="30">
        <v>790</v>
      </c>
      <c r="BN83" s="30">
        <v>893</v>
      </c>
      <c r="BO83" s="30">
        <v>1046</v>
      </c>
      <c r="BP83" s="30">
        <v>1155</v>
      </c>
      <c r="BQ83" s="30">
        <v>1285</v>
      </c>
      <c r="BR83" s="30">
        <v>1414</v>
      </c>
      <c r="BS83" s="30">
        <v>1528</v>
      </c>
      <c r="BT83" s="30">
        <v>1677</v>
      </c>
      <c r="BU83" s="30">
        <v>1790</v>
      </c>
      <c r="BV83" s="30">
        <v>1986</v>
      </c>
      <c r="BW83" s="30">
        <v>2092</v>
      </c>
      <c r="BX83" s="30">
        <v>2273</v>
      </c>
      <c r="BY83" s="30">
        <v>2491</v>
      </c>
      <c r="BZ83" s="30">
        <v>2738</v>
      </c>
      <c r="CA83" s="30">
        <v>2956</v>
      </c>
      <c r="CB83" s="30">
        <v>3293</v>
      </c>
      <c r="CC83" s="30">
        <v>3512</v>
      </c>
      <c r="CD83" s="30">
        <v>3842</v>
      </c>
      <c r="CE83" s="30">
        <v>4241</v>
      </c>
      <c r="CF83" s="30">
        <v>4557</v>
      </c>
      <c r="CG83" s="30">
        <v>4839</v>
      </c>
      <c r="CH83" s="30">
        <v>5136</v>
      </c>
      <c r="CI83" s="30">
        <v>5516</v>
      </c>
      <c r="CJ83" s="30">
        <v>5923</v>
      </c>
      <c r="CK83" s="30">
        <v>6248</v>
      </c>
      <c r="CL83" s="30">
        <v>6575</v>
      </c>
      <c r="CM83" s="30">
        <v>6760</v>
      </c>
      <c r="CN83" s="30">
        <v>7135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5</v>
      </c>
      <c r="AF84" s="30">
        <v>18</v>
      </c>
      <c r="AG84" s="30">
        <v>28</v>
      </c>
      <c r="AH84" s="30">
        <v>43</v>
      </c>
      <c r="AI84" s="30">
        <v>61</v>
      </c>
      <c r="AJ84" s="30">
        <v>95</v>
      </c>
      <c r="AK84" s="30">
        <v>139</v>
      </c>
      <c r="AL84" s="30">
        <v>245</v>
      </c>
      <c r="AM84" s="30">
        <v>388</v>
      </c>
      <c r="AN84" s="30">
        <v>593</v>
      </c>
      <c r="AO84" s="30">
        <v>978</v>
      </c>
      <c r="AP84" s="30">
        <v>1501</v>
      </c>
      <c r="AQ84" s="30">
        <v>2336</v>
      </c>
      <c r="AR84" s="30">
        <v>2922</v>
      </c>
      <c r="AS84" s="30">
        <v>3513</v>
      </c>
      <c r="AT84" s="30">
        <v>4747</v>
      </c>
      <c r="AU84" s="30">
        <v>5823</v>
      </c>
      <c r="AV84" s="30">
        <v>6566</v>
      </c>
      <c r="AW84" s="30">
        <v>7161</v>
      </c>
      <c r="AX84" s="30">
        <v>8042</v>
      </c>
      <c r="AY84" s="30">
        <v>9000</v>
      </c>
      <c r="AZ84" s="30">
        <v>10075</v>
      </c>
      <c r="BA84" s="30">
        <v>11364</v>
      </c>
      <c r="BB84" s="30">
        <v>12729</v>
      </c>
      <c r="BC84" s="30">
        <v>13938</v>
      </c>
      <c r="BD84" s="30">
        <v>14991</v>
      </c>
      <c r="BE84" s="30">
        <v>16169</v>
      </c>
      <c r="BF84" s="30">
        <v>17361</v>
      </c>
      <c r="BG84" s="30">
        <v>18407</v>
      </c>
      <c r="BH84" s="30">
        <v>19644</v>
      </c>
      <c r="BI84" s="30">
        <v>20610</v>
      </c>
      <c r="BJ84" s="30">
        <v>21638</v>
      </c>
      <c r="BK84" s="30">
        <v>23049</v>
      </c>
      <c r="BL84" s="30">
        <v>24811</v>
      </c>
      <c r="BM84" s="30">
        <v>27017</v>
      </c>
      <c r="BN84" s="30">
        <v>29406</v>
      </c>
      <c r="BO84" s="30">
        <v>32332</v>
      </c>
      <c r="BP84" s="30">
        <v>35408</v>
      </c>
      <c r="BQ84" s="30">
        <v>38309</v>
      </c>
      <c r="BR84" s="30">
        <v>41495</v>
      </c>
      <c r="BS84" s="30">
        <v>44605</v>
      </c>
      <c r="BT84" s="30">
        <v>47593</v>
      </c>
      <c r="BU84" s="30">
        <v>50468</v>
      </c>
      <c r="BV84" s="30">
        <v>53183</v>
      </c>
      <c r="BW84" s="30">
        <v>55743</v>
      </c>
      <c r="BX84" s="30">
        <v>58226</v>
      </c>
      <c r="BY84" s="30">
        <v>60500</v>
      </c>
      <c r="BZ84" s="30">
        <v>62589</v>
      </c>
      <c r="CA84" s="30">
        <v>64586</v>
      </c>
      <c r="CB84" s="30">
        <v>66220</v>
      </c>
      <c r="CC84" s="30">
        <v>68192</v>
      </c>
      <c r="CD84" s="30">
        <v>70029</v>
      </c>
      <c r="CE84" s="30">
        <v>71686</v>
      </c>
      <c r="CF84" s="30">
        <v>73303</v>
      </c>
      <c r="CG84" s="30">
        <v>74877</v>
      </c>
      <c r="CH84" s="30">
        <v>76389</v>
      </c>
      <c r="CI84" s="30">
        <v>77995</v>
      </c>
      <c r="CJ84" s="30">
        <v>79494</v>
      </c>
      <c r="CK84" s="30">
        <v>80868</v>
      </c>
      <c r="CL84" s="30">
        <v>82211</v>
      </c>
      <c r="CM84" s="30">
        <v>83505</v>
      </c>
      <c r="CN84" s="30">
        <v>84802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1</v>
      </c>
      <c r="AJ85" s="30">
        <v>1</v>
      </c>
      <c r="AK85" s="30">
        <v>5</v>
      </c>
      <c r="AL85" s="30">
        <v>7</v>
      </c>
      <c r="AM85" s="30">
        <v>7</v>
      </c>
      <c r="AN85" s="30">
        <v>13</v>
      </c>
      <c r="AO85" s="30">
        <v>19</v>
      </c>
      <c r="AP85" s="30">
        <v>26</v>
      </c>
      <c r="AQ85" s="30">
        <v>32</v>
      </c>
      <c r="AR85" s="30">
        <v>35</v>
      </c>
      <c r="AS85" s="30">
        <v>35</v>
      </c>
      <c r="AT85" s="30">
        <v>40</v>
      </c>
      <c r="AU85" s="30">
        <v>54</v>
      </c>
      <c r="AV85" s="30">
        <v>60</v>
      </c>
      <c r="AW85" s="30">
        <v>60</v>
      </c>
      <c r="AX85" s="30">
        <v>71</v>
      </c>
      <c r="AY85" s="30">
        <v>71</v>
      </c>
      <c r="AZ85" s="30">
        <v>71</v>
      </c>
      <c r="BA85" s="30">
        <v>101</v>
      </c>
      <c r="BB85" s="30">
        <v>110</v>
      </c>
      <c r="BC85" s="30">
        <v>116</v>
      </c>
      <c r="BD85" s="30">
        <v>124</v>
      </c>
      <c r="BE85" s="30">
        <v>154</v>
      </c>
      <c r="BF85" s="30">
        <v>164</v>
      </c>
      <c r="BG85" s="30">
        <v>192</v>
      </c>
      <c r="BH85" s="30">
        <v>208</v>
      </c>
      <c r="BI85" s="30">
        <v>214</v>
      </c>
      <c r="BJ85" s="30">
        <v>233</v>
      </c>
      <c r="BK85" s="30">
        <v>266</v>
      </c>
      <c r="BL85" s="30">
        <v>316</v>
      </c>
      <c r="BM85" s="30">
        <v>346</v>
      </c>
      <c r="BN85" s="30">
        <v>382</v>
      </c>
      <c r="BO85" s="30">
        <v>458</v>
      </c>
      <c r="BP85" s="30">
        <v>506</v>
      </c>
      <c r="BQ85" s="30">
        <v>547</v>
      </c>
      <c r="BR85" s="30">
        <v>630</v>
      </c>
      <c r="BS85" s="30">
        <v>694</v>
      </c>
      <c r="BT85" s="30">
        <v>728</v>
      </c>
      <c r="BU85" s="30">
        <v>772</v>
      </c>
      <c r="BV85" s="30">
        <v>820</v>
      </c>
      <c r="BW85" s="30">
        <v>878</v>
      </c>
      <c r="BX85" s="30">
        <v>961</v>
      </c>
      <c r="BY85" s="30">
        <v>1031</v>
      </c>
      <c r="BZ85" s="30">
        <v>1122</v>
      </c>
      <c r="CA85" s="30">
        <v>1202</v>
      </c>
      <c r="CB85" s="30">
        <v>1232</v>
      </c>
      <c r="CC85" s="30">
        <v>1279</v>
      </c>
      <c r="CD85" s="30">
        <v>1318</v>
      </c>
      <c r="CE85" s="30">
        <v>1352</v>
      </c>
      <c r="CF85" s="30">
        <v>1378</v>
      </c>
      <c r="CG85" s="30">
        <v>1400</v>
      </c>
      <c r="CH85" s="30">
        <v>1415</v>
      </c>
      <c r="CI85" s="30">
        <v>1434</v>
      </c>
      <c r="CJ85" s="30">
        <v>1482</v>
      </c>
      <c r="CK85" s="30">
        <v>1513</v>
      </c>
      <c r="CL85" s="30">
        <v>1539</v>
      </c>
      <c r="CM85" s="30">
        <v>1574</v>
      </c>
      <c r="CN85" s="30">
        <v>1602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1</v>
      </c>
      <c r="AO86" s="30">
        <v>1</v>
      </c>
      <c r="AP86" s="30">
        <v>1</v>
      </c>
      <c r="AQ86" s="30">
        <v>2</v>
      </c>
      <c r="AR86" s="30">
        <v>6</v>
      </c>
      <c r="AS86" s="30">
        <v>6</v>
      </c>
      <c r="AT86" s="30">
        <v>18</v>
      </c>
      <c r="AU86" s="30">
        <v>18</v>
      </c>
      <c r="AV86" s="30">
        <v>19</v>
      </c>
      <c r="AW86" s="30">
        <v>21</v>
      </c>
      <c r="AX86" s="30">
        <v>34</v>
      </c>
      <c r="AY86" s="30">
        <v>43</v>
      </c>
      <c r="AZ86" s="30">
        <v>43</v>
      </c>
      <c r="BA86" s="30">
        <v>90</v>
      </c>
      <c r="BB86" s="30">
        <v>129</v>
      </c>
      <c r="BC86" s="30">
        <v>129</v>
      </c>
      <c r="BD86" s="30">
        <v>169</v>
      </c>
      <c r="BE86" s="30">
        <v>223</v>
      </c>
      <c r="BF86" s="30">
        <v>292</v>
      </c>
      <c r="BG86" s="30">
        <v>557</v>
      </c>
      <c r="BH86" s="30">
        <v>683</v>
      </c>
      <c r="BI86" s="30">
        <v>785</v>
      </c>
      <c r="BJ86" s="30">
        <v>906</v>
      </c>
      <c r="BK86" s="30">
        <v>1125</v>
      </c>
      <c r="BL86" s="30">
        <v>1329</v>
      </c>
      <c r="BM86" s="30">
        <v>1564</v>
      </c>
      <c r="BN86" s="30">
        <v>1819</v>
      </c>
      <c r="BO86" s="30">
        <v>2121</v>
      </c>
      <c r="BP86" s="30">
        <v>2415</v>
      </c>
      <c r="BQ86" s="30">
        <v>2615</v>
      </c>
      <c r="BR86" s="30">
        <v>2910</v>
      </c>
      <c r="BS86" s="30">
        <v>3235</v>
      </c>
      <c r="BT86" s="30">
        <v>3447</v>
      </c>
      <c r="BU86" s="30">
        <v>3849</v>
      </c>
      <c r="BV86" s="30">
        <v>4273</v>
      </c>
      <c r="BW86" s="30">
        <v>4604</v>
      </c>
      <c r="BX86" s="30">
        <v>4994</v>
      </c>
      <c r="BY86" s="30">
        <v>5364</v>
      </c>
      <c r="BZ86" s="30">
        <v>5709</v>
      </c>
      <c r="CA86" s="30">
        <v>6074</v>
      </c>
      <c r="CB86" s="30">
        <v>6574</v>
      </c>
      <c r="CC86" s="30">
        <v>8089</v>
      </c>
      <c r="CD86" s="30">
        <v>8928</v>
      </c>
      <c r="CE86" s="30">
        <v>9655</v>
      </c>
      <c r="CF86" s="30">
        <v>10647</v>
      </c>
      <c r="CG86" s="30">
        <v>11479</v>
      </c>
      <c r="CH86" s="30">
        <v>12547</v>
      </c>
      <c r="CI86" s="30">
        <v>13271</v>
      </c>
      <c r="CJ86" s="30">
        <v>13980</v>
      </c>
      <c r="CK86" s="30">
        <v>14758</v>
      </c>
      <c r="CL86" s="30">
        <v>15251</v>
      </c>
      <c r="CM86" s="30">
        <v>15652</v>
      </c>
      <c r="CN86" s="30">
        <v>16040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1</v>
      </c>
      <c r="AG87" s="30">
        <v>1</v>
      </c>
      <c r="AH87" s="30">
        <v>1</v>
      </c>
      <c r="AI87" s="30">
        <v>1</v>
      </c>
      <c r="AJ87" s="30">
        <v>1</v>
      </c>
      <c r="AK87" s="30">
        <v>2</v>
      </c>
      <c r="AL87" s="30">
        <v>3</v>
      </c>
      <c r="AM87" s="30">
        <v>4</v>
      </c>
      <c r="AN87" s="30">
        <v>7</v>
      </c>
      <c r="AO87" s="30">
        <v>10</v>
      </c>
      <c r="AP87" s="30">
        <v>10</v>
      </c>
      <c r="AQ87" s="30">
        <v>12</v>
      </c>
      <c r="AR87" s="30">
        <v>15</v>
      </c>
      <c r="AS87" s="30">
        <v>20</v>
      </c>
      <c r="AT87" s="30">
        <v>37</v>
      </c>
      <c r="AU87" s="30">
        <v>43</v>
      </c>
      <c r="AV87" s="30">
        <v>61</v>
      </c>
      <c r="AW87" s="30">
        <v>61</v>
      </c>
      <c r="AX87" s="30">
        <v>75</v>
      </c>
      <c r="AY87" s="30">
        <v>79</v>
      </c>
      <c r="AZ87" s="30">
        <v>100</v>
      </c>
      <c r="BA87" s="30">
        <v>126</v>
      </c>
      <c r="BB87" s="30">
        <v>155</v>
      </c>
      <c r="BC87" s="30">
        <v>213</v>
      </c>
      <c r="BD87" s="30">
        <v>218</v>
      </c>
      <c r="BE87" s="30">
        <v>250</v>
      </c>
      <c r="BF87" s="30">
        <v>304</v>
      </c>
      <c r="BG87" s="30">
        <v>427</v>
      </c>
      <c r="BH87" s="30">
        <v>529</v>
      </c>
      <c r="BI87" s="30">
        <v>712</v>
      </c>
      <c r="BJ87" s="30">
        <v>883</v>
      </c>
      <c r="BK87" s="30">
        <v>1071</v>
      </c>
      <c r="BL87" s="30">
        <v>1238</v>
      </c>
      <c r="BM87" s="30">
        <v>2369</v>
      </c>
      <c r="BN87" s="30">
        <v>2693</v>
      </c>
      <c r="BO87" s="30">
        <v>3035</v>
      </c>
      <c r="BP87" s="30">
        <v>3619</v>
      </c>
      <c r="BQ87" s="30">
        <v>4247</v>
      </c>
      <c r="BR87" s="30">
        <v>4695</v>
      </c>
      <c r="BS87" s="30">
        <v>5358</v>
      </c>
      <c r="BT87" s="30">
        <v>6092</v>
      </c>
      <c r="BU87" s="30">
        <v>6857</v>
      </c>
      <c r="BV87" s="30">
        <v>7428</v>
      </c>
      <c r="BW87" s="30">
        <v>7851</v>
      </c>
      <c r="BX87" s="30">
        <v>8430</v>
      </c>
      <c r="BY87" s="30">
        <v>8904</v>
      </c>
      <c r="BZ87" s="30">
        <v>9248</v>
      </c>
      <c r="CA87" s="30">
        <v>9404</v>
      </c>
      <c r="CB87" s="30">
        <v>9968</v>
      </c>
      <c r="CC87" s="30">
        <v>10408</v>
      </c>
      <c r="CD87" s="30">
        <v>10743</v>
      </c>
      <c r="CE87" s="30">
        <v>11145</v>
      </c>
      <c r="CF87" s="30">
        <v>11586</v>
      </c>
      <c r="CG87" s="30">
        <v>12046</v>
      </c>
      <c r="CH87" s="30">
        <v>12501</v>
      </c>
      <c r="CI87" s="30">
        <v>12758</v>
      </c>
      <c r="CJ87" s="30">
        <v>12982</v>
      </c>
      <c r="CK87" s="30">
        <v>13265</v>
      </c>
      <c r="CL87" s="30">
        <v>13491</v>
      </c>
      <c r="CM87" s="30">
        <v>13713</v>
      </c>
      <c r="CN87" s="30">
        <v>13942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2</v>
      </c>
      <c r="L88" s="30">
        <v>2</v>
      </c>
      <c r="M88" s="30">
        <v>2</v>
      </c>
      <c r="N88" s="30">
        <v>2</v>
      </c>
      <c r="O88" s="30">
        <v>2</v>
      </c>
      <c r="P88" s="30">
        <v>2</v>
      </c>
      <c r="Q88" s="30">
        <v>2</v>
      </c>
      <c r="R88" s="30">
        <v>3</v>
      </c>
      <c r="S88" s="30">
        <v>3</v>
      </c>
      <c r="T88" s="30">
        <v>3</v>
      </c>
      <c r="U88" s="30">
        <v>3</v>
      </c>
      <c r="V88" s="30">
        <v>3</v>
      </c>
      <c r="W88" s="30">
        <v>3</v>
      </c>
      <c r="X88" s="30">
        <v>3</v>
      </c>
      <c r="Y88" s="30">
        <v>3</v>
      </c>
      <c r="Z88" s="30">
        <v>3</v>
      </c>
      <c r="AA88" s="30">
        <v>3</v>
      </c>
      <c r="AB88" s="30">
        <v>3</v>
      </c>
      <c r="AC88" s="30">
        <v>3</v>
      </c>
      <c r="AD88" s="30">
        <v>3</v>
      </c>
      <c r="AE88" s="30">
        <v>3</v>
      </c>
      <c r="AF88" s="30">
        <v>20</v>
      </c>
      <c r="AG88" s="30">
        <v>62</v>
      </c>
      <c r="AH88" s="30">
        <v>155</v>
      </c>
      <c r="AI88" s="30">
        <v>229</v>
      </c>
      <c r="AJ88" s="30">
        <v>322</v>
      </c>
      <c r="AK88" s="30">
        <v>453</v>
      </c>
      <c r="AL88" s="30">
        <v>655</v>
      </c>
      <c r="AM88" s="30">
        <v>888</v>
      </c>
      <c r="AN88" s="30">
        <v>1128</v>
      </c>
      <c r="AO88" s="30">
        <v>1694</v>
      </c>
      <c r="AP88" s="30">
        <v>2036</v>
      </c>
      <c r="AQ88" s="30">
        <v>2502</v>
      </c>
      <c r="AR88" s="30">
        <v>3089</v>
      </c>
      <c r="AS88" s="30">
        <v>3858</v>
      </c>
      <c r="AT88" s="30">
        <v>4636</v>
      </c>
      <c r="AU88" s="30">
        <v>5883</v>
      </c>
      <c r="AV88" s="30">
        <v>7375</v>
      </c>
      <c r="AW88" s="30">
        <v>9172</v>
      </c>
      <c r="AX88" s="30">
        <v>10149</v>
      </c>
      <c r="AY88" s="30">
        <v>12462</v>
      </c>
      <c r="AZ88" s="30">
        <v>12462</v>
      </c>
      <c r="BA88" s="30">
        <v>17660</v>
      </c>
      <c r="BB88" s="30">
        <v>21157</v>
      </c>
      <c r="BC88" s="30">
        <v>24747</v>
      </c>
      <c r="BD88" s="30">
        <v>27980</v>
      </c>
      <c r="BE88" s="30">
        <v>31506</v>
      </c>
      <c r="BF88" s="30">
        <v>35713</v>
      </c>
      <c r="BG88" s="30">
        <v>41035</v>
      </c>
      <c r="BH88" s="30">
        <v>47021</v>
      </c>
      <c r="BI88" s="30">
        <v>53578</v>
      </c>
      <c r="BJ88" s="30">
        <v>59138</v>
      </c>
      <c r="BK88" s="30">
        <v>63927</v>
      </c>
      <c r="BL88" s="30">
        <v>69176</v>
      </c>
      <c r="BM88" s="30">
        <v>74386</v>
      </c>
      <c r="BN88" s="30">
        <v>80589</v>
      </c>
      <c r="BO88" s="30">
        <v>86498</v>
      </c>
      <c r="BP88" s="30">
        <v>92472</v>
      </c>
      <c r="BQ88" s="30">
        <v>97689</v>
      </c>
      <c r="BR88" s="30">
        <v>101739</v>
      </c>
      <c r="BS88" s="30">
        <v>105792</v>
      </c>
      <c r="BT88" s="30">
        <v>110574</v>
      </c>
      <c r="BU88" s="30">
        <v>115242</v>
      </c>
      <c r="BV88" s="30">
        <v>119827</v>
      </c>
      <c r="BW88" s="30">
        <v>124632</v>
      </c>
      <c r="BX88" s="30">
        <v>128948</v>
      </c>
      <c r="BY88" s="30">
        <v>132547</v>
      </c>
      <c r="BZ88" s="30">
        <v>135586</v>
      </c>
      <c r="CA88" s="30">
        <v>139422</v>
      </c>
      <c r="CB88" s="30">
        <v>143626</v>
      </c>
      <c r="CC88" s="30">
        <v>147577</v>
      </c>
      <c r="CD88" s="30">
        <v>152271</v>
      </c>
      <c r="CE88" s="30">
        <v>156363</v>
      </c>
      <c r="CF88" s="30">
        <v>159516</v>
      </c>
      <c r="CG88" s="30">
        <v>162488</v>
      </c>
      <c r="CH88" s="30">
        <v>165155</v>
      </c>
      <c r="CI88" s="30">
        <v>168941</v>
      </c>
      <c r="CJ88" s="30">
        <v>172434</v>
      </c>
      <c r="CK88" s="30">
        <v>175925</v>
      </c>
      <c r="CL88" s="30">
        <v>178972</v>
      </c>
      <c r="CM88" s="30">
        <v>181228</v>
      </c>
      <c r="CN88" s="30">
        <v>183957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2</v>
      </c>
      <c r="BA89" s="30">
        <v>8</v>
      </c>
      <c r="BB89" s="30">
        <v>8</v>
      </c>
      <c r="BC89" s="30">
        <v>10</v>
      </c>
      <c r="BD89" s="30">
        <v>10</v>
      </c>
      <c r="BE89" s="30">
        <v>12</v>
      </c>
      <c r="BF89" s="30">
        <v>13</v>
      </c>
      <c r="BG89" s="30">
        <v>15</v>
      </c>
      <c r="BH89" s="30">
        <v>16</v>
      </c>
      <c r="BI89" s="30">
        <v>16</v>
      </c>
      <c r="BJ89" s="30">
        <v>19</v>
      </c>
      <c r="BK89" s="30">
        <v>19</v>
      </c>
      <c r="BL89" s="30">
        <v>21</v>
      </c>
      <c r="BM89" s="30">
        <v>26</v>
      </c>
      <c r="BN89" s="30">
        <v>26</v>
      </c>
      <c r="BO89" s="30">
        <v>26</v>
      </c>
      <c r="BP89" s="30">
        <v>30</v>
      </c>
      <c r="BQ89" s="30">
        <v>32</v>
      </c>
      <c r="BR89" s="30">
        <v>36</v>
      </c>
      <c r="BS89" s="30">
        <v>36</v>
      </c>
      <c r="BT89" s="30">
        <v>44</v>
      </c>
      <c r="BU89" s="30">
        <v>47</v>
      </c>
      <c r="BV89" s="30">
        <v>47</v>
      </c>
      <c r="BW89" s="30">
        <v>53</v>
      </c>
      <c r="BX89" s="30">
        <v>58</v>
      </c>
      <c r="BY89" s="30">
        <v>58</v>
      </c>
      <c r="BZ89" s="30">
        <v>63</v>
      </c>
      <c r="CA89" s="30">
        <v>63</v>
      </c>
      <c r="CB89" s="30">
        <v>63</v>
      </c>
      <c r="CC89" s="30">
        <v>63</v>
      </c>
      <c r="CD89" s="30">
        <v>65</v>
      </c>
      <c r="CE89" s="30">
        <v>69</v>
      </c>
      <c r="CF89" s="30">
        <v>73</v>
      </c>
      <c r="CG89" s="30">
        <v>73</v>
      </c>
      <c r="CH89" s="30">
        <v>125</v>
      </c>
      <c r="CI89" s="30">
        <v>143</v>
      </c>
      <c r="CJ89" s="30">
        <v>143</v>
      </c>
      <c r="CK89" s="30">
        <v>163</v>
      </c>
      <c r="CL89" s="30">
        <v>173</v>
      </c>
      <c r="CM89" s="30">
        <v>223</v>
      </c>
      <c r="CN89" s="30">
        <v>223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2</v>
      </c>
      <c r="C90" s="30">
        <v>2</v>
      </c>
      <c r="D90" s="30">
        <v>2</v>
      </c>
      <c r="E90" s="30">
        <v>2</v>
      </c>
      <c r="F90" s="30">
        <v>4</v>
      </c>
      <c r="G90" s="30">
        <v>4</v>
      </c>
      <c r="H90" s="30">
        <v>7</v>
      </c>
      <c r="I90" s="30">
        <v>7</v>
      </c>
      <c r="J90" s="30">
        <v>11</v>
      </c>
      <c r="K90" s="30">
        <v>15</v>
      </c>
      <c r="L90" s="30">
        <v>20</v>
      </c>
      <c r="M90" s="30">
        <v>20</v>
      </c>
      <c r="N90" s="30">
        <v>20</v>
      </c>
      <c r="O90" s="30">
        <v>22</v>
      </c>
      <c r="P90" s="30">
        <v>22</v>
      </c>
      <c r="Q90" s="30">
        <v>22</v>
      </c>
      <c r="R90" s="30">
        <v>25</v>
      </c>
      <c r="S90" s="30">
        <v>25</v>
      </c>
      <c r="T90" s="30">
        <v>26</v>
      </c>
      <c r="U90" s="30">
        <v>26</v>
      </c>
      <c r="V90" s="30">
        <v>26</v>
      </c>
      <c r="W90" s="30">
        <v>28</v>
      </c>
      <c r="X90" s="30">
        <v>28</v>
      </c>
      <c r="Y90" s="30">
        <v>29</v>
      </c>
      <c r="Z90" s="30">
        <v>43</v>
      </c>
      <c r="AA90" s="30">
        <v>59</v>
      </c>
      <c r="AB90" s="30">
        <v>66</v>
      </c>
      <c r="AC90" s="30">
        <v>74</v>
      </c>
      <c r="AD90" s="30">
        <v>84</v>
      </c>
      <c r="AE90" s="30">
        <v>94</v>
      </c>
      <c r="AF90" s="30">
        <v>105</v>
      </c>
      <c r="AG90" s="30">
        <v>122</v>
      </c>
      <c r="AH90" s="30">
        <v>147</v>
      </c>
      <c r="AI90" s="30">
        <v>159</v>
      </c>
      <c r="AJ90" s="30">
        <v>170</v>
      </c>
      <c r="AK90" s="30">
        <v>189</v>
      </c>
      <c r="AL90" s="30">
        <v>214</v>
      </c>
      <c r="AM90" s="30">
        <v>228</v>
      </c>
      <c r="AN90" s="30">
        <v>241</v>
      </c>
      <c r="AO90" s="30">
        <v>256</v>
      </c>
      <c r="AP90" s="30">
        <v>274</v>
      </c>
      <c r="AQ90" s="30">
        <v>293</v>
      </c>
      <c r="AR90" s="30">
        <v>331</v>
      </c>
      <c r="AS90" s="30">
        <v>360</v>
      </c>
      <c r="AT90" s="30">
        <v>420</v>
      </c>
      <c r="AU90" s="30">
        <v>461</v>
      </c>
      <c r="AV90" s="30">
        <v>502</v>
      </c>
      <c r="AW90" s="30">
        <v>511</v>
      </c>
      <c r="AX90" s="30">
        <v>581</v>
      </c>
      <c r="AY90" s="30">
        <v>639</v>
      </c>
      <c r="AZ90" s="30">
        <v>639</v>
      </c>
      <c r="BA90" s="30">
        <v>701</v>
      </c>
      <c r="BB90" s="30">
        <v>773</v>
      </c>
      <c r="BC90" s="30">
        <v>839</v>
      </c>
      <c r="BD90" s="30">
        <v>839</v>
      </c>
      <c r="BE90" s="30">
        <v>878</v>
      </c>
      <c r="BF90" s="30">
        <v>889</v>
      </c>
      <c r="BG90" s="30">
        <v>924</v>
      </c>
      <c r="BH90" s="30">
        <v>963</v>
      </c>
      <c r="BI90" s="30">
        <v>1007</v>
      </c>
      <c r="BJ90" s="30">
        <v>1101</v>
      </c>
      <c r="BK90" s="30">
        <v>1128</v>
      </c>
      <c r="BL90" s="30">
        <v>1193</v>
      </c>
      <c r="BM90" s="30">
        <v>1307</v>
      </c>
      <c r="BN90" s="30">
        <v>1387</v>
      </c>
      <c r="BO90" s="30">
        <v>1468</v>
      </c>
      <c r="BP90" s="30">
        <v>1693</v>
      </c>
      <c r="BQ90" s="30">
        <v>1866</v>
      </c>
      <c r="BR90" s="30">
        <v>1866</v>
      </c>
      <c r="BS90" s="30">
        <v>1953</v>
      </c>
      <c r="BT90" s="30">
        <v>2178</v>
      </c>
      <c r="BU90" s="30">
        <v>2495</v>
      </c>
      <c r="BV90" s="30">
        <v>2617</v>
      </c>
      <c r="BW90" s="30">
        <v>3139</v>
      </c>
      <c r="BX90" s="30">
        <v>3139</v>
      </c>
      <c r="BY90" s="30">
        <v>3654</v>
      </c>
      <c r="BZ90" s="30">
        <v>3906</v>
      </c>
      <c r="CA90" s="30">
        <v>4257</v>
      </c>
      <c r="CB90" s="30">
        <v>4667</v>
      </c>
      <c r="CC90" s="30">
        <v>5530</v>
      </c>
      <c r="CD90" s="30">
        <v>6005</v>
      </c>
      <c r="CE90" s="30">
        <v>6748</v>
      </c>
      <c r="CF90" s="30">
        <v>7370</v>
      </c>
      <c r="CG90" s="30">
        <v>7645</v>
      </c>
      <c r="CH90" s="30">
        <v>8100</v>
      </c>
      <c r="CI90" s="30">
        <v>8626</v>
      </c>
      <c r="CJ90" s="30">
        <v>9787</v>
      </c>
      <c r="CK90" s="30">
        <v>10296</v>
      </c>
      <c r="CL90" s="30">
        <v>10797</v>
      </c>
      <c r="CM90" s="30">
        <v>10797</v>
      </c>
      <c r="CN90" s="30">
        <v>11135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1</v>
      </c>
      <c r="AR91" s="30">
        <v>1</v>
      </c>
      <c r="AS91" s="30">
        <v>1</v>
      </c>
      <c r="AT91" s="30">
        <v>1</v>
      </c>
      <c r="AU91" s="30">
        <v>1</v>
      </c>
      <c r="AV91" s="30">
        <v>1</v>
      </c>
      <c r="AW91" s="30">
        <v>1</v>
      </c>
      <c r="AX91" s="30">
        <v>1</v>
      </c>
      <c r="AY91" s="30">
        <v>1</v>
      </c>
      <c r="AZ91" s="30">
        <v>1</v>
      </c>
      <c r="BA91" s="30">
        <v>1</v>
      </c>
      <c r="BB91" s="30">
        <v>1</v>
      </c>
      <c r="BC91" s="30">
        <v>8</v>
      </c>
      <c r="BD91" s="30">
        <v>17</v>
      </c>
      <c r="BE91" s="30">
        <v>34</v>
      </c>
      <c r="BF91" s="30">
        <v>52</v>
      </c>
      <c r="BG91" s="30">
        <v>69</v>
      </c>
      <c r="BH91" s="30">
        <v>85</v>
      </c>
      <c r="BI91" s="30">
        <v>85</v>
      </c>
      <c r="BJ91" s="30">
        <v>112</v>
      </c>
      <c r="BK91" s="30">
        <v>127</v>
      </c>
      <c r="BL91" s="30">
        <v>154</v>
      </c>
      <c r="BM91" s="30">
        <v>172</v>
      </c>
      <c r="BN91" s="30">
        <v>212</v>
      </c>
      <c r="BO91" s="30">
        <v>235</v>
      </c>
      <c r="BP91" s="30">
        <v>246</v>
      </c>
      <c r="BQ91" s="30">
        <v>259</v>
      </c>
      <c r="BR91" s="30">
        <v>268</v>
      </c>
      <c r="BS91" s="30">
        <v>274</v>
      </c>
      <c r="BT91" s="30">
        <v>278</v>
      </c>
      <c r="BU91" s="30">
        <v>299</v>
      </c>
      <c r="BV91" s="30">
        <v>310</v>
      </c>
      <c r="BW91" s="30">
        <v>323</v>
      </c>
      <c r="BX91" s="30">
        <v>345</v>
      </c>
      <c r="BY91" s="30">
        <v>349</v>
      </c>
      <c r="BZ91" s="30">
        <v>353</v>
      </c>
      <c r="CA91" s="30">
        <v>358</v>
      </c>
      <c r="CB91" s="30">
        <v>372</v>
      </c>
      <c r="CC91" s="30">
        <v>372</v>
      </c>
      <c r="CD91" s="30">
        <v>381</v>
      </c>
      <c r="CE91" s="30">
        <v>389</v>
      </c>
      <c r="CF91" s="30">
        <v>391</v>
      </c>
      <c r="CG91" s="30">
        <v>397</v>
      </c>
      <c r="CH91" s="30">
        <v>401</v>
      </c>
      <c r="CI91" s="30">
        <v>402</v>
      </c>
      <c r="CJ91" s="30">
        <v>407</v>
      </c>
      <c r="CK91" s="30">
        <v>413</v>
      </c>
      <c r="CL91" s="30">
        <v>417</v>
      </c>
      <c r="CM91" s="30">
        <v>425</v>
      </c>
      <c r="CN91" s="30">
        <v>428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4</v>
      </c>
      <c r="BB92" s="30">
        <v>6</v>
      </c>
      <c r="BC92" s="30">
        <v>9</v>
      </c>
      <c r="BD92" s="30">
        <v>10</v>
      </c>
      <c r="BE92" s="30">
        <v>33</v>
      </c>
      <c r="BF92" s="30">
        <v>35</v>
      </c>
      <c r="BG92" s="30">
        <v>44</v>
      </c>
      <c r="BH92" s="30">
        <v>49</v>
      </c>
      <c r="BI92" s="30">
        <v>53</v>
      </c>
      <c r="BJ92" s="30">
        <v>60</v>
      </c>
      <c r="BK92" s="30">
        <v>62</v>
      </c>
      <c r="BL92" s="30">
        <v>72</v>
      </c>
      <c r="BM92" s="30">
        <v>81</v>
      </c>
      <c r="BN92" s="30">
        <v>111</v>
      </c>
      <c r="BO92" s="30">
        <v>150</v>
      </c>
      <c r="BP92" s="30">
        <v>228</v>
      </c>
      <c r="BQ92" s="30">
        <v>284</v>
      </c>
      <c r="BR92" s="30">
        <v>302</v>
      </c>
      <c r="BS92" s="30">
        <v>343</v>
      </c>
      <c r="BT92" s="30">
        <v>380</v>
      </c>
      <c r="BU92" s="30">
        <v>435</v>
      </c>
      <c r="BV92" s="30">
        <v>464</v>
      </c>
      <c r="BW92" s="30">
        <v>531</v>
      </c>
      <c r="BX92" s="30">
        <v>584</v>
      </c>
      <c r="BY92" s="30">
        <v>662</v>
      </c>
      <c r="BZ92" s="30">
        <v>697</v>
      </c>
      <c r="CA92" s="30">
        <v>727</v>
      </c>
      <c r="CB92" s="30">
        <v>781</v>
      </c>
      <c r="CC92" s="30">
        <v>812</v>
      </c>
      <c r="CD92" s="30">
        <v>865</v>
      </c>
      <c r="CE92" s="30">
        <v>951</v>
      </c>
      <c r="CF92" s="30">
        <v>1091</v>
      </c>
      <c r="CG92" s="30">
        <v>1232</v>
      </c>
      <c r="CH92" s="30">
        <v>1295</v>
      </c>
      <c r="CI92" s="30">
        <v>1402</v>
      </c>
      <c r="CJ92" s="30">
        <v>1546</v>
      </c>
      <c r="CK92" s="30">
        <v>1615</v>
      </c>
      <c r="CL92" s="30">
        <v>1676</v>
      </c>
      <c r="CM92" s="30">
        <v>1852</v>
      </c>
      <c r="CN92" s="30">
        <v>1995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1</v>
      </c>
      <c r="BB93" s="30">
        <v>1</v>
      </c>
      <c r="BC93" s="30">
        <v>3</v>
      </c>
      <c r="BD93" s="30">
        <v>3</v>
      </c>
      <c r="BE93" s="30">
        <v>3</v>
      </c>
      <c r="BF93" s="30">
        <v>3</v>
      </c>
      <c r="BG93" s="30">
        <v>7</v>
      </c>
      <c r="BH93" s="30">
        <v>7</v>
      </c>
      <c r="BI93" s="30">
        <v>7</v>
      </c>
      <c r="BJ93" s="30">
        <v>15</v>
      </c>
      <c r="BK93" s="30">
        <v>16</v>
      </c>
      <c r="BL93" s="30">
        <v>25</v>
      </c>
      <c r="BM93" s="30">
        <v>28</v>
      </c>
      <c r="BN93" s="30">
        <v>31</v>
      </c>
      <c r="BO93" s="30">
        <v>31</v>
      </c>
      <c r="BP93" s="30">
        <v>38</v>
      </c>
      <c r="BQ93" s="30">
        <v>42</v>
      </c>
      <c r="BR93" s="30">
        <v>50</v>
      </c>
      <c r="BS93" s="30">
        <v>59</v>
      </c>
      <c r="BT93" s="30">
        <v>81</v>
      </c>
      <c r="BU93" s="30">
        <v>110</v>
      </c>
      <c r="BV93" s="30">
        <v>122</v>
      </c>
      <c r="BW93" s="30">
        <v>126</v>
      </c>
      <c r="BX93" s="30">
        <v>142</v>
      </c>
      <c r="BY93" s="30">
        <v>158</v>
      </c>
      <c r="BZ93" s="30">
        <v>172</v>
      </c>
      <c r="CA93" s="30">
        <v>179</v>
      </c>
      <c r="CB93" s="30">
        <v>184</v>
      </c>
      <c r="CC93" s="30">
        <v>189</v>
      </c>
      <c r="CD93" s="30">
        <v>191</v>
      </c>
      <c r="CE93" s="30">
        <v>197</v>
      </c>
      <c r="CF93" s="30">
        <v>208</v>
      </c>
      <c r="CG93" s="30">
        <v>216</v>
      </c>
      <c r="CH93" s="30">
        <v>225</v>
      </c>
      <c r="CI93" s="30">
        <v>234</v>
      </c>
      <c r="CJ93" s="30">
        <v>246</v>
      </c>
      <c r="CK93" s="30">
        <v>262</v>
      </c>
      <c r="CL93" s="30">
        <v>270</v>
      </c>
      <c r="CM93" s="30">
        <v>281</v>
      </c>
      <c r="CN93" s="30">
        <v>296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1</v>
      </c>
      <c r="C94" s="30">
        <v>1</v>
      </c>
      <c r="D94" s="30">
        <v>2</v>
      </c>
      <c r="E94" s="30">
        <v>2</v>
      </c>
      <c r="F94" s="30">
        <v>3</v>
      </c>
      <c r="G94" s="30">
        <v>4</v>
      </c>
      <c r="H94" s="30">
        <v>4</v>
      </c>
      <c r="I94" s="30">
        <v>4</v>
      </c>
      <c r="J94" s="30">
        <v>4</v>
      </c>
      <c r="K94" s="30">
        <v>11</v>
      </c>
      <c r="L94" s="30">
        <v>12</v>
      </c>
      <c r="M94" s="30">
        <v>15</v>
      </c>
      <c r="N94" s="30">
        <v>15</v>
      </c>
      <c r="O94" s="30">
        <v>16</v>
      </c>
      <c r="P94" s="30">
        <v>19</v>
      </c>
      <c r="Q94" s="30">
        <v>23</v>
      </c>
      <c r="R94" s="30">
        <v>24</v>
      </c>
      <c r="S94" s="30">
        <v>24</v>
      </c>
      <c r="T94" s="30">
        <v>25</v>
      </c>
      <c r="U94" s="30">
        <v>27</v>
      </c>
      <c r="V94" s="30">
        <v>28</v>
      </c>
      <c r="W94" s="30">
        <v>28</v>
      </c>
      <c r="X94" s="30">
        <v>28</v>
      </c>
      <c r="Y94" s="30">
        <v>28</v>
      </c>
      <c r="Z94" s="30">
        <v>28</v>
      </c>
      <c r="AA94" s="30">
        <v>29</v>
      </c>
      <c r="AB94" s="30">
        <v>30</v>
      </c>
      <c r="AC94" s="30">
        <v>31</v>
      </c>
      <c r="AD94" s="30">
        <v>31</v>
      </c>
      <c r="AE94" s="30">
        <v>104</v>
      </c>
      <c r="AF94" s="30">
        <v>204</v>
      </c>
      <c r="AG94" s="30">
        <v>433</v>
      </c>
      <c r="AH94" s="30">
        <v>602</v>
      </c>
      <c r="AI94" s="30">
        <v>833</v>
      </c>
      <c r="AJ94" s="30">
        <v>977</v>
      </c>
      <c r="AK94" s="30">
        <v>1261</v>
      </c>
      <c r="AL94" s="30">
        <v>1766</v>
      </c>
      <c r="AM94" s="30">
        <v>2337</v>
      </c>
      <c r="AN94" s="30">
        <v>3150</v>
      </c>
      <c r="AO94" s="30">
        <v>3736</v>
      </c>
      <c r="AP94" s="30">
        <v>4335</v>
      </c>
      <c r="AQ94" s="30">
        <v>5186</v>
      </c>
      <c r="AR94" s="30">
        <v>5621</v>
      </c>
      <c r="AS94" s="30">
        <v>6088</v>
      </c>
      <c r="AT94" s="30">
        <v>6593</v>
      </c>
      <c r="AU94" s="30">
        <v>7041</v>
      </c>
      <c r="AV94" s="30">
        <v>7314</v>
      </c>
      <c r="AW94" s="30">
        <v>7478</v>
      </c>
      <c r="AX94" s="30">
        <v>7513</v>
      </c>
      <c r="AY94" s="30">
        <v>7755</v>
      </c>
      <c r="AZ94" s="30">
        <v>7869</v>
      </c>
      <c r="BA94" s="30">
        <v>7979</v>
      </c>
      <c r="BB94" s="30">
        <v>8086</v>
      </c>
      <c r="BC94" s="30">
        <v>8162</v>
      </c>
      <c r="BD94" s="30">
        <v>8236</v>
      </c>
      <c r="BE94" s="30">
        <v>8320</v>
      </c>
      <c r="BF94" s="30">
        <v>8413</v>
      </c>
      <c r="BG94" s="30">
        <v>8565</v>
      </c>
      <c r="BH94" s="30">
        <v>8652</v>
      </c>
      <c r="BI94" s="30">
        <v>8799</v>
      </c>
      <c r="BJ94" s="30">
        <v>8961</v>
      </c>
      <c r="BK94" s="30">
        <v>8961</v>
      </c>
      <c r="BL94" s="30">
        <v>9037</v>
      </c>
      <c r="BM94" s="30">
        <v>9137</v>
      </c>
      <c r="BN94" s="30">
        <v>9241</v>
      </c>
      <c r="BO94" s="30">
        <v>9332</v>
      </c>
      <c r="BP94" s="30">
        <v>9478</v>
      </c>
      <c r="BQ94" s="30">
        <v>9583</v>
      </c>
      <c r="BR94" s="30">
        <v>9661</v>
      </c>
      <c r="BS94" s="30">
        <v>9786</v>
      </c>
      <c r="BT94" s="30">
        <v>9887</v>
      </c>
      <c r="BU94" s="30">
        <v>9976</v>
      </c>
      <c r="BV94" s="30">
        <v>10062</v>
      </c>
      <c r="BW94" s="30">
        <v>10156</v>
      </c>
      <c r="BX94" s="30">
        <v>10237</v>
      </c>
      <c r="BY94" s="30">
        <v>10284</v>
      </c>
      <c r="BZ94" s="30">
        <v>10331</v>
      </c>
      <c r="CA94" s="30">
        <v>10384</v>
      </c>
      <c r="CB94" s="30">
        <v>10423</v>
      </c>
      <c r="CC94" s="30">
        <v>10450</v>
      </c>
      <c r="CD94" s="30">
        <v>10480</v>
      </c>
      <c r="CE94" s="30">
        <v>10512</v>
      </c>
      <c r="CF94" s="30">
        <v>10537</v>
      </c>
      <c r="CG94" s="30">
        <v>10564</v>
      </c>
      <c r="CH94" s="30">
        <v>10591</v>
      </c>
      <c r="CI94" s="30">
        <v>10613</v>
      </c>
      <c r="CJ94" s="30">
        <v>10635</v>
      </c>
      <c r="CK94" s="30">
        <v>10653</v>
      </c>
      <c r="CL94" s="30">
        <v>10661</v>
      </c>
      <c r="CM94" s="30">
        <v>10674</v>
      </c>
      <c r="CN94" s="30">
        <v>10683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71</v>
      </c>
      <c r="BO95" s="30">
        <v>86</v>
      </c>
      <c r="BP95" s="30">
        <v>91</v>
      </c>
      <c r="BQ95" s="30">
        <v>94</v>
      </c>
      <c r="BR95" s="30">
        <v>94</v>
      </c>
      <c r="BS95" s="30">
        <v>112</v>
      </c>
      <c r="BT95" s="30">
        <v>125</v>
      </c>
      <c r="BU95" s="30">
        <v>125</v>
      </c>
      <c r="BV95" s="30">
        <v>126</v>
      </c>
      <c r="BW95" s="30">
        <v>135</v>
      </c>
      <c r="BX95" s="30">
        <v>145</v>
      </c>
      <c r="BY95" s="30">
        <v>145</v>
      </c>
      <c r="BZ95" s="30">
        <v>170</v>
      </c>
      <c r="CA95" s="30">
        <v>184</v>
      </c>
      <c r="CB95" s="30">
        <v>184</v>
      </c>
      <c r="CC95" s="30">
        <v>250</v>
      </c>
      <c r="CD95" s="30">
        <v>283</v>
      </c>
      <c r="CE95" s="30">
        <v>283</v>
      </c>
      <c r="CF95" s="30">
        <v>283</v>
      </c>
      <c r="CG95" s="30">
        <v>387</v>
      </c>
      <c r="CH95" s="30">
        <v>387</v>
      </c>
      <c r="CI95" s="30">
        <v>449</v>
      </c>
      <c r="CJ95" s="30">
        <v>480</v>
      </c>
      <c r="CK95" s="30">
        <v>510</v>
      </c>
      <c r="CL95" s="30">
        <v>510</v>
      </c>
      <c r="CM95" s="30">
        <v>510</v>
      </c>
      <c r="CN95" s="30">
        <v>510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1</v>
      </c>
      <c r="AJ96" s="30">
        <v>11</v>
      </c>
      <c r="AK96" s="30">
        <v>26</v>
      </c>
      <c r="AL96" s="30">
        <v>43</v>
      </c>
      <c r="AM96" s="30">
        <v>45</v>
      </c>
      <c r="AN96" s="30">
        <v>45</v>
      </c>
      <c r="AO96" s="30">
        <v>45</v>
      </c>
      <c r="AP96" s="30">
        <v>56</v>
      </c>
      <c r="AQ96" s="30">
        <v>56</v>
      </c>
      <c r="AR96" s="30">
        <v>56</v>
      </c>
      <c r="AS96" s="30">
        <v>58</v>
      </c>
      <c r="AT96" s="30">
        <v>58</v>
      </c>
      <c r="AU96" s="30">
        <v>61</v>
      </c>
      <c r="AV96" s="30">
        <v>64</v>
      </c>
      <c r="AW96" s="30">
        <v>64</v>
      </c>
      <c r="AX96" s="30">
        <v>69</v>
      </c>
      <c r="AY96" s="30">
        <v>72</v>
      </c>
      <c r="AZ96" s="30">
        <v>80</v>
      </c>
      <c r="BA96" s="30">
        <v>80</v>
      </c>
      <c r="BB96" s="30">
        <v>104</v>
      </c>
      <c r="BC96" s="30">
        <v>112</v>
      </c>
      <c r="BD96" s="30">
        <v>123</v>
      </c>
      <c r="BE96" s="30">
        <v>130</v>
      </c>
      <c r="BF96" s="30">
        <v>142</v>
      </c>
      <c r="BG96" s="30">
        <v>148</v>
      </c>
      <c r="BH96" s="30">
        <v>159</v>
      </c>
      <c r="BI96" s="30">
        <v>176</v>
      </c>
      <c r="BJ96" s="30">
        <v>188</v>
      </c>
      <c r="BK96" s="30">
        <v>189</v>
      </c>
      <c r="BL96" s="30">
        <v>191</v>
      </c>
      <c r="BM96" s="30">
        <v>195</v>
      </c>
      <c r="BN96" s="30">
        <v>208</v>
      </c>
      <c r="BO96" s="30">
        <v>225</v>
      </c>
      <c r="BP96" s="30">
        <v>235</v>
      </c>
      <c r="BQ96" s="30">
        <v>255</v>
      </c>
      <c r="BR96" s="30">
        <v>266</v>
      </c>
      <c r="BS96" s="30">
        <v>289</v>
      </c>
      <c r="BT96" s="30">
        <v>317</v>
      </c>
      <c r="BU96" s="30">
        <v>342</v>
      </c>
      <c r="BV96" s="30">
        <v>417</v>
      </c>
      <c r="BW96" s="30">
        <v>479</v>
      </c>
      <c r="BX96" s="30">
        <v>556</v>
      </c>
      <c r="BY96" s="30">
        <v>665</v>
      </c>
      <c r="BZ96" s="30">
        <v>743</v>
      </c>
      <c r="CA96" s="30">
        <v>855</v>
      </c>
      <c r="CB96" s="30">
        <v>910</v>
      </c>
      <c r="CC96" s="30">
        <v>993</v>
      </c>
      <c r="CD96" s="30">
        <v>1154</v>
      </c>
      <c r="CE96" s="30">
        <v>1234</v>
      </c>
      <c r="CF96" s="30">
        <v>1300</v>
      </c>
      <c r="CG96" s="30">
        <v>1355</v>
      </c>
      <c r="CH96" s="30">
        <v>1405</v>
      </c>
      <c r="CI96" s="30">
        <v>1524</v>
      </c>
      <c r="CJ96" s="30">
        <v>1658</v>
      </c>
      <c r="CK96" s="30">
        <v>1751</v>
      </c>
      <c r="CL96" s="30">
        <v>1915</v>
      </c>
      <c r="CM96" s="30">
        <v>1995</v>
      </c>
      <c r="CN96" s="30">
        <v>2080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3</v>
      </c>
      <c r="BG97" s="30">
        <v>3</v>
      </c>
      <c r="BH97" s="30">
        <v>6</v>
      </c>
      <c r="BI97" s="30">
        <v>14</v>
      </c>
      <c r="BJ97" s="30">
        <v>14</v>
      </c>
      <c r="BK97" s="30">
        <v>16</v>
      </c>
      <c r="BL97" s="30">
        <v>42</v>
      </c>
      <c r="BM97" s="30">
        <v>44</v>
      </c>
      <c r="BN97" s="30">
        <v>44</v>
      </c>
      <c r="BO97" s="30">
        <v>58</v>
      </c>
      <c r="BP97" s="30">
        <v>58</v>
      </c>
      <c r="BQ97" s="30">
        <v>84</v>
      </c>
      <c r="BR97" s="30">
        <v>94</v>
      </c>
      <c r="BS97" s="30">
        <v>107</v>
      </c>
      <c r="BT97" s="30">
        <v>111</v>
      </c>
      <c r="BU97" s="30">
        <v>116</v>
      </c>
      <c r="BV97" s="30">
        <v>130</v>
      </c>
      <c r="BW97" s="30">
        <v>144</v>
      </c>
      <c r="BX97" s="30">
        <v>147</v>
      </c>
      <c r="BY97" s="30">
        <v>216</v>
      </c>
      <c r="BZ97" s="30">
        <v>228</v>
      </c>
      <c r="CA97" s="30">
        <v>270</v>
      </c>
      <c r="CB97" s="30">
        <v>280</v>
      </c>
      <c r="CC97" s="30">
        <v>298</v>
      </c>
      <c r="CD97" s="30">
        <v>339</v>
      </c>
      <c r="CE97" s="30">
        <v>377</v>
      </c>
      <c r="CF97" s="30">
        <v>419</v>
      </c>
      <c r="CG97" s="30">
        <v>430</v>
      </c>
      <c r="CH97" s="30">
        <v>449</v>
      </c>
      <c r="CI97" s="30">
        <v>466</v>
      </c>
      <c r="CJ97" s="30">
        <v>489</v>
      </c>
      <c r="CK97" s="30">
        <v>506</v>
      </c>
      <c r="CL97" s="30">
        <v>554</v>
      </c>
      <c r="CM97" s="30">
        <v>568</v>
      </c>
      <c r="CN97" s="30">
        <v>590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2</v>
      </c>
      <c r="BM98" s="30">
        <v>3</v>
      </c>
      <c r="BN98" s="30">
        <v>6</v>
      </c>
      <c r="BO98" s="30">
        <v>6</v>
      </c>
      <c r="BP98" s="30">
        <v>8</v>
      </c>
      <c r="BQ98" s="30">
        <v>8</v>
      </c>
      <c r="BR98" s="30">
        <v>8</v>
      </c>
      <c r="BS98" s="30">
        <v>9</v>
      </c>
      <c r="BT98" s="30">
        <v>10</v>
      </c>
      <c r="BU98" s="30">
        <v>10</v>
      </c>
      <c r="BV98" s="30">
        <v>10</v>
      </c>
      <c r="BW98" s="30">
        <v>10</v>
      </c>
      <c r="BX98" s="30">
        <v>11</v>
      </c>
      <c r="BY98" s="30">
        <v>12</v>
      </c>
      <c r="BZ98" s="30">
        <v>14</v>
      </c>
      <c r="CA98" s="30">
        <v>15</v>
      </c>
      <c r="CB98" s="30">
        <v>16</v>
      </c>
      <c r="CC98" s="30">
        <v>16</v>
      </c>
      <c r="CD98" s="30">
        <v>18</v>
      </c>
      <c r="CE98" s="30">
        <v>19</v>
      </c>
      <c r="CF98" s="30">
        <v>19</v>
      </c>
      <c r="CG98" s="30">
        <v>19</v>
      </c>
      <c r="CH98" s="30">
        <v>19</v>
      </c>
      <c r="CI98" s="30">
        <v>19</v>
      </c>
      <c r="CJ98" s="30">
        <v>19</v>
      </c>
      <c r="CK98" s="30">
        <v>19</v>
      </c>
      <c r="CL98" s="30">
        <v>19</v>
      </c>
      <c r="CM98" s="30">
        <v>19</v>
      </c>
      <c r="CN98" s="30">
        <v>19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1</v>
      </c>
      <c r="AQ99" s="30">
        <v>1</v>
      </c>
      <c r="AR99" s="30">
        <v>1</v>
      </c>
      <c r="AS99" s="30">
        <v>1</v>
      </c>
      <c r="AT99" s="30">
        <v>1</v>
      </c>
      <c r="AU99" s="30">
        <v>1</v>
      </c>
      <c r="AV99" s="30">
        <v>2</v>
      </c>
      <c r="AW99" s="30">
        <v>6</v>
      </c>
      <c r="AX99" s="30">
        <v>8</v>
      </c>
      <c r="AY99" s="30">
        <v>10</v>
      </c>
      <c r="AZ99" s="30">
        <v>10</v>
      </c>
      <c r="BA99" s="30">
        <v>17</v>
      </c>
      <c r="BB99" s="30">
        <v>26</v>
      </c>
      <c r="BC99" s="30">
        <v>30</v>
      </c>
      <c r="BD99" s="30">
        <v>34</v>
      </c>
      <c r="BE99" s="30">
        <v>49</v>
      </c>
      <c r="BF99" s="30">
        <v>71</v>
      </c>
      <c r="BG99" s="30">
        <v>86</v>
      </c>
      <c r="BH99" s="30">
        <v>111</v>
      </c>
      <c r="BI99" s="30">
        <v>124</v>
      </c>
      <c r="BJ99" s="30">
        <v>139</v>
      </c>
      <c r="BK99" s="30">
        <v>180</v>
      </c>
      <c r="BL99" s="30">
        <v>197</v>
      </c>
      <c r="BM99" s="30">
        <v>221</v>
      </c>
      <c r="BN99" s="30">
        <v>244</v>
      </c>
      <c r="BO99" s="30">
        <v>280</v>
      </c>
      <c r="BP99" s="30">
        <v>305</v>
      </c>
      <c r="BQ99" s="30">
        <v>347</v>
      </c>
      <c r="BR99" s="30">
        <v>376</v>
      </c>
      <c r="BS99" s="30">
        <v>398</v>
      </c>
      <c r="BT99" s="30">
        <v>446</v>
      </c>
      <c r="BU99" s="30">
        <v>458</v>
      </c>
      <c r="BV99" s="30">
        <v>493</v>
      </c>
      <c r="BW99" s="30">
        <v>509</v>
      </c>
      <c r="BX99" s="30">
        <v>533</v>
      </c>
      <c r="BY99" s="30">
        <v>542</v>
      </c>
      <c r="BZ99" s="30">
        <v>548</v>
      </c>
      <c r="CA99" s="30">
        <v>577</v>
      </c>
      <c r="CB99" s="30">
        <v>589</v>
      </c>
      <c r="CC99" s="30">
        <v>612</v>
      </c>
      <c r="CD99" s="30">
        <v>630</v>
      </c>
      <c r="CE99" s="30">
        <v>651</v>
      </c>
      <c r="CF99" s="30">
        <v>655</v>
      </c>
      <c r="CG99" s="30">
        <v>657</v>
      </c>
      <c r="CH99" s="30">
        <v>666</v>
      </c>
      <c r="CI99" s="30">
        <v>675</v>
      </c>
      <c r="CJ99" s="30">
        <v>682</v>
      </c>
      <c r="CK99" s="30">
        <v>712</v>
      </c>
      <c r="CL99" s="30">
        <v>727</v>
      </c>
      <c r="CM99" s="30">
        <v>739</v>
      </c>
      <c r="CN99" s="30">
        <v>748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1</v>
      </c>
      <c r="AG100" s="30">
        <v>1</v>
      </c>
      <c r="AH100" s="30">
        <v>1</v>
      </c>
      <c r="AI100" s="30">
        <v>1</v>
      </c>
      <c r="AJ100" s="30">
        <v>1</v>
      </c>
      <c r="AK100" s="30">
        <v>2</v>
      </c>
      <c r="AL100" s="30">
        <v>2</v>
      </c>
      <c r="AM100" s="30">
        <v>2</v>
      </c>
      <c r="AN100" s="30">
        <v>4</v>
      </c>
      <c r="AO100" s="30">
        <v>10</v>
      </c>
      <c r="AP100" s="30">
        <v>13</v>
      </c>
      <c r="AQ100" s="30">
        <v>13</v>
      </c>
      <c r="AR100" s="30">
        <v>13</v>
      </c>
      <c r="AS100" s="30">
        <v>16</v>
      </c>
      <c r="AT100" s="30">
        <v>22</v>
      </c>
      <c r="AU100" s="30">
        <v>22</v>
      </c>
      <c r="AV100" s="30">
        <v>32</v>
      </c>
      <c r="AW100" s="30">
        <v>32</v>
      </c>
      <c r="AX100" s="30">
        <v>41</v>
      </c>
      <c r="AY100" s="30">
        <v>61</v>
      </c>
      <c r="AZ100" s="30">
        <v>61</v>
      </c>
      <c r="BA100" s="30">
        <v>77</v>
      </c>
      <c r="BB100" s="30">
        <v>93</v>
      </c>
      <c r="BC100" s="30">
        <v>110</v>
      </c>
      <c r="BD100" s="30">
        <v>110</v>
      </c>
      <c r="BE100" s="30">
        <v>120</v>
      </c>
      <c r="BF100" s="30">
        <v>133</v>
      </c>
      <c r="BG100" s="30">
        <v>157</v>
      </c>
      <c r="BH100" s="30">
        <v>163</v>
      </c>
      <c r="BI100" s="30">
        <v>187</v>
      </c>
      <c r="BJ100" s="30">
        <v>248</v>
      </c>
      <c r="BK100" s="30">
        <v>267</v>
      </c>
      <c r="BL100" s="30">
        <v>318</v>
      </c>
      <c r="BM100" s="30">
        <v>333</v>
      </c>
      <c r="BN100" s="30">
        <v>368</v>
      </c>
      <c r="BO100" s="30">
        <v>391</v>
      </c>
      <c r="BP100" s="30">
        <v>412</v>
      </c>
      <c r="BQ100" s="30">
        <v>438</v>
      </c>
      <c r="BR100" s="30">
        <v>446</v>
      </c>
      <c r="BS100" s="30">
        <v>470</v>
      </c>
      <c r="BT100" s="30">
        <v>479</v>
      </c>
      <c r="BU100" s="30">
        <v>494</v>
      </c>
      <c r="BV100" s="30">
        <v>508</v>
      </c>
      <c r="BW100" s="30">
        <v>520</v>
      </c>
      <c r="BX100" s="30">
        <v>527</v>
      </c>
      <c r="BY100" s="30">
        <v>541</v>
      </c>
      <c r="BZ100" s="30">
        <v>548</v>
      </c>
      <c r="CA100" s="30">
        <v>576</v>
      </c>
      <c r="CB100" s="30">
        <v>582</v>
      </c>
      <c r="CC100" s="30">
        <v>609</v>
      </c>
      <c r="CD100" s="30">
        <v>619</v>
      </c>
      <c r="CE100" s="30">
        <v>630</v>
      </c>
      <c r="CF100" s="30">
        <v>632</v>
      </c>
      <c r="CG100" s="30">
        <v>641</v>
      </c>
      <c r="CH100" s="30">
        <v>658</v>
      </c>
      <c r="CI100" s="30">
        <v>663</v>
      </c>
      <c r="CJ100" s="30">
        <v>668</v>
      </c>
      <c r="CK100" s="30">
        <v>672</v>
      </c>
      <c r="CL100" s="30">
        <v>673</v>
      </c>
      <c r="CM100" s="30">
        <v>677</v>
      </c>
      <c r="CN100" s="30">
        <v>677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1</v>
      </c>
      <c r="BE101" s="30">
        <v>1</v>
      </c>
      <c r="BF101" s="30">
        <v>2</v>
      </c>
      <c r="BG101" s="30">
        <v>2</v>
      </c>
      <c r="BH101" s="30">
        <v>2</v>
      </c>
      <c r="BI101" s="30">
        <v>3</v>
      </c>
      <c r="BJ101" s="30">
        <v>3</v>
      </c>
      <c r="BK101" s="30">
        <v>3</v>
      </c>
      <c r="BL101" s="30">
        <v>3</v>
      </c>
      <c r="BM101" s="30">
        <v>3</v>
      </c>
      <c r="BN101" s="30">
        <v>3</v>
      </c>
      <c r="BO101" s="30">
        <v>3</v>
      </c>
      <c r="BP101" s="30">
        <v>3</v>
      </c>
      <c r="BQ101" s="30">
        <v>3</v>
      </c>
      <c r="BR101" s="30">
        <v>3</v>
      </c>
      <c r="BS101" s="30">
        <v>3</v>
      </c>
      <c r="BT101" s="30">
        <v>6</v>
      </c>
      <c r="BU101" s="30">
        <v>6</v>
      </c>
      <c r="BV101" s="30">
        <v>7</v>
      </c>
      <c r="BW101" s="30">
        <v>10</v>
      </c>
      <c r="BX101" s="30">
        <v>13</v>
      </c>
      <c r="BY101" s="30">
        <v>14</v>
      </c>
      <c r="BZ101" s="30">
        <v>14</v>
      </c>
      <c r="CA101" s="30">
        <v>31</v>
      </c>
      <c r="CB101" s="30">
        <v>31</v>
      </c>
      <c r="CC101" s="30">
        <v>37</v>
      </c>
      <c r="CD101" s="30">
        <v>48</v>
      </c>
      <c r="CE101" s="30">
        <v>50</v>
      </c>
      <c r="CF101" s="30">
        <v>59</v>
      </c>
      <c r="CG101" s="30">
        <v>59</v>
      </c>
      <c r="CH101" s="30">
        <v>59</v>
      </c>
      <c r="CI101" s="30">
        <v>59</v>
      </c>
      <c r="CJ101" s="30">
        <v>76</v>
      </c>
      <c r="CK101" s="30">
        <v>76</v>
      </c>
      <c r="CL101" s="30">
        <v>91</v>
      </c>
      <c r="CM101" s="30">
        <v>99</v>
      </c>
      <c r="CN101" s="30">
        <v>101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1</v>
      </c>
      <c r="BM102" s="30">
        <v>1</v>
      </c>
      <c r="BN102" s="30">
        <v>1</v>
      </c>
      <c r="BO102" s="30">
        <v>1</v>
      </c>
      <c r="BP102" s="30">
        <v>3</v>
      </c>
      <c r="BQ102" s="30">
        <v>8</v>
      </c>
      <c r="BR102" s="30">
        <v>8</v>
      </c>
      <c r="BS102" s="30">
        <v>10</v>
      </c>
      <c r="BT102" s="30">
        <v>10</v>
      </c>
      <c r="BU102" s="30">
        <v>11</v>
      </c>
      <c r="BV102" s="30">
        <v>11</v>
      </c>
      <c r="BW102" s="30">
        <v>18</v>
      </c>
      <c r="BX102" s="30">
        <v>18</v>
      </c>
      <c r="BY102" s="30">
        <v>19</v>
      </c>
      <c r="BZ102" s="30">
        <v>20</v>
      </c>
      <c r="CA102" s="30">
        <v>21</v>
      </c>
      <c r="CB102" s="30">
        <v>24</v>
      </c>
      <c r="CC102" s="30">
        <v>24</v>
      </c>
      <c r="CD102" s="30">
        <v>24</v>
      </c>
      <c r="CE102" s="30">
        <v>25</v>
      </c>
      <c r="CF102" s="30">
        <v>26</v>
      </c>
      <c r="CG102" s="30">
        <v>35</v>
      </c>
      <c r="CH102" s="30">
        <v>48</v>
      </c>
      <c r="CI102" s="30">
        <v>49</v>
      </c>
      <c r="CJ102" s="30">
        <v>49</v>
      </c>
      <c r="CK102" s="30">
        <v>49</v>
      </c>
      <c r="CL102" s="30">
        <v>51</v>
      </c>
      <c r="CM102" s="30">
        <v>51</v>
      </c>
      <c r="CN102" s="30">
        <v>51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1</v>
      </c>
      <c r="AS103" s="30">
        <v>1</v>
      </c>
      <c r="AT103" s="30">
        <v>1</v>
      </c>
      <c r="AU103" s="30">
        <v>1</v>
      </c>
      <c r="AV103" s="30">
        <v>1</v>
      </c>
      <c r="AW103" s="30">
        <v>1</v>
      </c>
      <c r="AX103" s="30">
        <v>1</v>
      </c>
      <c r="AY103" s="30">
        <v>1</v>
      </c>
      <c r="AZ103" s="30">
        <v>1</v>
      </c>
      <c r="BA103" s="30">
        <v>1</v>
      </c>
      <c r="BB103" s="30">
        <v>4</v>
      </c>
      <c r="BC103" s="30">
        <v>4</v>
      </c>
      <c r="BD103" s="30">
        <v>4</v>
      </c>
      <c r="BE103" s="30">
        <v>7</v>
      </c>
      <c r="BF103" s="30">
        <v>28</v>
      </c>
      <c r="BG103" s="30">
        <v>28</v>
      </c>
      <c r="BH103" s="30">
        <v>28</v>
      </c>
      <c r="BI103" s="30">
        <v>37</v>
      </c>
      <c r="BJ103" s="30">
        <v>37</v>
      </c>
      <c r="BK103" s="30">
        <v>51</v>
      </c>
      <c r="BL103" s="30">
        <v>51</v>
      </c>
      <c r="BM103" s="30">
        <v>51</v>
      </c>
      <c r="BN103" s="30">
        <v>56</v>
      </c>
      <c r="BO103" s="30">
        <v>56</v>
      </c>
      <c r="BP103" s="30">
        <v>56</v>
      </c>
      <c r="BQ103" s="30">
        <v>56</v>
      </c>
      <c r="BR103" s="30">
        <v>62</v>
      </c>
      <c r="BS103" s="30">
        <v>68</v>
      </c>
      <c r="BT103" s="30">
        <v>68</v>
      </c>
      <c r="BU103" s="30">
        <v>75</v>
      </c>
      <c r="BV103" s="30">
        <v>75</v>
      </c>
      <c r="BW103" s="30">
        <v>77</v>
      </c>
      <c r="BX103" s="30">
        <v>77</v>
      </c>
      <c r="BY103" s="30">
        <v>77</v>
      </c>
      <c r="BZ103" s="30">
        <v>78</v>
      </c>
      <c r="CA103" s="30">
        <v>78</v>
      </c>
      <c r="CB103" s="30">
        <v>78</v>
      </c>
      <c r="CC103" s="30">
        <v>79</v>
      </c>
      <c r="CD103" s="30">
        <v>79</v>
      </c>
      <c r="CE103" s="30">
        <v>79</v>
      </c>
      <c r="CF103" s="30">
        <v>79</v>
      </c>
      <c r="CG103" s="30">
        <v>79</v>
      </c>
      <c r="CH103" s="30">
        <v>79</v>
      </c>
      <c r="CI103" s="30">
        <v>79</v>
      </c>
      <c r="CJ103" s="30">
        <v>79</v>
      </c>
      <c r="CK103" s="30">
        <v>79</v>
      </c>
      <c r="CL103" s="30">
        <v>81</v>
      </c>
      <c r="CM103" s="30">
        <v>81</v>
      </c>
      <c r="CN103" s="30">
        <v>81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1</v>
      </c>
      <c r="AN104" s="30">
        <v>1</v>
      </c>
      <c r="AO104" s="30">
        <v>1</v>
      </c>
      <c r="AP104" s="30">
        <v>1</v>
      </c>
      <c r="AQ104" s="30">
        <v>1</v>
      </c>
      <c r="AR104" s="30">
        <v>1</v>
      </c>
      <c r="AS104" s="30">
        <v>1</v>
      </c>
      <c r="AT104" s="30">
        <v>1</v>
      </c>
      <c r="AU104" s="30">
        <v>1</v>
      </c>
      <c r="AV104" s="30">
        <v>1</v>
      </c>
      <c r="AW104" s="30">
        <v>1</v>
      </c>
      <c r="AX104" s="30">
        <v>1</v>
      </c>
      <c r="AY104" s="30">
        <v>3</v>
      </c>
      <c r="AZ104" s="30">
        <v>3</v>
      </c>
      <c r="BA104" s="30">
        <v>6</v>
      </c>
      <c r="BB104" s="30">
        <v>8</v>
      </c>
      <c r="BC104" s="30">
        <v>12</v>
      </c>
      <c r="BD104" s="30">
        <v>17</v>
      </c>
      <c r="BE104" s="30">
        <v>25</v>
      </c>
      <c r="BF104" s="30">
        <v>27</v>
      </c>
      <c r="BG104" s="30">
        <v>36</v>
      </c>
      <c r="BH104" s="30">
        <v>49</v>
      </c>
      <c r="BI104" s="30">
        <v>83</v>
      </c>
      <c r="BJ104" s="30">
        <v>143</v>
      </c>
      <c r="BK104" s="30">
        <v>179</v>
      </c>
      <c r="BL104" s="30">
        <v>209</v>
      </c>
      <c r="BM104" s="30">
        <v>274</v>
      </c>
      <c r="BN104" s="30">
        <v>299</v>
      </c>
      <c r="BO104" s="30">
        <v>358</v>
      </c>
      <c r="BP104" s="30">
        <v>394</v>
      </c>
      <c r="BQ104" s="30">
        <v>460</v>
      </c>
      <c r="BR104" s="30">
        <v>491</v>
      </c>
      <c r="BS104" s="30">
        <v>537</v>
      </c>
      <c r="BT104" s="30">
        <v>581</v>
      </c>
      <c r="BU104" s="30">
        <v>649</v>
      </c>
      <c r="BV104" s="30">
        <v>696</v>
      </c>
      <c r="BW104" s="30">
        <v>771</v>
      </c>
      <c r="BX104" s="30">
        <v>811</v>
      </c>
      <c r="BY104" s="30">
        <v>843</v>
      </c>
      <c r="BZ104" s="30">
        <v>880</v>
      </c>
      <c r="CA104" s="30">
        <v>912</v>
      </c>
      <c r="CB104" s="30">
        <v>955</v>
      </c>
      <c r="CC104" s="30">
        <v>999</v>
      </c>
      <c r="CD104" s="30">
        <v>1026</v>
      </c>
      <c r="CE104" s="30">
        <v>1053</v>
      </c>
      <c r="CF104" s="30">
        <v>1062</v>
      </c>
      <c r="CG104" s="30">
        <v>1070</v>
      </c>
      <c r="CH104" s="30">
        <v>1091</v>
      </c>
      <c r="CI104" s="30">
        <v>1128</v>
      </c>
      <c r="CJ104" s="30">
        <v>1149</v>
      </c>
      <c r="CK104" s="30">
        <v>1239</v>
      </c>
      <c r="CL104" s="30">
        <v>1298</v>
      </c>
      <c r="CM104" s="30">
        <v>1326</v>
      </c>
      <c r="CN104" s="30">
        <v>1350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1</v>
      </c>
      <c r="AO105" s="30">
        <v>1</v>
      </c>
      <c r="AP105" s="30">
        <v>1</v>
      </c>
      <c r="AQ105" s="30">
        <v>1</v>
      </c>
      <c r="AR105" s="30">
        <v>1</v>
      </c>
      <c r="AS105" s="30">
        <v>1</v>
      </c>
      <c r="AT105" s="30">
        <v>2</v>
      </c>
      <c r="AU105" s="30">
        <v>2</v>
      </c>
      <c r="AV105" s="30">
        <v>3</v>
      </c>
      <c r="AW105" s="30">
        <v>3</v>
      </c>
      <c r="AX105" s="30">
        <v>5</v>
      </c>
      <c r="AY105" s="30">
        <v>7</v>
      </c>
      <c r="AZ105" s="30">
        <v>19</v>
      </c>
      <c r="BA105" s="30">
        <v>34</v>
      </c>
      <c r="BB105" s="30">
        <v>51</v>
      </c>
      <c r="BC105" s="30">
        <v>59</v>
      </c>
      <c r="BD105" s="30">
        <v>77</v>
      </c>
      <c r="BE105" s="30">
        <v>140</v>
      </c>
      <c r="BF105" s="30">
        <v>203</v>
      </c>
      <c r="BG105" s="30">
        <v>335</v>
      </c>
      <c r="BH105" s="30">
        <v>484</v>
      </c>
      <c r="BI105" s="30">
        <v>670</v>
      </c>
      <c r="BJ105" s="30">
        <v>798</v>
      </c>
      <c r="BK105" s="30">
        <v>875</v>
      </c>
      <c r="BL105" s="30">
        <v>1099</v>
      </c>
      <c r="BM105" s="30">
        <v>1333</v>
      </c>
      <c r="BN105" s="30">
        <v>1453</v>
      </c>
      <c r="BO105" s="30">
        <v>1605</v>
      </c>
      <c r="BP105" s="30">
        <v>1831</v>
      </c>
      <c r="BQ105" s="30">
        <v>1950</v>
      </c>
      <c r="BR105" s="30">
        <v>1988</v>
      </c>
      <c r="BS105" s="30">
        <v>2178</v>
      </c>
      <c r="BT105" s="30">
        <v>2319</v>
      </c>
      <c r="BU105" s="30">
        <v>2487</v>
      </c>
      <c r="BV105" s="30">
        <v>2612</v>
      </c>
      <c r="BW105" s="30">
        <v>2729</v>
      </c>
      <c r="BX105" s="30">
        <v>2804</v>
      </c>
      <c r="BY105" s="30">
        <v>2843</v>
      </c>
      <c r="BZ105" s="30">
        <v>2970</v>
      </c>
      <c r="CA105" s="30">
        <v>3034</v>
      </c>
      <c r="CB105" s="30">
        <v>3115</v>
      </c>
      <c r="CC105" s="30">
        <v>3223</v>
      </c>
      <c r="CD105" s="30">
        <v>3270</v>
      </c>
      <c r="CE105" s="30">
        <v>3281</v>
      </c>
      <c r="CF105" s="30">
        <v>3292</v>
      </c>
      <c r="CG105" s="30">
        <v>3307</v>
      </c>
      <c r="CH105" s="30">
        <v>3373</v>
      </c>
      <c r="CI105" s="30">
        <v>3444</v>
      </c>
      <c r="CJ105" s="30">
        <v>3480</v>
      </c>
      <c r="CK105" s="30">
        <v>3537</v>
      </c>
      <c r="CL105" s="30">
        <v>3550</v>
      </c>
      <c r="CM105" s="30">
        <v>3558</v>
      </c>
      <c r="CN105" s="30">
        <v>3618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3</v>
      </c>
      <c r="BI106" s="30">
        <v>3</v>
      </c>
      <c r="BJ106" s="30">
        <v>3</v>
      </c>
      <c r="BK106" s="30">
        <v>12</v>
      </c>
      <c r="BL106" s="30">
        <v>17</v>
      </c>
      <c r="BM106" s="30">
        <v>19</v>
      </c>
      <c r="BN106" s="30">
        <v>23</v>
      </c>
      <c r="BO106" s="30">
        <v>26</v>
      </c>
      <c r="BP106" s="30">
        <v>26</v>
      </c>
      <c r="BQ106" s="30">
        <v>39</v>
      </c>
      <c r="BR106" s="30">
        <v>43</v>
      </c>
      <c r="BS106" s="30">
        <v>57</v>
      </c>
      <c r="BT106" s="30">
        <v>57</v>
      </c>
      <c r="BU106" s="30">
        <v>59</v>
      </c>
      <c r="BV106" s="30">
        <v>70</v>
      </c>
      <c r="BW106" s="30">
        <v>70</v>
      </c>
      <c r="BX106" s="30">
        <v>72</v>
      </c>
      <c r="BY106" s="30">
        <v>82</v>
      </c>
      <c r="BZ106" s="30">
        <v>88</v>
      </c>
      <c r="CA106" s="30">
        <v>93</v>
      </c>
      <c r="CB106" s="30">
        <v>93</v>
      </c>
      <c r="CC106" s="30">
        <v>93</v>
      </c>
      <c r="CD106" s="30">
        <v>102</v>
      </c>
      <c r="CE106" s="30">
        <v>106</v>
      </c>
      <c r="CF106" s="30">
        <v>106</v>
      </c>
      <c r="CG106" s="30">
        <v>108</v>
      </c>
      <c r="CH106" s="30">
        <v>110</v>
      </c>
      <c r="CI106" s="30">
        <v>111</v>
      </c>
      <c r="CJ106" s="30">
        <v>117</v>
      </c>
      <c r="CK106" s="30">
        <v>120</v>
      </c>
      <c r="CL106" s="30">
        <v>121</v>
      </c>
      <c r="CM106" s="30">
        <v>121</v>
      </c>
      <c r="CN106" s="30">
        <v>121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3</v>
      </c>
      <c r="BV107" s="30">
        <v>3</v>
      </c>
      <c r="BW107" s="30">
        <v>4</v>
      </c>
      <c r="BX107" s="30">
        <v>4</v>
      </c>
      <c r="BY107" s="30">
        <v>5</v>
      </c>
      <c r="BZ107" s="30">
        <v>8</v>
      </c>
      <c r="CA107" s="30">
        <v>8</v>
      </c>
      <c r="CB107" s="30">
        <v>8</v>
      </c>
      <c r="CC107" s="30">
        <v>9</v>
      </c>
      <c r="CD107" s="30">
        <v>12</v>
      </c>
      <c r="CE107" s="30">
        <v>13</v>
      </c>
      <c r="CF107" s="30">
        <v>16</v>
      </c>
      <c r="CG107" s="30">
        <v>16</v>
      </c>
      <c r="CH107" s="30">
        <v>16</v>
      </c>
      <c r="CI107" s="30">
        <v>16</v>
      </c>
      <c r="CJ107" s="30">
        <v>17</v>
      </c>
      <c r="CK107" s="30">
        <v>17</v>
      </c>
      <c r="CL107" s="30">
        <v>17</v>
      </c>
      <c r="CM107" s="30">
        <v>17</v>
      </c>
      <c r="CN107" s="30">
        <v>18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3</v>
      </c>
      <c r="F108" s="30">
        <v>4</v>
      </c>
      <c r="G108" s="30">
        <v>4</v>
      </c>
      <c r="H108" s="30">
        <v>4</v>
      </c>
      <c r="I108" s="30">
        <v>7</v>
      </c>
      <c r="J108" s="30">
        <v>8</v>
      </c>
      <c r="K108" s="30">
        <v>8</v>
      </c>
      <c r="L108" s="30">
        <v>8</v>
      </c>
      <c r="M108" s="30">
        <v>8</v>
      </c>
      <c r="N108" s="30">
        <v>8</v>
      </c>
      <c r="O108" s="30">
        <v>10</v>
      </c>
      <c r="P108" s="30">
        <v>12</v>
      </c>
      <c r="Q108" s="30">
        <v>12</v>
      </c>
      <c r="R108" s="30">
        <v>12</v>
      </c>
      <c r="S108" s="30">
        <v>16</v>
      </c>
      <c r="T108" s="30">
        <v>16</v>
      </c>
      <c r="U108" s="30">
        <v>18</v>
      </c>
      <c r="V108" s="30">
        <v>18</v>
      </c>
      <c r="W108" s="30">
        <v>18</v>
      </c>
      <c r="X108" s="30">
        <v>19</v>
      </c>
      <c r="Y108" s="30">
        <v>19</v>
      </c>
      <c r="Z108" s="30">
        <v>22</v>
      </c>
      <c r="AA108" s="30">
        <v>22</v>
      </c>
      <c r="AB108" s="30">
        <v>22</v>
      </c>
      <c r="AC108" s="30">
        <v>22</v>
      </c>
      <c r="AD108" s="30">
        <v>22</v>
      </c>
      <c r="AE108" s="30">
        <v>22</v>
      </c>
      <c r="AF108" s="30">
        <v>22</v>
      </c>
      <c r="AG108" s="30">
        <v>22</v>
      </c>
      <c r="AH108" s="30">
        <v>22</v>
      </c>
      <c r="AI108" s="30">
        <v>22</v>
      </c>
      <c r="AJ108" s="30">
        <v>22</v>
      </c>
      <c r="AK108" s="30">
        <v>22</v>
      </c>
      <c r="AL108" s="30">
        <v>23</v>
      </c>
      <c r="AM108" s="30">
        <v>23</v>
      </c>
      <c r="AN108" s="30">
        <v>25</v>
      </c>
      <c r="AO108" s="30">
        <v>29</v>
      </c>
      <c r="AP108" s="30">
        <v>29</v>
      </c>
      <c r="AQ108" s="30">
        <v>36</v>
      </c>
      <c r="AR108" s="30">
        <v>50</v>
      </c>
      <c r="AS108" s="30">
        <v>50</v>
      </c>
      <c r="AT108" s="30">
        <v>83</v>
      </c>
      <c r="AU108" s="30">
        <v>93</v>
      </c>
      <c r="AV108" s="30">
        <v>99</v>
      </c>
      <c r="AW108" s="30">
        <v>117</v>
      </c>
      <c r="AX108" s="30">
        <v>129</v>
      </c>
      <c r="AY108" s="30">
        <v>149</v>
      </c>
      <c r="AZ108" s="30">
        <v>149</v>
      </c>
      <c r="BA108" s="30">
        <v>197</v>
      </c>
      <c r="BB108" s="30">
        <v>238</v>
      </c>
      <c r="BC108" s="30">
        <v>428</v>
      </c>
      <c r="BD108" s="30">
        <v>566</v>
      </c>
      <c r="BE108" s="30">
        <v>673</v>
      </c>
      <c r="BF108" s="30">
        <v>790</v>
      </c>
      <c r="BG108" s="30">
        <v>900</v>
      </c>
      <c r="BH108" s="30">
        <v>1030</v>
      </c>
      <c r="BI108" s="30">
        <v>1183</v>
      </c>
      <c r="BJ108" s="30">
        <v>1306</v>
      </c>
      <c r="BK108" s="30">
        <v>1518</v>
      </c>
      <c r="BL108" s="30">
        <v>1624</v>
      </c>
      <c r="BM108" s="30">
        <v>1796</v>
      </c>
      <c r="BN108" s="30">
        <v>2031</v>
      </c>
      <c r="BO108" s="30">
        <v>2161</v>
      </c>
      <c r="BP108" s="30">
        <v>2320</v>
      </c>
      <c r="BQ108" s="30">
        <v>2470</v>
      </c>
      <c r="BR108" s="30">
        <v>2626</v>
      </c>
      <c r="BS108" s="30">
        <v>2766</v>
      </c>
      <c r="BT108" s="30">
        <v>2908</v>
      </c>
      <c r="BU108" s="30">
        <v>3116</v>
      </c>
      <c r="BV108" s="30">
        <v>3333</v>
      </c>
      <c r="BW108" s="30">
        <v>3483</v>
      </c>
      <c r="BX108" s="30">
        <v>3662</v>
      </c>
      <c r="BY108" s="30">
        <v>3793</v>
      </c>
      <c r="BZ108" s="30">
        <v>3963</v>
      </c>
      <c r="CA108" s="30">
        <v>4119</v>
      </c>
      <c r="CB108" s="30">
        <v>4228</v>
      </c>
      <c r="CC108" s="30">
        <v>4346</v>
      </c>
      <c r="CD108" s="30">
        <v>4530</v>
      </c>
      <c r="CE108" s="30">
        <v>4683</v>
      </c>
      <c r="CF108" s="30">
        <v>4817</v>
      </c>
      <c r="CG108" s="30">
        <v>4987</v>
      </c>
      <c r="CH108" s="30">
        <v>5072</v>
      </c>
      <c r="CI108" s="30">
        <v>5182</v>
      </c>
      <c r="CJ108" s="30">
        <v>5251</v>
      </c>
      <c r="CK108" s="30">
        <v>5305</v>
      </c>
      <c r="CL108" s="30">
        <v>5389</v>
      </c>
      <c r="CM108" s="30">
        <v>5425</v>
      </c>
      <c r="CN108" s="30">
        <v>5482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4</v>
      </c>
      <c r="AW109" s="30">
        <v>4</v>
      </c>
      <c r="AX109" s="30">
        <v>6</v>
      </c>
      <c r="AY109" s="30">
        <v>8</v>
      </c>
      <c r="AZ109" s="30">
        <v>8</v>
      </c>
      <c r="BA109" s="30">
        <v>9</v>
      </c>
      <c r="BB109" s="30">
        <v>10</v>
      </c>
      <c r="BC109" s="30">
        <v>13</v>
      </c>
      <c r="BD109" s="30">
        <v>13</v>
      </c>
      <c r="BE109" s="30">
        <v>13</v>
      </c>
      <c r="BF109" s="30">
        <v>13</v>
      </c>
      <c r="BG109" s="30">
        <v>13</v>
      </c>
      <c r="BH109" s="30">
        <v>13</v>
      </c>
      <c r="BI109" s="30">
        <v>13</v>
      </c>
      <c r="BJ109" s="30">
        <v>13</v>
      </c>
      <c r="BK109" s="30">
        <v>13</v>
      </c>
      <c r="BL109" s="30">
        <v>13</v>
      </c>
      <c r="BM109" s="30">
        <v>13</v>
      </c>
      <c r="BN109" s="30">
        <v>13</v>
      </c>
      <c r="BO109" s="30">
        <v>16</v>
      </c>
      <c r="BP109" s="30">
        <v>16</v>
      </c>
      <c r="BQ109" s="30">
        <v>17</v>
      </c>
      <c r="BR109" s="30">
        <v>17</v>
      </c>
      <c r="BS109" s="30">
        <v>18</v>
      </c>
      <c r="BT109" s="30">
        <v>19</v>
      </c>
      <c r="BU109" s="30">
        <v>19</v>
      </c>
      <c r="BV109" s="30">
        <v>19</v>
      </c>
      <c r="BW109" s="30">
        <v>19</v>
      </c>
      <c r="BX109" s="30">
        <v>19</v>
      </c>
      <c r="BY109" s="30">
        <v>19</v>
      </c>
      <c r="BZ109" s="30">
        <v>19</v>
      </c>
      <c r="CA109" s="30">
        <v>19</v>
      </c>
      <c r="CB109" s="30">
        <v>19</v>
      </c>
      <c r="CC109" s="30">
        <v>19</v>
      </c>
      <c r="CD109" s="30">
        <v>19</v>
      </c>
      <c r="CE109" s="30">
        <v>20</v>
      </c>
      <c r="CF109" s="30">
        <v>20</v>
      </c>
      <c r="CG109" s="30">
        <v>20</v>
      </c>
      <c r="CH109" s="30">
        <v>22</v>
      </c>
      <c r="CI109" s="30">
        <v>25</v>
      </c>
      <c r="CJ109" s="30">
        <v>28</v>
      </c>
      <c r="CK109" s="30">
        <v>35</v>
      </c>
      <c r="CL109" s="30">
        <v>52</v>
      </c>
      <c r="CM109" s="30">
        <v>69</v>
      </c>
      <c r="CN109" s="30">
        <v>83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2</v>
      </c>
      <c r="BN110" s="30">
        <v>4</v>
      </c>
      <c r="BO110" s="30">
        <v>11</v>
      </c>
      <c r="BP110" s="30">
        <v>18</v>
      </c>
      <c r="BQ110" s="30">
        <v>18</v>
      </c>
      <c r="BR110" s="30">
        <v>25</v>
      </c>
      <c r="BS110" s="30">
        <v>28</v>
      </c>
      <c r="BT110" s="30">
        <v>31</v>
      </c>
      <c r="BU110" s="30">
        <v>36</v>
      </c>
      <c r="BV110" s="30">
        <v>39</v>
      </c>
      <c r="BW110" s="30">
        <v>41</v>
      </c>
      <c r="BX110" s="30">
        <v>45</v>
      </c>
      <c r="BY110" s="30">
        <v>47</v>
      </c>
      <c r="BZ110" s="30">
        <v>56</v>
      </c>
      <c r="CA110" s="30">
        <v>59</v>
      </c>
      <c r="CB110" s="30">
        <v>74</v>
      </c>
      <c r="CC110" s="30">
        <v>87</v>
      </c>
      <c r="CD110" s="30">
        <v>87</v>
      </c>
      <c r="CE110" s="30">
        <v>105</v>
      </c>
      <c r="CF110" s="30">
        <v>123</v>
      </c>
      <c r="CG110" s="30">
        <v>144</v>
      </c>
      <c r="CH110" s="30">
        <v>148</v>
      </c>
      <c r="CI110" s="30">
        <v>171</v>
      </c>
      <c r="CJ110" s="30">
        <v>171</v>
      </c>
      <c r="CK110" s="30">
        <v>216</v>
      </c>
      <c r="CL110" s="30">
        <v>224</v>
      </c>
      <c r="CM110" s="30">
        <v>246</v>
      </c>
      <c r="CN110" s="30">
        <v>258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3</v>
      </c>
      <c r="AV111" s="30">
        <v>3</v>
      </c>
      <c r="AW111" s="30">
        <v>3</v>
      </c>
      <c r="AX111" s="30">
        <v>5</v>
      </c>
      <c r="AY111" s="30">
        <v>6</v>
      </c>
      <c r="AZ111" s="30">
        <v>6</v>
      </c>
      <c r="BA111" s="30">
        <v>12</v>
      </c>
      <c r="BB111" s="30">
        <v>18</v>
      </c>
      <c r="BC111" s="30">
        <v>21</v>
      </c>
      <c r="BD111" s="30">
        <v>30</v>
      </c>
      <c r="BE111" s="30">
        <v>38</v>
      </c>
      <c r="BF111" s="30">
        <v>38</v>
      </c>
      <c r="BG111" s="30">
        <v>53</v>
      </c>
      <c r="BH111" s="30">
        <v>64</v>
      </c>
      <c r="BI111" s="30">
        <v>73</v>
      </c>
      <c r="BJ111" s="30">
        <v>90</v>
      </c>
      <c r="BK111" s="30">
        <v>107</v>
      </c>
      <c r="BL111" s="30">
        <v>110</v>
      </c>
      <c r="BM111" s="30">
        <v>129</v>
      </c>
      <c r="BN111" s="30">
        <v>134</v>
      </c>
      <c r="BO111" s="30">
        <v>139</v>
      </c>
      <c r="BP111" s="30">
        <v>149</v>
      </c>
      <c r="BQ111" s="30">
        <v>151</v>
      </c>
      <c r="BR111" s="30">
        <v>156</v>
      </c>
      <c r="BS111" s="30">
        <v>169</v>
      </c>
      <c r="BT111" s="30">
        <v>188</v>
      </c>
      <c r="BU111" s="30">
        <v>196</v>
      </c>
      <c r="BV111" s="30">
        <v>202</v>
      </c>
      <c r="BW111" s="30">
        <v>213</v>
      </c>
      <c r="BX111" s="30">
        <v>227</v>
      </c>
      <c r="BY111" s="30">
        <v>241</v>
      </c>
      <c r="BZ111" s="30">
        <v>293</v>
      </c>
      <c r="CA111" s="30">
        <v>299</v>
      </c>
      <c r="CB111" s="30">
        <v>337</v>
      </c>
      <c r="CC111" s="30">
        <v>350</v>
      </c>
      <c r="CD111" s="30">
        <v>370</v>
      </c>
      <c r="CE111" s="30">
        <v>378</v>
      </c>
      <c r="CF111" s="30">
        <v>384</v>
      </c>
      <c r="CG111" s="30">
        <v>393</v>
      </c>
      <c r="CH111" s="30">
        <v>399</v>
      </c>
      <c r="CI111" s="30">
        <v>412</v>
      </c>
      <c r="CJ111" s="30">
        <v>422</v>
      </c>
      <c r="CK111" s="30">
        <v>426</v>
      </c>
      <c r="CL111" s="30">
        <v>427</v>
      </c>
      <c r="CM111" s="30">
        <v>431</v>
      </c>
      <c r="CN111" s="30">
        <v>443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1</v>
      </c>
      <c r="BC112" s="30">
        <v>1</v>
      </c>
      <c r="BD112" s="30">
        <v>1</v>
      </c>
      <c r="BE112" s="30">
        <v>1</v>
      </c>
      <c r="BF112" s="30">
        <v>1</v>
      </c>
      <c r="BG112" s="30">
        <v>2</v>
      </c>
      <c r="BH112" s="30">
        <v>2</v>
      </c>
      <c r="BI112" s="30">
        <v>2</v>
      </c>
      <c r="BJ112" s="30">
        <v>2</v>
      </c>
      <c r="BK112" s="30">
        <v>2</v>
      </c>
      <c r="BL112" s="30">
        <v>2</v>
      </c>
      <c r="BM112" s="30">
        <v>2</v>
      </c>
      <c r="BN112" s="30">
        <v>3</v>
      </c>
      <c r="BO112" s="30">
        <v>3</v>
      </c>
      <c r="BP112" s="30">
        <v>5</v>
      </c>
      <c r="BQ112" s="30">
        <v>5</v>
      </c>
      <c r="BR112" s="30">
        <v>5</v>
      </c>
      <c r="BS112" s="30">
        <v>6</v>
      </c>
      <c r="BT112" s="30">
        <v>6</v>
      </c>
      <c r="BU112" s="30">
        <v>6</v>
      </c>
      <c r="BV112" s="30">
        <v>6</v>
      </c>
      <c r="BW112" s="30">
        <v>6</v>
      </c>
      <c r="BX112" s="30">
        <v>6</v>
      </c>
      <c r="BY112" s="30">
        <v>6</v>
      </c>
      <c r="BZ112" s="30">
        <v>6</v>
      </c>
      <c r="CA112" s="30">
        <v>6</v>
      </c>
      <c r="CB112" s="30">
        <v>7</v>
      </c>
      <c r="CC112" s="30">
        <v>7</v>
      </c>
      <c r="CD112" s="30">
        <v>7</v>
      </c>
      <c r="CE112" s="30">
        <v>7</v>
      </c>
      <c r="CF112" s="30">
        <v>7</v>
      </c>
      <c r="CG112" s="30">
        <v>7</v>
      </c>
      <c r="CH112" s="30">
        <v>7</v>
      </c>
      <c r="CI112" s="30">
        <v>7</v>
      </c>
      <c r="CJ112" s="30">
        <v>7</v>
      </c>
      <c r="CK112" s="30">
        <v>7</v>
      </c>
      <c r="CL112" s="30">
        <v>7</v>
      </c>
      <c r="CM112" s="30">
        <v>7</v>
      </c>
      <c r="CN112" s="30">
        <v>7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3</v>
      </c>
      <c r="BG113" s="30">
        <v>3</v>
      </c>
      <c r="BH113" s="30">
        <v>12</v>
      </c>
      <c r="BI113" s="30">
        <v>14</v>
      </c>
      <c r="BJ113" s="30">
        <v>28</v>
      </c>
      <c r="BK113" s="30">
        <v>36</v>
      </c>
      <c r="BL113" s="30">
        <v>42</v>
      </c>
      <c r="BM113" s="30">
        <v>48</v>
      </c>
      <c r="BN113" s="30">
        <v>81</v>
      </c>
      <c r="BO113" s="30">
        <v>94</v>
      </c>
      <c r="BP113" s="30">
        <v>102</v>
      </c>
      <c r="BQ113" s="30">
        <v>107</v>
      </c>
      <c r="BR113" s="30">
        <v>128</v>
      </c>
      <c r="BS113" s="30">
        <v>143</v>
      </c>
      <c r="BT113" s="30">
        <v>161</v>
      </c>
      <c r="BU113" s="30">
        <v>169</v>
      </c>
      <c r="BV113" s="30">
        <v>186</v>
      </c>
      <c r="BW113" s="30">
        <v>196</v>
      </c>
      <c r="BX113" s="30">
        <v>227</v>
      </c>
      <c r="BY113" s="30">
        <v>244</v>
      </c>
      <c r="BZ113" s="30">
        <v>268</v>
      </c>
      <c r="CA113" s="30">
        <v>273</v>
      </c>
      <c r="CB113" s="30">
        <v>314</v>
      </c>
      <c r="CC113" s="30">
        <v>318</v>
      </c>
      <c r="CD113" s="30">
        <v>319</v>
      </c>
      <c r="CE113" s="30">
        <v>324</v>
      </c>
      <c r="CF113" s="30">
        <v>324</v>
      </c>
      <c r="CG113" s="30">
        <v>324</v>
      </c>
      <c r="CH113" s="30">
        <v>324</v>
      </c>
      <c r="CI113" s="30">
        <v>324</v>
      </c>
      <c r="CJ113" s="30">
        <v>324</v>
      </c>
      <c r="CK113" s="30">
        <v>325</v>
      </c>
      <c r="CL113" s="30">
        <v>328</v>
      </c>
      <c r="CM113" s="30">
        <v>328</v>
      </c>
      <c r="CN113" s="30">
        <v>328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1</v>
      </c>
      <c r="AN114" s="30">
        <v>4</v>
      </c>
      <c r="AO114" s="30">
        <v>5</v>
      </c>
      <c r="AP114" s="30">
        <v>5</v>
      </c>
      <c r="AQ114" s="30">
        <v>5</v>
      </c>
      <c r="AR114" s="30">
        <v>5</v>
      </c>
      <c r="AS114" s="30">
        <v>5</v>
      </c>
      <c r="AT114" s="30">
        <v>6</v>
      </c>
      <c r="AU114" s="30">
        <v>6</v>
      </c>
      <c r="AV114" s="30">
        <v>7</v>
      </c>
      <c r="AW114" s="30">
        <v>7</v>
      </c>
      <c r="AX114" s="30">
        <v>7</v>
      </c>
      <c r="AY114" s="30">
        <v>8</v>
      </c>
      <c r="AZ114" s="30">
        <v>12</v>
      </c>
      <c r="BA114" s="30">
        <v>12</v>
      </c>
      <c r="BB114" s="30">
        <v>26</v>
      </c>
      <c r="BC114" s="30">
        <v>41</v>
      </c>
      <c r="BD114" s="30">
        <v>53</v>
      </c>
      <c r="BE114" s="30">
        <v>82</v>
      </c>
      <c r="BF114" s="30">
        <v>93</v>
      </c>
      <c r="BG114" s="30">
        <v>118</v>
      </c>
      <c r="BH114" s="30">
        <v>164</v>
      </c>
      <c r="BI114" s="30">
        <v>203</v>
      </c>
      <c r="BJ114" s="30">
        <v>251</v>
      </c>
      <c r="BK114" s="30">
        <v>316</v>
      </c>
      <c r="BL114" s="30">
        <v>367</v>
      </c>
      <c r="BM114" s="30">
        <v>405</v>
      </c>
      <c r="BN114" s="30">
        <v>475</v>
      </c>
      <c r="BO114" s="30">
        <v>585</v>
      </c>
      <c r="BP114" s="30">
        <v>717</v>
      </c>
      <c r="BQ114" s="30">
        <v>848</v>
      </c>
      <c r="BR114" s="30">
        <v>993</v>
      </c>
      <c r="BS114" s="30">
        <v>1094</v>
      </c>
      <c r="BT114" s="30">
        <v>1215</v>
      </c>
      <c r="BU114" s="30">
        <v>1378</v>
      </c>
      <c r="BV114" s="30">
        <v>1510</v>
      </c>
      <c r="BW114" s="30">
        <v>1688</v>
      </c>
      <c r="BX114" s="30">
        <v>1890</v>
      </c>
      <c r="BY114" s="30">
        <v>2143</v>
      </c>
      <c r="BZ114" s="30">
        <v>2439</v>
      </c>
      <c r="CA114" s="30">
        <v>2785</v>
      </c>
      <c r="CB114" s="30">
        <v>3181</v>
      </c>
      <c r="CC114" s="30">
        <v>3441</v>
      </c>
      <c r="CD114" s="30">
        <v>3844</v>
      </c>
      <c r="CE114" s="30">
        <v>4219</v>
      </c>
      <c r="CF114" s="30">
        <v>4661</v>
      </c>
      <c r="CG114" s="30">
        <v>5014</v>
      </c>
      <c r="CH114" s="30">
        <v>5399</v>
      </c>
      <c r="CI114" s="30">
        <v>5847</v>
      </c>
      <c r="CJ114" s="30">
        <v>6297</v>
      </c>
      <c r="CK114" s="30">
        <v>6875</v>
      </c>
      <c r="CL114" s="30">
        <v>7497</v>
      </c>
      <c r="CM114" s="30">
        <v>8261</v>
      </c>
      <c r="CN114" s="30">
        <v>8772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1</v>
      </c>
      <c r="AW115" s="30">
        <v>1</v>
      </c>
      <c r="AX115" s="30">
        <v>3</v>
      </c>
      <c r="AY115" s="30">
        <v>3</v>
      </c>
      <c r="AZ115" s="30">
        <v>3</v>
      </c>
      <c r="BA115" s="30">
        <v>6</v>
      </c>
      <c r="BB115" s="30">
        <v>12</v>
      </c>
      <c r="BC115" s="30">
        <v>23</v>
      </c>
      <c r="BD115" s="30">
        <v>23</v>
      </c>
      <c r="BE115" s="30">
        <v>30</v>
      </c>
      <c r="BF115" s="30">
        <v>30</v>
      </c>
      <c r="BG115" s="30">
        <v>49</v>
      </c>
      <c r="BH115" s="30">
        <v>66</v>
      </c>
      <c r="BI115" s="30">
        <v>80</v>
      </c>
      <c r="BJ115" s="30">
        <v>94</v>
      </c>
      <c r="BK115" s="30">
        <v>109</v>
      </c>
      <c r="BL115" s="30">
        <v>125</v>
      </c>
      <c r="BM115" s="30">
        <v>149</v>
      </c>
      <c r="BN115" s="30">
        <v>177</v>
      </c>
      <c r="BO115" s="30">
        <v>199</v>
      </c>
      <c r="BP115" s="30">
        <v>231</v>
      </c>
      <c r="BQ115" s="30">
        <v>263</v>
      </c>
      <c r="BR115" s="30">
        <v>298</v>
      </c>
      <c r="BS115" s="30">
        <v>353</v>
      </c>
      <c r="BT115" s="30">
        <v>423</v>
      </c>
      <c r="BU115" s="30">
        <v>505</v>
      </c>
      <c r="BV115" s="30">
        <v>591</v>
      </c>
      <c r="BW115" s="30">
        <v>752</v>
      </c>
      <c r="BX115" s="30">
        <v>864</v>
      </c>
      <c r="BY115" s="30">
        <v>965</v>
      </c>
      <c r="BZ115" s="30">
        <v>1056</v>
      </c>
      <c r="CA115" s="30">
        <v>1174</v>
      </c>
      <c r="CB115" s="30">
        <v>1289</v>
      </c>
      <c r="CC115" s="30">
        <v>1438</v>
      </c>
      <c r="CD115" s="30">
        <v>1560</v>
      </c>
      <c r="CE115" s="30">
        <v>1662</v>
      </c>
      <c r="CF115" s="30">
        <v>1712</v>
      </c>
      <c r="CG115" s="30">
        <v>1934</v>
      </c>
      <c r="CH115" s="30">
        <v>2049</v>
      </c>
      <c r="CI115" s="30">
        <v>2154</v>
      </c>
      <c r="CJ115" s="30">
        <v>2264</v>
      </c>
      <c r="CK115" s="30">
        <v>2378</v>
      </c>
      <c r="CL115" s="30">
        <v>2472</v>
      </c>
      <c r="CM115" s="30">
        <v>2548</v>
      </c>
      <c r="CN115" s="30">
        <v>2614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1</v>
      </c>
      <c r="AO116" s="30">
        <v>1</v>
      </c>
      <c r="AP116" s="30">
        <v>1</v>
      </c>
      <c r="AQ116" s="30">
        <v>1</v>
      </c>
      <c r="AR116" s="30">
        <v>1</v>
      </c>
      <c r="AS116" s="30">
        <v>1</v>
      </c>
      <c r="AT116" s="30">
        <v>1</v>
      </c>
      <c r="AU116" s="30">
        <v>1</v>
      </c>
      <c r="AV116" s="30">
        <v>1</v>
      </c>
      <c r="AW116" s="30">
        <v>1</v>
      </c>
      <c r="AX116" s="30">
        <v>1</v>
      </c>
      <c r="AY116" s="30">
        <v>1</v>
      </c>
      <c r="AZ116" s="30">
        <v>2</v>
      </c>
      <c r="BA116" s="30">
        <v>2</v>
      </c>
      <c r="BB116" s="30">
        <v>2</v>
      </c>
      <c r="BC116" s="30">
        <v>2</v>
      </c>
      <c r="BD116" s="30">
        <v>7</v>
      </c>
      <c r="BE116" s="30">
        <v>7</v>
      </c>
      <c r="BF116" s="30">
        <v>7</v>
      </c>
      <c r="BG116" s="30">
        <v>7</v>
      </c>
      <c r="BH116" s="30">
        <v>11</v>
      </c>
      <c r="BI116" s="30">
        <v>11</v>
      </c>
      <c r="BJ116" s="30">
        <v>23</v>
      </c>
      <c r="BK116" s="30">
        <v>23</v>
      </c>
      <c r="BL116" s="30">
        <v>23</v>
      </c>
      <c r="BM116" s="30">
        <v>31</v>
      </c>
      <c r="BN116" s="30">
        <v>33</v>
      </c>
      <c r="BO116" s="30">
        <v>42</v>
      </c>
      <c r="BP116" s="30">
        <v>42</v>
      </c>
      <c r="BQ116" s="30">
        <v>46</v>
      </c>
      <c r="BR116" s="30">
        <v>49</v>
      </c>
      <c r="BS116" s="30">
        <v>52</v>
      </c>
      <c r="BT116" s="30">
        <v>55</v>
      </c>
      <c r="BU116" s="30">
        <v>60</v>
      </c>
      <c r="BV116" s="30">
        <v>64</v>
      </c>
      <c r="BW116" s="30">
        <v>66</v>
      </c>
      <c r="BX116" s="30">
        <v>73</v>
      </c>
      <c r="BY116" s="30">
        <v>77</v>
      </c>
      <c r="BZ116" s="30">
        <v>79</v>
      </c>
      <c r="CA116" s="30">
        <v>81</v>
      </c>
      <c r="CB116" s="30">
        <v>84</v>
      </c>
      <c r="CC116" s="30">
        <v>90</v>
      </c>
      <c r="CD116" s="30">
        <v>92</v>
      </c>
      <c r="CE116" s="30">
        <v>93</v>
      </c>
      <c r="CF116" s="30">
        <v>93</v>
      </c>
      <c r="CG116" s="30">
        <v>93</v>
      </c>
      <c r="CH116" s="30">
        <v>93</v>
      </c>
      <c r="CI116" s="30">
        <v>93</v>
      </c>
      <c r="CJ116" s="30">
        <v>94</v>
      </c>
      <c r="CK116" s="30">
        <v>94</v>
      </c>
      <c r="CL116" s="30">
        <v>94</v>
      </c>
      <c r="CM116" s="30">
        <v>94</v>
      </c>
      <c r="CN116" s="30">
        <v>94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1</v>
      </c>
      <c r="AY117" s="30">
        <v>1</v>
      </c>
      <c r="AZ117" s="30">
        <v>1</v>
      </c>
      <c r="BA117" s="30">
        <v>1</v>
      </c>
      <c r="BB117" s="30">
        <v>1</v>
      </c>
      <c r="BC117" s="30">
        <v>1</v>
      </c>
      <c r="BD117" s="30">
        <v>1</v>
      </c>
      <c r="BE117" s="30">
        <v>5</v>
      </c>
      <c r="BF117" s="30">
        <v>6</v>
      </c>
      <c r="BG117" s="30">
        <v>6</v>
      </c>
      <c r="BH117" s="30">
        <v>6</v>
      </c>
      <c r="BI117" s="30">
        <v>10</v>
      </c>
      <c r="BJ117" s="30">
        <v>10</v>
      </c>
      <c r="BK117" s="30">
        <v>10</v>
      </c>
      <c r="BL117" s="30">
        <v>10</v>
      </c>
      <c r="BM117" s="30">
        <v>10</v>
      </c>
      <c r="BN117" s="30">
        <v>11</v>
      </c>
      <c r="BO117" s="30">
        <v>11</v>
      </c>
      <c r="BP117" s="30">
        <v>12</v>
      </c>
      <c r="BQ117" s="30">
        <v>12</v>
      </c>
      <c r="BR117" s="30">
        <v>12</v>
      </c>
      <c r="BS117" s="30">
        <v>12</v>
      </c>
      <c r="BT117" s="30">
        <v>14</v>
      </c>
      <c r="BU117" s="30">
        <v>14</v>
      </c>
      <c r="BV117" s="30">
        <v>14</v>
      </c>
      <c r="BW117" s="30">
        <v>14</v>
      </c>
      <c r="BX117" s="30">
        <v>14</v>
      </c>
      <c r="BY117" s="30">
        <v>15</v>
      </c>
      <c r="BZ117" s="30">
        <v>15</v>
      </c>
      <c r="CA117" s="30">
        <v>16</v>
      </c>
      <c r="CB117" s="30">
        <v>16</v>
      </c>
      <c r="CC117" s="30">
        <v>16</v>
      </c>
      <c r="CD117" s="30">
        <v>16</v>
      </c>
      <c r="CE117" s="30">
        <v>16</v>
      </c>
      <c r="CF117" s="30">
        <v>17</v>
      </c>
      <c r="CG117" s="30">
        <v>30</v>
      </c>
      <c r="CH117" s="30">
        <v>30</v>
      </c>
      <c r="CI117" s="30">
        <v>31</v>
      </c>
      <c r="CJ117" s="30">
        <v>31</v>
      </c>
      <c r="CK117" s="30">
        <v>31</v>
      </c>
      <c r="CL117" s="30">
        <v>32</v>
      </c>
      <c r="CM117" s="30">
        <v>33</v>
      </c>
      <c r="CN117" s="30">
        <v>34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2</v>
      </c>
      <c r="BF118" s="30">
        <v>2</v>
      </c>
      <c r="BG118" s="30">
        <v>3</v>
      </c>
      <c r="BH118" s="30">
        <v>14</v>
      </c>
      <c r="BI118" s="30">
        <v>14</v>
      </c>
      <c r="BJ118" s="30">
        <v>21</v>
      </c>
      <c r="BK118" s="30">
        <v>27</v>
      </c>
      <c r="BL118" s="30">
        <v>47</v>
      </c>
      <c r="BM118" s="30">
        <v>52</v>
      </c>
      <c r="BN118" s="30">
        <v>69</v>
      </c>
      <c r="BO118" s="30">
        <v>82</v>
      </c>
      <c r="BP118" s="30">
        <v>84</v>
      </c>
      <c r="BQ118" s="30">
        <v>85</v>
      </c>
      <c r="BR118" s="30">
        <v>91</v>
      </c>
      <c r="BS118" s="30">
        <v>109</v>
      </c>
      <c r="BT118" s="30">
        <v>123</v>
      </c>
      <c r="BU118" s="30">
        <v>144</v>
      </c>
      <c r="BV118" s="30">
        <v>174</v>
      </c>
      <c r="BW118" s="30">
        <v>201</v>
      </c>
      <c r="BX118" s="30">
        <v>214</v>
      </c>
      <c r="BY118" s="30">
        <v>233</v>
      </c>
      <c r="BZ118" s="30">
        <v>241</v>
      </c>
      <c r="CA118" s="30">
        <v>248</v>
      </c>
      <c r="CB118" s="30">
        <v>252</v>
      </c>
      <c r="CC118" s="30">
        <v>255</v>
      </c>
      <c r="CD118" s="30">
        <v>263</v>
      </c>
      <c r="CE118" s="30">
        <v>272</v>
      </c>
      <c r="CF118" s="30">
        <v>274</v>
      </c>
      <c r="CG118" s="30">
        <v>283</v>
      </c>
      <c r="CH118" s="30">
        <v>288</v>
      </c>
      <c r="CI118" s="30">
        <v>303</v>
      </c>
      <c r="CJ118" s="30">
        <v>303</v>
      </c>
      <c r="CK118" s="30">
        <v>307</v>
      </c>
      <c r="CL118" s="30">
        <v>308</v>
      </c>
      <c r="CM118" s="30">
        <v>312</v>
      </c>
      <c r="CN118" s="30">
        <v>313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1</v>
      </c>
      <c r="AQ119" s="30">
        <v>1</v>
      </c>
      <c r="AR119" s="30">
        <v>1</v>
      </c>
      <c r="AS119" s="30">
        <v>2</v>
      </c>
      <c r="AT119" s="30">
        <v>2</v>
      </c>
      <c r="AU119" s="30">
        <v>2</v>
      </c>
      <c r="AV119" s="30">
        <v>2</v>
      </c>
      <c r="AW119" s="30">
        <v>2</v>
      </c>
      <c r="AX119" s="30">
        <v>3</v>
      </c>
      <c r="AY119" s="30">
        <v>5</v>
      </c>
      <c r="AZ119" s="30">
        <v>6</v>
      </c>
      <c r="BA119" s="30">
        <v>7</v>
      </c>
      <c r="BB119" s="30">
        <v>17</v>
      </c>
      <c r="BC119" s="30">
        <v>28</v>
      </c>
      <c r="BD119" s="30">
        <v>29</v>
      </c>
      <c r="BE119" s="30">
        <v>38</v>
      </c>
      <c r="BF119" s="30">
        <v>49</v>
      </c>
      <c r="BG119" s="30">
        <v>63</v>
      </c>
      <c r="BH119" s="30">
        <v>77</v>
      </c>
      <c r="BI119" s="30">
        <v>96</v>
      </c>
      <c r="BJ119" s="30">
        <v>115</v>
      </c>
      <c r="BK119" s="30">
        <v>143</v>
      </c>
      <c r="BL119" s="30">
        <v>170</v>
      </c>
      <c r="BM119" s="30">
        <v>225</v>
      </c>
      <c r="BN119" s="30">
        <v>275</v>
      </c>
      <c r="BO119" s="30">
        <v>345</v>
      </c>
      <c r="BP119" s="30">
        <v>402</v>
      </c>
      <c r="BQ119" s="30">
        <v>479</v>
      </c>
      <c r="BR119" s="30">
        <v>556</v>
      </c>
      <c r="BS119" s="30">
        <v>617</v>
      </c>
      <c r="BT119" s="30">
        <v>654</v>
      </c>
      <c r="BU119" s="30">
        <v>708</v>
      </c>
      <c r="BV119" s="30">
        <v>791</v>
      </c>
      <c r="BW119" s="30">
        <v>919</v>
      </c>
      <c r="BX119" s="30">
        <v>1021</v>
      </c>
      <c r="BY119" s="30">
        <v>1120</v>
      </c>
      <c r="BZ119" s="30">
        <v>1184</v>
      </c>
      <c r="CA119" s="30">
        <v>1275</v>
      </c>
      <c r="CB119" s="30">
        <v>1374</v>
      </c>
      <c r="CC119" s="30">
        <v>1448</v>
      </c>
      <c r="CD119" s="30">
        <v>1545</v>
      </c>
      <c r="CE119" s="30">
        <v>1661</v>
      </c>
      <c r="CF119" s="30">
        <v>1763</v>
      </c>
      <c r="CG119" s="30">
        <v>1888</v>
      </c>
      <c r="CH119" s="30">
        <v>2024</v>
      </c>
      <c r="CI119" s="30">
        <v>2283</v>
      </c>
      <c r="CJ119" s="30">
        <v>2564</v>
      </c>
      <c r="CK119" s="30">
        <v>2685</v>
      </c>
      <c r="CL119" s="30">
        <v>2855</v>
      </c>
      <c r="CM119" s="30">
        <v>3046</v>
      </c>
      <c r="CN119" s="30">
        <v>3209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1</v>
      </c>
      <c r="BK120" s="30">
        <v>1</v>
      </c>
      <c r="BL120" s="30">
        <v>3</v>
      </c>
      <c r="BM120" s="30">
        <v>5</v>
      </c>
      <c r="BN120" s="30">
        <v>7</v>
      </c>
      <c r="BO120" s="30">
        <v>7</v>
      </c>
      <c r="BP120" s="30">
        <v>8</v>
      </c>
      <c r="BQ120" s="30">
        <v>8</v>
      </c>
      <c r="BR120" s="30">
        <v>8</v>
      </c>
      <c r="BS120" s="30">
        <v>8</v>
      </c>
      <c r="BT120" s="30">
        <v>10</v>
      </c>
      <c r="BU120" s="30">
        <v>10</v>
      </c>
      <c r="BV120" s="30">
        <v>10</v>
      </c>
      <c r="BW120" s="30">
        <v>10</v>
      </c>
      <c r="BX120" s="30">
        <v>10</v>
      </c>
      <c r="BY120" s="30">
        <v>10</v>
      </c>
      <c r="BZ120" s="30">
        <v>10</v>
      </c>
      <c r="CA120" s="30">
        <v>17</v>
      </c>
      <c r="CB120" s="30">
        <v>17</v>
      </c>
      <c r="CC120" s="30">
        <v>20</v>
      </c>
      <c r="CD120" s="30">
        <v>20</v>
      </c>
      <c r="CE120" s="30">
        <v>21</v>
      </c>
      <c r="CF120" s="30">
        <v>21</v>
      </c>
      <c r="CG120" s="30">
        <v>28</v>
      </c>
      <c r="CH120" s="30">
        <v>29</v>
      </c>
      <c r="CI120" s="30">
        <v>31</v>
      </c>
      <c r="CJ120" s="30">
        <v>34</v>
      </c>
      <c r="CK120" s="30">
        <v>35</v>
      </c>
      <c r="CL120" s="30">
        <v>39</v>
      </c>
      <c r="CM120" s="30">
        <v>39</v>
      </c>
      <c r="CN120" s="30">
        <v>39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2</v>
      </c>
      <c r="BQ121" s="30">
        <v>2</v>
      </c>
      <c r="BR121" s="30">
        <v>2</v>
      </c>
      <c r="BS121" s="30">
        <v>2</v>
      </c>
      <c r="BT121" s="30">
        <v>9</v>
      </c>
      <c r="BU121" s="30">
        <v>9</v>
      </c>
      <c r="BV121" s="30">
        <v>9</v>
      </c>
      <c r="BW121" s="30">
        <v>9</v>
      </c>
      <c r="BX121" s="30">
        <v>9</v>
      </c>
      <c r="BY121" s="30">
        <v>9</v>
      </c>
      <c r="BZ121" s="30">
        <v>9</v>
      </c>
      <c r="CA121" s="30">
        <v>9</v>
      </c>
      <c r="CB121" s="30">
        <v>9</v>
      </c>
      <c r="CC121" s="30">
        <v>9</v>
      </c>
      <c r="CD121" s="30">
        <v>9</v>
      </c>
      <c r="CE121" s="30">
        <v>9</v>
      </c>
      <c r="CF121" s="30">
        <v>9</v>
      </c>
      <c r="CG121" s="30">
        <v>9</v>
      </c>
      <c r="CH121" s="30">
        <v>9</v>
      </c>
      <c r="CI121" s="30">
        <v>9</v>
      </c>
      <c r="CJ121" s="30">
        <v>9</v>
      </c>
      <c r="CK121" s="30">
        <v>9</v>
      </c>
      <c r="CL121" s="30">
        <v>9</v>
      </c>
      <c r="CM121" s="30">
        <v>9</v>
      </c>
      <c r="CN121" s="30">
        <v>9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2</v>
      </c>
      <c r="BC122" s="30">
        <v>2</v>
      </c>
      <c r="BD122" s="30">
        <v>2</v>
      </c>
      <c r="BE122" s="30">
        <v>2</v>
      </c>
      <c r="BF122" s="30">
        <v>2</v>
      </c>
      <c r="BG122" s="30">
        <v>3</v>
      </c>
      <c r="BH122" s="30">
        <v>3</v>
      </c>
      <c r="BI122" s="30">
        <v>3</v>
      </c>
      <c r="BJ122" s="30">
        <v>3</v>
      </c>
      <c r="BK122" s="30">
        <v>4</v>
      </c>
      <c r="BL122" s="30">
        <v>7</v>
      </c>
      <c r="BM122" s="30">
        <v>7</v>
      </c>
      <c r="BN122" s="30">
        <v>8</v>
      </c>
      <c r="BO122" s="30">
        <v>8</v>
      </c>
      <c r="BP122" s="30">
        <v>8</v>
      </c>
      <c r="BQ122" s="30">
        <v>11</v>
      </c>
      <c r="BR122" s="30">
        <v>11</v>
      </c>
      <c r="BS122" s="30">
        <v>11</v>
      </c>
      <c r="BT122" s="30">
        <v>14</v>
      </c>
      <c r="BU122" s="30">
        <v>14</v>
      </c>
      <c r="BV122" s="30">
        <v>14</v>
      </c>
      <c r="BW122" s="30">
        <v>14</v>
      </c>
      <c r="BX122" s="30">
        <v>16</v>
      </c>
      <c r="BY122" s="30">
        <v>16</v>
      </c>
      <c r="BZ122" s="30">
        <v>16</v>
      </c>
      <c r="CA122" s="30">
        <v>16</v>
      </c>
      <c r="CB122" s="30">
        <v>16</v>
      </c>
      <c r="CC122" s="30">
        <v>16</v>
      </c>
      <c r="CD122" s="30">
        <v>16</v>
      </c>
      <c r="CE122" s="30">
        <v>16</v>
      </c>
      <c r="CF122" s="30">
        <v>16</v>
      </c>
      <c r="CG122" s="30">
        <v>16</v>
      </c>
      <c r="CH122" s="30">
        <v>16</v>
      </c>
      <c r="CI122" s="30">
        <v>16</v>
      </c>
      <c r="CJ122" s="30">
        <v>16</v>
      </c>
      <c r="CK122" s="30">
        <v>16</v>
      </c>
      <c r="CL122" s="30">
        <v>16</v>
      </c>
      <c r="CM122" s="30">
        <v>16</v>
      </c>
      <c r="CN122" s="30">
        <v>16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1</v>
      </c>
      <c r="F123" s="30">
        <v>1</v>
      </c>
      <c r="G123" s="30">
        <v>1</v>
      </c>
      <c r="H123" s="30">
        <v>1</v>
      </c>
      <c r="I123" s="30">
        <v>1</v>
      </c>
      <c r="J123" s="30">
        <v>1</v>
      </c>
      <c r="K123" s="30">
        <v>1</v>
      </c>
      <c r="L123" s="30">
        <v>1</v>
      </c>
      <c r="M123" s="30">
        <v>1</v>
      </c>
      <c r="N123" s="30">
        <v>1</v>
      </c>
      <c r="O123" s="30">
        <v>1</v>
      </c>
      <c r="P123" s="30">
        <v>1</v>
      </c>
      <c r="Q123" s="30">
        <v>1</v>
      </c>
      <c r="R123" s="30">
        <v>1</v>
      </c>
      <c r="S123" s="30">
        <v>1</v>
      </c>
      <c r="T123" s="30">
        <v>1</v>
      </c>
      <c r="U123" s="30">
        <v>1</v>
      </c>
      <c r="V123" s="30">
        <v>1</v>
      </c>
      <c r="W123" s="30">
        <v>1</v>
      </c>
      <c r="X123" s="30">
        <v>1</v>
      </c>
      <c r="Y123" s="30">
        <v>1</v>
      </c>
      <c r="Z123" s="30">
        <v>1</v>
      </c>
      <c r="AA123" s="30">
        <v>1</v>
      </c>
      <c r="AB123" s="30">
        <v>1</v>
      </c>
      <c r="AC123" s="30">
        <v>1</v>
      </c>
      <c r="AD123" s="30">
        <v>1</v>
      </c>
      <c r="AE123" s="30">
        <v>1</v>
      </c>
      <c r="AF123" s="30">
        <v>1</v>
      </c>
      <c r="AG123" s="30">
        <v>1</v>
      </c>
      <c r="AH123" s="30">
        <v>1</v>
      </c>
      <c r="AI123" s="30">
        <v>1</v>
      </c>
      <c r="AJ123" s="30">
        <v>1</v>
      </c>
      <c r="AK123" s="30">
        <v>1</v>
      </c>
      <c r="AL123" s="30">
        <v>1</v>
      </c>
      <c r="AM123" s="30">
        <v>1</v>
      </c>
      <c r="AN123" s="30">
        <v>1</v>
      </c>
      <c r="AO123" s="30">
        <v>1</v>
      </c>
      <c r="AP123" s="30">
        <v>1</v>
      </c>
      <c r="AQ123" s="30">
        <v>1</v>
      </c>
      <c r="AR123" s="30">
        <v>1</v>
      </c>
      <c r="AS123" s="30">
        <v>1</v>
      </c>
      <c r="AT123" s="30">
        <v>1</v>
      </c>
      <c r="AU123" s="30">
        <v>1</v>
      </c>
      <c r="AV123" s="30">
        <v>1</v>
      </c>
      <c r="AW123" s="30">
        <v>1</v>
      </c>
      <c r="AX123" s="30">
        <v>1</v>
      </c>
      <c r="AY123" s="30">
        <v>1</v>
      </c>
      <c r="AZ123" s="30">
        <v>1</v>
      </c>
      <c r="BA123" s="30">
        <v>1</v>
      </c>
      <c r="BB123" s="30">
        <v>1</v>
      </c>
      <c r="BC123" s="30">
        <v>1</v>
      </c>
      <c r="BD123" s="30">
        <v>1</v>
      </c>
      <c r="BE123" s="30">
        <v>1</v>
      </c>
      <c r="BF123" s="30">
        <v>1</v>
      </c>
      <c r="BG123" s="30">
        <v>1</v>
      </c>
      <c r="BH123" s="30">
        <v>1</v>
      </c>
      <c r="BI123" s="30">
        <v>1</v>
      </c>
      <c r="BJ123" s="30">
        <v>1</v>
      </c>
      <c r="BK123" s="30">
        <v>2</v>
      </c>
      <c r="BL123" s="30">
        <v>2</v>
      </c>
      <c r="BM123" s="30">
        <v>3</v>
      </c>
      <c r="BN123" s="30">
        <v>3</v>
      </c>
      <c r="BO123" s="30">
        <v>4</v>
      </c>
      <c r="BP123" s="30">
        <v>5</v>
      </c>
      <c r="BQ123" s="30">
        <v>5</v>
      </c>
      <c r="BR123" s="30">
        <v>5</v>
      </c>
      <c r="BS123" s="30">
        <v>5</v>
      </c>
      <c r="BT123" s="30">
        <v>5</v>
      </c>
      <c r="BU123" s="30">
        <v>6</v>
      </c>
      <c r="BV123" s="30">
        <v>6</v>
      </c>
      <c r="BW123" s="30">
        <v>9</v>
      </c>
      <c r="BX123" s="30">
        <v>9</v>
      </c>
      <c r="BY123" s="30">
        <v>9</v>
      </c>
      <c r="BZ123" s="30">
        <v>9</v>
      </c>
      <c r="CA123" s="30">
        <v>9</v>
      </c>
      <c r="CB123" s="30">
        <v>9</v>
      </c>
      <c r="CC123" s="30">
        <v>9</v>
      </c>
      <c r="CD123" s="30">
        <v>9</v>
      </c>
      <c r="CE123" s="30">
        <v>12</v>
      </c>
      <c r="CF123" s="30">
        <v>14</v>
      </c>
      <c r="CG123" s="30">
        <v>16</v>
      </c>
      <c r="CH123" s="30">
        <v>16</v>
      </c>
      <c r="CI123" s="30">
        <v>16</v>
      </c>
      <c r="CJ123" s="30">
        <v>30</v>
      </c>
      <c r="CK123" s="30">
        <v>31</v>
      </c>
      <c r="CL123" s="30">
        <v>31</v>
      </c>
      <c r="CM123" s="30">
        <v>31</v>
      </c>
      <c r="CN123" s="30">
        <v>43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1</v>
      </c>
      <c r="AM124" s="30">
        <v>1</v>
      </c>
      <c r="AN124" s="30">
        <v>6</v>
      </c>
      <c r="AO124" s="30">
        <v>10</v>
      </c>
      <c r="AP124" s="30">
        <v>18</v>
      </c>
      <c r="AQ124" s="30">
        <v>24</v>
      </c>
      <c r="AR124" s="30">
        <v>38</v>
      </c>
      <c r="AS124" s="30">
        <v>82</v>
      </c>
      <c r="AT124" s="30">
        <v>128</v>
      </c>
      <c r="AU124" s="30">
        <v>188</v>
      </c>
      <c r="AV124" s="30">
        <v>265</v>
      </c>
      <c r="AW124" s="30">
        <v>321</v>
      </c>
      <c r="AX124" s="30">
        <v>382</v>
      </c>
      <c r="AY124" s="30">
        <v>503</v>
      </c>
      <c r="AZ124" s="30">
        <v>503</v>
      </c>
      <c r="BA124" s="30">
        <v>806</v>
      </c>
      <c r="BB124" s="30">
        <v>962</v>
      </c>
      <c r="BC124" s="30">
        <v>1138</v>
      </c>
      <c r="BD124" s="30">
        <v>1416</v>
      </c>
      <c r="BE124" s="30">
        <v>1711</v>
      </c>
      <c r="BF124" s="30">
        <v>2058</v>
      </c>
      <c r="BG124" s="30">
        <v>2467</v>
      </c>
      <c r="BH124" s="30">
        <v>3003</v>
      </c>
      <c r="BI124" s="30">
        <v>3640</v>
      </c>
      <c r="BJ124" s="30">
        <v>4217</v>
      </c>
      <c r="BK124" s="30">
        <v>4764</v>
      </c>
      <c r="BL124" s="30">
        <v>5580</v>
      </c>
      <c r="BM124" s="30">
        <v>6438</v>
      </c>
      <c r="BN124" s="30">
        <v>7468</v>
      </c>
      <c r="BO124" s="30">
        <v>8647</v>
      </c>
      <c r="BP124" s="30">
        <v>9819</v>
      </c>
      <c r="BQ124" s="30">
        <v>10930</v>
      </c>
      <c r="BR124" s="30">
        <v>11817</v>
      </c>
      <c r="BS124" s="30">
        <v>12667</v>
      </c>
      <c r="BT124" s="30">
        <v>13696</v>
      </c>
      <c r="BU124" s="30">
        <v>14788</v>
      </c>
      <c r="BV124" s="30">
        <v>15821</v>
      </c>
      <c r="BW124" s="30">
        <v>16727</v>
      </c>
      <c r="BX124" s="30">
        <v>17953</v>
      </c>
      <c r="BY124" s="30">
        <v>18926</v>
      </c>
      <c r="BZ124" s="30">
        <v>19709</v>
      </c>
      <c r="CA124" s="30">
        <v>20682</v>
      </c>
      <c r="CB124" s="30">
        <v>21903</v>
      </c>
      <c r="CC124" s="30">
        <v>23249</v>
      </c>
      <c r="CD124" s="30">
        <v>24571</v>
      </c>
      <c r="CE124" s="30">
        <v>25746</v>
      </c>
      <c r="CF124" s="30">
        <v>26710</v>
      </c>
      <c r="CG124" s="30">
        <v>27580</v>
      </c>
      <c r="CH124" s="30">
        <v>28316</v>
      </c>
      <c r="CI124" s="30">
        <v>29383</v>
      </c>
      <c r="CJ124" s="30">
        <v>30619</v>
      </c>
      <c r="CK124" s="30">
        <v>31766</v>
      </c>
      <c r="CL124" s="30">
        <v>32838</v>
      </c>
      <c r="CM124" s="30">
        <v>33588</v>
      </c>
      <c r="CN124" s="30">
        <v>34317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1</v>
      </c>
      <c r="AN125" s="30">
        <v>1</v>
      </c>
      <c r="AO125" s="30">
        <v>1</v>
      </c>
      <c r="AP125" s="30">
        <v>1</v>
      </c>
      <c r="AQ125" s="30">
        <v>1</v>
      </c>
      <c r="AR125" s="30">
        <v>3</v>
      </c>
      <c r="AS125" s="30">
        <v>3</v>
      </c>
      <c r="AT125" s="30">
        <v>4</v>
      </c>
      <c r="AU125" s="30">
        <v>5</v>
      </c>
      <c r="AV125" s="30">
        <v>5</v>
      </c>
      <c r="AW125" s="30">
        <v>5</v>
      </c>
      <c r="AX125" s="30">
        <v>5</v>
      </c>
      <c r="AY125" s="30">
        <v>5</v>
      </c>
      <c r="AZ125" s="30">
        <v>5</v>
      </c>
      <c r="BA125" s="30">
        <v>5</v>
      </c>
      <c r="BB125" s="30">
        <v>6</v>
      </c>
      <c r="BC125" s="30">
        <v>8</v>
      </c>
      <c r="BD125" s="30">
        <v>8</v>
      </c>
      <c r="BE125" s="30">
        <v>12</v>
      </c>
      <c r="BF125" s="30">
        <v>20</v>
      </c>
      <c r="BG125" s="30">
        <v>28</v>
      </c>
      <c r="BH125" s="30">
        <v>39</v>
      </c>
      <c r="BI125" s="30">
        <v>52</v>
      </c>
      <c r="BJ125" s="30">
        <v>102</v>
      </c>
      <c r="BK125" s="30">
        <v>102</v>
      </c>
      <c r="BL125" s="30">
        <v>155</v>
      </c>
      <c r="BM125" s="30">
        <v>205</v>
      </c>
      <c r="BN125" s="30">
        <v>283</v>
      </c>
      <c r="BO125" s="30">
        <v>368</v>
      </c>
      <c r="BP125" s="30">
        <v>451</v>
      </c>
      <c r="BQ125" s="30">
        <v>514</v>
      </c>
      <c r="BR125" s="30">
        <v>589</v>
      </c>
      <c r="BS125" s="30">
        <v>647</v>
      </c>
      <c r="BT125" s="30">
        <v>708</v>
      </c>
      <c r="BU125" s="30">
        <v>797</v>
      </c>
      <c r="BV125" s="30">
        <v>868</v>
      </c>
      <c r="BW125" s="30">
        <v>950</v>
      </c>
      <c r="BX125" s="30">
        <v>1039</v>
      </c>
      <c r="BY125" s="30">
        <v>1106</v>
      </c>
      <c r="BZ125" s="30">
        <v>1160</v>
      </c>
      <c r="CA125" s="30">
        <v>1210</v>
      </c>
      <c r="CB125" s="30">
        <v>1239</v>
      </c>
      <c r="CC125" s="30">
        <v>1283</v>
      </c>
      <c r="CD125" s="30">
        <v>1312</v>
      </c>
      <c r="CE125" s="30">
        <v>1330</v>
      </c>
      <c r="CF125" s="30">
        <v>1349</v>
      </c>
      <c r="CG125" s="30">
        <v>1366</v>
      </c>
      <c r="CH125" s="30">
        <v>1386</v>
      </c>
      <c r="CI125" s="30">
        <v>1401</v>
      </c>
      <c r="CJ125" s="30">
        <v>1409</v>
      </c>
      <c r="CK125" s="30">
        <v>1422</v>
      </c>
      <c r="CL125" s="30">
        <v>1431</v>
      </c>
      <c r="CM125" s="30">
        <v>1440</v>
      </c>
      <c r="CN125" s="30">
        <v>1445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1</v>
      </c>
      <c r="BH126" s="30">
        <v>1</v>
      </c>
      <c r="BI126" s="30">
        <v>2</v>
      </c>
      <c r="BJ126" s="30">
        <v>2</v>
      </c>
      <c r="BK126" s="30">
        <v>2</v>
      </c>
      <c r="BL126" s="30">
        <v>2</v>
      </c>
      <c r="BM126" s="30">
        <v>2</v>
      </c>
      <c r="BN126" s="30">
        <v>2</v>
      </c>
      <c r="BO126" s="30">
        <v>2</v>
      </c>
      <c r="BP126" s="30">
        <v>4</v>
      </c>
      <c r="BQ126" s="30">
        <v>4</v>
      </c>
      <c r="BR126" s="30">
        <v>4</v>
      </c>
      <c r="BS126" s="30">
        <v>5</v>
      </c>
      <c r="BT126" s="30">
        <v>5</v>
      </c>
      <c r="BU126" s="30">
        <v>5</v>
      </c>
      <c r="BV126" s="30">
        <v>5</v>
      </c>
      <c r="BW126" s="30">
        <v>5</v>
      </c>
      <c r="BX126" s="30">
        <v>6</v>
      </c>
      <c r="BY126" s="30">
        <v>6</v>
      </c>
      <c r="BZ126" s="30">
        <v>6</v>
      </c>
      <c r="CA126" s="30">
        <v>6</v>
      </c>
      <c r="CB126" s="30">
        <v>7</v>
      </c>
      <c r="CC126" s="30">
        <v>7</v>
      </c>
      <c r="CD126" s="30">
        <v>8</v>
      </c>
      <c r="CE126" s="30">
        <v>9</v>
      </c>
      <c r="CF126" s="30">
        <v>9</v>
      </c>
      <c r="CG126" s="30">
        <v>9</v>
      </c>
      <c r="CH126" s="30">
        <v>9</v>
      </c>
      <c r="CI126" s="30">
        <v>9</v>
      </c>
      <c r="CJ126" s="30">
        <v>9</v>
      </c>
      <c r="CK126" s="30">
        <v>9</v>
      </c>
      <c r="CL126" s="30">
        <v>10</v>
      </c>
      <c r="CM126" s="30">
        <v>10</v>
      </c>
      <c r="CN126" s="30">
        <v>10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1</v>
      </c>
      <c r="BI127" s="30">
        <v>1</v>
      </c>
      <c r="BJ127" s="30">
        <v>2</v>
      </c>
      <c r="BK127" s="30">
        <v>3</v>
      </c>
      <c r="BL127" s="30">
        <v>3</v>
      </c>
      <c r="BM127" s="30">
        <v>7</v>
      </c>
      <c r="BN127" s="30">
        <v>10</v>
      </c>
      <c r="BO127" s="30">
        <v>10</v>
      </c>
      <c r="BP127" s="30">
        <v>10</v>
      </c>
      <c r="BQ127" s="30">
        <v>18</v>
      </c>
      <c r="BR127" s="30">
        <v>27</v>
      </c>
      <c r="BS127" s="30">
        <v>27</v>
      </c>
      <c r="BT127" s="30">
        <v>74</v>
      </c>
      <c r="BU127" s="30">
        <v>98</v>
      </c>
      <c r="BV127" s="30">
        <v>120</v>
      </c>
      <c r="BW127" s="30">
        <v>144</v>
      </c>
      <c r="BX127" s="30">
        <v>184</v>
      </c>
      <c r="BY127" s="30">
        <v>253</v>
      </c>
      <c r="BZ127" s="30">
        <v>278</v>
      </c>
      <c r="CA127" s="30">
        <v>342</v>
      </c>
      <c r="CB127" s="30">
        <v>410</v>
      </c>
      <c r="CC127" s="30">
        <v>438</v>
      </c>
      <c r="CD127" s="30">
        <v>491</v>
      </c>
      <c r="CE127" s="30">
        <v>529</v>
      </c>
      <c r="CF127" s="30">
        <v>529</v>
      </c>
      <c r="CG127" s="30">
        <v>570</v>
      </c>
      <c r="CH127" s="30">
        <v>584</v>
      </c>
      <c r="CI127" s="30">
        <v>584</v>
      </c>
      <c r="CJ127" s="30">
        <v>627</v>
      </c>
      <c r="CK127" s="30">
        <v>639</v>
      </c>
      <c r="CL127" s="30">
        <v>648</v>
      </c>
      <c r="CM127" s="30">
        <v>648</v>
      </c>
      <c r="CN127" s="30">
        <v>657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1</v>
      </c>
      <c r="AN128" s="30">
        <v>1</v>
      </c>
      <c r="AO128" s="30">
        <v>1</v>
      </c>
      <c r="AP128" s="30">
        <v>1</v>
      </c>
      <c r="AQ128" s="30">
        <v>1</v>
      </c>
      <c r="AR128" s="30">
        <v>1</v>
      </c>
      <c r="AS128" s="30">
        <v>1</v>
      </c>
      <c r="AT128" s="30">
        <v>1</v>
      </c>
      <c r="AU128" s="30">
        <v>1</v>
      </c>
      <c r="AV128" s="30">
        <v>1</v>
      </c>
      <c r="AW128" s="30">
        <v>2</v>
      </c>
      <c r="AX128" s="30">
        <v>2</v>
      </c>
      <c r="AY128" s="30">
        <v>2</v>
      </c>
      <c r="AZ128" s="30">
        <v>2</v>
      </c>
      <c r="BA128" s="30">
        <v>2</v>
      </c>
      <c r="BB128" s="30">
        <v>2</v>
      </c>
      <c r="BC128" s="30">
        <v>2</v>
      </c>
      <c r="BD128" s="30">
        <v>2</v>
      </c>
      <c r="BE128" s="30">
        <v>3</v>
      </c>
      <c r="BF128" s="30">
        <v>8</v>
      </c>
      <c r="BG128" s="30">
        <v>8</v>
      </c>
      <c r="BH128" s="30">
        <v>12</v>
      </c>
      <c r="BI128" s="30">
        <v>22</v>
      </c>
      <c r="BJ128" s="30">
        <v>30</v>
      </c>
      <c r="BK128" s="30">
        <v>40</v>
      </c>
      <c r="BL128" s="30">
        <v>44</v>
      </c>
      <c r="BM128" s="30">
        <v>51</v>
      </c>
      <c r="BN128" s="30">
        <v>65</v>
      </c>
      <c r="BO128" s="30">
        <v>70</v>
      </c>
      <c r="BP128" s="30">
        <v>89</v>
      </c>
      <c r="BQ128" s="30">
        <v>111</v>
      </c>
      <c r="BR128" s="30">
        <v>131</v>
      </c>
      <c r="BS128" s="30">
        <v>135</v>
      </c>
      <c r="BT128" s="30">
        <v>174</v>
      </c>
      <c r="BU128" s="30">
        <v>184</v>
      </c>
      <c r="BV128" s="30">
        <v>210</v>
      </c>
      <c r="BW128" s="30">
        <v>214</v>
      </c>
      <c r="BX128" s="30">
        <v>232</v>
      </c>
      <c r="BY128" s="30">
        <v>238</v>
      </c>
      <c r="BZ128" s="30">
        <v>254</v>
      </c>
      <c r="CA128" s="30">
        <v>276</v>
      </c>
      <c r="CB128" s="30">
        <v>288</v>
      </c>
      <c r="CC128" s="30">
        <v>305</v>
      </c>
      <c r="CD128" s="30">
        <v>318</v>
      </c>
      <c r="CE128" s="30">
        <v>323</v>
      </c>
      <c r="CF128" s="30">
        <v>343</v>
      </c>
      <c r="CG128" s="30">
        <v>373</v>
      </c>
      <c r="CH128" s="30">
        <v>407</v>
      </c>
      <c r="CI128" s="30">
        <v>442</v>
      </c>
      <c r="CJ128" s="30">
        <v>493</v>
      </c>
      <c r="CK128" s="30">
        <v>542</v>
      </c>
      <c r="CL128" s="30">
        <v>627</v>
      </c>
      <c r="CM128" s="30">
        <v>665</v>
      </c>
      <c r="CN128" s="30">
        <v>665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0">
        <v>1</v>
      </c>
      <c r="AM129" s="30">
        <v>1</v>
      </c>
      <c r="AN129" s="30">
        <v>1</v>
      </c>
      <c r="AO129" s="30">
        <v>1</v>
      </c>
      <c r="AP129" s="30">
        <v>1</v>
      </c>
      <c r="AQ129" s="30">
        <v>1</v>
      </c>
      <c r="AR129" s="30">
        <v>1</v>
      </c>
      <c r="AS129" s="30">
        <v>1</v>
      </c>
      <c r="AT129" s="30">
        <v>3</v>
      </c>
      <c r="AU129" s="30">
        <v>3</v>
      </c>
      <c r="AV129" s="30">
        <v>3</v>
      </c>
      <c r="AW129" s="30">
        <v>3</v>
      </c>
      <c r="AX129" s="30">
        <v>7</v>
      </c>
      <c r="AY129" s="30">
        <v>7</v>
      </c>
      <c r="AZ129" s="30">
        <v>7</v>
      </c>
      <c r="BA129" s="30">
        <v>14</v>
      </c>
      <c r="BB129" s="30">
        <v>14</v>
      </c>
      <c r="BC129" s="30">
        <v>14</v>
      </c>
      <c r="BD129" s="30">
        <v>18</v>
      </c>
      <c r="BE129" s="30">
        <v>26</v>
      </c>
      <c r="BF129" s="30">
        <v>35</v>
      </c>
      <c r="BG129" s="30">
        <v>48</v>
      </c>
      <c r="BH129" s="30">
        <v>67</v>
      </c>
      <c r="BI129" s="30">
        <v>85</v>
      </c>
      <c r="BJ129" s="30">
        <v>115</v>
      </c>
      <c r="BK129" s="30">
        <v>136</v>
      </c>
      <c r="BL129" s="30">
        <v>148</v>
      </c>
      <c r="BM129" s="30">
        <v>177</v>
      </c>
      <c r="BN129" s="30">
        <v>201</v>
      </c>
      <c r="BO129" s="30">
        <v>219</v>
      </c>
      <c r="BP129" s="30">
        <v>241</v>
      </c>
      <c r="BQ129" s="30">
        <v>259</v>
      </c>
      <c r="BR129" s="30">
        <v>285</v>
      </c>
      <c r="BS129" s="30">
        <v>329</v>
      </c>
      <c r="BT129" s="30">
        <v>354</v>
      </c>
      <c r="BU129" s="30">
        <v>384</v>
      </c>
      <c r="BV129" s="30">
        <v>430</v>
      </c>
      <c r="BW129" s="30">
        <v>483</v>
      </c>
      <c r="BX129" s="30">
        <v>555</v>
      </c>
      <c r="BY129" s="30">
        <v>570</v>
      </c>
      <c r="BZ129" s="30">
        <v>599</v>
      </c>
      <c r="CA129" s="30">
        <v>617</v>
      </c>
      <c r="CB129" s="30">
        <v>663</v>
      </c>
      <c r="CC129" s="30">
        <v>711</v>
      </c>
      <c r="CD129" s="30">
        <v>760</v>
      </c>
      <c r="CE129" s="30">
        <v>828</v>
      </c>
      <c r="CF129" s="30">
        <v>854</v>
      </c>
      <c r="CG129" s="30">
        <v>908</v>
      </c>
      <c r="CH129" s="30">
        <v>974</v>
      </c>
      <c r="CI129" s="30">
        <v>1081</v>
      </c>
      <c r="CJ129" s="30">
        <v>1117</v>
      </c>
      <c r="CK129" s="30">
        <v>1170</v>
      </c>
      <c r="CL129" s="30">
        <v>1207</v>
      </c>
      <c r="CM129" s="30">
        <v>1225</v>
      </c>
      <c r="CN129" s="30">
        <v>1231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1</v>
      </c>
      <c r="AL130" s="30">
        <v>1</v>
      </c>
      <c r="AM130" s="30">
        <v>6</v>
      </c>
      <c r="AN130" s="30">
        <v>15</v>
      </c>
      <c r="AO130" s="30">
        <v>19</v>
      </c>
      <c r="AP130" s="30">
        <v>25</v>
      </c>
      <c r="AQ130" s="30">
        <v>32</v>
      </c>
      <c r="AR130" s="30">
        <v>56</v>
      </c>
      <c r="AS130" s="30">
        <v>87</v>
      </c>
      <c r="AT130" s="30">
        <v>108</v>
      </c>
      <c r="AU130" s="30">
        <v>147</v>
      </c>
      <c r="AV130" s="30">
        <v>176</v>
      </c>
      <c r="AW130" s="30">
        <v>205</v>
      </c>
      <c r="AX130" s="30">
        <v>400</v>
      </c>
      <c r="AY130" s="30">
        <v>598</v>
      </c>
      <c r="AZ130" s="30">
        <v>702</v>
      </c>
      <c r="BA130" s="30">
        <v>996</v>
      </c>
      <c r="BB130" s="30">
        <v>1090</v>
      </c>
      <c r="BC130" s="30">
        <v>1221</v>
      </c>
      <c r="BD130" s="30">
        <v>1333</v>
      </c>
      <c r="BE130" s="30">
        <v>1463</v>
      </c>
      <c r="BF130" s="30">
        <v>1550</v>
      </c>
      <c r="BG130" s="30">
        <v>1746</v>
      </c>
      <c r="BH130" s="30">
        <v>1914</v>
      </c>
      <c r="BI130" s="30">
        <v>2118</v>
      </c>
      <c r="BJ130" s="30">
        <v>2385</v>
      </c>
      <c r="BK130" s="30">
        <v>2621</v>
      </c>
      <c r="BL130" s="30">
        <v>2863</v>
      </c>
      <c r="BM130" s="30">
        <v>3084</v>
      </c>
      <c r="BN130" s="30">
        <v>3369</v>
      </c>
      <c r="BO130" s="30">
        <v>3755</v>
      </c>
      <c r="BP130" s="30">
        <v>4015</v>
      </c>
      <c r="BQ130" s="30">
        <v>4284</v>
      </c>
      <c r="BR130" s="30">
        <v>4445</v>
      </c>
      <c r="BS130" s="30">
        <v>4641</v>
      </c>
      <c r="BT130" s="30">
        <v>4863</v>
      </c>
      <c r="BU130" s="30">
        <v>5147</v>
      </c>
      <c r="BV130" s="30">
        <v>5370</v>
      </c>
      <c r="BW130" s="30">
        <v>5550</v>
      </c>
      <c r="BX130" s="30">
        <v>5687</v>
      </c>
      <c r="BY130" s="30">
        <v>5865</v>
      </c>
      <c r="BZ130" s="30">
        <v>6086</v>
      </c>
      <c r="CA130" s="30">
        <v>6086</v>
      </c>
      <c r="CB130" s="30">
        <v>6211</v>
      </c>
      <c r="CC130" s="30">
        <v>6314</v>
      </c>
      <c r="CD130" s="30">
        <v>6409</v>
      </c>
      <c r="CE130" s="30">
        <v>6525</v>
      </c>
      <c r="CF130" s="30">
        <v>6603</v>
      </c>
      <c r="CG130" s="30">
        <v>6623</v>
      </c>
      <c r="CH130" s="30">
        <v>6740</v>
      </c>
      <c r="CI130" s="30">
        <v>6896</v>
      </c>
      <c r="CJ130" s="30">
        <v>6937</v>
      </c>
      <c r="CK130" s="30">
        <v>7036</v>
      </c>
      <c r="CL130" s="30">
        <v>7078</v>
      </c>
      <c r="CM130" s="30">
        <v>7156</v>
      </c>
      <c r="CN130" s="30">
        <v>7191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2</v>
      </c>
      <c r="AJ131" s="30">
        <v>2</v>
      </c>
      <c r="AK131" s="30">
        <v>4</v>
      </c>
      <c r="AL131" s="30">
        <v>4</v>
      </c>
      <c r="AM131" s="30">
        <v>4</v>
      </c>
      <c r="AN131" s="30">
        <v>6</v>
      </c>
      <c r="AO131" s="30">
        <v>6</v>
      </c>
      <c r="AP131" s="30">
        <v>6</v>
      </c>
      <c r="AQ131" s="30">
        <v>12</v>
      </c>
      <c r="AR131" s="30">
        <v>15</v>
      </c>
      <c r="AS131" s="30">
        <v>16</v>
      </c>
      <c r="AT131" s="30">
        <v>16</v>
      </c>
      <c r="AU131" s="30">
        <v>16</v>
      </c>
      <c r="AV131" s="30">
        <v>16</v>
      </c>
      <c r="AW131" s="30">
        <v>16</v>
      </c>
      <c r="AX131" s="30">
        <v>18</v>
      </c>
      <c r="AY131" s="30">
        <v>18</v>
      </c>
      <c r="AZ131" s="30">
        <v>18</v>
      </c>
      <c r="BA131" s="30">
        <v>19</v>
      </c>
      <c r="BB131" s="30">
        <v>19</v>
      </c>
      <c r="BC131" s="30">
        <v>22</v>
      </c>
      <c r="BD131" s="30">
        <v>22</v>
      </c>
      <c r="BE131" s="30">
        <v>24</v>
      </c>
      <c r="BF131" s="30">
        <v>39</v>
      </c>
      <c r="BG131" s="30">
        <v>48</v>
      </c>
      <c r="BH131" s="30">
        <v>48</v>
      </c>
      <c r="BI131" s="30">
        <v>52</v>
      </c>
      <c r="BJ131" s="30">
        <v>55</v>
      </c>
      <c r="BK131" s="30">
        <v>66</v>
      </c>
      <c r="BL131" s="30">
        <v>84</v>
      </c>
      <c r="BM131" s="30">
        <v>99</v>
      </c>
      <c r="BN131" s="30">
        <v>109</v>
      </c>
      <c r="BO131" s="30">
        <v>131</v>
      </c>
      <c r="BP131" s="30">
        <v>152</v>
      </c>
      <c r="BQ131" s="30">
        <v>167</v>
      </c>
      <c r="BR131" s="30">
        <v>179</v>
      </c>
      <c r="BS131" s="30">
        <v>192</v>
      </c>
      <c r="BT131" s="30">
        <v>210</v>
      </c>
      <c r="BU131" s="30">
        <v>231</v>
      </c>
      <c r="BV131" s="30">
        <v>252</v>
      </c>
      <c r="BW131" s="30">
        <v>277</v>
      </c>
      <c r="BX131" s="30">
        <v>298</v>
      </c>
      <c r="BY131" s="30">
        <v>331</v>
      </c>
      <c r="BZ131" s="30">
        <v>371</v>
      </c>
      <c r="CA131" s="30">
        <v>419</v>
      </c>
      <c r="CB131" s="30">
        <v>457</v>
      </c>
      <c r="CC131" s="30">
        <v>484</v>
      </c>
      <c r="CD131" s="30">
        <v>546</v>
      </c>
      <c r="CE131" s="30">
        <v>599</v>
      </c>
      <c r="CF131" s="30">
        <v>727</v>
      </c>
      <c r="CG131" s="30">
        <v>813</v>
      </c>
      <c r="CH131" s="30">
        <v>910</v>
      </c>
      <c r="CI131" s="30">
        <v>1019</v>
      </c>
      <c r="CJ131" s="30">
        <v>1069</v>
      </c>
      <c r="CK131" s="30">
        <v>1180</v>
      </c>
      <c r="CL131" s="30">
        <v>1266</v>
      </c>
      <c r="CM131" s="30">
        <v>1410</v>
      </c>
      <c r="CN131" s="30">
        <v>1508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2</v>
      </c>
      <c r="AL132" s="30">
        <v>2</v>
      </c>
      <c r="AM132" s="30">
        <v>2</v>
      </c>
      <c r="AN132" s="30">
        <v>4</v>
      </c>
      <c r="AO132" s="30">
        <v>4</v>
      </c>
      <c r="AP132" s="30">
        <v>4</v>
      </c>
      <c r="AQ132" s="30">
        <v>5</v>
      </c>
      <c r="AR132" s="30">
        <v>5</v>
      </c>
      <c r="AS132" s="30">
        <v>5</v>
      </c>
      <c r="AT132" s="30">
        <v>6</v>
      </c>
      <c r="AU132" s="30">
        <v>6</v>
      </c>
      <c r="AV132" s="30">
        <v>6</v>
      </c>
      <c r="AW132" s="30">
        <v>6</v>
      </c>
      <c r="AX132" s="30">
        <v>16</v>
      </c>
      <c r="AY132" s="30">
        <v>19</v>
      </c>
      <c r="AZ132" s="30">
        <v>20</v>
      </c>
      <c r="BA132" s="30">
        <v>28</v>
      </c>
      <c r="BB132" s="30">
        <v>31</v>
      </c>
      <c r="BC132" s="30">
        <v>53</v>
      </c>
      <c r="BD132" s="30">
        <v>136</v>
      </c>
      <c r="BE132" s="30">
        <v>236</v>
      </c>
      <c r="BF132" s="30">
        <v>299</v>
      </c>
      <c r="BG132" s="30">
        <v>454</v>
      </c>
      <c r="BH132" s="30">
        <v>501</v>
      </c>
      <c r="BI132" s="30">
        <v>730</v>
      </c>
      <c r="BJ132" s="30">
        <v>776</v>
      </c>
      <c r="BK132" s="30">
        <v>875</v>
      </c>
      <c r="BL132" s="30">
        <v>972</v>
      </c>
      <c r="BM132" s="30">
        <v>1063</v>
      </c>
      <c r="BN132" s="30">
        <v>1201</v>
      </c>
      <c r="BO132" s="30">
        <v>1373</v>
      </c>
      <c r="BP132" s="30">
        <v>1495</v>
      </c>
      <c r="BQ132" s="30">
        <v>1597</v>
      </c>
      <c r="BR132" s="30">
        <v>1717</v>
      </c>
      <c r="BS132" s="30">
        <v>1938</v>
      </c>
      <c r="BT132" s="30">
        <v>2118</v>
      </c>
      <c r="BU132" s="30">
        <v>2421</v>
      </c>
      <c r="BV132" s="30">
        <v>2686</v>
      </c>
      <c r="BW132" s="30">
        <v>2818</v>
      </c>
      <c r="BX132" s="30">
        <v>3157</v>
      </c>
      <c r="BY132" s="30">
        <v>3766</v>
      </c>
      <c r="BZ132" s="30">
        <v>4035</v>
      </c>
      <c r="CA132" s="30">
        <v>4263</v>
      </c>
      <c r="CB132" s="30">
        <v>4489</v>
      </c>
      <c r="CC132" s="30">
        <v>4695</v>
      </c>
      <c r="CD132" s="30">
        <v>5011</v>
      </c>
      <c r="CE132" s="30">
        <v>5230</v>
      </c>
      <c r="CF132" s="30">
        <v>5496</v>
      </c>
      <c r="CG132" s="30">
        <v>5837</v>
      </c>
      <c r="CH132" s="30">
        <v>6383</v>
      </c>
      <c r="CI132" s="30">
        <v>6919</v>
      </c>
      <c r="CJ132" s="30">
        <v>7025</v>
      </c>
      <c r="CK132" s="30">
        <v>7638</v>
      </c>
      <c r="CL132" s="30">
        <v>8348</v>
      </c>
      <c r="CM132" s="30">
        <v>8418</v>
      </c>
      <c r="CN132" s="30">
        <v>9565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1</v>
      </c>
      <c r="AY133" s="30">
        <v>8</v>
      </c>
      <c r="AZ133" s="30">
        <v>11</v>
      </c>
      <c r="BA133" s="30">
        <v>27</v>
      </c>
      <c r="BB133" s="30">
        <v>36</v>
      </c>
      <c r="BC133" s="30">
        <v>43</v>
      </c>
      <c r="BD133" s="30">
        <v>55</v>
      </c>
      <c r="BE133" s="30">
        <v>69</v>
      </c>
      <c r="BF133" s="30">
        <v>86</v>
      </c>
      <c r="BG133" s="30">
        <v>109</v>
      </c>
      <c r="BH133" s="30">
        <v>137</v>
      </c>
      <c r="BI133" s="30">
        <v>200</v>
      </c>
      <c r="BJ133" s="30">
        <v>313</v>
      </c>
      <c r="BK133" s="30">
        <v>345</v>
      </c>
      <c r="BL133" s="30">
        <v>345</v>
      </c>
      <c r="BM133" s="30">
        <v>443</v>
      </c>
      <c r="BN133" s="30">
        <v>558</v>
      </c>
      <c r="BO133" s="30">
        <v>674</v>
      </c>
      <c r="BP133" s="30">
        <v>786</v>
      </c>
      <c r="BQ133" s="30">
        <v>901</v>
      </c>
      <c r="BR133" s="30">
        <v>989</v>
      </c>
      <c r="BS133" s="30">
        <v>1181</v>
      </c>
      <c r="BT133" s="30">
        <v>1181</v>
      </c>
      <c r="BU133" s="30">
        <v>1317</v>
      </c>
      <c r="BV133" s="30">
        <v>1475</v>
      </c>
      <c r="BW133" s="30">
        <v>1673</v>
      </c>
      <c r="BX133" s="30">
        <v>1801</v>
      </c>
      <c r="BY133" s="30">
        <v>1988</v>
      </c>
      <c r="BZ133" s="30">
        <v>2100</v>
      </c>
      <c r="CA133" s="30">
        <v>2249</v>
      </c>
      <c r="CB133" s="30">
        <v>2528</v>
      </c>
      <c r="CC133" s="30">
        <v>2752</v>
      </c>
      <c r="CD133" s="30">
        <v>2974</v>
      </c>
      <c r="CE133" s="30">
        <v>3234</v>
      </c>
      <c r="CF133" s="30">
        <v>3400</v>
      </c>
      <c r="CG133" s="30">
        <v>3472</v>
      </c>
      <c r="CH133" s="30">
        <v>3574</v>
      </c>
      <c r="CI133" s="30">
        <v>3751</v>
      </c>
      <c r="CJ133" s="30">
        <v>4016</v>
      </c>
      <c r="CK133" s="30">
        <v>4210</v>
      </c>
      <c r="CL133" s="30">
        <v>4273</v>
      </c>
      <c r="CM133" s="30">
        <v>4467</v>
      </c>
      <c r="CN133" s="30">
        <v>4658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1</v>
      </c>
      <c r="BI134" s="30">
        <v>1</v>
      </c>
      <c r="BJ134" s="30">
        <v>1</v>
      </c>
      <c r="BK134" s="30">
        <v>1</v>
      </c>
      <c r="BL134" s="30">
        <v>1</v>
      </c>
      <c r="BM134" s="30">
        <v>1</v>
      </c>
      <c r="BN134" s="30">
        <v>1</v>
      </c>
      <c r="BO134" s="30">
        <v>1</v>
      </c>
      <c r="BP134" s="30">
        <v>1</v>
      </c>
      <c r="BQ134" s="30">
        <v>1</v>
      </c>
      <c r="BR134" s="30">
        <v>1</v>
      </c>
      <c r="BS134" s="30">
        <v>1</v>
      </c>
      <c r="BT134" s="30">
        <v>1</v>
      </c>
      <c r="BU134" s="30">
        <v>1</v>
      </c>
      <c r="BV134" s="30">
        <v>1</v>
      </c>
      <c r="BW134" s="30">
        <v>1</v>
      </c>
      <c r="BX134" s="30">
        <v>1</v>
      </c>
      <c r="BY134" s="30">
        <v>2</v>
      </c>
      <c r="BZ134" s="30">
        <v>2</v>
      </c>
      <c r="CA134" s="30">
        <v>2</v>
      </c>
      <c r="CB134" s="30">
        <v>2</v>
      </c>
      <c r="CC134" s="30">
        <v>2</v>
      </c>
      <c r="CD134" s="30">
        <v>2</v>
      </c>
      <c r="CE134" s="30">
        <v>2</v>
      </c>
      <c r="CF134" s="30">
        <v>2</v>
      </c>
      <c r="CG134" s="30">
        <v>2</v>
      </c>
      <c r="CH134" s="30">
        <v>2</v>
      </c>
      <c r="CI134" s="30">
        <v>7</v>
      </c>
      <c r="CJ134" s="30">
        <v>7</v>
      </c>
      <c r="CK134" s="30">
        <v>7</v>
      </c>
      <c r="CL134" s="30">
        <v>7</v>
      </c>
      <c r="CM134" s="30">
        <v>7</v>
      </c>
      <c r="CN134" s="30">
        <v>7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1</v>
      </c>
      <c r="AW135" s="30">
        <v>1</v>
      </c>
      <c r="AX135" s="30">
        <v>1</v>
      </c>
      <c r="AY135" s="30">
        <v>5</v>
      </c>
      <c r="AZ135" s="30">
        <v>5</v>
      </c>
      <c r="BA135" s="30">
        <v>6</v>
      </c>
      <c r="BB135" s="30">
        <v>6</v>
      </c>
      <c r="BC135" s="30">
        <v>6</v>
      </c>
      <c r="BD135" s="30">
        <v>8</v>
      </c>
      <c r="BE135" s="30">
        <v>9</v>
      </c>
      <c r="BF135" s="30">
        <v>11</v>
      </c>
      <c r="BG135" s="30">
        <v>11</v>
      </c>
      <c r="BH135" s="30">
        <v>13</v>
      </c>
      <c r="BI135" s="30">
        <v>18</v>
      </c>
      <c r="BJ135" s="30">
        <v>22</v>
      </c>
      <c r="BK135" s="30">
        <v>22</v>
      </c>
      <c r="BL135" s="30">
        <v>27</v>
      </c>
      <c r="BM135" s="30">
        <v>37</v>
      </c>
      <c r="BN135" s="30">
        <v>41</v>
      </c>
      <c r="BO135" s="30">
        <v>52</v>
      </c>
      <c r="BP135" s="30">
        <v>56</v>
      </c>
      <c r="BQ135" s="30">
        <v>59</v>
      </c>
      <c r="BR135" s="30">
        <v>64</v>
      </c>
      <c r="BS135" s="30">
        <v>65</v>
      </c>
      <c r="BT135" s="30">
        <v>69</v>
      </c>
      <c r="BU135" s="30">
        <v>77</v>
      </c>
      <c r="BV135" s="30">
        <v>92</v>
      </c>
      <c r="BW135" s="30">
        <v>96</v>
      </c>
      <c r="BX135" s="30">
        <v>104</v>
      </c>
      <c r="BY135" s="30">
        <v>113</v>
      </c>
      <c r="BZ135" s="30">
        <v>115</v>
      </c>
      <c r="CA135" s="30">
        <v>119</v>
      </c>
      <c r="CB135" s="30">
        <v>124</v>
      </c>
      <c r="CC135" s="30">
        <v>129</v>
      </c>
      <c r="CD135" s="30">
        <v>133</v>
      </c>
      <c r="CE135" s="30">
        <v>134</v>
      </c>
      <c r="CF135" s="30">
        <v>147</v>
      </c>
      <c r="CG135" s="30">
        <v>159</v>
      </c>
      <c r="CH135" s="30">
        <v>161</v>
      </c>
      <c r="CI135" s="30">
        <v>174</v>
      </c>
      <c r="CJ135" s="30">
        <v>199</v>
      </c>
      <c r="CK135" s="30">
        <v>202</v>
      </c>
      <c r="CL135" s="30">
        <v>206</v>
      </c>
      <c r="CM135" s="30">
        <v>208</v>
      </c>
      <c r="CN135" s="30">
        <v>208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1</v>
      </c>
      <c r="AU136" s="30">
        <v>1</v>
      </c>
      <c r="AV136" s="30">
        <v>6</v>
      </c>
      <c r="AW136" s="30">
        <v>7</v>
      </c>
      <c r="AX136" s="30">
        <v>11</v>
      </c>
      <c r="AY136" s="30">
        <v>11</v>
      </c>
      <c r="AZ136" s="30">
        <v>15</v>
      </c>
      <c r="BA136" s="30">
        <v>28</v>
      </c>
      <c r="BB136" s="30">
        <v>38</v>
      </c>
      <c r="BC136" s="30">
        <v>43</v>
      </c>
      <c r="BD136" s="30">
        <v>86</v>
      </c>
      <c r="BE136" s="30">
        <v>117</v>
      </c>
      <c r="BF136" s="30">
        <v>145</v>
      </c>
      <c r="BG136" s="30">
        <v>234</v>
      </c>
      <c r="BH136" s="30">
        <v>234</v>
      </c>
      <c r="BI136" s="30">
        <v>318</v>
      </c>
      <c r="BJ136" s="30">
        <v>363</v>
      </c>
      <c r="BK136" s="30">
        <v>395</v>
      </c>
      <c r="BL136" s="30">
        <v>416</v>
      </c>
      <c r="BM136" s="30">
        <v>480</v>
      </c>
      <c r="BN136" s="30">
        <v>580</v>
      </c>
      <c r="BO136" s="30">
        <v>635</v>
      </c>
      <c r="BP136" s="30">
        <v>671</v>
      </c>
      <c r="BQ136" s="30">
        <v>852</v>
      </c>
      <c r="BR136" s="30">
        <v>950</v>
      </c>
      <c r="BS136" s="30">
        <v>1065</v>
      </c>
      <c r="BT136" s="30">
        <v>1323</v>
      </c>
      <c r="BU136" s="30">
        <v>1414</v>
      </c>
      <c r="BV136" s="30">
        <v>1595</v>
      </c>
      <c r="BW136" s="30">
        <v>1746</v>
      </c>
      <c r="BX136" s="30">
        <v>2281</v>
      </c>
      <c r="BY136" s="30">
        <v>2561</v>
      </c>
      <c r="BZ136" s="30">
        <v>2954</v>
      </c>
      <c r="CA136" s="30">
        <v>4342</v>
      </c>
      <c r="CB136" s="30">
        <v>5256</v>
      </c>
      <c r="CC136" s="30">
        <v>5897</v>
      </c>
      <c r="CD136" s="30">
        <v>6848</v>
      </c>
      <c r="CE136" s="30">
        <v>7519</v>
      </c>
      <c r="CF136" s="30">
        <v>9784</v>
      </c>
      <c r="CG136" s="30">
        <v>10303</v>
      </c>
      <c r="CH136" s="30">
        <v>11475</v>
      </c>
      <c r="CI136" s="30">
        <v>12491</v>
      </c>
      <c r="CJ136" s="30">
        <v>13489</v>
      </c>
      <c r="CK136" s="30">
        <v>14420</v>
      </c>
      <c r="CL136" s="30">
        <v>15628</v>
      </c>
      <c r="CM136" s="30">
        <v>16325</v>
      </c>
      <c r="CN136" s="30">
        <v>17837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1</v>
      </c>
      <c r="K137" s="30">
        <v>1</v>
      </c>
      <c r="L137" s="30">
        <v>1</v>
      </c>
      <c r="M137" s="30">
        <v>2</v>
      </c>
      <c r="N137" s="30">
        <v>2</v>
      </c>
      <c r="O137" s="30">
        <v>2</v>
      </c>
      <c r="P137" s="30">
        <v>2</v>
      </c>
      <c r="Q137" s="30">
        <v>2</v>
      </c>
      <c r="R137" s="30">
        <v>3</v>
      </c>
      <c r="S137" s="30">
        <v>3</v>
      </c>
      <c r="T137" s="30">
        <v>3</v>
      </c>
      <c r="U137" s="30">
        <v>3</v>
      </c>
      <c r="V137" s="30">
        <v>3</v>
      </c>
      <c r="W137" s="30">
        <v>3</v>
      </c>
      <c r="X137" s="30">
        <v>3</v>
      </c>
      <c r="Y137" s="30">
        <v>3</v>
      </c>
      <c r="Z137" s="30">
        <v>3</v>
      </c>
      <c r="AA137" s="30">
        <v>3</v>
      </c>
      <c r="AB137" s="30">
        <v>3</v>
      </c>
      <c r="AC137" s="30">
        <v>3</v>
      </c>
      <c r="AD137" s="30">
        <v>3</v>
      </c>
      <c r="AE137" s="30">
        <v>3</v>
      </c>
      <c r="AF137" s="30">
        <v>3</v>
      </c>
      <c r="AG137" s="30">
        <v>3</v>
      </c>
      <c r="AH137" s="30">
        <v>3</v>
      </c>
      <c r="AI137" s="30">
        <v>3</v>
      </c>
      <c r="AJ137" s="30">
        <v>3</v>
      </c>
      <c r="AK137" s="30">
        <v>3</v>
      </c>
      <c r="AL137" s="30">
        <v>3</v>
      </c>
      <c r="AM137" s="30">
        <v>3</v>
      </c>
      <c r="AN137" s="30">
        <v>3</v>
      </c>
      <c r="AO137" s="30">
        <v>3</v>
      </c>
      <c r="AP137" s="30">
        <v>3</v>
      </c>
      <c r="AQ137" s="30">
        <v>3</v>
      </c>
      <c r="AR137" s="30">
        <v>3</v>
      </c>
      <c r="AS137" s="30">
        <v>3</v>
      </c>
      <c r="AT137" s="30">
        <v>5</v>
      </c>
      <c r="AU137" s="30">
        <v>6</v>
      </c>
      <c r="AV137" s="30">
        <v>10</v>
      </c>
      <c r="AW137" s="30">
        <v>20</v>
      </c>
      <c r="AX137" s="30">
        <v>33</v>
      </c>
      <c r="AY137" s="30">
        <v>49</v>
      </c>
      <c r="AZ137" s="30">
        <v>52</v>
      </c>
      <c r="BA137" s="30">
        <v>64</v>
      </c>
      <c r="BB137" s="30">
        <v>111</v>
      </c>
      <c r="BC137" s="30">
        <v>140</v>
      </c>
      <c r="BD137" s="30">
        <v>142</v>
      </c>
      <c r="BE137" s="30">
        <v>187</v>
      </c>
      <c r="BF137" s="30">
        <v>202</v>
      </c>
      <c r="BG137" s="30">
        <v>217</v>
      </c>
      <c r="BH137" s="30">
        <v>230</v>
      </c>
      <c r="BI137" s="30">
        <v>307</v>
      </c>
      <c r="BJ137" s="30">
        <v>380</v>
      </c>
      <c r="BK137" s="30">
        <v>462</v>
      </c>
      <c r="BL137" s="30">
        <v>552</v>
      </c>
      <c r="BM137" s="30">
        <v>636</v>
      </c>
      <c r="BN137" s="30">
        <v>707</v>
      </c>
      <c r="BO137" s="30">
        <v>803</v>
      </c>
      <c r="BP137" s="30">
        <v>1075</v>
      </c>
      <c r="BQ137" s="30">
        <v>1418</v>
      </c>
      <c r="BR137" s="30">
        <v>1546</v>
      </c>
      <c r="BS137" s="30">
        <v>2084</v>
      </c>
      <c r="BT137" s="30">
        <v>2311</v>
      </c>
      <c r="BU137" s="30">
        <v>2633</v>
      </c>
      <c r="BV137" s="30">
        <v>3018</v>
      </c>
      <c r="BW137" s="30">
        <v>3094</v>
      </c>
      <c r="BX137" s="30">
        <v>3246</v>
      </c>
      <c r="BY137" s="30">
        <v>3660</v>
      </c>
      <c r="BZ137" s="30">
        <v>3764</v>
      </c>
      <c r="CA137" s="30">
        <v>3870</v>
      </c>
      <c r="CB137" s="30">
        <v>4076</v>
      </c>
      <c r="CC137" s="30">
        <v>4195</v>
      </c>
      <c r="CD137" s="30">
        <v>4428</v>
      </c>
      <c r="CE137" s="30">
        <v>4648</v>
      </c>
      <c r="CF137" s="30">
        <v>4932</v>
      </c>
      <c r="CG137" s="30">
        <v>5223</v>
      </c>
      <c r="CH137" s="30">
        <v>5453</v>
      </c>
      <c r="CI137" s="30">
        <v>5660</v>
      </c>
      <c r="CJ137" s="30">
        <v>5878</v>
      </c>
      <c r="CK137" s="30">
        <v>6087</v>
      </c>
      <c r="CL137" s="30">
        <v>6259</v>
      </c>
      <c r="CM137" s="30">
        <v>6459</v>
      </c>
      <c r="CN137" s="30">
        <v>6599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1</v>
      </c>
      <c r="AS138" s="30">
        <v>1</v>
      </c>
      <c r="AT138" s="30">
        <v>5</v>
      </c>
      <c r="AU138" s="30">
        <v>5</v>
      </c>
      <c r="AV138" s="30">
        <v>11</v>
      </c>
      <c r="AW138" s="30">
        <v>16</v>
      </c>
      <c r="AX138" s="30">
        <v>22</v>
      </c>
      <c r="AY138" s="30">
        <v>31</v>
      </c>
      <c r="AZ138" s="30">
        <v>49</v>
      </c>
      <c r="BA138" s="30">
        <v>68</v>
      </c>
      <c r="BB138" s="30">
        <v>103</v>
      </c>
      <c r="BC138" s="30">
        <v>119</v>
      </c>
      <c r="BD138" s="30">
        <v>177</v>
      </c>
      <c r="BE138" s="30">
        <v>238</v>
      </c>
      <c r="BF138" s="30">
        <v>251</v>
      </c>
      <c r="BG138" s="30">
        <v>355</v>
      </c>
      <c r="BH138" s="30">
        <v>425</v>
      </c>
      <c r="BI138" s="30">
        <v>536</v>
      </c>
      <c r="BJ138" s="30">
        <v>634</v>
      </c>
      <c r="BK138" s="30">
        <v>749</v>
      </c>
      <c r="BL138" s="30">
        <v>901</v>
      </c>
      <c r="BM138" s="30">
        <v>1051</v>
      </c>
      <c r="BN138" s="30">
        <v>1221</v>
      </c>
      <c r="BO138" s="30">
        <v>1389</v>
      </c>
      <c r="BP138" s="30">
        <v>1638</v>
      </c>
      <c r="BQ138" s="30">
        <v>1862</v>
      </c>
      <c r="BR138" s="30">
        <v>2055</v>
      </c>
      <c r="BS138" s="30">
        <v>2311</v>
      </c>
      <c r="BT138" s="30">
        <v>2554</v>
      </c>
      <c r="BU138" s="30">
        <v>2946</v>
      </c>
      <c r="BV138" s="30">
        <v>3383</v>
      </c>
      <c r="BW138" s="30">
        <v>3627</v>
      </c>
      <c r="BX138" s="30">
        <v>4102</v>
      </c>
      <c r="BY138" s="30">
        <v>4413</v>
      </c>
      <c r="BZ138" s="30">
        <v>4848</v>
      </c>
      <c r="CA138" s="30">
        <v>5205</v>
      </c>
      <c r="CB138" s="30">
        <v>5575</v>
      </c>
      <c r="CC138" s="30">
        <v>5955</v>
      </c>
      <c r="CD138" s="30">
        <v>6356</v>
      </c>
      <c r="CE138" s="30">
        <v>6674</v>
      </c>
      <c r="CF138" s="30">
        <v>6934</v>
      </c>
      <c r="CG138" s="30">
        <v>7202</v>
      </c>
      <c r="CH138" s="30">
        <v>7582</v>
      </c>
      <c r="CI138" s="30">
        <v>7918</v>
      </c>
      <c r="CJ138" s="30">
        <v>8379</v>
      </c>
      <c r="CK138" s="30">
        <v>8742</v>
      </c>
      <c r="CL138" s="30">
        <v>9287</v>
      </c>
      <c r="CM138" s="30">
        <v>9593</v>
      </c>
      <c r="CN138" s="30">
        <v>9856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2</v>
      </c>
      <c r="AQ139" s="30">
        <v>2</v>
      </c>
      <c r="AR139" s="30">
        <v>5</v>
      </c>
      <c r="AS139" s="30">
        <v>8</v>
      </c>
      <c r="AT139" s="30">
        <v>13</v>
      </c>
      <c r="AU139" s="30">
        <v>20</v>
      </c>
      <c r="AV139" s="30">
        <v>30</v>
      </c>
      <c r="AW139" s="30">
        <v>30</v>
      </c>
      <c r="AX139" s="30">
        <v>41</v>
      </c>
      <c r="AY139" s="30">
        <v>59</v>
      </c>
      <c r="AZ139" s="30">
        <v>59</v>
      </c>
      <c r="BA139" s="30">
        <v>112</v>
      </c>
      <c r="BB139" s="30">
        <v>169</v>
      </c>
      <c r="BC139" s="30">
        <v>245</v>
      </c>
      <c r="BD139" s="30">
        <v>331</v>
      </c>
      <c r="BE139" s="30">
        <v>448</v>
      </c>
      <c r="BF139" s="30">
        <v>448</v>
      </c>
      <c r="BG139" s="30">
        <v>785</v>
      </c>
      <c r="BH139" s="30">
        <v>1020</v>
      </c>
      <c r="BI139" s="30">
        <v>1280</v>
      </c>
      <c r="BJ139" s="30">
        <v>1600</v>
      </c>
      <c r="BK139" s="30">
        <v>2060</v>
      </c>
      <c r="BL139" s="30">
        <v>2362</v>
      </c>
      <c r="BM139" s="30">
        <v>2995</v>
      </c>
      <c r="BN139" s="30">
        <v>3544</v>
      </c>
      <c r="BO139" s="30">
        <v>4268</v>
      </c>
      <c r="BP139" s="30">
        <v>5170</v>
      </c>
      <c r="BQ139" s="30">
        <v>5962</v>
      </c>
      <c r="BR139" s="30">
        <v>6408</v>
      </c>
      <c r="BS139" s="30">
        <v>7443</v>
      </c>
      <c r="BT139" s="30">
        <v>8251</v>
      </c>
      <c r="BU139" s="30">
        <v>9034</v>
      </c>
      <c r="BV139" s="30">
        <v>9886</v>
      </c>
      <c r="BW139" s="30">
        <v>10524</v>
      </c>
      <c r="BX139" s="30">
        <v>11278</v>
      </c>
      <c r="BY139" s="30">
        <v>11730</v>
      </c>
      <c r="BZ139" s="30">
        <v>12442</v>
      </c>
      <c r="CA139" s="30">
        <v>13141</v>
      </c>
      <c r="CB139" s="30">
        <v>13956</v>
      </c>
      <c r="CC139" s="30">
        <v>15472</v>
      </c>
      <c r="CD139" s="30">
        <v>15987</v>
      </c>
      <c r="CE139" s="30">
        <v>16585</v>
      </c>
      <c r="CF139" s="30">
        <v>16934</v>
      </c>
      <c r="CG139" s="30">
        <v>17448</v>
      </c>
      <c r="CH139" s="30">
        <v>18091</v>
      </c>
      <c r="CI139" s="30">
        <v>18841</v>
      </c>
      <c r="CJ139" s="30">
        <v>19022</v>
      </c>
      <c r="CK139" s="30">
        <v>19685</v>
      </c>
      <c r="CL139" s="30">
        <v>20206</v>
      </c>
      <c r="CM139" s="30">
        <v>20863</v>
      </c>
      <c r="CN139" s="30">
        <v>21379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1</v>
      </c>
      <c r="AO140" s="30">
        <v>3</v>
      </c>
      <c r="AP140" s="30">
        <v>3</v>
      </c>
      <c r="AQ140" s="30">
        <v>7</v>
      </c>
      <c r="AR140" s="30">
        <v>8</v>
      </c>
      <c r="AS140" s="30">
        <v>8</v>
      </c>
      <c r="AT140" s="30">
        <v>8</v>
      </c>
      <c r="AU140" s="30">
        <v>8</v>
      </c>
      <c r="AV140" s="30">
        <v>15</v>
      </c>
      <c r="AW140" s="30">
        <v>18</v>
      </c>
      <c r="AX140" s="30">
        <v>24</v>
      </c>
      <c r="AY140" s="30">
        <v>262</v>
      </c>
      <c r="AZ140" s="30">
        <v>262</v>
      </c>
      <c r="BA140" s="30">
        <v>320</v>
      </c>
      <c r="BB140" s="30">
        <v>337</v>
      </c>
      <c r="BC140" s="30">
        <v>401</v>
      </c>
      <c r="BD140" s="30">
        <v>439</v>
      </c>
      <c r="BE140" s="30">
        <v>439</v>
      </c>
      <c r="BF140" s="30">
        <v>452</v>
      </c>
      <c r="BG140" s="30">
        <v>460</v>
      </c>
      <c r="BH140" s="30">
        <v>470</v>
      </c>
      <c r="BI140" s="30">
        <v>481</v>
      </c>
      <c r="BJ140" s="30">
        <v>494</v>
      </c>
      <c r="BK140" s="30">
        <v>501</v>
      </c>
      <c r="BL140" s="30">
        <v>526</v>
      </c>
      <c r="BM140" s="30">
        <v>537</v>
      </c>
      <c r="BN140" s="30">
        <v>549</v>
      </c>
      <c r="BO140" s="30">
        <v>562</v>
      </c>
      <c r="BP140" s="30">
        <v>590</v>
      </c>
      <c r="BQ140" s="30">
        <v>634</v>
      </c>
      <c r="BR140" s="30">
        <v>693</v>
      </c>
      <c r="BS140" s="30">
        <v>781</v>
      </c>
      <c r="BT140" s="30">
        <v>835</v>
      </c>
      <c r="BU140" s="30">
        <v>949</v>
      </c>
      <c r="BV140" s="30">
        <v>1075</v>
      </c>
      <c r="BW140" s="30">
        <v>1325</v>
      </c>
      <c r="BX140" s="30">
        <v>1604</v>
      </c>
      <c r="BY140" s="30">
        <v>1832</v>
      </c>
      <c r="BZ140" s="30">
        <v>2057</v>
      </c>
      <c r="CA140" s="30">
        <v>2210</v>
      </c>
      <c r="CB140" s="30">
        <v>2376</v>
      </c>
      <c r="CC140" s="30">
        <v>2512</v>
      </c>
      <c r="CD140" s="30">
        <v>2728</v>
      </c>
      <c r="CE140" s="30">
        <v>2979</v>
      </c>
      <c r="CF140" s="30">
        <v>3231</v>
      </c>
      <c r="CG140" s="30">
        <v>3428</v>
      </c>
      <c r="CH140" s="30">
        <v>3711</v>
      </c>
      <c r="CI140" s="30">
        <v>4103</v>
      </c>
      <c r="CJ140" s="30">
        <v>4663</v>
      </c>
      <c r="CK140" s="30">
        <v>5008</v>
      </c>
      <c r="CL140" s="30">
        <v>5448</v>
      </c>
      <c r="CM140" s="30">
        <v>6015</v>
      </c>
      <c r="CN140" s="30">
        <v>6533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1</v>
      </c>
      <c r="AL141" s="30">
        <v>1</v>
      </c>
      <c r="AM141" s="30">
        <v>3</v>
      </c>
      <c r="AN141" s="30">
        <v>3</v>
      </c>
      <c r="AO141" s="30">
        <v>3</v>
      </c>
      <c r="AP141" s="30">
        <v>3</v>
      </c>
      <c r="AQ141" s="30">
        <v>3</v>
      </c>
      <c r="AR141" s="30">
        <v>4</v>
      </c>
      <c r="AS141" s="30">
        <v>6</v>
      </c>
      <c r="AT141" s="30">
        <v>9</v>
      </c>
      <c r="AU141" s="30">
        <v>9</v>
      </c>
      <c r="AV141" s="30">
        <v>15</v>
      </c>
      <c r="AW141" s="30">
        <v>15</v>
      </c>
      <c r="AX141" s="30">
        <v>25</v>
      </c>
      <c r="AY141" s="30">
        <v>45</v>
      </c>
      <c r="AZ141" s="30">
        <v>49</v>
      </c>
      <c r="BA141" s="30">
        <v>89</v>
      </c>
      <c r="BB141" s="30">
        <v>123</v>
      </c>
      <c r="BC141" s="30">
        <v>131</v>
      </c>
      <c r="BD141" s="30">
        <v>158</v>
      </c>
      <c r="BE141" s="30">
        <v>184</v>
      </c>
      <c r="BF141" s="30">
        <v>260</v>
      </c>
      <c r="BG141" s="30">
        <v>277</v>
      </c>
      <c r="BH141" s="30">
        <v>308</v>
      </c>
      <c r="BI141" s="30">
        <v>367</v>
      </c>
      <c r="BJ141" s="30">
        <v>433</v>
      </c>
      <c r="BK141" s="30">
        <v>576</v>
      </c>
      <c r="BL141" s="30">
        <v>794</v>
      </c>
      <c r="BM141" s="30">
        <v>906</v>
      </c>
      <c r="BN141" s="30">
        <v>1029</v>
      </c>
      <c r="BO141" s="30">
        <v>1292</v>
      </c>
      <c r="BP141" s="30">
        <v>1452</v>
      </c>
      <c r="BQ141" s="30">
        <v>1815</v>
      </c>
      <c r="BR141" s="30">
        <v>2109</v>
      </c>
      <c r="BS141" s="30">
        <v>2245</v>
      </c>
      <c r="BT141" s="30">
        <v>2460</v>
      </c>
      <c r="BU141" s="30">
        <v>2738</v>
      </c>
      <c r="BV141" s="30">
        <v>3183</v>
      </c>
      <c r="BW141" s="30">
        <v>3613</v>
      </c>
      <c r="BX141" s="30">
        <v>3864</v>
      </c>
      <c r="BY141" s="30">
        <v>4057</v>
      </c>
      <c r="BZ141" s="30">
        <v>4417</v>
      </c>
      <c r="CA141" s="30">
        <v>4761</v>
      </c>
      <c r="CB141" s="30">
        <v>5202</v>
      </c>
      <c r="CC141" s="30">
        <v>5467</v>
      </c>
      <c r="CD141" s="30">
        <v>5990</v>
      </c>
      <c r="CE141" s="30">
        <v>6300</v>
      </c>
      <c r="CF141" s="30">
        <v>6633</v>
      </c>
      <c r="CG141" s="30">
        <v>6879</v>
      </c>
      <c r="CH141" s="30">
        <v>7216</v>
      </c>
      <c r="CI141" s="30">
        <v>7707</v>
      </c>
      <c r="CJ141" s="30">
        <v>8067</v>
      </c>
      <c r="CK141" s="30">
        <v>8418</v>
      </c>
      <c r="CL141" s="30">
        <v>8746</v>
      </c>
      <c r="CM141" s="30">
        <v>8936</v>
      </c>
      <c r="CN141" s="30">
        <v>9242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2</v>
      </c>
      <c r="L142" s="30">
        <v>2</v>
      </c>
      <c r="M142" s="30">
        <v>2</v>
      </c>
      <c r="N142" s="30">
        <v>2</v>
      </c>
      <c r="O142" s="30">
        <v>2</v>
      </c>
      <c r="P142" s="30">
        <v>2</v>
      </c>
      <c r="Q142" s="30">
        <v>2</v>
      </c>
      <c r="R142" s="30">
        <v>2</v>
      </c>
      <c r="S142" s="30">
        <v>2</v>
      </c>
      <c r="T142" s="30">
        <v>2</v>
      </c>
      <c r="U142" s="30">
        <v>2</v>
      </c>
      <c r="V142" s="30">
        <v>2</v>
      </c>
      <c r="W142" s="30">
        <v>2</v>
      </c>
      <c r="X142" s="30">
        <v>2</v>
      </c>
      <c r="Y142" s="30">
        <v>2</v>
      </c>
      <c r="Z142" s="30">
        <v>2</v>
      </c>
      <c r="AA142" s="30">
        <v>2</v>
      </c>
      <c r="AB142" s="30">
        <v>2</v>
      </c>
      <c r="AC142" s="30">
        <v>2</v>
      </c>
      <c r="AD142" s="30">
        <v>2</v>
      </c>
      <c r="AE142" s="30">
        <v>2</v>
      </c>
      <c r="AF142" s="30">
        <v>2</v>
      </c>
      <c r="AG142" s="30">
        <v>2</v>
      </c>
      <c r="AH142" s="30">
        <v>2</v>
      </c>
      <c r="AI142" s="30">
        <v>2</v>
      </c>
      <c r="AJ142" s="30">
        <v>2</v>
      </c>
      <c r="AK142" s="30">
        <v>2</v>
      </c>
      <c r="AL142" s="30">
        <v>2</v>
      </c>
      <c r="AM142" s="30">
        <v>2</v>
      </c>
      <c r="AN142" s="30">
        <v>2</v>
      </c>
      <c r="AO142" s="30">
        <v>2</v>
      </c>
      <c r="AP142" s="30">
        <v>3</v>
      </c>
      <c r="AQ142" s="30">
        <v>3</v>
      </c>
      <c r="AR142" s="30">
        <v>3</v>
      </c>
      <c r="AS142" s="30">
        <v>4</v>
      </c>
      <c r="AT142" s="30">
        <v>13</v>
      </c>
      <c r="AU142" s="30">
        <v>13</v>
      </c>
      <c r="AV142" s="30">
        <v>17</v>
      </c>
      <c r="AW142" s="30">
        <v>17</v>
      </c>
      <c r="AX142" s="30">
        <v>20</v>
      </c>
      <c r="AY142" s="30">
        <v>20</v>
      </c>
      <c r="AZ142" s="30">
        <v>28</v>
      </c>
      <c r="BA142" s="30">
        <v>45</v>
      </c>
      <c r="BB142" s="30">
        <v>59</v>
      </c>
      <c r="BC142" s="30">
        <v>63</v>
      </c>
      <c r="BD142" s="30">
        <v>90</v>
      </c>
      <c r="BE142" s="30">
        <v>114</v>
      </c>
      <c r="BF142" s="30">
        <v>147</v>
      </c>
      <c r="BG142" s="30">
        <v>199</v>
      </c>
      <c r="BH142" s="30">
        <v>253</v>
      </c>
      <c r="BI142" s="30">
        <v>306</v>
      </c>
      <c r="BJ142" s="30">
        <v>367</v>
      </c>
      <c r="BK142" s="30">
        <v>438</v>
      </c>
      <c r="BL142" s="30">
        <v>495</v>
      </c>
      <c r="BM142" s="30">
        <v>658</v>
      </c>
      <c r="BN142" s="30">
        <v>840</v>
      </c>
      <c r="BO142" s="30">
        <v>1036</v>
      </c>
      <c r="BP142" s="30">
        <v>1264</v>
      </c>
      <c r="BQ142" s="30">
        <v>1534</v>
      </c>
      <c r="BR142" s="30">
        <v>1836</v>
      </c>
      <c r="BS142" s="30">
        <v>2337</v>
      </c>
      <c r="BT142" s="30">
        <v>2777</v>
      </c>
      <c r="BU142" s="30">
        <v>3548</v>
      </c>
      <c r="BV142" s="30">
        <v>4149</v>
      </c>
      <c r="BW142" s="30">
        <v>4731</v>
      </c>
      <c r="BX142" s="30">
        <v>5389</v>
      </c>
      <c r="BY142" s="30">
        <v>6343</v>
      </c>
      <c r="BZ142" s="30">
        <v>7497</v>
      </c>
      <c r="CA142" s="30">
        <v>8672</v>
      </c>
      <c r="CB142" s="30">
        <v>10131</v>
      </c>
      <c r="CC142" s="30">
        <v>11917</v>
      </c>
      <c r="CD142" s="30">
        <v>13584</v>
      </c>
      <c r="CE142" s="30">
        <v>15770</v>
      </c>
      <c r="CF142" s="30">
        <v>18328</v>
      </c>
      <c r="CG142" s="30">
        <v>21102</v>
      </c>
      <c r="CH142" s="30">
        <v>24490</v>
      </c>
      <c r="CI142" s="30">
        <v>27938</v>
      </c>
      <c r="CJ142" s="30">
        <v>32008</v>
      </c>
      <c r="CK142" s="30">
        <v>36793</v>
      </c>
      <c r="CL142" s="30">
        <v>42853</v>
      </c>
      <c r="CM142" s="30">
        <v>47121</v>
      </c>
      <c r="CN142" s="30">
        <v>52763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1</v>
      </c>
      <c r="BC143" s="30">
        <v>1</v>
      </c>
      <c r="BD143" s="30">
        <v>5</v>
      </c>
      <c r="BE143" s="30">
        <v>7</v>
      </c>
      <c r="BF143" s="30">
        <v>8</v>
      </c>
      <c r="BG143" s="30">
        <v>8</v>
      </c>
      <c r="BH143" s="30">
        <v>17</v>
      </c>
      <c r="BI143" s="30">
        <v>17</v>
      </c>
      <c r="BJ143" s="30">
        <v>19</v>
      </c>
      <c r="BK143" s="30">
        <v>36</v>
      </c>
      <c r="BL143" s="30">
        <v>40</v>
      </c>
      <c r="BM143" s="30">
        <v>41</v>
      </c>
      <c r="BN143" s="30">
        <v>50</v>
      </c>
      <c r="BO143" s="30">
        <v>54</v>
      </c>
      <c r="BP143" s="30">
        <v>60</v>
      </c>
      <c r="BQ143" s="30">
        <v>70</v>
      </c>
      <c r="BR143" s="30">
        <v>70</v>
      </c>
      <c r="BS143" s="30">
        <v>75</v>
      </c>
      <c r="BT143" s="30">
        <v>82</v>
      </c>
      <c r="BU143" s="30">
        <v>84</v>
      </c>
      <c r="BV143" s="30">
        <v>89</v>
      </c>
      <c r="BW143" s="30">
        <v>102</v>
      </c>
      <c r="BX143" s="30">
        <v>104</v>
      </c>
      <c r="BY143" s="30">
        <v>105</v>
      </c>
      <c r="BZ143" s="30">
        <v>105</v>
      </c>
      <c r="CA143" s="30">
        <v>110</v>
      </c>
      <c r="CB143" s="30">
        <v>110</v>
      </c>
      <c r="CC143" s="30">
        <v>118</v>
      </c>
      <c r="CD143" s="30">
        <v>120</v>
      </c>
      <c r="CE143" s="30">
        <v>126</v>
      </c>
      <c r="CF143" s="30">
        <v>127</v>
      </c>
      <c r="CG143" s="30">
        <v>134</v>
      </c>
      <c r="CH143" s="30">
        <v>136</v>
      </c>
      <c r="CI143" s="30">
        <v>138</v>
      </c>
      <c r="CJ143" s="30">
        <v>143</v>
      </c>
      <c r="CK143" s="30">
        <v>144</v>
      </c>
      <c r="CL143" s="30">
        <v>147</v>
      </c>
      <c r="CM143" s="30">
        <v>147</v>
      </c>
      <c r="CN143" s="30">
        <v>150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2</v>
      </c>
      <c r="BN144" s="30">
        <v>2</v>
      </c>
      <c r="BO144" s="30">
        <v>2</v>
      </c>
      <c r="BP144" s="30">
        <v>2</v>
      </c>
      <c r="BQ144" s="30">
        <v>2</v>
      </c>
      <c r="BR144" s="30">
        <v>7</v>
      </c>
      <c r="BS144" s="30">
        <v>8</v>
      </c>
      <c r="BT144" s="30">
        <v>8</v>
      </c>
      <c r="BU144" s="30">
        <v>9</v>
      </c>
      <c r="BV144" s="30">
        <v>9</v>
      </c>
      <c r="BW144" s="30">
        <v>9</v>
      </c>
      <c r="BX144" s="30">
        <v>10</v>
      </c>
      <c r="BY144" s="30">
        <v>10</v>
      </c>
      <c r="BZ144" s="30">
        <v>11</v>
      </c>
      <c r="CA144" s="30">
        <v>11</v>
      </c>
      <c r="CB144" s="30">
        <v>11</v>
      </c>
      <c r="CC144" s="30">
        <v>12</v>
      </c>
      <c r="CD144" s="30">
        <v>12</v>
      </c>
      <c r="CE144" s="30">
        <v>12</v>
      </c>
      <c r="CF144" s="30">
        <v>12</v>
      </c>
      <c r="CG144" s="30">
        <v>14</v>
      </c>
      <c r="CH144" s="30">
        <v>14</v>
      </c>
      <c r="CI144" s="30">
        <v>14</v>
      </c>
      <c r="CJ144" s="30">
        <v>14</v>
      </c>
      <c r="CK144" s="30">
        <v>14</v>
      </c>
      <c r="CL144" s="30">
        <v>14</v>
      </c>
      <c r="CM144" s="30">
        <v>15</v>
      </c>
      <c r="CN144" s="30">
        <v>15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1</v>
      </c>
      <c r="BC145" s="30">
        <v>2</v>
      </c>
      <c r="BD145" s="30">
        <v>2</v>
      </c>
      <c r="BE145" s="30">
        <v>2</v>
      </c>
      <c r="BF145" s="30">
        <v>2</v>
      </c>
      <c r="BG145" s="30">
        <v>2</v>
      </c>
      <c r="BH145" s="30">
        <v>2</v>
      </c>
      <c r="BI145" s="30">
        <v>2</v>
      </c>
      <c r="BJ145" s="30">
        <v>2</v>
      </c>
      <c r="BK145" s="30">
        <v>3</v>
      </c>
      <c r="BL145" s="30">
        <v>3</v>
      </c>
      <c r="BM145" s="30">
        <v>3</v>
      </c>
      <c r="BN145" s="30">
        <v>3</v>
      </c>
      <c r="BO145" s="30">
        <v>3</v>
      </c>
      <c r="BP145" s="30">
        <v>3</v>
      </c>
      <c r="BQ145" s="30">
        <v>9</v>
      </c>
      <c r="BR145" s="30">
        <v>9</v>
      </c>
      <c r="BS145" s="30">
        <v>13</v>
      </c>
      <c r="BT145" s="30">
        <v>13</v>
      </c>
      <c r="BU145" s="30">
        <v>13</v>
      </c>
      <c r="BV145" s="30">
        <v>13</v>
      </c>
      <c r="BW145" s="30">
        <v>14</v>
      </c>
      <c r="BX145" s="30">
        <v>14</v>
      </c>
      <c r="BY145" s="30">
        <v>14</v>
      </c>
      <c r="BZ145" s="30">
        <v>14</v>
      </c>
      <c r="CA145" s="30">
        <v>14</v>
      </c>
      <c r="CB145" s="30">
        <v>14</v>
      </c>
      <c r="CC145" s="30">
        <v>15</v>
      </c>
      <c r="CD145" s="30">
        <v>15</v>
      </c>
      <c r="CE145" s="30">
        <v>15</v>
      </c>
      <c r="CF145" s="30">
        <v>15</v>
      </c>
      <c r="CG145" s="30">
        <v>15</v>
      </c>
      <c r="CH145" s="30">
        <v>15</v>
      </c>
      <c r="CI145" s="30">
        <v>15</v>
      </c>
      <c r="CJ145" s="30">
        <v>15</v>
      </c>
      <c r="CK145" s="30">
        <v>15</v>
      </c>
      <c r="CL145" s="30">
        <v>15</v>
      </c>
      <c r="CM145" s="30">
        <v>15</v>
      </c>
      <c r="CN145" s="30">
        <v>15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1</v>
      </c>
      <c r="BC146" s="30">
        <v>1</v>
      </c>
      <c r="BD146" s="30">
        <v>1</v>
      </c>
      <c r="BE146" s="30">
        <v>1</v>
      </c>
      <c r="BF146" s="30">
        <v>1</v>
      </c>
      <c r="BG146" s="30">
        <v>1</v>
      </c>
      <c r="BH146" s="30">
        <v>1</v>
      </c>
      <c r="BI146" s="30">
        <v>1</v>
      </c>
      <c r="BJ146" s="30">
        <v>1</v>
      </c>
      <c r="BK146" s="30">
        <v>1</v>
      </c>
      <c r="BL146" s="30">
        <v>1</v>
      </c>
      <c r="BM146" s="30">
        <v>1</v>
      </c>
      <c r="BN146" s="30">
        <v>1</v>
      </c>
      <c r="BO146" s="30">
        <v>1</v>
      </c>
      <c r="BP146" s="30">
        <v>1</v>
      </c>
      <c r="BQ146" s="30">
        <v>1</v>
      </c>
      <c r="BR146" s="30">
        <v>1</v>
      </c>
      <c r="BS146" s="30">
        <v>1</v>
      </c>
      <c r="BT146" s="30">
        <v>1</v>
      </c>
      <c r="BU146" s="30">
        <v>2</v>
      </c>
      <c r="BV146" s="30">
        <v>3</v>
      </c>
      <c r="BW146" s="30">
        <v>7</v>
      </c>
      <c r="BX146" s="30">
        <v>7</v>
      </c>
      <c r="BY146" s="30">
        <v>7</v>
      </c>
      <c r="BZ146" s="30">
        <v>8</v>
      </c>
      <c r="CA146" s="30">
        <v>8</v>
      </c>
      <c r="CB146" s="30">
        <v>12</v>
      </c>
      <c r="CC146" s="30">
        <v>12</v>
      </c>
      <c r="CD146" s="30">
        <v>12</v>
      </c>
      <c r="CE146" s="30">
        <v>12</v>
      </c>
      <c r="CF146" s="30">
        <v>12</v>
      </c>
      <c r="CG146" s="30">
        <v>12</v>
      </c>
      <c r="CH146" s="30">
        <v>12</v>
      </c>
      <c r="CI146" s="30">
        <v>12</v>
      </c>
      <c r="CJ146" s="30">
        <v>12</v>
      </c>
      <c r="CK146" s="30">
        <v>12</v>
      </c>
      <c r="CL146" s="30">
        <v>12</v>
      </c>
      <c r="CM146" s="30">
        <v>12</v>
      </c>
      <c r="CN146" s="30">
        <v>12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1</v>
      </c>
      <c r="AM147" s="30">
        <v>1</v>
      </c>
      <c r="AN147" s="30">
        <v>1</v>
      </c>
      <c r="AO147" s="30">
        <v>1</v>
      </c>
      <c r="AP147" s="30">
        <v>8</v>
      </c>
      <c r="AQ147" s="30">
        <v>10</v>
      </c>
      <c r="AR147" s="30">
        <v>16</v>
      </c>
      <c r="AS147" s="30">
        <v>21</v>
      </c>
      <c r="AT147" s="30">
        <v>21</v>
      </c>
      <c r="AU147" s="30">
        <v>23</v>
      </c>
      <c r="AV147" s="30">
        <v>36</v>
      </c>
      <c r="AW147" s="30">
        <v>36</v>
      </c>
      <c r="AX147" s="30">
        <v>51</v>
      </c>
      <c r="AY147" s="30">
        <v>62</v>
      </c>
      <c r="AZ147" s="30">
        <v>69</v>
      </c>
      <c r="BA147" s="30">
        <v>80</v>
      </c>
      <c r="BB147" s="30">
        <v>80</v>
      </c>
      <c r="BC147" s="30">
        <v>101</v>
      </c>
      <c r="BD147" s="30">
        <v>109</v>
      </c>
      <c r="BE147" s="30">
        <v>109</v>
      </c>
      <c r="BF147" s="30">
        <v>119</v>
      </c>
      <c r="BG147" s="30">
        <v>119</v>
      </c>
      <c r="BH147" s="30">
        <v>144</v>
      </c>
      <c r="BI147" s="30">
        <v>144</v>
      </c>
      <c r="BJ147" s="30">
        <v>175</v>
      </c>
      <c r="BK147" s="30">
        <v>187</v>
      </c>
      <c r="BL147" s="30">
        <v>187</v>
      </c>
      <c r="BM147" s="30">
        <v>208</v>
      </c>
      <c r="BN147" s="30">
        <v>208</v>
      </c>
      <c r="BO147" s="30">
        <v>223</v>
      </c>
      <c r="BP147" s="30">
        <v>224</v>
      </c>
      <c r="BQ147" s="30">
        <v>224</v>
      </c>
      <c r="BR147" s="30">
        <v>230</v>
      </c>
      <c r="BS147" s="30">
        <v>236</v>
      </c>
      <c r="BT147" s="30">
        <v>236</v>
      </c>
      <c r="BU147" s="30">
        <v>245</v>
      </c>
      <c r="BV147" s="30">
        <v>245</v>
      </c>
      <c r="BW147" s="30">
        <v>259</v>
      </c>
      <c r="BX147" s="30">
        <v>266</v>
      </c>
      <c r="BY147" s="30">
        <v>266</v>
      </c>
      <c r="BZ147" s="30">
        <v>279</v>
      </c>
      <c r="CA147" s="30">
        <v>279</v>
      </c>
      <c r="CB147" s="30">
        <v>333</v>
      </c>
      <c r="CC147" s="30">
        <v>344</v>
      </c>
      <c r="CD147" s="30">
        <v>356</v>
      </c>
      <c r="CE147" s="30">
        <v>356</v>
      </c>
      <c r="CF147" s="30">
        <v>356</v>
      </c>
      <c r="CG147" s="30">
        <v>371</v>
      </c>
      <c r="CH147" s="30">
        <v>372</v>
      </c>
      <c r="CI147" s="30">
        <v>426</v>
      </c>
      <c r="CJ147" s="30">
        <v>435</v>
      </c>
      <c r="CK147" s="30">
        <v>455</v>
      </c>
      <c r="CL147" s="30">
        <v>461</v>
      </c>
      <c r="CM147" s="30">
        <v>462</v>
      </c>
      <c r="CN147" s="30">
        <v>476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4</v>
      </c>
      <c r="BZ148" s="30">
        <v>4</v>
      </c>
      <c r="CA148" s="30">
        <v>4</v>
      </c>
      <c r="CB148" s="30">
        <v>4</v>
      </c>
      <c r="CC148" s="30">
        <v>4</v>
      </c>
      <c r="CD148" s="30">
        <v>4</v>
      </c>
      <c r="CE148" s="30">
        <v>4</v>
      </c>
      <c r="CF148" s="30">
        <v>4</v>
      </c>
      <c r="CG148" s="30">
        <v>4</v>
      </c>
      <c r="CH148" s="30">
        <v>4</v>
      </c>
      <c r="CI148" s="30">
        <v>4</v>
      </c>
      <c r="CJ148" s="30">
        <v>4</v>
      </c>
      <c r="CK148" s="30">
        <v>4</v>
      </c>
      <c r="CL148" s="30">
        <v>4</v>
      </c>
      <c r="CM148" s="30">
        <v>4</v>
      </c>
      <c r="CN148" s="30">
        <v>4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1</v>
      </c>
      <c r="AQ149" s="30">
        <v>1</v>
      </c>
      <c r="AR149" s="30">
        <v>1</v>
      </c>
      <c r="AS149" s="30">
        <v>5</v>
      </c>
      <c r="AT149" s="30">
        <v>5</v>
      </c>
      <c r="AU149" s="30">
        <v>5</v>
      </c>
      <c r="AV149" s="30">
        <v>11</v>
      </c>
      <c r="AW149" s="30">
        <v>15</v>
      </c>
      <c r="AX149" s="30">
        <v>20</v>
      </c>
      <c r="AY149" s="30">
        <v>21</v>
      </c>
      <c r="AZ149" s="30">
        <v>45</v>
      </c>
      <c r="BA149" s="30">
        <v>86</v>
      </c>
      <c r="BB149" s="30">
        <v>103</v>
      </c>
      <c r="BC149" s="30">
        <v>103</v>
      </c>
      <c r="BD149" s="30">
        <v>118</v>
      </c>
      <c r="BE149" s="30">
        <v>171</v>
      </c>
      <c r="BF149" s="30">
        <v>171</v>
      </c>
      <c r="BG149" s="30">
        <v>274</v>
      </c>
      <c r="BH149" s="30">
        <v>344</v>
      </c>
      <c r="BI149" s="30">
        <v>392</v>
      </c>
      <c r="BJ149" s="30">
        <v>511</v>
      </c>
      <c r="BK149" s="30">
        <v>562</v>
      </c>
      <c r="BL149" s="30">
        <v>767</v>
      </c>
      <c r="BM149" s="30">
        <v>900</v>
      </c>
      <c r="BN149" s="30">
        <v>1012</v>
      </c>
      <c r="BO149" s="30">
        <v>1104</v>
      </c>
      <c r="BP149" s="30">
        <v>1203</v>
      </c>
      <c r="BQ149" s="30">
        <v>1299</v>
      </c>
      <c r="BR149" s="30">
        <v>1453</v>
      </c>
      <c r="BS149" s="30">
        <v>1563</v>
      </c>
      <c r="BT149" s="30">
        <v>1720</v>
      </c>
      <c r="BU149" s="30">
        <v>1885</v>
      </c>
      <c r="BV149" s="30">
        <v>2039</v>
      </c>
      <c r="BW149" s="30">
        <v>2179</v>
      </c>
      <c r="BX149" s="30">
        <v>2402</v>
      </c>
      <c r="BY149" s="30">
        <v>2605</v>
      </c>
      <c r="BZ149" s="30">
        <v>2795</v>
      </c>
      <c r="CA149" s="30">
        <v>2932</v>
      </c>
      <c r="CB149" s="30">
        <v>3287</v>
      </c>
      <c r="CC149" s="30">
        <v>3651</v>
      </c>
      <c r="CD149" s="30">
        <v>4033</v>
      </c>
      <c r="CE149" s="30">
        <v>4462</v>
      </c>
      <c r="CF149" s="30">
        <v>4934</v>
      </c>
      <c r="CG149" s="30">
        <v>5369</v>
      </c>
      <c r="CH149" s="30">
        <v>5862</v>
      </c>
      <c r="CI149" s="30">
        <v>6380</v>
      </c>
      <c r="CJ149" s="30">
        <v>7142</v>
      </c>
      <c r="CK149" s="30">
        <v>8274</v>
      </c>
      <c r="CL149" s="30">
        <v>9362</v>
      </c>
      <c r="CM149" s="30">
        <v>10484</v>
      </c>
      <c r="CN149" s="30">
        <v>11631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1</v>
      </c>
      <c r="AQ150" s="30">
        <v>2</v>
      </c>
      <c r="AR150" s="30">
        <v>4</v>
      </c>
      <c r="AS150" s="30">
        <v>4</v>
      </c>
      <c r="AT150" s="30">
        <v>4</v>
      </c>
      <c r="AU150" s="30">
        <v>4</v>
      </c>
      <c r="AV150" s="30">
        <v>4</v>
      </c>
      <c r="AW150" s="30">
        <v>4</v>
      </c>
      <c r="AX150" s="30">
        <v>4</v>
      </c>
      <c r="AY150" s="30">
        <v>4</v>
      </c>
      <c r="AZ150" s="30">
        <v>4</v>
      </c>
      <c r="BA150" s="30">
        <v>10</v>
      </c>
      <c r="BB150" s="30">
        <v>10</v>
      </c>
      <c r="BC150" s="30">
        <v>24</v>
      </c>
      <c r="BD150" s="30">
        <v>24</v>
      </c>
      <c r="BE150" s="30">
        <v>26</v>
      </c>
      <c r="BF150" s="30">
        <v>31</v>
      </c>
      <c r="BG150" s="30">
        <v>31</v>
      </c>
      <c r="BH150" s="30">
        <v>38</v>
      </c>
      <c r="BI150" s="30">
        <v>47</v>
      </c>
      <c r="BJ150" s="30">
        <v>67</v>
      </c>
      <c r="BK150" s="30">
        <v>79</v>
      </c>
      <c r="BL150" s="30">
        <v>86</v>
      </c>
      <c r="BM150" s="30">
        <v>99</v>
      </c>
      <c r="BN150" s="30">
        <v>105</v>
      </c>
      <c r="BO150" s="30">
        <v>119</v>
      </c>
      <c r="BP150" s="30">
        <v>130</v>
      </c>
      <c r="BQ150" s="30">
        <v>142</v>
      </c>
      <c r="BR150" s="30">
        <v>162</v>
      </c>
      <c r="BS150" s="30">
        <v>175</v>
      </c>
      <c r="BT150" s="30">
        <v>190</v>
      </c>
      <c r="BU150" s="30">
        <v>195</v>
      </c>
      <c r="BV150" s="30">
        <v>207</v>
      </c>
      <c r="BW150" s="30">
        <v>219</v>
      </c>
      <c r="BX150" s="30">
        <v>222</v>
      </c>
      <c r="BY150" s="30">
        <v>226</v>
      </c>
      <c r="BZ150" s="30">
        <v>237</v>
      </c>
      <c r="CA150" s="30">
        <v>244</v>
      </c>
      <c r="CB150" s="30">
        <v>250</v>
      </c>
      <c r="CC150" s="30">
        <v>265</v>
      </c>
      <c r="CD150" s="30">
        <v>278</v>
      </c>
      <c r="CE150" s="30">
        <v>280</v>
      </c>
      <c r="CF150" s="30">
        <v>291</v>
      </c>
      <c r="CG150" s="30">
        <v>299</v>
      </c>
      <c r="CH150" s="30">
        <v>314</v>
      </c>
      <c r="CI150" s="30">
        <v>335</v>
      </c>
      <c r="CJ150" s="30">
        <v>342</v>
      </c>
      <c r="CK150" s="30">
        <v>350</v>
      </c>
      <c r="CL150" s="30">
        <v>367</v>
      </c>
      <c r="CM150" s="30">
        <v>377</v>
      </c>
      <c r="CN150" s="30">
        <v>412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1</v>
      </c>
      <c r="AU151" s="30">
        <v>1</v>
      </c>
      <c r="AV151" s="30">
        <v>1</v>
      </c>
      <c r="AW151" s="30">
        <v>1</v>
      </c>
      <c r="AX151" s="30">
        <v>5</v>
      </c>
      <c r="AY151" s="30">
        <v>12</v>
      </c>
      <c r="AZ151" s="30">
        <v>19</v>
      </c>
      <c r="BA151" s="30">
        <v>35</v>
      </c>
      <c r="BB151" s="30">
        <v>46</v>
      </c>
      <c r="BC151" s="30">
        <v>48</v>
      </c>
      <c r="BD151" s="30">
        <v>55</v>
      </c>
      <c r="BE151" s="30">
        <v>65</v>
      </c>
      <c r="BF151" s="30">
        <v>83</v>
      </c>
      <c r="BG151" s="30">
        <v>103</v>
      </c>
      <c r="BH151" s="30">
        <v>135</v>
      </c>
      <c r="BI151" s="30">
        <v>171</v>
      </c>
      <c r="BJ151" s="30">
        <v>222</v>
      </c>
      <c r="BK151" s="30">
        <v>249</v>
      </c>
      <c r="BL151" s="30">
        <v>303</v>
      </c>
      <c r="BM151" s="30">
        <v>384</v>
      </c>
      <c r="BN151" s="30">
        <v>384</v>
      </c>
      <c r="BO151" s="30">
        <v>457</v>
      </c>
      <c r="BP151" s="30">
        <v>659</v>
      </c>
      <c r="BQ151" s="30">
        <v>741</v>
      </c>
      <c r="BR151" s="30">
        <v>785</v>
      </c>
      <c r="BS151" s="30">
        <v>900</v>
      </c>
      <c r="BT151" s="30">
        <v>1060</v>
      </c>
      <c r="BU151" s="30">
        <v>1171</v>
      </c>
      <c r="BV151" s="30">
        <v>1476</v>
      </c>
      <c r="BW151" s="30">
        <v>1624</v>
      </c>
      <c r="BX151" s="30">
        <v>1908</v>
      </c>
      <c r="BY151" s="30">
        <v>2200</v>
      </c>
      <c r="BZ151" s="30">
        <v>2447</v>
      </c>
      <c r="CA151" s="30">
        <v>2666</v>
      </c>
      <c r="CB151" s="30">
        <v>2867</v>
      </c>
      <c r="CC151" s="30">
        <v>3105</v>
      </c>
      <c r="CD151" s="30">
        <v>3380</v>
      </c>
      <c r="CE151" s="30">
        <v>3630</v>
      </c>
      <c r="CF151" s="30">
        <v>4054</v>
      </c>
      <c r="CG151" s="30">
        <v>4465</v>
      </c>
      <c r="CH151" s="30">
        <v>4873</v>
      </c>
      <c r="CI151" s="30">
        <v>5318</v>
      </c>
      <c r="CJ151" s="30">
        <v>5690</v>
      </c>
      <c r="CK151" s="30">
        <v>5994</v>
      </c>
      <c r="CL151" s="30">
        <v>6318</v>
      </c>
      <c r="CM151" s="30">
        <v>6630</v>
      </c>
      <c r="CN151" s="30">
        <v>6630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2</v>
      </c>
      <c r="BC152" s="30">
        <v>2</v>
      </c>
      <c r="BD152" s="30">
        <v>3</v>
      </c>
      <c r="BE152" s="30">
        <v>4</v>
      </c>
      <c r="BF152" s="30">
        <v>4</v>
      </c>
      <c r="BG152" s="30">
        <v>6</v>
      </c>
      <c r="BH152" s="30">
        <v>7</v>
      </c>
      <c r="BI152" s="30">
        <v>7</v>
      </c>
      <c r="BJ152" s="30">
        <v>7</v>
      </c>
      <c r="BK152" s="30">
        <v>7</v>
      </c>
      <c r="BL152" s="30">
        <v>7</v>
      </c>
      <c r="BM152" s="30">
        <v>7</v>
      </c>
      <c r="BN152" s="30">
        <v>7</v>
      </c>
      <c r="BO152" s="30">
        <v>7</v>
      </c>
      <c r="BP152" s="30">
        <v>8</v>
      </c>
      <c r="BQ152" s="30">
        <v>8</v>
      </c>
      <c r="BR152" s="30">
        <v>8</v>
      </c>
      <c r="BS152" s="30">
        <v>10</v>
      </c>
      <c r="BT152" s="30">
        <v>10</v>
      </c>
      <c r="BU152" s="30">
        <v>10</v>
      </c>
      <c r="BV152" s="30">
        <v>10</v>
      </c>
      <c r="BW152" s="30">
        <v>10</v>
      </c>
      <c r="BX152" s="30">
        <v>10</v>
      </c>
      <c r="BY152" s="30">
        <v>11</v>
      </c>
      <c r="BZ152" s="30">
        <v>11</v>
      </c>
      <c r="CA152" s="30">
        <v>11</v>
      </c>
      <c r="CB152" s="30">
        <v>11</v>
      </c>
      <c r="CC152" s="30">
        <v>11</v>
      </c>
      <c r="CD152" s="30">
        <v>11</v>
      </c>
      <c r="CE152" s="30">
        <v>11</v>
      </c>
      <c r="CF152" s="30">
        <v>11</v>
      </c>
      <c r="CG152" s="30">
        <v>11</v>
      </c>
      <c r="CH152" s="30">
        <v>11</v>
      </c>
      <c r="CI152" s="30">
        <v>11</v>
      </c>
      <c r="CJ152" s="30">
        <v>11</v>
      </c>
      <c r="CK152" s="30">
        <v>11</v>
      </c>
      <c r="CL152" s="30">
        <v>11</v>
      </c>
      <c r="CM152" s="30">
        <v>11</v>
      </c>
      <c r="CN152" s="30">
        <v>11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1</v>
      </c>
      <c r="BT153" s="30">
        <v>2</v>
      </c>
      <c r="BU153" s="30">
        <v>2</v>
      </c>
      <c r="BV153" s="30">
        <v>2</v>
      </c>
      <c r="BW153" s="30">
        <v>4</v>
      </c>
      <c r="BX153" s="30">
        <v>6</v>
      </c>
      <c r="BY153" s="30">
        <v>6</v>
      </c>
      <c r="BZ153" s="30">
        <v>6</v>
      </c>
      <c r="CA153" s="30">
        <v>7</v>
      </c>
      <c r="CB153" s="30">
        <v>7</v>
      </c>
      <c r="CC153" s="30">
        <v>8</v>
      </c>
      <c r="CD153" s="30">
        <v>8</v>
      </c>
      <c r="CE153" s="30">
        <v>10</v>
      </c>
      <c r="CF153" s="30">
        <v>10</v>
      </c>
      <c r="CG153" s="30">
        <v>11</v>
      </c>
      <c r="CH153" s="30">
        <v>13</v>
      </c>
      <c r="CI153" s="30">
        <v>15</v>
      </c>
      <c r="CJ153" s="30">
        <v>26</v>
      </c>
      <c r="CK153" s="30">
        <v>30</v>
      </c>
      <c r="CL153" s="30">
        <v>35</v>
      </c>
      <c r="CM153" s="30">
        <v>43</v>
      </c>
      <c r="CN153" s="30">
        <v>50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1</v>
      </c>
      <c r="D154" s="30">
        <v>3</v>
      </c>
      <c r="E154" s="30">
        <v>3</v>
      </c>
      <c r="F154" s="30">
        <v>4</v>
      </c>
      <c r="G154" s="30">
        <v>5</v>
      </c>
      <c r="H154" s="30">
        <v>7</v>
      </c>
      <c r="I154" s="30">
        <v>7</v>
      </c>
      <c r="J154" s="30">
        <v>10</v>
      </c>
      <c r="K154" s="30">
        <v>13</v>
      </c>
      <c r="L154" s="30">
        <v>16</v>
      </c>
      <c r="M154" s="30">
        <v>18</v>
      </c>
      <c r="N154" s="30">
        <v>18</v>
      </c>
      <c r="O154" s="30">
        <v>24</v>
      </c>
      <c r="P154" s="30">
        <v>28</v>
      </c>
      <c r="Q154" s="30">
        <v>28</v>
      </c>
      <c r="R154" s="30">
        <v>30</v>
      </c>
      <c r="S154" s="30">
        <v>33</v>
      </c>
      <c r="T154" s="30">
        <v>40</v>
      </c>
      <c r="U154" s="30">
        <v>45</v>
      </c>
      <c r="V154" s="30">
        <v>47</v>
      </c>
      <c r="W154" s="30">
        <v>50</v>
      </c>
      <c r="X154" s="30">
        <v>58</v>
      </c>
      <c r="Y154" s="30">
        <v>67</v>
      </c>
      <c r="Z154" s="30">
        <v>72</v>
      </c>
      <c r="AA154" s="30">
        <v>75</v>
      </c>
      <c r="AB154" s="30">
        <v>77</v>
      </c>
      <c r="AC154" s="30">
        <v>81</v>
      </c>
      <c r="AD154" s="30">
        <v>84</v>
      </c>
      <c r="AE154" s="30">
        <v>84</v>
      </c>
      <c r="AF154" s="30">
        <v>85</v>
      </c>
      <c r="AG154" s="30">
        <v>85</v>
      </c>
      <c r="AH154" s="30">
        <v>89</v>
      </c>
      <c r="AI154" s="30">
        <v>89</v>
      </c>
      <c r="AJ154" s="30">
        <v>91</v>
      </c>
      <c r="AK154" s="30">
        <v>93</v>
      </c>
      <c r="AL154" s="30">
        <v>93</v>
      </c>
      <c r="AM154" s="30">
        <v>93</v>
      </c>
      <c r="AN154" s="30">
        <v>102</v>
      </c>
      <c r="AO154" s="30">
        <v>106</v>
      </c>
      <c r="AP154" s="30">
        <v>108</v>
      </c>
      <c r="AQ154" s="30">
        <v>110</v>
      </c>
      <c r="AR154" s="30">
        <v>110</v>
      </c>
      <c r="AS154" s="30">
        <v>117</v>
      </c>
      <c r="AT154" s="30">
        <v>130</v>
      </c>
      <c r="AU154" s="30">
        <v>138</v>
      </c>
      <c r="AV154" s="30">
        <v>150</v>
      </c>
      <c r="AW154" s="30">
        <v>150</v>
      </c>
      <c r="AX154" s="30">
        <v>160</v>
      </c>
      <c r="AY154" s="30">
        <v>178</v>
      </c>
      <c r="AZ154" s="30">
        <v>178</v>
      </c>
      <c r="BA154" s="30">
        <v>200</v>
      </c>
      <c r="BB154" s="30">
        <v>212</v>
      </c>
      <c r="BC154" s="30">
        <v>226</v>
      </c>
      <c r="BD154" s="30">
        <v>243</v>
      </c>
      <c r="BE154" s="30">
        <v>266</v>
      </c>
      <c r="BF154" s="30">
        <v>313</v>
      </c>
      <c r="BG154" s="30">
        <v>345</v>
      </c>
      <c r="BH154" s="30">
        <v>385</v>
      </c>
      <c r="BI154" s="30">
        <v>432</v>
      </c>
      <c r="BJ154" s="30">
        <v>455</v>
      </c>
      <c r="BK154" s="30">
        <v>509</v>
      </c>
      <c r="BL154" s="30">
        <v>558</v>
      </c>
      <c r="BM154" s="30">
        <v>631</v>
      </c>
      <c r="BN154" s="30">
        <v>683</v>
      </c>
      <c r="BO154" s="30">
        <v>732</v>
      </c>
      <c r="BP154" s="30">
        <v>802</v>
      </c>
      <c r="BQ154" s="30">
        <v>844</v>
      </c>
      <c r="BR154" s="30">
        <v>879</v>
      </c>
      <c r="BS154" s="30">
        <v>926</v>
      </c>
      <c r="BT154" s="30">
        <v>1000</v>
      </c>
      <c r="BU154" s="30">
        <v>1049</v>
      </c>
      <c r="BV154" s="30">
        <v>1114</v>
      </c>
      <c r="BW154" s="30">
        <v>1189</v>
      </c>
      <c r="BX154" s="30">
        <v>1309</v>
      </c>
      <c r="BY154" s="30">
        <v>1375</v>
      </c>
      <c r="BZ154" s="30">
        <v>1481</v>
      </c>
      <c r="CA154" s="30">
        <v>1623</v>
      </c>
      <c r="CB154" s="30">
        <v>1910</v>
      </c>
      <c r="CC154" s="30">
        <v>2108</v>
      </c>
      <c r="CD154" s="30">
        <v>2299</v>
      </c>
      <c r="CE154" s="30">
        <v>2532</v>
      </c>
      <c r="CF154" s="30">
        <v>2918</v>
      </c>
      <c r="CG154" s="30">
        <v>3252</v>
      </c>
      <c r="CH154" s="30">
        <v>3699</v>
      </c>
      <c r="CI154" s="30">
        <v>4427</v>
      </c>
      <c r="CJ154" s="30">
        <v>5050</v>
      </c>
      <c r="CK154" s="30">
        <v>5992</v>
      </c>
      <c r="CL154" s="30">
        <v>6588</v>
      </c>
      <c r="CM154" s="30">
        <v>8014</v>
      </c>
      <c r="CN154" s="30">
        <v>9125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1</v>
      </c>
      <c r="AU155" s="30">
        <v>1</v>
      </c>
      <c r="AV155" s="30">
        <v>3</v>
      </c>
      <c r="AW155" s="30">
        <v>3</v>
      </c>
      <c r="AX155" s="30">
        <v>7</v>
      </c>
      <c r="AY155" s="30">
        <v>10</v>
      </c>
      <c r="AZ155" s="30">
        <v>16</v>
      </c>
      <c r="BA155" s="30">
        <v>32</v>
      </c>
      <c r="BB155" s="30">
        <v>44</v>
      </c>
      <c r="BC155" s="30">
        <v>54</v>
      </c>
      <c r="BD155" s="30">
        <v>63</v>
      </c>
      <c r="BE155" s="30">
        <v>72</v>
      </c>
      <c r="BF155" s="30">
        <v>105</v>
      </c>
      <c r="BG155" s="30">
        <v>123</v>
      </c>
      <c r="BH155" s="30">
        <v>137</v>
      </c>
      <c r="BI155" s="30">
        <v>178</v>
      </c>
      <c r="BJ155" s="30">
        <v>185</v>
      </c>
      <c r="BK155" s="30">
        <v>186</v>
      </c>
      <c r="BL155" s="30">
        <v>204</v>
      </c>
      <c r="BM155" s="30">
        <v>216</v>
      </c>
      <c r="BN155" s="30">
        <v>226</v>
      </c>
      <c r="BO155" s="30">
        <v>269</v>
      </c>
      <c r="BP155" s="30">
        <v>292</v>
      </c>
      <c r="BQ155" s="30">
        <v>314</v>
      </c>
      <c r="BR155" s="30">
        <v>336</v>
      </c>
      <c r="BS155" s="30">
        <v>363</v>
      </c>
      <c r="BT155" s="30">
        <v>400</v>
      </c>
      <c r="BU155" s="30">
        <v>426</v>
      </c>
      <c r="BV155" s="30">
        <v>450</v>
      </c>
      <c r="BW155" s="30">
        <v>471</v>
      </c>
      <c r="BX155" s="30">
        <v>485</v>
      </c>
      <c r="BY155" s="30">
        <v>534</v>
      </c>
      <c r="BZ155" s="30">
        <v>581</v>
      </c>
      <c r="CA155" s="30">
        <v>682</v>
      </c>
      <c r="CB155" s="30">
        <v>701</v>
      </c>
      <c r="CC155" s="30">
        <v>715</v>
      </c>
      <c r="CD155" s="30">
        <v>728</v>
      </c>
      <c r="CE155" s="30">
        <v>742</v>
      </c>
      <c r="CF155" s="30">
        <v>769</v>
      </c>
      <c r="CG155" s="30">
        <v>835</v>
      </c>
      <c r="CH155" s="30">
        <v>863</v>
      </c>
      <c r="CI155" s="30">
        <v>977</v>
      </c>
      <c r="CJ155" s="30">
        <v>1049</v>
      </c>
      <c r="CK155" s="30">
        <v>1089</v>
      </c>
      <c r="CL155" s="30">
        <v>1161</v>
      </c>
      <c r="CM155" s="30">
        <v>1173</v>
      </c>
      <c r="CN155" s="30">
        <v>1199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2</v>
      </c>
      <c r="AT156" s="30">
        <v>7</v>
      </c>
      <c r="AU156" s="30">
        <v>7</v>
      </c>
      <c r="AV156" s="30">
        <v>16</v>
      </c>
      <c r="AW156" s="30">
        <v>16</v>
      </c>
      <c r="AX156" s="30">
        <v>31</v>
      </c>
      <c r="AY156" s="30">
        <v>57</v>
      </c>
      <c r="AZ156" s="30">
        <v>89</v>
      </c>
      <c r="BA156" s="30">
        <v>141</v>
      </c>
      <c r="BB156" s="30">
        <v>181</v>
      </c>
      <c r="BC156" s="30">
        <v>219</v>
      </c>
      <c r="BD156" s="30">
        <v>253</v>
      </c>
      <c r="BE156" s="30">
        <v>275</v>
      </c>
      <c r="BF156" s="30">
        <v>275</v>
      </c>
      <c r="BG156" s="30">
        <v>286</v>
      </c>
      <c r="BH156" s="30">
        <v>341</v>
      </c>
      <c r="BI156" s="30">
        <v>383</v>
      </c>
      <c r="BJ156" s="30">
        <v>414</v>
      </c>
      <c r="BK156" s="30">
        <v>442</v>
      </c>
      <c r="BL156" s="30">
        <v>480</v>
      </c>
      <c r="BM156" s="30">
        <v>528</v>
      </c>
      <c r="BN156" s="30">
        <v>562</v>
      </c>
      <c r="BO156" s="30">
        <v>632</v>
      </c>
      <c r="BP156" s="30">
        <v>684</v>
      </c>
      <c r="BQ156" s="30">
        <v>730</v>
      </c>
      <c r="BR156" s="30">
        <v>756</v>
      </c>
      <c r="BS156" s="30">
        <v>802</v>
      </c>
      <c r="BT156" s="30">
        <v>841</v>
      </c>
      <c r="BU156" s="30">
        <v>897</v>
      </c>
      <c r="BV156" s="30">
        <v>934</v>
      </c>
      <c r="BW156" s="30">
        <v>977</v>
      </c>
      <c r="BX156" s="30">
        <v>997</v>
      </c>
      <c r="BY156" s="30">
        <v>1021</v>
      </c>
      <c r="BZ156" s="30">
        <v>1059</v>
      </c>
      <c r="CA156" s="30">
        <v>1091</v>
      </c>
      <c r="CB156" s="30">
        <v>1124</v>
      </c>
      <c r="CC156" s="30">
        <v>1160</v>
      </c>
      <c r="CD156" s="30">
        <v>1188</v>
      </c>
      <c r="CE156" s="30">
        <v>1205</v>
      </c>
      <c r="CF156" s="30">
        <v>1212</v>
      </c>
      <c r="CG156" s="30">
        <v>1220</v>
      </c>
      <c r="CH156" s="30">
        <v>1248</v>
      </c>
      <c r="CI156" s="30">
        <v>1268</v>
      </c>
      <c r="CJ156" s="30">
        <v>1304</v>
      </c>
      <c r="CK156" s="30">
        <v>1317</v>
      </c>
      <c r="CL156" s="30">
        <v>1330</v>
      </c>
      <c r="CM156" s="30">
        <v>1335</v>
      </c>
      <c r="CN156" s="30">
        <v>1344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1</v>
      </c>
      <c r="BE157" s="30">
        <v>1</v>
      </c>
      <c r="BF157" s="30">
        <v>1</v>
      </c>
      <c r="BG157" s="30">
        <v>1</v>
      </c>
      <c r="BH157" s="30">
        <v>1</v>
      </c>
      <c r="BI157" s="30">
        <v>1</v>
      </c>
      <c r="BJ157" s="30">
        <v>1</v>
      </c>
      <c r="BK157" s="30">
        <v>1</v>
      </c>
      <c r="BL157" s="30">
        <v>1</v>
      </c>
      <c r="BM157" s="30">
        <v>1</v>
      </c>
      <c r="BN157" s="30">
        <v>2</v>
      </c>
      <c r="BO157" s="30">
        <v>3</v>
      </c>
      <c r="BP157" s="30">
        <v>3</v>
      </c>
      <c r="BQ157" s="30">
        <v>3</v>
      </c>
      <c r="BR157" s="30">
        <v>3</v>
      </c>
      <c r="BS157" s="30">
        <v>5</v>
      </c>
      <c r="BT157" s="30">
        <v>5</v>
      </c>
      <c r="BU157" s="30">
        <v>5</v>
      </c>
      <c r="BV157" s="30">
        <v>7</v>
      </c>
      <c r="BW157" s="30">
        <v>7</v>
      </c>
      <c r="BX157" s="30">
        <v>7</v>
      </c>
      <c r="BY157" s="30">
        <v>7</v>
      </c>
      <c r="BZ157" s="30">
        <v>8</v>
      </c>
      <c r="CA157" s="30">
        <v>12</v>
      </c>
      <c r="CB157" s="30">
        <v>12</v>
      </c>
      <c r="CC157" s="30">
        <v>21</v>
      </c>
      <c r="CD157" s="30">
        <v>21</v>
      </c>
      <c r="CE157" s="30">
        <v>25</v>
      </c>
      <c r="CF157" s="30">
        <v>60</v>
      </c>
      <c r="CG157" s="30">
        <v>60</v>
      </c>
      <c r="CH157" s="30">
        <v>80</v>
      </c>
      <c r="CI157" s="30">
        <v>80</v>
      </c>
      <c r="CJ157" s="30">
        <v>116</v>
      </c>
      <c r="CK157" s="30">
        <v>135</v>
      </c>
      <c r="CL157" s="30">
        <v>164</v>
      </c>
      <c r="CM157" s="30">
        <v>237</v>
      </c>
      <c r="CN157" s="30">
        <v>286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1</v>
      </c>
      <c r="AT158" s="30">
        <v>1</v>
      </c>
      <c r="AU158" s="30">
        <v>1</v>
      </c>
      <c r="AV158" s="30">
        <v>3</v>
      </c>
      <c r="AW158" s="30">
        <v>3</v>
      </c>
      <c r="AX158" s="30">
        <v>7</v>
      </c>
      <c r="AY158" s="30">
        <v>13</v>
      </c>
      <c r="AZ158" s="30">
        <v>17</v>
      </c>
      <c r="BA158" s="30">
        <v>24</v>
      </c>
      <c r="BB158" s="30">
        <v>38</v>
      </c>
      <c r="BC158" s="30">
        <v>51</v>
      </c>
      <c r="BD158" s="30">
        <v>62</v>
      </c>
      <c r="BE158" s="30">
        <v>62</v>
      </c>
      <c r="BF158" s="30">
        <v>116</v>
      </c>
      <c r="BG158" s="30">
        <v>150</v>
      </c>
      <c r="BH158" s="30">
        <v>202</v>
      </c>
      <c r="BI158" s="30">
        <v>240</v>
      </c>
      <c r="BJ158" s="30">
        <v>274</v>
      </c>
      <c r="BK158" s="30">
        <v>402</v>
      </c>
      <c r="BL158" s="30">
        <v>554</v>
      </c>
      <c r="BM158" s="30">
        <v>709</v>
      </c>
      <c r="BN158" s="30">
        <v>927</v>
      </c>
      <c r="BO158" s="30">
        <v>1170</v>
      </c>
      <c r="BP158" s="30">
        <v>1187</v>
      </c>
      <c r="BQ158" s="30">
        <v>1280</v>
      </c>
      <c r="BR158" s="30">
        <v>1326</v>
      </c>
      <c r="BS158" s="30">
        <v>1353</v>
      </c>
      <c r="BT158" s="30">
        <v>1380</v>
      </c>
      <c r="BU158" s="30">
        <v>1462</v>
      </c>
      <c r="BV158" s="30">
        <v>1505</v>
      </c>
      <c r="BW158" s="30">
        <v>1585</v>
      </c>
      <c r="BX158" s="30">
        <v>1655</v>
      </c>
      <c r="BY158" s="30">
        <v>1686</v>
      </c>
      <c r="BZ158" s="30">
        <v>1749</v>
      </c>
      <c r="CA158" s="30">
        <v>1845</v>
      </c>
      <c r="CB158" s="30">
        <v>1934</v>
      </c>
      <c r="CC158" s="30">
        <v>2003</v>
      </c>
      <c r="CD158" s="30">
        <v>2028</v>
      </c>
      <c r="CE158" s="30">
        <v>2173</v>
      </c>
      <c r="CF158" s="30">
        <v>2272</v>
      </c>
      <c r="CG158" s="30">
        <v>2415</v>
      </c>
      <c r="CH158" s="30">
        <v>2506</v>
      </c>
      <c r="CI158" s="30">
        <v>2605</v>
      </c>
      <c r="CJ158" s="30">
        <v>2783</v>
      </c>
      <c r="CK158" s="30">
        <v>3034</v>
      </c>
      <c r="CL158" s="30">
        <v>3158</v>
      </c>
      <c r="CM158" s="30">
        <v>3300</v>
      </c>
      <c r="CN158" s="30">
        <v>3465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1</v>
      </c>
      <c r="BY159" s="30">
        <v>1</v>
      </c>
      <c r="BZ159" s="30">
        <v>2</v>
      </c>
      <c r="CA159" s="30">
        <v>2</v>
      </c>
      <c r="CB159" s="30">
        <v>3</v>
      </c>
      <c r="CC159" s="30">
        <v>4</v>
      </c>
      <c r="CD159" s="30">
        <v>4</v>
      </c>
      <c r="CE159" s="30">
        <v>4</v>
      </c>
      <c r="CF159" s="30">
        <v>4</v>
      </c>
      <c r="CG159" s="30">
        <v>4</v>
      </c>
      <c r="CH159" s="30">
        <v>4</v>
      </c>
      <c r="CI159" s="30">
        <v>4</v>
      </c>
      <c r="CJ159" s="30">
        <v>4</v>
      </c>
      <c r="CK159" s="30">
        <v>4</v>
      </c>
      <c r="CL159" s="30">
        <v>4</v>
      </c>
      <c r="CM159" s="30">
        <v>4</v>
      </c>
      <c r="CN159" s="30">
        <v>4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1</v>
      </c>
      <c r="M160" s="30">
        <v>1</v>
      </c>
      <c r="N160" s="30">
        <v>1</v>
      </c>
      <c r="O160" s="30">
        <v>1</v>
      </c>
      <c r="P160" s="30">
        <v>1</v>
      </c>
      <c r="Q160" s="30">
        <v>1</v>
      </c>
      <c r="R160" s="30">
        <v>1</v>
      </c>
      <c r="S160" s="30">
        <v>1</v>
      </c>
      <c r="T160" s="30">
        <v>2</v>
      </c>
      <c r="U160" s="30">
        <v>2</v>
      </c>
      <c r="V160" s="30">
        <v>2</v>
      </c>
      <c r="W160" s="30">
        <v>2</v>
      </c>
      <c r="X160" s="30">
        <v>2</v>
      </c>
      <c r="Y160" s="30">
        <v>2</v>
      </c>
      <c r="Z160" s="30">
        <v>2</v>
      </c>
      <c r="AA160" s="30">
        <v>2</v>
      </c>
      <c r="AB160" s="30">
        <v>2</v>
      </c>
      <c r="AC160" s="30">
        <v>2</v>
      </c>
      <c r="AD160" s="30">
        <v>2</v>
      </c>
      <c r="AE160" s="30">
        <v>2</v>
      </c>
      <c r="AF160" s="30">
        <v>2</v>
      </c>
      <c r="AG160" s="30">
        <v>2</v>
      </c>
      <c r="AH160" s="30">
        <v>2</v>
      </c>
      <c r="AI160" s="30">
        <v>2</v>
      </c>
      <c r="AJ160" s="30">
        <v>6</v>
      </c>
      <c r="AK160" s="30">
        <v>13</v>
      </c>
      <c r="AL160" s="30">
        <v>15</v>
      </c>
      <c r="AM160" s="30">
        <v>32</v>
      </c>
      <c r="AN160" s="30">
        <v>45</v>
      </c>
      <c r="AO160" s="30">
        <v>84</v>
      </c>
      <c r="AP160" s="30">
        <v>120</v>
      </c>
      <c r="AQ160" s="30">
        <v>165</v>
      </c>
      <c r="AR160" s="30">
        <v>222</v>
      </c>
      <c r="AS160" s="30">
        <v>259</v>
      </c>
      <c r="AT160" s="30">
        <v>400</v>
      </c>
      <c r="AU160" s="30">
        <v>500</v>
      </c>
      <c r="AV160" s="30">
        <v>673</v>
      </c>
      <c r="AW160" s="30">
        <v>1073</v>
      </c>
      <c r="AX160" s="30">
        <v>1695</v>
      </c>
      <c r="AY160" s="30">
        <v>2277</v>
      </c>
      <c r="AZ160" s="30">
        <v>2277</v>
      </c>
      <c r="BA160" s="30">
        <v>5232</v>
      </c>
      <c r="BB160" s="30">
        <v>6391</v>
      </c>
      <c r="BC160" s="30">
        <v>7798</v>
      </c>
      <c r="BD160" s="30">
        <v>9942</v>
      </c>
      <c r="BE160" s="30">
        <v>11748</v>
      </c>
      <c r="BF160" s="30">
        <v>13910</v>
      </c>
      <c r="BG160" s="30">
        <v>17963</v>
      </c>
      <c r="BH160" s="30">
        <v>20410</v>
      </c>
      <c r="BI160" s="30">
        <v>25374</v>
      </c>
      <c r="BJ160" s="30">
        <v>28768</v>
      </c>
      <c r="BK160" s="30">
        <v>35136</v>
      </c>
      <c r="BL160" s="30">
        <v>39885</v>
      </c>
      <c r="BM160" s="30">
        <v>49515</v>
      </c>
      <c r="BN160" s="30">
        <v>57786</v>
      </c>
      <c r="BO160" s="30">
        <v>65719</v>
      </c>
      <c r="BP160" s="30">
        <v>73235</v>
      </c>
      <c r="BQ160" s="30">
        <v>80110</v>
      </c>
      <c r="BR160" s="30">
        <v>87956</v>
      </c>
      <c r="BS160" s="30">
        <v>95923</v>
      </c>
      <c r="BT160" s="30">
        <v>104118</v>
      </c>
      <c r="BU160" s="30">
        <v>112065</v>
      </c>
      <c r="BV160" s="30">
        <v>119199</v>
      </c>
      <c r="BW160" s="30">
        <v>126168</v>
      </c>
      <c r="BX160" s="30">
        <v>131646</v>
      </c>
      <c r="BY160" s="30">
        <v>136675</v>
      </c>
      <c r="BZ160" s="30">
        <v>141942</v>
      </c>
      <c r="CA160" s="30">
        <v>148220</v>
      </c>
      <c r="CB160" s="30">
        <v>153222</v>
      </c>
      <c r="CC160" s="30">
        <v>158273</v>
      </c>
      <c r="CD160" s="30">
        <v>163027</v>
      </c>
      <c r="CE160" s="30">
        <v>166831</v>
      </c>
      <c r="CF160" s="30">
        <v>170099</v>
      </c>
      <c r="CG160" s="30">
        <v>172541</v>
      </c>
      <c r="CH160" s="30">
        <v>177644</v>
      </c>
      <c r="CI160" s="30">
        <v>184948</v>
      </c>
      <c r="CJ160" s="30">
        <v>190839</v>
      </c>
      <c r="CK160" s="30">
        <v>191726</v>
      </c>
      <c r="CL160" s="30">
        <v>198674</v>
      </c>
      <c r="CM160" s="30">
        <v>200210</v>
      </c>
      <c r="CN160" s="30">
        <v>204178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1</v>
      </c>
      <c r="H161" s="30">
        <v>1</v>
      </c>
      <c r="I161" s="30">
        <v>1</v>
      </c>
      <c r="J161" s="30">
        <v>1</v>
      </c>
      <c r="K161" s="30">
        <v>1</v>
      </c>
      <c r="L161" s="30">
        <v>1</v>
      </c>
      <c r="M161" s="30">
        <v>1</v>
      </c>
      <c r="N161" s="30">
        <v>1</v>
      </c>
      <c r="O161" s="30">
        <v>1</v>
      </c>
      <c r="P161" s="30">
        <v>1</v>
      </c>
      <c r="Q161" s="30">
        <v>1</v>
      </c>
      <c r="R161" s="30">
        <v>1</v>
      </c>
      <c r="S161" s="30">
        <v>1</v>
      </c>
      <c r="T161" s="30">
        <v>1</v>
      </c>
      <c r="U161" s="30">
        <v>1</v>
      </c>
      <c r="V161" s="30">
        <v>1</v>
      </c>
      <c r="W161" s="30">
        <v>1</v>
      </c>
      <c r="X161" s="30">
        <v>1</v>
      </c>
      <c r="Y161" s="30">
        <v>1</v>
      </c>
      <c r="Z161" s="30">
        <v>1</v>
      </c>
      <c r="AA161" s="30">
        <v>1</v>
      </c>
      <c r="AB161" s="30">
        <v>1</v>
      </c>
      <c r="AC161" s="30">
        <v>1</v>
      </c>
      <c r="AD161" s="30">
        <v>1</v>
      </c>
      <c r="AE161" s="30">
        <v>1</v>
      </c>
      <c r="AF161" s="30">
        <v>1</v>
      </c>
      <c r="AG161" s="30">
        <v>1</v>
      </c>
      <c r="AH161" s="30">
        <v>1</v>
      </c>
      <c r="AI161" s="30">
        <v>1</v>
      </c>
      <c r="AJ161" s="30">
        <v>1</v>
      </c>
      <c r="AK161" s="30">
        <v>1</v>
      </c>
      <c r="AL161" s="30">
        <v>1</v>
      </c>
      <c r="AM161" s="30">
        <v>1</v>
      </c>
      <c r="AN161" s="30">
        <v>1</v>
      </c>
      <c r="AO161" s="30">
        <v>1</v>
      </c>
      <c r="AP161" s="30">
        <v>1</v>
      </c>
      <c r="AQ161" s="30">
        <v>1</v>
      </c>
      <c r="AR161" s="30">
        <v>1</v>
      </c>
      <c r="AS161" s="30">
        <v>1</v>
      </c>
      <c r="AT161" s="30">
        <v>1</v>
      </c>
      <c r="AU161" s="30">
        <v>1</v>
      </c>
      <c r="AV161" s="30">
        <v>1</v>
      </c>
      <c r="AW161" s="30">
        <v>1</v>
      </c>
      <c r="AX161" s="30">
        <v>1</v>
      </c>
      <c r="AY161" s="30">
        <v>2</v>
      </c>
      <c r="AZ161" s="30">
        <v>2</v>
      </c>
      <c r="BA161" s="30">
        <v>6</v>
      </c>
      <c r="BB161" s="30">
        <v>10</v>
      </c>
      <c r="BC161" s="30">
        <v>18</v>
      </c>
      <c r="BD161" s="30">
        <v>28</v>
      </c>
      <c r="BE161" s="30">
        <v>44</v>
      </c>
      <c r="BF161" s="30">
        <v>51</v>
      </c>
      <c r="BG161" s="30">
        <v>60</v>
      </c>
      <c r="BH161" s="30">
        <v>73</v>
      </c>
      <c r="BI161" s="30">
        <v>77</v>
      </c>
      <c r="BJ161" s="30">
        <v>82</v>
      </c>
      <c r="BK161" s="30">
        <v>97</v>
      </c>
      <c r="BL161" s="30">
        <v>102</v>
      </c>
      <c r="BM161" s="30">
        <v>102</v>
      </c>
      <c r="BN161" s="30">
        <v>106</v>
      </c>
      <c r="BO161" s="30">
        <v>106</v>
      </c>
      <c r="BP161" s="30">
        <v>113</v>
      </c>
      <c r="BQ161" s="30">
        <v>117</v>
      </c>
      <c r="BR161" s="30">
        <v>122</v>
      </c>
      <c r="BS161" s="30">
        <v>143</v>
      </c>
      <c r="BT161" s="30">
        <v>146</v>
      </c>
      <c r="BU161" s="30">
        <v>151</v>
      </c>
      <c r="BV161" s="30">
        <v>159</v>
      </c>
      <c r="BW161" s="30">
        <v>166</v>
      </c>
      <c r="BX161" s="30">
        <v>176</v>
      </c>
      <c r="BY161" s="30">
        <v>178</v>
      </c>
      <c r="BZ161" s="30">
        <v>185</v>
      </c>
      <c r="CA161" s="30">
        <v>189</v>
      </c>
      <c r="CB161" s="30">
        <v>190</v>
      </c>
      <c r="CC161" s="30">
        <v>190</v>
      </c>
      <c r="CD161" s="30">
        <v>198</v>
      </c>
      <c r="CE161" s="30">
        <v>210</v>
      </c>
      <c r="CF161" s="30">
        <v>217</v>
      </c>
      <c r="CG161" s="30">
        <v>233</v>
      </c>
      <c r="CH161" s="30">
        <v>238</v>
      </c>
      <c r="CI161" s="30">
        <v>238</v>
      </c>
      <c r="CJ161" s="30">
        <v>244</v>
      </c>
      <c r="CK161" s="30">
        <v>254</v>
      </c>
      <c r="CL161" s="30">
        <v>271</v>
      </c>
      <c r="CM161" s="30">
        <v>304</v>
      </c>
      <c r="CN161" s="30">
        <v>310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2</v>
      </c>
      <c r="BG162" s="30">
        <v>2</v>
      </c>
      <c r="BH162" s="30">
        <v>2</v>
      </c>
      <c r="BI162" s="30">
        <v>2</v>
      </c>
      <c r="BJ162" s="30">
        <v>2</v>
      </c>
      <c r="BK162" s="30">
        <v>2</v>
      </c>
      <c r="BL162" s="30">
        <v>3</v>
      </c>
      <c r="BM162" s="30">
        <v>3</v>
      </c>
      <c r="BN162" s="30">
        <v>3</v>
      </c>
      <c r="BO162" s="30">
        <v>3</v>
      </c>
      <c r="BP162" s="30">
        <v>5</v>
      </c>
      <c r="BQ162" s="30">
        <v>6</v>
      </c>
      <c r="BR162" s="30">
        <v>6</v>
      </c>
      <c r="BS162" s="30">
        <v>7</v>
      </c>
      <c r="BT162" s="30">
        <v>7</v>
      </c>
      <c r="BU162" s="30">
        <v>8</v>
      </c>
      <c r="BV162" s="30">
        <v>10</v>
      </c>
      <c r="BW162" s="30">
        <v>10</v>
      </c>
      <c r="BX162" s="30">
        <v>12</v>
      </c>
      <c r="BY162" s="30">
        <v>12</v>
      </c>
      <c r="BZ162" s="30">
        <v>14</v>
      </c>
      <c r="CA162" s="30">
        <v>14</v>
      </c>
      <c r="CB162" s="30">
        <v>15</v>
      </c>
      <c r="CC162" s="30">
        <v>17</v>
      </c>
      <c r="CD162" s="30">
        <v>19</v>
      </c>
      <c r="CE162" s="30">
        <v>19</v>
      </c>
      <c r="CF162" s="30">
        <v>29</v>
      </c>
      <c r="CG162" s="30">
        <v>32</v>
      </c>
      <c r="CH162" s="30">
        <v>32</v>
      </c>
      <c r="CI162" s="30">
        <v>32</v>
      </c>
      <c r="CJ162" s="30">
        <v>33</v>
      </c>
      <c r="CK162" s="30">
        <v>66</v>
      </c>
      <c r="CL162" s="30">
        <v>66</v>
      </c>
      <c r="CM162" s="30">
        <v>107</v>
      </c>
      <c r="CN162" s="30">
        <v>107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1</v>
      </c>
      <c r="BC163" s="30">
        <v>1</v>
      </c>
      <c r="BD163" s="30">
        <v>1</v>
      </c>
      <c r="BE163" s="30">
        <v>1</v>
      </c>
      <c r="BF163" s="30">
        <v>1</v>
      </c>
      <c r="BG163" s="30">
        <v>1</v>
      </c>
      <c r="BH163" s="30">
        <v>4</v>
      </c>
      <c r="BI163" s="30">
        <v>4</v>
      </c>
      <c r="BJ163" s="30">
        <v>5</v>
      </c>
      <c r="BK163" s="30">
        <v>5</v>
      </c>
      <c r="BL163" s="30">
        <v>7</v>
      </c>
      <c r="BM163" s="30">
        <v>8</v>
      </c>
      <c r="BN163" s="30">
        <v>8</v>
      </c>
      <c r="BO163" s="30">
        <v>8</v>
      </c>
      <c r="BP163" s="30">
        <v>8</v>
      </c>
      <c r="BQ163" s="30">
        <v>8</v>
      </c>
      <c r="BR163" s="30">
        <v>8</v>
      </c>
      <c r="BS163" s="30">
        <v>9</v>
      </c>
      <c r="BT163" s="30">
        <v>10</v>
      </c>
      <c r="BU163" s="30">
        <v>10</v>
      </c>
      <c r="BV163" s="30">
        <v>10</v>
      </c>
      <c r="BW163" s="30">
        <v>10</v>
      </c>
      <c r="BX163" s="30">
        <v>10</v>
      </c>
      <c r="BY163" s="30">
        <v>10</v>
      </c>
      <c r="BZ163" s="30">
        <v>10</v>
      </c>
      <c r="CA163" s="30">
        <v>10</v>
      </c>
      <c r="CB163" s="30">
        <v>10</v>
      </c>
      <c r="CC163" s="30">
        <v>10</v>
      </c>
      <c r="CD163" s="30">
        <v>10</v>
      </c>
      <c r="CE163" s="30">
        <v>10</v>
      </c>
      <c r="CF163" s="30">
        <v>10</v>
      </c>
      <c r="CG163" s="30">
        <v>10</v>
      </c>
      <c r="CH163" s="30">
        <v>10</v>
      </c>
      <c r="CI163" s="30">
        <v>10</v>
      </c>
      <c r="CJ163" s="30">
        <v>10</v>
      </c>
      <c r="CK163" s="30">
        <v>10</v>
      </c>
      <c r="CL163" s="30">
        <v>10</v>
      </c>
      <c r="CM163" s="30">
        <v>10</v>
      </c>
      <c r="CN163" s="30">
        <v>10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1</v>
      </c>
      <c r="L164" s="30">
        <v>1</v>
      </c>
      <c r="M164" s="30">
        <v>1</v>
      </c>
      <c r="N164" s="30">
        <v>1</v>
      </c>
      <c r="O164" s="30">
        <v>1</v>
      </c>
      <c r="P164" s="30">
        <v>1</v>
      </c>
      <c r="Q164" s="30">
        <v>1</v>
      </c>
      <c r="R164" s="30">
        <v>1</v>
      </c>
      <c r="S164" s="30">
        <v>1</v>
      </c>
      <c r="T164" s="30">
        <v>1</v>
      </c>
      <c r="U164" s="30">
        <v>1</v>
      </c>
      <c r="V164" s="30">
        <v>1</v>
      </c>
      <c r="W164" s="30">
        <v>1</v>
      </c>
      <c r="X164" s="30">
        <v>1</v>
      </c>
      <c r="Y164" s="30">
        <v>1</v>
      </c>
      <c r="Z164" s="30">
        <v>1</v>
      </c>
      <c r="AA164" s="30">
        <v>1</v>
      </c>
      <c r="AB164" s="30">
        <v>1</v>
      </c>
      <c r="AC164" s="30">
        <v>1</v>
      </c>
      <c r="AD164" s="30">
        <v>1</v>
      </c>
      <c r="AE164" s="30">
        <v>1</v>
      </c>
      <c r="AF164" s="30">
        <v>1</v>
      </c>
      <c r="AG164" s="30">
        <v>1</v>
      </c>
      <c r="AH164" s="30">
        <v>1</v>
      </c>
      <c r="AI164" s="30">
        <v>1</v>
      </c>
      <c r="AJ164" s="30">
        <v>1</v>
      </c>
      <c r="AK164" s="30">
        <v>2</v>
      </c>
      <c r="AL164" s="30">
        <v>7</v>
      </c>
      <c r="AM164" s="30">
        <v>7</v>
      </c>
      <c r="AN164" s="30">
        <v>12</v>
      </c>
      <c r="AO164" s="30">
        <v>14</v>
      </c>
      <c r="AP164" s="30">
        <v>15</v>
      </c>
      <c r="AQ164" s="30">
        <v>21</v>
      </c>
      <c r="AR164" s="30">
        <v>35</v>
      </c>
      <c r="AS164" s="30">
        <v>94</v>
      </c>
      <c r="AT164" s="30">
        <v>101</v>
      </c>
      <c r="AU164" s="30">
        <v>161</v>
      </c>
      <c r="AV164" s="30">
        <v>203</v>
      </c>
      <c r="AW164" s="30">
        <v>248</v>
      </c>
      <c r="AX164" s="30">
        <v>355</v>
      </c>
      <c r="AY164" s="30">
        <v>500</v>
      </c>
      <c r="AZ164" s="30">
        <v>599</v>
      </c>
      <c r="BA164" s="30">
        <v>814</v>
      </c>
      <c r="BB164" s="30">
        <v>961</v>
      </c>
      <c r="BC164" s="30">
        <v>1022</v>
      </c>
      <c r="BD164" s="30">
        <v>1103</v>
      </c>
      <c r="BE164" s="30">
        <v>1190</v>
      </c>
      <c r="BF164" s="30">
        <v>1279</v>
      </c>
      <c r="BG164" s="30">
        <v>1439</v>
      </c>
      <c r="BH164" s="30">
        <v>1639</v>
      </c>
      <c r="BI164" s="30">
        <v>1763</v>
      </c>
      <c r="BJ164" s="30">
        <v>1934</v>
      </c>
      <c r="BK164" s="30">
        <v>2046</v>
      </c>
      <c r="BL164" s="30">
        <v>2286</v>
      </c>
      <c r="BM164" s="30">
        <v>2526</v>
      </c>
      <c r="BN164" s="30">
        <v>2840</v>
      </c>
      <c r="BO164" s="30">
        <v>3069</v>
      </c>
      <c r="BP164" s="30">
        <v>3447</v>
      </c>
      <c r="BQ164" s="30">
        <v>3700</v>
      </c>
      <c r="BR164" s="30">
        <v>4028</v>
      </c>
      <c r="BS164" s="30">
        <v>4435</v>
      </c>
      <c r="BT164" s="30">
        <v>4947</v>
      </c>
      <c r="BU164" s="30">
        <v>5568</v>
      </c>
      <c r="BV164" s="30">
        <v>6131</v>
      </c>
      <c r="BW164" s="30">
        <v>6443</v>
      </c>
      <c r="BX164" s="30">
        <v>6830</v>
      </c>
      <c r="BY164" s="30">
        <v>7206</v>
      </c>
      <c r="BZ164" s="30">
        <v>7693</v>
      </c>
      <c r="CA164" s="30">
        <v>8419</v>
      </c>
      <c r="CB164" s="30">
        <v>9141</v>
      </c>
      <c r="CC164" s="30">
        <v>9685</v>
      </c>
      <c r="CD164" s="30">
        <v>10151</v>
      </c>
      <c r="CE164" s="30">
        <v>10483</v>
      </c>
      <c r="CF164" s="30">
        <v>10948</v>
      </c>
      <c r="CG164" s="30">
        <v>11445</v>
      </c>
      <c r="CH164" s="30">
        <v>11927</v>
      </c>
      <c r="CI164" s="30">
        <v>12540</v>
      </c>
      <c r="CJ164" s="30">
        <v>13216</v>
      </c>
      <c r="CK164" s="30">
        <v>13822</v>
      </c>
      <c r="CL164" s="30">
        <v>14385</v>
      </c>
      <c r="CM164" s="30">
        <v>14777</v>
      </c>
      <c r="CN164" s="30">
        <v>15322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1</v>
      </c>
      <c r="AK165" s="30">
        <v>1</v>
      </c>
      <c r="AL165" s="30">
        <v>8</v>
      </c>
      <c r="AM165" s="30">
        <v>8</v>
      </c>
      <c r="AN165" s="30">
        <v>18</v>
      </c>
      <c r="AO165" s="30">
        <v>27</v>
      </c>
      <c r="AP165" s="30">
        <v>42</v>
      </c>
      <c r="AQ165" s="30">
        <v>56</v>
      </c>
      <c r="AR165" s="30">
        <v>90</v>
      </c>
      <c r="AS165" s="30">
        <v>114</v>
      </c>
      <c r="AT165" s="30">
        <v>214</v>
      </c>
      <c r="AU165" s="30">
        <v>268</v>
      </c>
      <c r="AV165" s="30">
        <v>337</v>
      </c>
      <c r="AW165" s="30">
        <v>374</v>
      </c>
      <c r="AX165" s="30">
        <v>491</v>
      </c>
      <c r="AY165" s="30">
        <v>652</v>
      </c>
      <c r="AZ165" s="30">
        <v>652</v>
      </c>
      <c r="BA165" s="30">
        <v>1139</v>
      </c>
      <c r="BB165" s="30">
        <v>1359</v>
      </c>
      <c r="BC165" s="30">
        <v>2200</v>
      </c>
      <c r="BD165" s="30">
        <v>2200</v>
      </c>
      <c r="BE165" s="30">
        <v>2700</v>
      </c>
      <c r="BF165" s="30">
        <v>3028</v>
      </c>
      <c r="BG165" s="30">
        <v>4075</v>
      </c>
      <c r="BH165" s="30">
        <v>5294</v>
      </c>
      <c r="BI165" s="30">
        <v>6575</v>
      </c>
      <c r="BJ165" s="30">
        <v>7474</v>
      </c>
      <c r="BK165" s="30">
        <v>8795</v>
      </c>
      <c r="BL165" s="30">
        <v>9877</v>
      </c>
      <c r="BM165" s="30">
        <v>10897</v>
      </c>
      <c r="BN165" s="30">
        <v>11811</v>
      </c>
      <c r="BO165" s="30">
        <v>12928</v>
      </c>
      <c r="BP165" s="30">
        <v>14076</v>
      </c>
      <c r="BQ165" s="30">
        <v>14829</v>
      </c>
      <c r="BR165" s="30">
        <v>15922</v>
      </c>
      <c r="BS165" s="30">
        <v>16605</v>
      </c>
      <c r="BT165" s="30">
        <v>17768</v>
      </c>
      <c r="BU165" s="30">
        <v>18827</v>
      </c>
      <c r="BV165" s="30">
        <v>19606</v>
      </c>
      <c r="BW165" s="30">
        <v>20505</v>
      </c>
      <c r="BX165" s="30">
        <v>21100</v>
      </c>
      <c r="BY165" s="30">
        <v>21657</v>
      </c>
      <c r="BZ165" s="30">
        <v>22253</v>
      </c>
      <c r="CA165" s="30">
        <v>23280</v>
      </c>
      <c r="CB165" s="30">
        <v>24051</v>
      </c>
      <c r="CC165" s="30">
        <v>24551</v>
      </c>
      <c r="CD165" s="30">
        <v>25107</v>
      </c>
      <c r="CE165" s="30">
        <v>25415</v>
      </c>
      <c r="CF165" s="30">
        <v>25688</v>
      </c>
      <c r="CG165" s="30">
        <v>25936</v>
      </c>
      <c r="CH165" s="30">
        <v>26336</v>
      </c>
      <c r="CI165" s="30">
        <v>26732</v>
      </c>
      <c r="CJ165" s="30">
        <v>27078</v>
      </c>
      <c r="CK165" s="30">
        <v>27404</v>
      </c>
      <c r="CL165" s="30">
        <v>27740</v>
      </c>
      <c r="CM165" s="30">
        <v>27944</v>
      </c>
      <c r="CN165" s="30">
        <v>28063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1</v>
      </c>
      <c r="BK166" s="30">
        <v>1</v>
      </c>
      <c r="BL166" s="30">
        <v>1</v>
      </c>
      <c r="BM166" s="30">
        <v>5</v>
      </c>
      <c r="BN166" s="30">
        <v>5</v>
      </c>
      <c r="BO166" s="30">
        <v>5</v>
      </c>
      <c r="BP166" s="30">
        <v>5</v>
      </c>
      <c r="BQ166" s="30">
        <v>9</v>
      </c>
      <c r="BR166" s="30">
        <v>10</v>
      </c>
      <c r="BS166" s="30">
        <v>10</v>
      </c>
      <c r="BT166" s="30">
        <v>10</v>
      </c>
      <c r="BU166" s="30">
        <v>16</v>
      </c>
      <c r="BV166" s="30">
        <v>16</v>
      </c>
      <c r="BW166" s="30">
        <v>16</v>
      </c>
      <c r="BX166" s="30">
        <v>19</v>
      </c>
      <c r="BY166" s="30">
        <v>19</v>
      </c>
      <c r="BZ166" s="30">
        <v>19</v>
      </c>
      <c r="CA166" s="30">
        <v>19</v>
      </c>
      <c r="CB166" s="30">
        <v>19</v>
      </c>
      <c r="CC166" s="30">
        <v>19</v>
      </c>
      <c r="CD166" s="30">
        <v>25</v>
      </c>
      <c r="CE166" s="30">
        <v>25</v>
      </c>
      <c r="CF166" s="30">
        <v>25</v>
      </c>
      <c r="CG166" s="30">
        <v>29</v>
      </c>
      <c r="CH166" s="30">
        <v>33</v>
      </c>
      <c r="CI166" s="30">
        <v>33</v>
      </c>
      <c r="CJ166" s="30">
        <v>38</v>
      </c>
      <c r="CK166" s="30">
        <v>38</v>
      </c>
      <c r="CL166" s="30">
        <v>39</v>
      </c>
      <c r="CM166" s="30">
        <v>39</v>
      </c>
      <c r="CN166" s="30">
        <v>42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1</v>
      </c>
      <c r="C167" s="30">
        <v>1</v>
      </c>
      <c r="D167" s="30">
        <v>3</v>
      </c>
      <c r="E167" s="30">
        <v>3</v>
      </c>
      <c r="F167" s="30">
        <v>4</v>
      </c>
      <c r="G167" s="30">
        <v>5</v>
      </c>
      <c r="H167" s="30">
        <v>8</v>
      </c>
      <c r="I167" s="30">
        <v>8</v>
      </c>
      <c r="J167" s="30">
        <v>9</v>
      </c>
      <c r="K167" s="30">
        <v>10</v>
      </c>
      <c r="L167" s="30">
        <v>10</v>
      </c>
      <c r="M167" s="30">
        <v>10</v>
      </c>
      <c r="N167" s="30">
        <v>10</v>
      </c>
      <c r="O167" s="30">
        <v>11</v>
      </c>
      <c r="P167" s="30">
        <v>11</v>
      </c>
      <c r="Q167" s="30">
        <v>16</v>
      </c>
      <c r="R167" s="30">
        <v>16</v>
      </c>
      <c r="S167" s="30">
        <v>17</v>
      </c>
      <c r="T167" s="30">
        <v>18</v>
      </c>
      <c r="U167" s="30">
        <v>18</v>
      </c>
      <c r="V167" s="30">
        <v>18</v>
      </c>
      <c r="W167" s="30">
        <v>18</v>
      </c>
      <c r="X167" s="30">
        <v>18</v>
      </c>
      <c r="Y167" s="30">
        <v>18</v>
      </c>
      <c r="Z167" s="30">
        <v>18</v>
      </c>
      <c r="AA167" s="30">
        <v>20</v>
      </c>
      <c r="AB167" s="30">
        <v>22</v>
      </c>
      <c r="AC167" s="30">
        <v>22</v>
      </c>
      <c r="AD167" s="30">
        <v>23</v>
      </c>
      <c r="AE167" s="30">
        <v>24</v>
      </c>
      <c r="AF167" s="30">
        <v>26</v>
      </c>
      <c r="AG167" s="30">
        <v>26</v>
      </c>
      <c r="AH167" s="30">
        <v>28</v>
      </c>
      <c r="AI167" s="30">
        <v>30</v>
      </c>
      <c r="AJ167" s="30">
        <v>31</v>
      </c>
      <c r="AK167" s="30">
        <v>32</v>
      </c>
      <c r="AL167" s="30">
        <v>32</v>
      </c>
      <c r="AM167" s="30">
        <v>34</v>
      </c>
      <c r="AN167" s="30">
        <v>39</v>
      </c>
      <c r="AO167" s="30">
        <v>40</v>
      </c>
      <c r="AP167" s="30">
        <v>41</v>
      </c>
      <c r="AQ167" s="30">
        <v>42</v>
      </c>
      <c r="AR167" s="30">
        <v>42</v>
      </c>
      <c r="AS167" s="30">
        <v>44</v>
      </c>
      <c r="AT167" s="30">
        <v>45</v>
      </c>
      <c r="AU167" s="30">
        <v>45</v>
      </c>
      <c r="AV167" s="30">
        <v>45</v>
      </c>
      <c r="AW167" s="30">
        <v>45</v>
      </c>
      <c r="AX167" s="30">
        <v>47</v>
      </c>
      <c r="AY167" s="30">
        <v>48</v>
      </c>
      <c r="AZ167" s="30">
        <v>49</v>
      </c>
      <c r="BA167" s="30">
        <v>50</v>
      </c>
      <c r="BB167" s="30">
        <v>53</v>
      </c>
      <c r="BC167" s="30">
        <v>59</v>
      </c>
      <c r="BD167" s="30">
        <v>67</v>
      </c>
      <c r="BE167" s="30">
        <v>77</v>
      </c>
      <c r="BF167" s="30">
        <v>100</v>
      </c>
      <c r="BG167" s="30">
        <v>108</v>
      </c>
      <c r="BH167" s="30">
        <v>135</v>
      </c>
      <c r="BI167" s="30">
        <v>153</v>
      </c>
      <c r="BJ167" s="30">
        <v>169</v>
      </c>
      <c r="BK167" s="30">
        <v>195</v>
      </c>
      <c r="BL167" s="30">
        <v>215</v>
      </c>
      <c r="BM167" s="30">
        <v>235</v>
      </c>
      <c r="BN167" s="30">
        <v>252</v>
      </c>
      <c r="BO167" s="30">
        <v>267</v>
      </c>
      <c r="BP167" s="30">
        <v>283</v>
      </c>
      <c r="BQ167" s="30">
        <v>298</v>
      </c>
      <c r="BR167" s="30">
        <v>306</v>
      </c>
      <c r="BS167" s="30">
        <v>322</v>
      </c>
      <c r="BT167" s="30">
        <v>329</v>
      </c>
      <c r="BU167" s="30">
        <v>339</v>
      </c>
      <c r="BV167" s="30">
        <v>348</v>
      </c>
      <c r="BW167" s="30">
        <v>355</v>
      </c>
      <c r="BX167" s="30">
        <v>363</v>
      </c>
      <c r="BY167" s="30">
        <v>373</v>
      </c>
      <c r="BZ167" s="30">
        <v>376</v>
      </c>
      <c r="CA167" s="30">
        <v>379</v>
      </c>
      <c r="CB167" s="30">
        <v>380</v>
      </c>
      <c r="CC167" s="30">
        <v>382</v>
      </c>
      <c r="CD167" s="30">
        <v>385</v>
      </c>
      <c r="CE167" s="30">
        <v>388</v>
      </c>
      <c r="CF167" s="30">
        <v>393</v>
      </c>
      <c r="CG167" s="30">
        <v>393</v>
      </c>
      <c r="CH167" s="30">
        <v>395</v>
      </c>
      <c r="CI167" s="30">
        <v>395</v>
      </c>
      <c r="CJ167" s="30">
        <v>395</v>
      </c>
      <c r="CK167" s="30">
        <v>398</v>
      </c>
      <c r="CL167" s="30">
        <v>420</v>
      </c>
      <c r="CM167" s="30">
        <v>422</v>
      </c>
      <c r="CN167" s="30">
        <v>425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1</v>
      </c>
      <c r="BE168" s="30">
        <v>1</v>
      </c>
      <c r="BF168" s="30">
        <v>3</v>
      </c>
      <c r="BG168" s="30">
        <v>6</v>
      </c>
      <c r="BH168" s="30">
        <v>6</v>
      </c>
      <c r="BI168" s="30">
        <v>6</v>
      </c>
      <c r="BJ168" s="30">
        <v>12</v>
      </c>
      <c r="BK168" s="30">
        <v>12</v>
      </c>
      <c r="BL168" s="30">
        <v>12</v>
      </c>
      <c r="BM168" s="30">
        <v>12</v>
      </c>
      <c r="BN168" s="30">
        <v>13</v>
      </c>
      <c r="BO168" s="30">
        <v>13</v>
      </c>
      <c r="BP168" s="30">
        <v>14</v>
      </c>
      <c r="BQ168" s="30">
        <v>14</v>
      </c>
      <c r="BR168" s="30">
        <v>19</v>
      </c>
      <c r="BS168" s="30">
        <v>19</v>
      </c>
      <c r="BT168" s="30">
        <v>20</v>
      </c>
      <c r="BU168" s="30">
        <v>20</v>
      </c>
      <c r="BV168" s="30">
        <v>20</v>
      </c>
      <c r="BW168" s="30">
        <v>20</v>
      </c>
      <c r="BX168" s="30">
        <v>22</v>
      </c>
      <c r="BY168" s="30">
        <v>24</v>
      </c>
      <c r="BZ168" s="30">
        <v>24</v>
      </c>
      <c r="CA168" s="30">
        <v>25</v>
      </c>
      <c r="CB168" s="30">
        <v>25</v>
      </c>
      <c r="CC168" s="30">
        <v>32</v>
      </c>
      <c r="CD168" s="30">
        <v>32</v>
      </c>
      <c r="CE168" s="30">
        <v>32</v>
      </c>
      <c r="CF168" s="30">
        <v>49</v>
      </c>
      <c r="CG168" s="30">
        <v>53</v>
      </c>
      <c r="CH168" s="30">
        <v>88</v>
      </c>
      <c r="CI168" s="30">
        <v>94</v>
      </c>
      <c r="CJ168" s="30">
        <v>147</v>
      </c>
      <c r="CK168" s="30">
        <v>147</v>
      </c>
      <c r="CL168" s="30">
        <v>170</v>
      </c>
      <c r="CM168" s="30">
        <v>254</v>
      </c>
      <c r="CN168" s="30">
        <v>254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2</v>
      </c>
      <c r="C169" s="30">
        <v>3</v>
      </c>
      <c r="D169" s="30">
        <v>5</v>
      </c>
      <c r="E169" s="30">
        <v>7</v>
      </c>
      <c r="F169" s="30">
        <v>8</v>
      </c>
      <c r="G169" s="30">
        <v>8</v>
      </c>
      <c r="H169" s="30">
        <v>14</v>
      </c>
      <c r="I169" s="30">
        <v>14</v>
      </c>
      <c r="J169" s="30">
        <v>14</v>
      </c>
      <c r="K169" s="30">
        <v>19</v>
      </c>
      <c r="L169" s="30">
        <v>19</v>
      </c>
      <c r="M169" s="30">
        <v>19</v>
      </c>
      <c r="N169" s="30">
        <v>19</v>
      </c>
      <c r="O169" s="30">
        <v>25</v>
      </c>
      <c r="P169" s="30">
        <v>25</v>
      </c>
      <c r="Q169" s="30">
        <v>25</v>
      </c>
      <c r="R169" s="30">
        <v>25</v>
      </c>
      <c r="S169" s="30">
        <v>32</v>
      </c>
      <c r="T169" s="30">
        <v>32</v>
      </c>
      <c r="U169" s="30">
        <v>32</v>
      </c>
      <c r="V169" s="30">
        <v>33</v>
      </c>
      <c r="W169" s="30">
        <v>33</v>
      </c>
      <c r="X169" s="30">
        <v>33</v>
      </c>
      <c r="Y169" s="30">
        <v>33</v>
      </c>
      <c r="Z169" s="30">
        <v>33</v>
      </c>
      <c r="AA169" s="30">
        <v>34</v>
      </c>
      <c r="AB169" s="30">
        <v>35</v>
      </c>
      <c r="AC169" s="30">
        <v>35</v>
      </c>
      <c r="AD169" s="30">
        <v>35</v>
      </c>
      <c r="AE169" s="30">
        <v>35</v>
      </c>
      <c r="AF169" s="30">
        <v>35</v>
      </c>
      <c r="AG169" s="30">
        <v>35</v>
      </c>
      <c r="AH169" s="30">
        <v>35</v>
      </c>
      <c r="AI169" s="30">
        <v>35</v>
      </c>
      <c r="AJ169" s="30">
        <v>37</v>
      </c>
      <c r="AK169" s="30">
        <v>40</v>
      </c>
      <c r="AL169" s="30">
        <v>40</v>
      </c>
      <c r="AM169" s="30">
        <v>41</v>
      </c>
      <c r="AN169" s="30">
        <v>42</v>
      </c>
      <c r="AO169" s="30">
        <v>42</v>
      </c>
      <c r="AP169" s="30">
        <v>43</v>
      </c>
      <c r="AQ169" s="30">
        <v>43</v>
      </c>
      <c r="AR169" s="30">
        <v>43</v>
      </c>
      <c r="AS169" s="30">
        <v>47</v>
      </c>
      <c r="AT169" s="30">
        <v>48</v>
      </c>
      <c r="AU169" s="30">
        <v>50</v>
      </c>
      <c r="AV169" s="30">
        <v>50</v>
      </c>
      <c r="AW169" s="30">
        <v>50</v>
      </c>
      <c r="AX169" s="30">
        <v>53</v>
      </c>
      <c r="AY169" s="30">
        <v>59</v>
      </c>
      <c r="AZ169" s="30">
        <v>70</v>
      </c>
      <c r="BA169" s="30">
        <v>75</v>
      </c>
      <c r="BB169" s="30">
        <v>82</v>
      </c>
      <c r="BC169" s="30">
        <v>114</v>
      </c>
      <c r="BD169" s="30">
        <v>147</v>
      </c>
      <c r="BE169" s="30">
        <v>177</v>
      </c>
      <c r="BF169" s="30">
        <v>212</v>
      </c>
      <c r="BG169" s="30">
        <v>272</v>
      </c>
      <c r="BH169" s="30">
        <v>322</v>
      </c>
      <c r="BI169" s="30">
        <v>411</v>
      </c>
      <c r="BJ169" s="30">
        <v>599</v>
      </c>
      <c r="BK169" s="30">
        <v>721</v>
      </c>
      <c r="BL169" s="30">
        <v>827</v>
      </c>
      <c r="BM169" s="30">
        <v>934</v>
      </c>
      <c r="BN169" s="30">
        <v>1045</v>
      </c>
      <c r="BO169" s="30">
        <v>1136</v>
      </c>
      <c r="BP169" s="30">
        <v>1245</v>
      </c>
      <c r="BQ169" s="30">
        <v>1388</v>
      </c>
      <c r="BR169" s="30">
        <v>1524</v>
      </c>
      <c r="BS169" s="30">
        <v>1651</v>
      </c>
      <c r="BT169" s="30">
        <v>1771</v>
      </c>
      <c r="BU169" s="30">
        <v>1875</v>
      </c>
      <c r="BV169" s="30">
        <v>1978</v>
      </c>
      <c r="BW169" s="30">
        <v>2067</v>
      </c>
      <c r="BX169" s="30">
        <v>2169</v>
      </c>
      <c r="BY169" s="30">
        <v>2220</v>
      </c>
      <c r="BZ169" s="30">
        <v>2258</v>
      </c>
      <c r="CA169" s="30">
        <v>2369</v>
      </c>
      <c r="CB169" s="30">
        <v>2423</v>
      </c>
      <c r="CC169" s="30">
        <v>2473</v>
      </c>
      <c r="CD169" s="30">
        <v>2518</v>
      </c>
      <c r="CE169" s="30">
        <v>2551</v>
      </c>
      <c r="CF169" s="30">
        <v>2579</v>
      </c>
      <c r="CG169" s="30">
        <v>2613</v>
      </c>
      <c r="CH169" s="30">
        <v>2643</v>
      </c>
      <c r="CI169" s="30">
        <v>2672</v>
      </c>
      <c r="CJ169" s="30">
        <v>2700</v>
      </c>
      <c r="CK169" s="30">
        <v>2733</v>
      </c>
      <c r="CL169" s="30">
        <v>2765</v>
      </c>
      <c r="CM169" s="30">
        <v>2792</v>
      </c>
      <c r="CN169" s="30">
        <v>2811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1</v>
      </c>
      <c r="BK170" s="30">
        <v>1</v>
      </c>
      <c r="BL170" s="30">
        <v>1</v>
      </c>
      <c r="BM170" s="30">
        <v>1</v>
      </c>
      <c r="BN170" s="30">
        <v>1</v>
      </c>
      <c r="BO170" s="30">
        <v>1</v>
      </c>
      <c r="BP170" s="30">
        <v>1</v>
      </c>
      <c r="BQ170" s="30">
        <v>1</v>
      </c>
      <c r="BR170" s="30">
        <v>1</v>
      </c>
      <c r="BS170" s="30">
        <v>1</v>
      </c>
      <c r="BT170" s="30">
        <v>1</v>
      </c>
      <c r="BU170" s="30">
        <v>1</v>
      </c>
      <c r="BV170" s="30">
        <v>1</v>
      </c>
      <c r="BW170" s="30">
        <v>1</v>
      </c>
      <c r="BX170" s="30">
        <v>1</v>
      </c>
      <c r="BY170" s="30">
        <v>1</v>
      </c>
      <c r="BZ170" s="30">
        <v>1</v>
      </c>
      <c r="CA170" s="30">
        <v>1</v>
      </c>
      <c r="CB170" s="30">
        <v>1</v>
      </c>
      <c r="CC170" s="30">
        <v>2</v>
      </c>
      <c r="CD170" s="30">
        <v>2</v>
      </c>
      <c r="CE170" s="30">
        <v>2</v>
      </c>
      <c r="CF170" s="30">
        <v>4</v>
      </c>
      <c r="CG170" s="30">
        <v>6</v>
      </c>
      <c r="CH170" s="30">
        <v>8</v>
      </c>
      <c r="CI170" s="30">
        <v>18</v>
      </c>
      <c r="CJ170" s="30">
        <v>18</v>
      </c>
      <c r="CK170" s="30">
        <v>18</v>
      </c>
      <c r="CL170" s="30">
        <v>19</v>
      </c>
      <c r="CM170" s="30">
        <v>22</v>
      </c>
      <c r="CN170" s="30">
        <v>23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1</v>
      </c>
      <c r="AU171" s="30">
        <v>1</v>
      </c>
      <c r="AV171" s="30">
        <v>1</v>
      </c>
      <c r="AW171" s="30">
        <v>1</v>
      </c>
      <c r="AX171" s="30">
        <v>1</v>
      </c>
      <c r="AY171" s="30">
        <v>1</v>
      </c>
      <c r="AZ171" s="30">
        <v>1</v>
      </c>
      <c r="BA171" s="30">
        <v>1</v>
      </c>
      <c r="BB171" s="30">
        <v>1</v>
      </c>
      <c r="BC171" s="30">
        <v>1</v>
      </c>
      <c r="BD171" s="30">
        <v>1</v>
      </c>
      <c r="BE171" s="30">
        <v>1</v>
      </c>
      <c r="BF171" s="30">
        <v>1</v>
      </c>
      <c r="BG171" s="30">
        <v>1</v>
      </c>
      <c r="BH171" s="30">
        <v>9</v>
      </c>
      <c r="BI171" s="30">
        <v>16</v>
      </c>
      <c r="BJ171" s="30">
        <v>16</v>
      </c>
      <c r="BK171" s="30">
        <v>18</v>
      </c>
      <c r="BL171" s="30">
        <v>20</v>
      </c>
      <c r="BM171" s="30">
        <v>23</v>
      </c>
      <c r="BN171" s="30">
        <v>23</v>
      </c>
      <c r="BO171" s="30">
        <v>25</v>
      </c>
      <c r="BP171" s="30">
        <v>25</v>
      </c>
      <c r="BQ171" s="30">
        <v>25</v>
      </c>
      <c r="BR171" s="30">
        <v>30</v>
      </c>
      <c r="BS171" s="30">
        <v>34</v>
      </c>
      <c r="BT171" s="30">
        <v>36</v>
      </c>
      <c r="BU171" s="30">
        <v>39</v>
      </c>
      <c r="BV171" s="30">
        <v>40</v>
      </c>
      <c r="BW171" s="30">
        <v>41</v>
      </c>
      <c r="BX171" s="30">
        <v>44</v>
      </c>
      <c r="BY171" s="30">
        <v>58</v>
      </c>
      <c r="BZ171" s="30">
        <v>65</v>
      </c>
      <c r="CA171" s="30">
        <v>70</v>
      </c>
      <c r="CB171" s="30">
        <v>73</v>
      </c>
      <c r="CC171" s="30">
        <v>76</v>
      </c>
      <c r="CD171" s="30">
        <v>76</v>
      </c>
      <c r="CE171" s="30">
        <v>76</v>
      </c>
      <c r="CF171" s="30">
        <v>77</v>
      </c>
      <c r="CG171" s="30">
        <v>77</v>
      </c>
      <c r="CH171" s="30">
        <v>81</v>
      </c>
      <c r="CI171" s="30">
        <v>81</v>
      </c>
      <c r="CJ171" s="30">
        <v>83</v>
      </c>
      <c r="CK171" s="30">
        <v>84</v>
      </c>
      <c r="CL171" s="30">
        <v>84</v>
      </c>
      <c r="CM171" s="30">
        <v>84</v>
      </c>
      <c r="CN171" s="30">
        <v>86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2</v>
      </c>
      <c r="BC172" s="30">
        <v>2</v>
      </c>
      <c r="BD172" s="30">
        <v>4</v>
      </c>
      <c r="BE172" s="30">
        <v>5</v>
      </c>
      <c r="BF172" s="30">
        <v>7</v>
      </c>
      <c r="BG172" s="30">
        <v>9</v>
      </c>
      <c r="BH172" s="30">
        <v>9</v>
      </c>
      <c r="BI172" s="30">
        <v>49</v>
      </c>
      <c r="BJ172" s="30">
        <v>50</v>
      </c>
      <c r="BK172" s="30">
        <v>51</v>
      </c>
      <c r="BL172" s="30">
        <v>57</v>
      </c>
      <c r="BM172" s="30">
        <v>60</v>
      </c>
      <c r="BN172" s="30">
        <v>65</v>
      </c>
      <c r="BO172" s="30">
        <v>66</v>
      </c>
      <c r="BP172" s="30">
        <v>74</v>
      </c>
      <c r="BQ172" s="30">
        <v>78</v>
      </c>
      <c r="BR172" s="30">
        <v>82</v>
      </c>
      <c r="BS172" s="30">
        <v>87</v>
      </c>
      <c r="BT172" s="30">
        <v>90</v>
      </c>
      <c r="BU172" s="30">
        <v>94</v>
      </c>
      <c r="BV172" s="30">
        <v>98</v>
      </c>
      <c r="BW172" s="30">
        <v>103</v>
      </c>
      <c r="BX172" s="30">
        <v>104</v>
      </c>
      <c r="BY172" s="30">
        <v>105</v>
      </c>
      <c r="BZ172" s="30">
        <v>107</v>
      </c>
      <c r="CA172" s="30">
        <v>107</v>
      </c>
      <c r="CB172" s="30">
        <v>109</v>
      </c>
      <c r="CC172" s="30">
        <v>109</v>
      </c>
      <c r="CD172" s="30">
        <v>112</v>
      </c>
      <c r="CE172" s="30">
        <v>113</v>
      </c>
      <c r="CF172" s="30">
        <v>113</v>
      </c>
      <c r="CG172" s="30">
        <v>113</v>
      </c>
      <c r="CH172" s="30">
        <v>114</v>
      </c>
      <c r="CI172" s="30">
        <v>114</v>
      </c>
      <c r="CJ172" s="30">
        <v>114</v>
      </c>
      <c r="CK172" s="30">
        <v>114</v>
      </c>
      <c r="CL172" s="30">
        <v>114</v>
      </c>
      <c r="CM172" s="30">
        <v>114</v>
      </c>
      <c r="CN172" s="30">
        <v>115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1</v>
      </c>
      <c r="AS173" s="30">
        <v>1</v>
      </c>
      <c r="AT173" s="30">
        <v>1</v>
      </c>
      <c r="AU173" s="30">
        <v>1</v>
      </c>
      <c r="AV173" s="30">
        <v>2</v>
      </c>
      <c r="AW173" s="30">
        <v>2</v>
      </c>
      <c r="AX173" s="30">
        <v>5</v>
      </c>
      <c r="AY173" s="30">
        <v>7</v>
      </c>
      <c r="AZ173" s="30">
        <v>7</v>
      </c>
      <c r="BA173" s="30">
        <v>16</v>
      </c>
      <c r="BB173" s="30">
        <v>18</v>
      </c>
      <c r="BC173" s="30">
        <v>18</v>
      </c>
      <c r="BD173" s="30">
        <v>20</v>
      </c>
      <c r="BE173" s="30">
        <v>24</v>
      </c>
      <c r="BF173" s="30">
        <v>29</v>
      </c>
      <c r="BG173" s="30">
        <v>39</v>
      </c>
      <c r="BH173" s="30">
        <v>54</v>
      </c>
      <c r="BI173" s="30">
        <v>60</v>
      </c>
      <c r="BJ173" s="30">
        <v>75</v>
      </c>
      <c r="BK173" s="30">
        <v>89</v>
      </c>
      <c r="BL173" s="30">
        <v>114</v>
      </c>
      <c r="BM173" s="30">
        <v>173</v>
      </c>
      <c r="BN173" s="30">
        <v>197</v>
      </c>
      <c r="BO173" s="30">
        <v>227</v>
      </c>
      <c r="BP173" s="30">
        <v>278</v>
      </c>
      <c r="BQ173" s="30">
        <v>312</v>
      </c>
      <c r="BR173" s="30">
        <v>312</v>
      </c>
      <c r="BS173" s="30">
        <v>394</v>
      </c>
      <c r="BT173" s="30">
        <v>423</v>
      </c>
      <c r="BU173" s="30">
        <v>455</v>
      </c>
      <c r="BV173" s="30">
        <v>495</v>
      </c>
      <c r="BW173" s="30">
        <v>553</v>
      </c>
      <c r="BX173" s="30">
        <v>574</v>
      </c>
      <c r="BY173" s="30">
        <v>596</v>
      </c>
      <c r="BZ173" s="30">
        <v>623</v>
      </c>
      <c r="CA173" s="30">
        <v>628</v>
      </c>
      <c r="CB173" s="30">
        <v>643</v>
      </c>
      <c r="CC173" s="30">
        <v>671</v>
      </c>
      <c r="CD173" s="30">
        <v>685</v>
      </c>
      <c r="CE173" s="30">
        <v>707</v>
      </c>
      <c r="CF173" s="30">
        <v>726</v>
      </c>
      <c r="CG173" s="30">
        <v>747</v>
      </c>
      <c r="CH173" s="30">
        <v>780</v>
      </c>
      <c r="CI173" s="30">
        <v>822</v>
      </c>
      <c r="CJ173" s="30">
        <v>864</v>
      </c>
      <c r="CK173" s="30">
        <v>864</v>
      </c>
      <c r="CL173" s="30">
        <v>879</v>
      </c>
      <c r="CM173" s="30">
        <v>884</v>
      </c>
      <c r="CN173" s="30">
        <v>884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1</v>
      </c>
      <c r="AZ174" s="30">
        <v>1</v>
      </c>
      <c r="BA174" s="30">
        <v>5</v>
      </c>
      <c r="BB174" s="30">
        <v>5</v>
      </c>
      <c r="BC174" s="30">
        <v>6</v>
      </c>
      <c r="BD174" s="30">
        <v>18</v>
      </c>
      <c r="BE174" s="30">
        <v>47</v>
      </c>
      <c r="BF174" s="30">
        <v>98</v>
      </c>
      <c r="BG174" s="30">
        <v>192</v>
      </c>
      <c r="BH174" s="30">
        <v>359</v>
      </c>
      <c r="BI174" s="30">
        <v>670</v>
      </c>
      <c r="BJ174" s="30">
        <v>1236</v>
      </c>
      <c r="BK174" s="30">
        <v>1529</v>
      </c>
      <c r="BL174" s="30">
        <v>1872</v>
      </c>
      <c r="BM174" s="30">
        <v>2433</v>
      </c>
      <c r="BN174" s="30">
        <v>3629</v>
      </c>
      <c r="BO174" s="30">
        <v>5698</v>
      </c>
      <c r="BP174" s="30">
        <v>7402</v>
      </c>
      <c r="BQ174" s="30">
        <v>9217</v>
      </c>
      <c r="BR174" s="30">
        <v>10827</v>
      </c>
      <c r="BS174" s="30">
        <v>13531</v>
      </c>
      <c r="BT174" s="30">
        <v>15679</v>
      </c>
      <c r="BU174" s="30">
        <v>18135</v>
      </c>
      <c r="BV174" s="30">
        <v>20921</v>
      </c>
      <c r="BW174" s="30">
        <v>23934</v>
      </c>
      <c r="BX174" s="30">
        <v>27069</v>
      </c>
      <c r="BY174" s="30">
        <v>30217</v>
      </c>
      <c r="BZ174" s="30">
        <v>34109</v>
      </c>
      <c r="CA174" s="30">
        <v>38226</v>
      </c>
      <c r="CB174" s="30">
        <v>42282</v>
      </c>
      <c r="CC174" s="30">
        <v>47029</v>
      </c>
      <c r="CD174" s="30">
        <v>52167</v>
      </c>
      <c r="CE174" s="30">
        <v>56956</v>
      </c>
      <c r="CF174" s="30">
        <v>61049</v>
      </c>
      <c r="CG174" s="30">
        <v>65111</v>
      </c>
      <c r="CH174" s="30">
        <v>69392</v>
      </c>
      <c r="CI174" s="30">
        <v>74193</v>
      </c>
      <c r="CJ174" s="30">
        <v>78546</v>
      </c>
      <c r="CK174" s="30">
        <v>82329</v>
      </c>
      <c r="CL174" s="30">
        <v>86306</v>
      </c>
      <c r="CM174" s="30">
        <v>90980</v>
      </c>
      <c r="CN174" s="30">
        <v>95591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1</v>
      </c>
      <c r="BJ175" s="30">
        <v>1</v>
      </c>
      <c r="BK175" s="30">
        <v>9</v>
      </c>
      <c r="BL175" s="30">
        <v>9</v>
      </c>
      <c r="BM175" s="30">
        <v>14</v>
      </c>
      <c r="BN175" s="30">
        <v>14</v>
      </c>
      <c r="BO175" s="30">
        <v>23</v>
      </c>
      <c r="BP175" s="30">
        <v>30</v>
      </c>
      <c r="BQ175" s="30">
        <v>33</v>
      </c>
      <c r="BR175" s="30">
        <v>33</v>
      </c>
      <c r="BS175" s="30">
        <v>44</v>
      </c>
      <c r="BT175" s="30">
        <v>44</v>
      </c>
      <c r="BU175" s="30">
        <v>45</v>
      </c>
      <c r="BV175" s="30">
        <v>48</v>
      </c>
      <c r="BW175" s="30">
        <v>48</v>
      </c>
      <c r="BX175" s="30">
        <v>52</v>
      </c>
      <c r="BY175" s="30">
        <v>52</v>
      </c>
      <c r="BZ175" s="30">
        <v>52</v>
      </c>
      <c r="CA175" s="30">
        <v>53</v>
      </c>
      <c r="CB175" s="30">
        <v>53</v>
      </c>
      <c r="CC175" s="30">
        <v>53</v>
      </c>
      <c r="CD175" s="30">
        <v>53</v>
      </c>
      <c r="CE175" s="30">
        <v>54</v>
      </c>
      <c r="CF175" s="30">
        <v>54</v>
      </c>
      <c r="CG175" s="30">
        <v>55</v>
      </c>
      <c r="CH175" s="30">
        <v>55</v>
      </c>
      <c r="CI175" s="30">
        <v>55</v>
      </c>
      <c r="CJ175" s="30">
        <v>56</v>
      </c>
      <c r="CK175" s="30">
        <v>55</v>
      </c>
      <c r="CL175" s="30">
        <v>55</v>
      </c>
      <c r="CM175" s="30">
        <v>56</v>
      </c>
      <c r="CN175" s="30">
        <v>61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1</v>
      </c>
      <c r="AR176" s="30">
        <v>1</v>
      </c>
      <c r="AS176" s="30">
        <v>1</v>
      </c>
      <c r="AT176" s="30">
        <v>1</v>
      </c>
      <c r="AU176" s="30">
        <v>1</v>
      </c>
      <c r="AV176" s="30">
        <v>1</v>
      </c>
      <c r="AW176" s="30">
        <v>1</v>
      </c>
      <c r="AX176" s="30">
        <v>1</v>
      </c>
      <c r="AY176" s="30">
        <v>1</v>
      </c>
      <c r="AZ176" s="30">
        <v>1</v>
      </c>
      <c r="BA176" s="30">
        <v>3</v>
      </c>
      <c r="BB176" s="30">
        <v>3</v>
      </c>
      <c r="BC176" s="30">
        <v>3</v>
      </c>
      <c r="BD176" s="30">
        <v>7</v>
      </c>
      <c r="BE176" s="30">
        <v>14</v>
      </c>
      <c r="BF176" s="30">
        <v>14</v>
      </c>
      <c r="BG176" s="30">
        <v>16</v>
      </c>
      <c r="BH176" s="30">
        <v>29</v>
      </c>
      <c r="BI176" s="30">
        <v>47</v>
      </c>
      <c r="BJ176" s="30">
        <v>73</v>
      </c>
      <c r="BK176" s="30">
        <v>73</v>
      </c>
      <c r="BL176" s="30">
        <v>97</v>
      </c>
      <c r="BM176" s="30">
        <v>145</v>
      </c>
      <c r="BN176" s="30">
        <v>196</v>
      </c>
      <c r="BO176" s="30">
        <v>310</v>
      </c>
      <c r="BP176" s="30">
        <v>356</v>
      </c>
      <c r="BQ176" s="30">
        <v>475</v>
      </c>
      <c r="BR176" s="30">
        <v>548</v>
      </c>
      <c r="BS176" s="30">
        <v>645</v>
      </c>
      <c r="BT176" s="30">
        <v>794</v>
      </c>
      <c r="BU176" s="30">
        <v>897</v>
      </c>
      <c r="BV176" s="30">
        <v>1072</v>
      </c>
      <c r="BW176" s="30">
        <v>1225</v>
      </c>
      <c r="BX176" s="30">
        <v>1308</v>
      </c>
      <c r="BY176" s="30">
        <v>1319</v>
      </c>
      <c r="BZ176" s="30">
        <v>1462</v>
      </c>
      <c r="CA176" s="30">
        <v>1668</v>
      </c>
      <c r="CB176" s="30">
        <v>1892</v>
      </c>
      <c r="CC176" s="30">
        <v>2203</v>
      </c>
      <c r="CD176" s="30">
        <v>2511</v>
      </c>
      <c r="CE176" s="30">
        <v>2777</v>
      </c>
      <c r="CF176" s="30">
        <v>3102</v>
      </c>
      <c r="CG176" s="30">
        <v>3372</v>
      </c>
      <c r="CH176" s="30">
        <v>3764</v>
      </c>
      <c r="CI176" s="30">
        <v>4161</v>
      </c>
      <c r="CJ176" s="30">
        <v>4662</v>
      </c>
      <c r="CK176" s="30">
        <v>5106</v>
      </c>
      <c r="CL176" s="30">
        <v>5449</v>
      </c>
      <c r="CM176" s="30">
        <v>5710</v>
      </c>
      <c r="CN176" s="30">
        <v>6125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4</v>
      </c>
      <c r="J177" s="30">
        <v>4</v>
      </c>
      <c r="K177" s="30">
        <v>4</v>
      </c>
      <c r="L177" s="30">
        <v>4</v>
      </c>
      <c r="M177" s="30">
        <v>5</v>
      </c>
      <c r="N177" s="30">
        <v>5</v>
      </c>
      <c r="O177" s="30">
        <v>5</v>
      </c>
      <c r="P177" s="30">
        <v>5</v>
      </c>
      <c r="Q177" s="30">
        <v>5</v>
      </c>
      <c r="R177" s="30">
        <v>5</v>
      </c>
      <c r="S177" s="30">
        <v>7</v>
      </c>
      <c r="T177" s="30">
        <v>7</v>
      </c>
      <c r="U177" s="30">
        <v>8</v>
      </c>
      <c r="V177" s="30">
        <v>8</v>
      </c>
      <c r="W177" s="30">
        <v>8</v>
      </c>
      <c r="X177" s="30">
        <v>8</v>
      </c>
      <c r="Y177" s="30">
        <v>8</v>
      </c>
      <c r="Z177" s="30">
        <v>8</v>
      </c>
      <c r="AA177" s="30">
        <v>9</v>
      </c>
      <c r="AB177" s="30">
        <v>9</v>
      </c>
      <c r="AC177" s="30">
        <v>9</v>
      </c>
      <c r="AD177" s="30">
        <v>9</v>
      </c>
      <c r="AE177" s="30">
        <v>9</v>
      </c>
      <c r="AF177" s="30">
        <v>9</v>
      </c>
      <c r="AG177" s="30">
        <v>13</v>
      </c>
      <c r="AH177" s="30">
        <v>13</v>
      </c>
      <c r="AI177" s="30">
        <v>13</v>
      </c>
      <c r="AJ177" s="30">
        <v>13</v>
      </c>
      <c r="AK177" s="30">
        <v>13</v>
      </c>
      <c r="AL177" s="30">
        <v>13</v>
      </c>
      <c r="AM177" s="30">
        <v>19</v>
      </c>
      <c r="AN177" s="30">
        <v>21</v>
      </c>
      <c r="AO177" s="30">
        <v>21</v>
      </c>
      <c r="AP177" s="30">
        <v>21</v>
      </c>
      <c r="AQ177" s="30">
        <v>27</v>
      </c>
      <c r="AR177" s="30">
        <v>27</v>
      </c>
      <c r="AS177" s="30">
        <v>29</v>
      </c>
      <c r="AT177" s="30">
        <v>29</v>
      </c>
      <c r="AU177" s="30">
        <v>45</v>
      </c>
      <c r="AV177" s="30">
        <v>45</v>
      </c>
      <c r="AW177" s="30">
        <v>45</v>
      </c>
      <c r="AX177" s="30">
        <v>74</v>
      </c>
      <c r="AY177" s="30">
        <v>74</v>
      </c>
      <c r="AZ177" s="30">
        <v>85</v>
      </c>
      <c r="BA177" s="30">
        <v>85</v>
      </c>
      <c r="BB177" s="30">
        <v>85</v>
      </c>
      <c r="BC177" s="30">
        <v>98</v>
      </c>
      <c r="BD177" s="30">
        <v>98</v>
      </c>
      <c r="BE177" s="30">
        <v>98</v>
      </c>
      <c r="BF177" s="30">
        <v>113</v>
      </c>
      <c r="BG177" s="30">
        <v>140</v>
      </c>
      <c r="BH177" s="30">
        <v>140</v>
      </c>
      <c r="BI177" s="30">
        <v>153</v>
      </c>
      <c r="BJ177" s="30">
        <v>153</v>
      </c>
      <c r="BK177" s="30">
        <v>198</v>
      </c>
      <c r="BL177" s="30">
        <v>248</v>
      </c>
      <c r="BM177" s="30">
        <v>333</v>
      </c>
      <c r="BN177" s="30">
        <v>333</v>
      </c>
      <c r="BO177" s="30">
        <v>405</v>
      </c>
      <c r="BP177" s="30">
        <v>468</v>
      </c>
      <c r="BQ177" s="30">
        <v>570</v>
      </c>
      <c r="BR177" s="30">
        <v>611</v>
      </c>
      <c r="BS177" s="30">
        <v>664</v>
      </c>
      <c r="BT177" s="30">
        <v>814</v>
      </c>
      <c r="BU177" s="30">
        <v>1024</v>
      </c>
      <c r="BV177" s="30">
        <v>1264</v>
      </c>
      <c r="BW177" s="30">
        <v>1505</v>
      </c>
      <c r="BX177" s="30">
        <v>1799</v>
      </c>
      <c r="BY177" s="30">
        <v>2076</v>
      </c>
      <c r="BZ177" s="30">
        <v>2359</v>
      </c>
      <c r="CA177" s="30">
        <v>2659</v>
      </c>
      <c r="CB177" s="30">
        <v>2990</v>
      </c>
      <c r="CC177" s="30">
        <v>3360</v>
      </c>
      <c r="CD177" s="30">
        <v>3736</v>
      </c>
      <c r="CE177" s="30">
        <v>4123</v>
      </c>
      <c r="CF177" s="30">
        <v>4521</v>
      </c>
      <c r="CG177" s="30">
        <v>4933</v>
      </c>
      <c r="CH177" s="30">
        <v>5365</v>
      </c>
      <c r="CI177" s="30">
        <v>5825</v>
      </c>
      <c r="CJ177" s="30">
        <v>6302</v>
      </c>
      <c r="CK177" s="30">
        <v>6302</v>
      </c>
      <c r="CL177" s="30">
        <v>6781</v>
      </c>
      <c r="CM177" s="30">
        <v>7265</v>
      </c>
      <c r="CN177" s="30">
        <v>7755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2</v>
      </c>
      <c r="L178" s="30">
        <v>2</v>
      </c>
      <c r="M178" s="30">
        <v>2</v>
      </c>
      <c r="N178" s="30">
        <v>2</v>
      </c>
      <c r="O178" s="30">
        <v>2</v>
      </c>
      <c r="P178" s="30">
        <v>2</v>
      </c>
      <c r="Q178" s="30">
        <v>2</v>
      </c>
      <c r="R178" s="30">
        <v>3</v>
      </c>
      <c r="S178" s="30">
        <v>3</v>
      </c>
      <c r="T178" s="30">
        <v>3</v>
      </c>
      <c r="U178" s="30">
        <v>8</v>
      </c>
      <c r="V178" s="30">
        <v>8</v>
      </c>
      <c r="W178" s="30">
        <v>9</v>
      </c>
      <c r="X178" s="30">
        <v>9</v>
      </c>
      <c r="Y178" s="30">
        <v>9</v>
      </c>
      <c r="Z178" s="30">
        <v>9</v>
      </c>
      <c r="AA178" s="30">
        <v>9</v>
      </c>
      <c r="AB178" s="30">
        <v>9</v>
      </c>
      <c r="AC178" s="30">
        <v>9</v>
      </c>
      <c r="AD178" s="30">
        <v>9</v>
      </c>
      <c r="AE178" s="30">
        <v>9</v>
      </c>
      <c r="AF178" s="30">
        <v>9</v>
      </c>
      <c r="AG178" s="30">
        <v>9</v>
      </c>
      <c r="AH178" s="30">
        <v>9</v>
      </c>
      <c r="AI178" s="30">
        <v>13</v>
      </c>
      <c r="AJ178" s="30">
        <v>13</v>
      </c>
      <c r="AK178" s="30">
        <v>13</v>
      </c>
      <c r="AL178" s="30">
        <v>15</v>
      </c>
      <c r="AM178" s="30">
        <v>20</v>
      </c>
      <c r="AN178" s="30">
        <v>23</v>
      </c>
      <c r="AO178" s="30">
        <v>36</v>
      </c>
      <c r="AP178" s="30">
        <v>40</v>
      </c>
      <c r="AQ178" s="30">
        <v>51</v>
      </c>
      <c r="AR178" s="30">
        <v>86</v>
      </c>
      <c r="AS178" s="30">
        <v>116</v>
      </c>
      <c r="AT178" s="30">
        <v>164</v>
      </c>
      <c r="AU178" s="30">
        <v>207</v>
      </c>
      <c r="AV178" s="30">
        <v>274</v>
      </c>
      <c r="AW178" s="30">
        <v>322</v>
      </c>
      <c r="AX178" s="30">
        <v>384</v>
      </c>
      <c r="AY178" s="30">
        <v>459</v>
      </c>
      <c r="AZ178" s="30">
        <v>459</v>
      </c>
      <c r="BA178" s="30">
        <v>802</v>
      </c>
      <c r="BB178" s="30">
        <v>1144</v>
      </c>
      <c r="BC178" s="30">
        <v>1145</v>
      </c>
      <c r="BD178" s="30">
        <v>1551</v>
      </c>
      <c r="BE178" s="30">
        <v>1960</v>
      </c>
      <c r="BF178" s="30">
        <v>2642</v>
      </c>
      <c r="BG178" s="30">
        <v>2716</v>
      </c>
      <c r="BH178" s="30">
        <v>4014</v>
      </c>
      <c r="BI178" s="30">
        <v>5067</v>
      </c>
      <c r="BJ178" s="30">
        <v>5745</v>
      </c>
      <c r="BK178" s="30">
        <v>6726</v>
      </c>
      <c r="BL178" s="30">
        <v>8164</v>
      </c>
      <c r="BM178" s="30">
        <v>9640</v>
      </c>
      <c r="BN178" s="30">
        <v>11812</v>
      </c>
      <c r="BO178" s="30">
        <v>14745</v>
      </c>
      <c r="BP178" s="30">
        <v>17312</v>
      </c>
      <c r="BQ178" s="30">
        <v>19780</v>
      </c>
      <c r="BR178" s="30">
        <v>22453</v>
      </c>
      <c r="BS178" s="30">
        <v>25481</v>
      </c>
      <c r="BT178" s="30">
        <v>29865</v>
      </c>
      <c r="BU178" s="30">
        <v>34173</v>
      </c>
      <c r="BV178" s="30">
        <v>38689</v>
      </c>
      <c r="BW178" s="30">
        <v>42477</v>
      </c>
      <c r="BX178" s="30">
        <v>48436</v>
      </c>
      <c r="BY178" s="30">
        <v>52279</v>
      </c>
      <c r="BZ178" s="30">
        <v>55949</v>
      </c>
      <c r="CA178" s="30">
        <v>61474</v>
      </c>
      <c r="CB178" s="30">
        <v>65872</v>
      </c>
      <c r="CC178" s="30">
        <v>74605</v>
      </c>
      <c r="CD178" s="30">
        <v>79874</v>
      </c>
      <c r="CE178" s="30">
        <v>85206</v>
      </c>
      <c r="CF178" s="30">
        <v>89570</v>
      </c>
      <c r="CG178" s="30">
        <v>94845</v>
      </c>
      <c r="CH178" s="30">
        <v>99483</v>
      </c>
      <c r="CI178" s="30">
        <v>104145</v>
      </c>
      <c r="CJ178" s="30">
        <v>109769</v>
      </c>
      <c r="CK178" s="30">
        <v>115314</v>
      </c>
      <c r="CL178" s="30">
        <v>121172</v>
      </c>
      <c r="CM178" s="30">
        <v>125856</v>
      </c>
      <c r="CN178" s="30">
        <v>130172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4</v>
      </c>
      <c r="BC179" s="30">
        <v>4</v>
      </c>
      <c r="BD179" s="30">
        <v>8</v>
      </c>
      <c r="BE179" s="30">
        <v>29</v>
      </c>
      <c r="BF179" s="30">
        <v>50</v>
      </c>
      <c r="BG179" s="30">
        <v>79</v>
      </c>
      <c r="BH179" s="30">
        <v>94</v>
      </c>
      <c r="BI179" s="30">
        <v>110</v>
      </c>
      <c r="BJ179" s="30">
        <v>158</v>
      </c>
      <c r="BK179" s="30">
        <v>162</v>
      </c>
      <c r="BL179" s="30">
        <v>162</v>
      </c>
      <c r="BM179" s="30">
        <v>189</v>
      </c>
      <c r="BN179" s="30">
        <v>217</v>
      </c>
      <c r="BO179" s="30">
        <v>238</v>
      </c>
      <c r="BP179" s="30">
        <v>274</v>
      </c>
      <c r="BQ179" s="30">
        <v>304</v>
      </c>
      <c r="BR179" s="30">
        <v>310</v>
      </c>
      <c r="BS179" s="30">
        <v>338</v>
      </c>
      <c r="BT179" s="30">
        <v>338</v>
      </c>
      <c r="BU179" s="30">
        <v>350</v>
      </c>
      <c r="BV179" s="30">
        <v>369</v>
      </c>
      <c r="BW179" s="30">
        <v>400</v>
      </c>
      <c r="BX179" s="30">
        <v>400</v>
      </c>
      <c r="BY179" s="30">
        <v>406</v>
      </c>
      <c r="BZ179" s="30">
        <v>424</v>
      </c>
      <c r="CA179" s="30">
        <v>424</v>
      </c>
      <c r="CB179" s="30">
        <v>456</v>
      </c>
      <c r="CC179" s="30">
        <v>473</v>
      </c>
      <c r="CD179" s="30">
        <v>494</v>
      </c>
      <c r="CE179" s="30">
        <v>480</v>
      </c>
      <c r="CF179" s="30">
        <v>480</v>
      </c>
      <c r="CG179" s="30">
        <v>483</v>
      </c>
      <c r="CH179" s="30">
        <v>492</v>
      </c>
      <c r="CI179" s="30">
        <v>502</v>
      </c>
      <c r="CJ179" s="30">
        <v>502</v>
      </c>
      <c r="CK179" s="30">
        <v>508</v>
      </c>
      <c r="CL179" s="30">
        <v>517</v>
      </c>
      <c r="CM179" s="30">
        <v>535</v>
      </c>
      <c r="CN179" s="30">
        <v>535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1</v>
      </c>
      <c r="C180" s="30">
        <v>1</v>
      </c>
      <c r="D180" s="30">
        <v>2</v>
      </c>
      <c r="E180" s="30">
        <v>2</v>
      </c>
      <c r="F180" s="30">
        <v>5</v>
      </c>
      <c r="G180" s="30">
        <v>5</v>
      </c>
      <c r="H180" s="30">
        <v>5</v>
      </c>
      <c r="I180" s="30">
        <v>5</v>
      </c>
      <c r="J180" s="30">
        <v>5</v>
      </c>
      <c r="K180" s="30">
        <v>7</v>
      </c>
      <c r="L180" s="30">
        <v>8</v>
      </c>
      <c r="M180" s="30">
        <v>8</v>
      </c>
      <c r="N180" s="30">
        <v>11</v>
      </c>
      <c r="O180" s="30">
        <v>11</v>
      </c>
      <c r="P180" s="30">
        <v>11</v>
      </c>
      <c r="Q180" s="30">
        <v>11</v>
      </c>
      <c r="R180" s="30">
        <v>11</v>
      </c>
      <c r="S180" s="30">
        <v>11</v>
      </c>
      <c r="T180" s="30">
        <v>11</v>
      </c>
      <c r="U180" s="30">
        <v>11</v>
      </c>
      <c r="V180" s="30">
        <v>12</v>
      </c>
      <c r="W180" s="30">
        <v>12</v>
      </c>
      <c r="X180" s="30">
        <v>13</v>
      </c>
      <c r="Y180" s="30">
        <v>13</v>
      </c>
      <c r="Z180" s="30">
        <v>13</v>
      </c>
      <c r="AA180" s="30">
        <v>13</v>
      </c>
      <c r="AB180" s="30">
        <v>13</v>
      </c>
      <c r="AC180" s="30">
        <v>13</v>
      </c>
      <c r="AD180" s="30">
        <v>13</v>
      </c>
      <c r="AE180" s="30">
        <v>13</v>
      </c>
      <c r="AF180" s="30">
        <v>15</v>
      </c>
      <c r="AG180" s="30">
        <v>15</v>
      </c>
      <c r="AH180" s="30">
        <v>15</v>
      </c>
      <c r="AI180" s="30">
        <v>51</v>
      </c>
      <c r="AJ180" s="30">
        <v>51</v>
      </c>
      <c r="AK180" s="30">
        <v>57</v>
      </c>
      <c r="AL180" s="30">
        <v>58</v>
      </c>
      <c r="AM180" s="30">
        <v>60</v>
      </c>
      <c r="AN180" s="30">
        <v>68</v>
      </c>
      <c r="AO180" s="30">
        <v>74</v>
      </c>
      <c r="AP180" s="30">
        <v>98</v>
      </c>
      <c r="AQ180" s="30">
        <v>118</v>
      </c>
      <c r="AR180" s="30">
        <v>149</v>
      </c>
      <c r="AS180" s="30">
        <v>217</v>
      </c>
      <c r="AT180" s="30">
        <v>262</v>
      </c>
      <c r="AU180" s="30">
        <v>402</v>
      </c>
      <c r="AV180" s="30">
        <v>518</v>
      </c>
      <c r="AW180" s="30">
        <v>583</v>
      </c>
      <c r="AX180" s="30">
        <v>959</v>
      </c>
      <c r="AY180" s="30">
        <v>1281</v>
      </c>
      <c r="AZ180" s="30">
        <v>1663</v>
      </c>
      <c r="BA180" s="30">
        <v>2179</v>
      </c>
      <c r="BB180" s="30">
        <v>2727</v>
      </c>
      <c r="BC180" s="30">
        <v>3499</v>
      </c>
      <c r="BD180" s="30">
        <v>4632</v>
      </c>
      <c r="BE180" s="30">
        <v>6421</v>
      </c>
      <c r="BF180" s="30">
        <v>7783</v>
      </c>
      <c r="BG180" s="30">
        <v>13747</v>
      </c>
      <c r="BH180" s="30">
        <v>19273</v>
      </c>
      <c r="BI180" s="30">
        <v>25600</v>
      </c>
      <c r="BJ180" s="30">
        <v>33276</v>
      </c>
      <c r="BK180" s="30">
        <v>43843</v>
      </c>
      <c r="BL180" s="30">
        <v>53736</v>
      </c>
      <c r="BM180" s="30">
        <v>65778</v>
      </c>
      <c r="BN180" s="30">
        <v>83836</v>
      </c>
      <c r="BO180" s="30">
        <v>101657</v>
      </c>
      <c r="BP180" s="30">
        <v>121465</v>
      </c>
      <c r="BQ180" s="30">
        <v>140909</v>
      </c>
      <c r="BR180" s="30">
        <v>161831</v>
      </c>
      <c r="BS180" s="30">
        <v>188172</v>
      </c>
      <c r="BT180" s="30">
        <v>213372</v>
      </c>
      <c r="BU180" s="30">
        <v>243762</v>
      </c>
      <c r="BV180" s="30">
        <v>275586</v>
      </c>
      <c r="BW180" s="30">
        <v>308853</v>
      </c>
      <c r="BX180" s="30">
        <v>337072</v>
      </c>
      <c r="BY180" s="30">
        <v>366667</v>
      </c>
      <c r="BZ180" s="30">
        <v>397505</v>
      </c>
      <c r="CA180" s="30">
        <v>429052</v>
      </c>
      <c r="CB180" s="30">
        <v>462780</v>
      </c>
      <c r="CC180" s="30">
        <v>496535</v>
      </c>
      <c r="CD180" s="30">
        <v>526396</v>
      </c>
      <c r="CE180" s="30">
        <v>555313</v>
      </c>
      <c r="CF180" s="30">
        <v>580619</v>
      </c>
      <c r="CG180" s="30">
        <v>607670</v>
      </c>
      <c r="CH180" s="30">
        <v>636350</v>
      </c>
      <c r="CI180" s="30">
        <v>667592</v>
      </c>
      <c r="CJ180" s="30">
        <v>699706</v>
      </c>
      <c r="CK180" s="30">
        <v>732197</v>
      </c>
      <c r="CL180" s="30">
        <v>759086</v>
      </c>
      <c r="CM180" s="30">
        <v>784326</v>
      </c>
      <c r="CN180" s="30">
        <v>823786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1</v>
      </c>
      <c r="BD181" s="30">
        <v>6</v>
      </c>
      <c r="BE181" s="30">
        <v>10</v>
      </c>
      <c r="BF181" s="30">
        <v>15</v>
      </c>
      <c r="BG181" s="30">
        <v>23</v>
      </c>
      <c r="BH181" s="30">
        <v>33</v>
      </c>
      <c r="BI181" s="30">
        <v>43</v>
      </c>
      <c r="BJ181" s="30">
        <v>43</v>
      </c>
      <c r="BK181" s="30">
        <v>46</v>
      </c>
      <c r="BL181" s="30">
        <v>50</v>
      </c>
      <c r="BM181" s="30">
        <v>60</v>
      </c>
      <c r="BN181" s="30">
        <v>75</v>
      </c>
      <c r="BO181" s="30">
        <v>88</v>
      </c>
      <c r="BP181" s="30">
        <v>104</v>
      </c>
      <c r="BQ181" s="30">
        <v>144</v>
      </c>
      <c r="BR181" s="30">
        <v>149</v>
      </c>
      <c r="BS181" s="30">
        <v>172</v>
      </c>
      <c r="BT181" s="30">
        <v>181</v>
      </c>
      <c r="BU181" s="30">
        <v>205</v>
      </c>
      <c r="BV181" s="30">
        <v>227</v>
      </c>
      <c r="BW181" s="30">
        <v>266</v>
      </c>
      <c r="BX181" s="30">
        <v>342</v>
      </c>
      <c r="BY181" s="30">
        <v>457</v>
      </c>
      <c r="BZ181" s="30">
        <v>520</v>
      </c>
      <c r="CA181" s="30">
        <v>545</v>
      </c>
      <c r="CB181" s="30">
        <v>582</v>
      </c>
      <c r="CC181" s="30">
        <v>624</v>
      </c>
      <c r="CD181" s="30">
        <v>767</v>
      </c>
      <c r="CE181" s="30">
        <v>865</v>
      </c>
      <c r="CF181" s="30">
        <v>998</v>
      </c>
      <c r="CG181" s="30">
        <v>1165</v>
      </c>
      <c r="CH181" s="30">
        <v>1302</v>
      </c>
      <c r="CI181" s="30">
        <v>1349</v>
      </c>
      <c r="CJ181" s="30">
        <v>1405</v>
      </c>
      <c r="CK181" s="30">
        <v>1490</v>
      </c>
      <c r="CL181" s="30">
        <v>1565</v>
      </c>
      <c r="CM181" s="30">
        <v>1627</v>
      </c>
      <c r="CN181" s="30">
        <v>1678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2</v>
      </c>
      <c r="BC182" s="30">
        <v>10</v>
      </c>
      <c r="BD182" s="30">
        <v>17</v>
      </c>
      <c r="BE182" s="30">
        <v>33</v>
      </c>
      <c r="BF182" s="30">
        <v>36</v>
      </c>
      <c r="BG182" s="30">
        <v>42</v>
      </c>
      <c r="BH182" s="30">
        <v>42</v>
      </c>
      <c r="BI182" s="30">
        <v>70</v>
      </c>
      <c r="BJ182" s="30">
        <v>70</v>
      </c>
      <c r="BK182" s="30">
        <v>77</v>
      </c>
      <c r="BL182" s="30">
        <v>84</v>
      </c>
      <c r="BM182" s="30">
        <v>91</v>
      </c>
      <c r="BN182" s="30">
        <v>107</v>
      </c>
      <c r="BO182" s="30">
        <v>107</v>
      </c>
      <c r="BP182" s="30">
        <v>119</v>
      </c>
      <c r="BQ182" s="30">
        <v>119</v>
      </c>
      <c r="BR182" s="30">
        <v>135</v>
      </c>
      <c r="BS182" s="30">
        <v>135</v>
      </c>
      <c r="BT182" s="30">
        <v>143</v>
      </c>
      <c r="BU182" s="30">
        <v>146</v>
      </c>
      <c r="BV182" s="30">
        <v>153</v>
      </c>
      <c r="BW182" s="30">
        <v>155</v>
      </c>
      <c r="BX182" s="30">
        <v>159</v>
      </c>
      <c r="BY182" s="30">
        <v>165</v>
      </c>
      <c r="BZ182" s="30">
        <v>165</v>
      </c>
      <c r="CA182" s="30">
        <v>167</v>
      </c>
      <c r="CB182" s="30">
        <v>171</v>
      </c>
      <c r="CC182" s="30">
        <v>171</v>
      </c>
      <c r="CD182" s="30">
        <v>175</v>
      </c>
      <c r="CE182" s="30">
        <v>181</v>
      </c>
      <c r="CF182" s="30">
        <v>189</v>
      </c>
      <c r="CG182" s="30">
        <v>189</v>
      </c>
      <c r="CH182" s="30">
        <v>197</v>
      </c>
      <c r="CI182" s="30">
        <v>204</v>
      </c>
      <c r="CJ182" s="30">
        <v>204</v>
      </c>
      <c r="CK182" s="30">
        <v>227</v>
      </c>
      <c r="CL182" s="30">
        <v>256</v>
      </c>
      <c r="CM182" s="30">
        <v>256</v>
      </c>
      <c r="CN182" s="30">
        <v>285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2</v>
      </c>
      <c r="D183" s="30">
        <v>2</v>
      </c>
      <c r="E183" s="30">
        <v>2</v>
      </c>
      <c r="F183" s="30">
        <v>2</v>
      </c>
      <c r="G183" s="30">
        <v>2</v>
      </c>
      <c r="H183" s="30">
        <v>2</v>
      </c>
      <c r="I183" s="30">
        <v>2</v>
      </c>
      <c r="J183" s="30">
        <v>2</v>
      </c>
      <c r="K183" s="30">
        <v>2</v>
      </c>
      <c r="L183" s="30">
        <v>6</v>
      </c>
      <c r="M183" s="30">
        <v>6</v>
      </c>
      <c r="N183" s="30">
        <v>8</v>
      </c>
      <c r="O183" s="30">
        <v>8</v>
      </c>
      <c r="P183" s="30">
        <v>8</v>
      </c>
      <c r="Q183" s="30">
        <v>10</v>
      </c>
      <c r="R183" s="30">
        <v>10</v>
      </c>
      <c r="S183" s="30">
        <v>13</v>
      </c>
      <c r="T183" s="30">
        <v>13</v>
      </c>
      <c r="U183" s="30">
        <v>14</v>
      </c>
      <c r="V183" s="30">
        <v>15</v>
      </c>
      <c r="W183" s="30">
        <v>15</v>
      </c>
      <c r="X183" s="30">
        <v>16</v>
      </c>
      <c r="Y183" s="30">
        <v>16</v>
      </c>
      <c r="Z183" s="30">
        <v>16</v>
      </c>
      <c r="AA183" s="30">
        <v>16</v>
      </c>
      <c r="AB183" s="30">
        <v>16</v>
      </c>
      <c r="AC183" s="30">
        <v>16</v>
      </c>
      <c r="AD183" s="30">
        <v>16</v>
      </c>
      <c r="AE183" s="30">
        <v>16</v>
      </c>
      <c r="AF183" s="30">
        <v>16</v>
      </c>
      <c r="AG183" s="30">
        <v>16</v>
      </c>
      <c r="AH183" s="30">
        <v>16</v>
      </c>
      <c r="AI183" s="30">
        <v>16</v>
      </c>
      <c r="AJ183" s="30">
        <v>16</v>
      </c>
      <c r="AK183" s="30">
        <v>16</v>
      </c>
      <c r="AL183" s="30">
        <v>16</v>
      </c>
      <c r="AM183" s="30">
        <v>16</v>
      </c>
      <c r="AN183" s="30">
        <v>16</v>
      </c>
      <c r="AO183" s="30">
        <v>16</v>
      </c>
      <c r="AP183" s="30">
        <v>16</v>
      </c>
      <c r="AQ183" s="30">
        <v>16</v>
      </c>
      <c r="AR183" s="30">
        <v>16</v>
      </c>
      <c r="AS183" s="30">
        <v>16</v>
      </c>
      <c r="AT183" s="30">
        <v>16</v>
      </c>
      <c r="AU183" s="30">
        <v>18</v>
      </c>
      <c r="AV183" s="30">
        <v>30</v>
      </c>
      <c r="AW183" s="30">
        <v>30</v>
      </c>
      <c r="AX183" s="30">
        <v>31</v>
      </c>
      <c r="AY183" s="30">
        <v>38</v>
      </c>
      <c r="AZ183" s="30">
        <v>39</v>
      </c>
      <c r="BA183" s="30">
        <v>47</v>
      </c>
      <c r="BB183" s="30">
        <v>53</v>
      </c>
      <c r="BC183" s="30">
        <v>56</v>
      </c>
      <c r="BD183" s="30">
        <v>61</v>
      </c>
      <c r="BE183" s="30">
        <v>66</v>
      </c>
      <c r="BF183" s="30">
        <v>75</v>
      </c>
      <c r="BG183" s="30">
        <v>85</v>
      </c>
      <c r="BH183" s="30">
        <v>91</v>
      </c>
      <c r="BI183" s="30">
        <v>94</v>
      </c>
      <c r="BJ183" s="30">
        <v>113</v>
      </c>
      <c r="BK183" s="30">
        <v>123</v>
      </c>
      <c r="BL183" s="30">
        <v>134</v>
      </c>
      <c r="BM183" s="30">
        <v>141</v>
      </c>
      <c r="BN183" s="30">
        <v>153</v>
      </c>
      <c r="BO183" s="30">
        <v>163</v>
      </c>
      <c r="BP183" s="30">
        <v>174</v>
      </c>
      <c r="BQ183" s="30">
        <v>188</v>
      </c>
      <c r="BR183" s="30">
        <v>203</v>
      </c>
      <c r="BS183" s="30">
        <v>212</v>
      </c>
      <c r="BT183" s="30">
        <v>218</v>
      </c>
      <c r="BU183" s="30">
        <v>233</v>
      </c>
      <c r="BV183" s="30">
        <v>237</v>
      </c>
      <c r="BW183" s="30">
        <v>240</v>
      </c>
      <c r="BX183" s="30">
        <v>241</v>
      </c>
      <c r="BY183" s="30">
        <v>245</v>
      </c>
      <c r="BZ183" s="30">
        <v>249</v>
      </c>
      <c r="CA183" s="30">
        <v>251</v>
      </c>
      <c r="CB183" s="30">
        <v>255</v>
      </c>
      <c r="CC183" s="30">
        <v>257</v>
      </c>
      <c r="CD183" s="30">
        <v>258</v>
      </c>
      <c r="CE183" s="30">
        <v>262</v>
      </c>
      <c r="CF183" s="30">
        <v>265</v>
      </c>
      <c r="CG183" s="30">
        <v>266</v>
      </c>
      <c r="CH183" s="30">
        <v>267</v>
      </c>
      <c r="CI183" s="30">
        <v>268</v>
      </c>
      <c r="CJ183" s="30">
        <v>268</v>
      </c>
      <c r="CK183" s="30">
        <v>268</v>
      </c>
      <c r="CL183" s="30">
        <v>268</v>
      </c>
      <c r="CM183" s="30">
        <v>268</v>
      </c>
      <c r="CN183" s="30">
        <v>268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4</v>
      </c>
      <c r="AT184" s="30">
        <v>7</v>
      </c>
      <c r="AU184" s="30">
        <v>16</v>
      </c>
      <c r="AV184" s="30">
        <v>16</v>
      </c>
      <c r="AW184" s="30">
        <v>19</v>
      </c>
      <c r="AX184" s="30">
        <v>26</v>
      </c>
      <c r="AY184" s="30">
        <v>30</v>
      </c>
      <c r="AZ184" s="30">
        <v>30</v>
      </c>
      <c r="BA184" s="30">
        <v>31</v>
      </c>
      <c r="BB184" s="30">
        <v>35</v>
      </c>
      <c r="BC184" s="30">
        <v>38</v>
      </c>
      <c r="BD184" s="30">
        <v>38</v>
      </c>
      <c r="BE184" s="30">
        <v>39</v>
      </c>
      <c r="BF184" s="30">
        <v>41</v>
      </c>
      <c r="BG184" s="30">
        <v>44</v>
      </c>
      <c r="BH184" s="30">
        <v>47</v>
      </c>
      <c r="BI184" s="30">
        <v>48</v>
      </c>
      <c r="BJ184" s="30">
        <v>52</v>
      </c>
      <c r="BK184" s="30">
        <v>59</v>
      </c>
      <c r="BL184" s="30">
        <v>59</v>
      </c>
      <c r="BM184" s="30">
        <v>59</v>
      </c>
      <c r="BN184" s="30">
        <v>84</v>
      </c>
      <c r="BO184" s="30">
        <v>91</v>
      </c>
      <c r="BP184" s="30">
        <v>98</v>
      </c>
      <c r="BQ184" s="30">
        <v>109</v>
      </c>
      <c r="BR184" s="30">
        <v>116</v>
      </c>
      <c r="BS184" s="30">
        <v>119</v>
      </c>
      <c r="BT184" s="30">
        <v>134</v>
      </c>
      <c r="BU184" s="30">
        <v>161</v>
      </c>
      <c r="BV184" s="30">
        <v>194</v>
      </c>
      <c r="BW184" s="30">
        <v>217</v>
      </c>
      <c r="BX184" s="30">
        <v>237</v>
      </c>
      <c r="BY184" s="30">
        <v>254</v>
      </c>
      <c r="BZ184" s="30">
        <v>261</v>
      </c>
      <c r="CA184" s="30">
        <v>263</v>
      </c>
      <c r="CB184" s="30">
        <v>263</v>
      </c>
      <c r="CC184" s="30">
        <v>267</v>
      </c>
      <c r="CD184" s="30">
        <v>268</v>
      </c>
      <c r="CE184" s="30">
        <v>290</v>
      </c>
      <c r="CF184" s="30">
        <v>308</v>
      </c>
      <c r="CG184" s="30">
        <v>308</v>
      </c>
      <c r="CH184" s="30">
        <v>374</v>
      </c>
      <c r="CI184" s="30">
        <v>374</v>
      </c>
      <c r="CJ184" s="30">
        <v>402</v>
      </c>
      <c r="CK184" s="30">
        <v>418</v>
      </c>
      <c r="CL184" s="30">
        <v>437</v>
      </c>
      <c r="CM184" s="30">
        <v>449</v>
      </c>
      <c r="CN184" s="30">
        <v>466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4</v>
      </c>
      <c r="BY185" s="30">
        <v>4</v>
      </c>
      <c r="BZ185" s="30">
        <v>4</v>
      </c>
      <c r="CA185" s="30">
        <v>4</v>
      </c>
      <c r="CB185" s="30">
        <v>4</v>
      </c>
      <c r="CC185" s="30">
        <v>4</v>
      </c>
      <c r="CD185" s="30">
        <v>4</v>
      </c>
      <c r="CE185" s="30">
        <v>6</v>
      </c>
      <c r="CF185" s="30">
        <v>6</v>
      </c>
      <c r="CG185" s="30">
        <v>6</v>
      </c>
      <c r="CH185" s="30">
        <v>6</v>
      </c>
      <c r="CI185" s="30">
        <v>6</v>
      </c>
      <c r="CJ185" s="30">
        <v>6</v>
      </c>
      <c r="CK185" s="30">
        <v>6</v>
      </c>
      <c r="CL185" s="30">
        <v>6</v>
      </c>
      <c r="CM185" s="30">
        <v>6</v>
      </c>
      <c r="CN185" s="30">
        <v>6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1</v>
      </c>
      <c r="CD186" s="30">
        <v>1</v>
      </c>
      <c r="CE186" s="30">
        <v>1</v>
      </c>
      <c r="CF186" s="30">
        <v>1</v>
      </c>
      <c r="CG186" s="30">
        <v>1</v>
      </c>
      <c r="CH186" s="30">
        <v>1</v>
      </c>
      <c r="CI186" s="30">
        <v>1</v>
      </c>
      <c r="CJ186" s="30">
        <v>1</v>
      </c>
      <c r="CK186" s="30">
        <v>1</v>
      </c>
      <c r="CL186" s="30">
        <v>1</v>
      </c>
      <c r="CM186" s="30">
        <v>1</v>
      </c>
      <c r="CN186" s="30"/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2</v>
      </c>
      <c r="BG187" s="30">
        <v>2</v>
      </c>
      <c r="BH187" s="30">
        <v>2</v>
      </c>
      <c r="BI187" s="30">
        <v>2</v>
      </c>
      <c r="BJ187" s="30">
        <v>3</v>
      </c>
      <c r="BK187" s="30">
        <v>3</v>
      </c>
      <c r="BL187" s="30">
        <v>3</v>
      </c>
      <c r="BM187" s="30">
        <v>12</v>
      </c>
      <c r="BN187" s="30">
        <v>16</v>
      </c>
      <c r="BO187" s="30">
        <v>22</v>
      </c>
      <c r="BP187" s="30">
        <v>28</v>
      </c>
      <c r="BQ187" s="30">
        <v>29</v>
      </c>
      <c r="BR187" s="30">
        <v>35</v>
      </c>
      <c r="BS187" s="30">
        <v>35</v>
      </c>
      <c r="BT187" s="30">
        <v>36</v>
      </c>
      <c r="BU187" s="30">
        <v>39</v>
      </c>
      <c r="BV187" s="30">
        <v>39</v>
      </c>
      <c r="BW187" s="30">
        <v>39</v>
      </c>
      <c r="BX187" s="30">
        <v>39</v>
      </c>
      <c r="BY187" s="30">
        <v>39</v>
      </c>
      <c r="BZ187" s="30">
        <v>39</v>
      </c>
      <c r="CA187" s="30">
        <v>39</v>
      </c>
      <c r="CB187" s="30">
        <v>39</v>
      </c>
      <c r="CC187" s="30">
        <v>40</v>
      </c>
      <c r="CD187" s="30">
        <v>40</v>
      </c>
      <c r="CE187" s="30">
        <v>43</v>
      </c>
      <c r="CF187" s="30">
        <v>45</v>
      </c>
      <c r="CG187" s="30">
        <v>45</v>
      </c>
      <c r="CH187" s="30">
        <v>48</v>
      </c>
      <c r="CI187" s="30">
        <v>48</v>
      </c>
      <c r="CJ187" s="30">
        <v>52</v>
      </c>
      <c r="CK187" s="30">
        <v>57</v>
      </c>
      <c r="CL187" s="30">
        <v>61</v>
      </c>
      <c r="CM187" s="30">
        <v>65</v>
      </c>
      <c r="CN187" s="30">
        <v>70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1</v>
      </c>
      <c r="BI188" s="30">
        <v>3</v>
      </c>
      <c r="BJ188" s="30">
        <v>3</v>
      </c>
      <c r="BK188" s="30">
        <v>3</v>
      </c>
      <c r="BL188" s="30">
        <v>3</v>
      </c>
      <c r="BM188" s="30">
        <v>3</v>
      </c>
      <c r="BN188" s="30">
        <v>3</v>
      </c>
      <c r="BO188" s="30">
        <v>5</v>
      </c>
      <c r="BP188" s="30">
        <v>7</v>
      </c>
      <c r="BQ188" s="30">
        <v>7</v>
      </c>
      <c r="BR188" s="30">
        <v>7</v>
      </c>
      <c r="BS188" s="30">
        <v>8</v>
      </c>
      <c r="BT188" s="30">
        <v>8</v>
      </c>
      <c r="BU188" s="30">
        <v>9</v>
      </c>
      <c r="BV188" s="30">
        <v>9</v>
      </c>
      <c r="BW188" s="30">
        <v>9</v>
      </c>
      <c r="BX188" s="30">
        <v>9</v>
      </c>
      <c r="BY188" s="30">
        <v>10</v>
      </c>
      <c r="BZ188" s="30">
        <v>11</v>
      </c>
      <c r="CA188" s="30">
        <v>11</v>
      </c>
      <c r="CB188" s="30">
        <v>11</v>
      </c>
      <c r="CC188" s="30">
        <v>13</v>
      </c>
      <c r="CD188" s="30">
        <v>14</v>
      </c>
      <c r="CE188" s="30">
        <v>14</v>
      </c>
      <c r="CF188" s="30">
        <v>17</v>
      </c>
      <c r="CG188" s="30">
        <v>17</v>
      </c>
      <c r="CH188" s="30">
        <v>23</v>
      </c>
      <c r="CI188" s="30">
        <v>23</v>
      </c>
      <c r="CJ188" s="30">
        <v>24</v>
      </c>
      <c r="CK188" s="30">
        <v>25</v>
      </c>
      <c r="CL188" s="30">
        <v>25</v>
      </c>
      <c r="CM188" s="30">
        <v>25</v>
      </c>
      <c r="CN188" s="30">
        <v>28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555</v>
      </c>
      <c r="C189" s="30">
        <v>654</v>
      </c>
      <c r="D189" s="30">
        <v>941</v>
      </c>
      <c r="E189" s="30">
        <v>1434</v>
      </c>
      <c r="F189" s="30">
        <v>2118</v>
      </c>
      <c r="G189" s="30">
        <v>2927</v>
      </c>
      <c r="H189" s="30">
        <v>5578</v>
      </c>
      <c r="I189" s="30">
        <v>6166</v>
      </c>
      <c r="J189" s="30">
        <v>8234</v>
      </c>
      <c r="K189" s="30">
        <v>9927</v>
      </c>
      <c r="L189" s="30">
        <v>12038</v>
      </c>
      <c r="M189" s="30">
        <v>16787</v>
      </c>
      <c r="N189" s="30">
        <v>19881</v>
      </c>
      <c r="O189" s="30">
        <v>23892</v>
      </c>
      <c r="P189" s="30">
        <v>27635</v>
      </c>
      <c r="Q189" s="30">
        <v>30794</v>
      </c>
      <c r="R189" s="30">
        <v>34391</v>
      </c>
      <c r="S189" s="30">
        <v>37120</v>
      </c>
      <c r="T189" s="30">
        <v>40150</v>
      </c>
      <c r="U189" s="30">
        <v>42762</v>
      </c>
      <c r="V189" s="30">
        <v>44802</v>
      </c>
      <c r="W189" s="30">
        <v>45221</v>
      </c>
      <c r="X189" s="30">
        <v>60368</v>
      </c>
      <c r="Y189" s="30">
        <v>66885</v>
      </c>
      <c r="Z189" s="30">
        <v>69030</v>
      </c>
      <c r="AA189" s="30">
        <v>71224</v>
      </c>
      <c r="AB189" s="30">
        <v>73258</v>
      </c>
      <c r="AC189" s="30">
        <v>75136</v>
      </c>
      <c r="AD189" s="30">
        <v>75639</v>
      </c>
      <c r="AE189" s="30">
        <v>76197</v>
      </c>
      <c r="AF189" s="30">
        <v>76819</v>
      </c>
      <c r="AG189" s="30">
        <v>78572</v>
      </c>
      <c r="AH189" s="30">
        <v>78958</v>
      </c>
      <c r="AI189" s="30">
        <v>79561</v>
      </c>
      <c r="AJ189" s="30">
        <v>80406</v>
      </c>
      <c r="AK189" s="30">
        <v>81388</v>
      </c>
      <c r="AL189" s="30">
        <v>82746</v>
      </c>
      <c r="AM189" s="30">
        <v>84112</v>
      </c>
      <c r="AN189" s="30">
        <v>86011</v>
      </c>
      <c r="AO189" s="30">
        <v>88369</v>
      </c>
      <c r="AP189" s="30">
        <v>90306</v>
      </c>
      <c r="AQ189" s="30">
        <v>92840</v>
      </c>
      <c r="AR189" s="30">
        <v>95120</v>
      </c>
      <c r="AS189" s="30">
        <v>97886</v>
      </c>
      <c r="AT189" s="30">
        <v>101801</v>
      </c>
      <c r="AU189" s="30">
        <v>105847</v>
      </c>
      <c r="AV189" s="30">
        <v>109821</v>
      </c>
      <c r="AW189" s="30">
        <v>113590</v>
      </c>
      <c r="AX189" s="30">
        <v>118620</v>
      </c>
      <c r="AY189" s="30">
        <v>125875</v>
      </c>
      <c r="AZ189" s="30">
        <v>128352</v>
      </c>
      <c r="BA189" s="30">
        <v>145205</v>
      </c>
      <c r="BB189" s="30">
        <v>156101</v>
      </c>
      <c r="BC189" s="30">
        <v>167454</v>
      </c>
      <c r="BD189" s="30">
        <v>181574</v>
      </c>
      <c r="BE189" s="30">
        <v>197102</v>
      </c>
      <c r="BF189" s="30">
        <v>214821</v>
      </c>
      <c r="BG189" s="30">
        <v>242570</v>
      </c>
      <c r="BH189" s="30">
        <v>272208</v>
      </c>
      <c r="BI189" s="30">
        <v>304507</v>
      </c>
      <c r="BJ189" s="30">
        <v>336953</v>
      </c>
      <c r="BK189" s="30">
        <v>378231</v>
      </c>
      <c r="BL189" s="30">
        <v>418041</v>
      </c>
      <c r="BM189" s="30">
        <v>467653</v>
      </c>
      <c r="BN189" s="30">
        <v>529591</v>
      </c>
      <c r="BO189" s="30">
        <v>593291</v>
      </c>
      <c r="BP189" s="30">
        <v>660693</v>
      </c>
      <c r="BQ189" s="30">
        <v>720140</v>
      </c>
      <c r="BR189" s="30">
        <v>782389</v>
      </c>
      <c r="BS189" s="30">
        <v>857487</v>
      </c>
      <c r="BT189" s="30">
        <v>932605</v>
      </c>
      <c r="BU189" s="30">
        <v>1013466</v>
      </c>
      <c r="BV189" s="30">
        <v>1095917</v>
      </c>
      <c r="BW189" s="30">
        <v>1176060</v>
      </c>
      <c r="BX189" s="30">
        <v>1249754</v>
      </c>
      <c r="BY189" s="30">
        <v>1321481</v>
      </c>
      <c r="BZ189" s="30">
        <v>1396476</v>
      </c>
      <c r="CA189" s="30">
        <v>1480202</v>
      </c>
      <c r="CB189" s="30">
        <v>1565278</v>
      </c>
      <c r="CC189" s="30">
        <v>1657526</v>
      </c>
      <c r="CD189" s="30">
        <v>1735650</v>
      </c>
      <c r="CE189" s="30">
        <v>1834721</v>
      </c>
      <c r="CF189" s="30">
        <v>1904838</v>
      </c>
      <c r="CG189" s="30">
        <v>1976191</v>
      </c>
      <c r="CH189" s="30">
        <v>2056054</v>
      </c>
      <c r="CI189" s="30">
        <v>2152437</v>
      </c>
      <c r="CJ189" s="30">
        <v>2240190</v>
      </c>
      <c r="CK189" s="30">
        <v>2317758</v>
      </c>
      <c r="CL189" s="30">
        <v>2401378</v>
      </c>
      <c r="CM189" s="30">
        <v>2472258</v>
      </c>
      <c r="CN189" s="30">
        <v>2561042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CD1" workbookViewId="0">
      <selection activeCell="CQ2" sqref="CQ2:CQ264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  <c r="CQ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  <c r="CQ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  <c r="CQ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  <c r="CQ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  <c r="CQ16">
        <v>1319</v>
      </c>
    </row>
    <row r="17" spans="1:95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  <c r="CQ17">
        <v>541</v>
      </c>
    </row>
    <row r="18" spans="1:95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</row>
    <row r="19" spans="1:95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</row>
    <row r="20" spans="1:95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</row>
    <row r="21" spans="1:95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</row>
    <row r="22" spans="1:95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</row>
    <row r="23" spans="1:95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</row>
    <row r="24" spans="1:95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</row>
    <row r="25" spans="1:95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</row>
    <row r="26" spans="1:95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</row>
    <row r="27" spans="1:95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</row>
    <row r="28" spans="1:95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</row>
    <row r="29" spans="1:95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</row>
    <row r="30" spans="1:95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</row>
    <row r="31" spans="1:95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</row>
    <row r="32" spans="1:95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</row>
    <row r="33" spans="1:95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</row>
    <row r="34" spans="1:95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</row>
    <row r="35" spans="1:95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</row>
    <row r="36" spans="1:95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</row>
    <row r="37" spans="1:95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</row>
    <row r="38" spans="1:95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</row>
    <row r="39" spans="1:95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</row>
    <row r="40" spans="1:95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</row>
    <row r="41" spans="1:95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</row>
    <row r="42" spans="1:95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</row>
    <row r="43" spans="1:95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</row>
    <row r="44" spans="1:95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</row>
    <row r="45" spans="1:95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</row>
    <row r="46" spans="1:95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</row>
    <row r="47" spans="1:95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</row>
    <row r="48" spans="1:95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</row>
    <row r="49" spans="1:95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</row>
    <row r="50" spans="1:95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</row>
    <row r="51" spans="1:95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</row>
    <row r="52" spans="1:95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</row>
    <row r="53" spans="1:95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</row>
    <row r="54" spans="1:95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</row>
    <row r="55" spans="1:95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</row>
    <row r="56" spans="1:95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</row>
    <row r="57" spans="1:95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</row>
    <row r="58" spans="1:95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</row>
    <row r="59" spans="1:95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</row>
    <row r="60" spans="1:95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</row>
    <row r="61" spans="1:95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</row>
    <row r="62" spans="1:95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</row>
    <row r="63" spans="1:95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</row>
    <row r="64" spans="1:95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</row>
    <row r="65" spans="1:95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</row>
    <row r="66" spans="1:95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</row>
    <row r="67" spans="1:95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</row>
    <row r="68" spans="1:95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</row>
    <row r="69" spans="1:95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</row>
    <row r="70" spans="1:95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</row>
    <row r="71" spans="1:95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</row>
    <row r="72" spans="1:95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</row>
    <row r="73" spans="1:95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</row>
    <row r="74" spans="1:95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</row>
    <row r="75" spans="1:95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</row>
    <row r="76" spans="1:95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</row>
    <row r="77" spans="1:95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</row>
    <row r="78" spans="1:95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</row>
    <row r="79" spans="1:95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</row>
    <row r="80" spans="1:95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</row>
    <row r="81" spans="1:95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</row>
    <row r="82" spans="1:95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</row>
    <row r="83" spans="1:95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</row>
    <row r="84" spans="1:95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</row>
    <row r="85" spans="1:95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</row>
    <row r="86" spans="1:95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</row>
    <row r="87" spans="1:95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</row>
    <row r="88" spans="1:95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</row>
    <row r="89" spans="1:95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</row>
    <row r="90" spans="1:95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</row>
    <row r="91" spans="1:95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</row>
    <row r="92" spans="1:95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</row>
    <row r="93" spans="1:95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</row>
    <row r="94" spans="1:95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</row>
    <row r="95" spans="1:95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</row>
    <row r="96" spans="1:95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</row>
    <row r="97" spans="1:95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</row>
    <row r="98" spans="1:95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</row>
    <row r="99" spans="1:95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</row>
    <row r="100" spans="1:95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</row>
    <row r="101" spans="1:95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</row>
    <row r="102" spans="1:95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</row>
    <row r="103" spans="1:95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</row>
    <row r="104" spans="1:95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</row>
    <row r="105" spans="1:95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</row>
    <row r="106" spans="1:95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</row>
    <row r="107" spans="1:95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</row>
    <row r="108" spans="1:95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</row>
    <row r="109" spans="1:95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</row>
    <row r="110" spans="1:95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</row>
    <row r="111" spans="1:95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</row>
    <row r="112" spans="1:95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</row>
    <row r="113" spans="1:95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</row>
    <row r="114" spans="1:95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</row>
    <row r="115" spans="1:95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</row>
    <row r="116" spans="1:95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</row>
    <row r="117" spans="1:95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</row>
    <row r="118" spans="1:95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  <c r="CQ118">
        <v>158050</v>
      </c>
    </row>
    <row r="119" spans="1:95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</row>
    <row r="120" spans="1:95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</row>
    <row r="121" spans="1:95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</row>
    <row r="122" spans="1:95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</row>
    <row r="123" spans="1:95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</row>
    <row r="124" spans="1:95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</row>
    <row r="125" spans="1:95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</row>
    <row r="126" spans="1:95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</row>
    <row r="127" spans="1:95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</row>
    <row r="128" spans="1:95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</row>
    <row r="129" spans="2:95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</row>
    <row r="130" spans="2:95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</row>
    <row r="131" spans="2:95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</row>
    <row r="132" spans="2:95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</row>
    <row r="133" spans="2:95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</row>
    <row r="134" spans="2:95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</row>
    <row r="135" spans="2:95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</row>
    <row r="136" spans="2:95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</row>
    <row r="137" spans="2:95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</row>
    <row r="138" spans="2:95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</row>
    <row r="139" spans="2:95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</row>
    <row r="140" spans="2:95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</row>
    <row r="141" spans="2:95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</row>
    <row r="142" spans="2:95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</row>
    <row r="143" spans="2:95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</row>
    <row r="144" spans="2:95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</row>
    <row r="145" spans="2:95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</row>
    <row r="146" spans="2:95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</row>
    <row r="147" spans="2:95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</row>
    <row r="148" spans="2:95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</row>
    <row r="149" spans="2:95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</row>
    <row r="150" spans="2:95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</row>
    <row r="151" spans="2:95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</row>
    <row r="152" spans="2:95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</row>
    <row r="153" spans="2:95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</row>
    <row r="154" spans="2:95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</row>
    <row r="155" spans="2:95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</row>
    <row r="156" spans="2:95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</row>
    <row r="157" spans="2:95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</row>
    <row r="158" spans="2:95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</row>
    <row r="159" spans="2:95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</row>
    <row r="160" spans="2:95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  <c r="CQ160">
        <v>8772</v>
      </c>
    </row>
    <row r="161" spans="1:95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</row>
    <row r="162" spans="1:95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</row>
    <row r="163" spans="1:95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</row>
    <row r="164" spans="1:95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</row>
    <row r="165" spans="1:95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</row>
    <row r="166" spans="1:95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</row>
    <row r="167" spans="1:95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</row>
    <row r="168" spans="1:95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</row>
    <row r="169" spans="1:95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</row>
    <row r="170" spans="1:95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</row>
    <row r="171" spans="1:95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</row>
    <row r="172" spans="1:95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</row>
    <row r="173" spans="1:95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</row>
    <row r="174" spans="1:95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</row>
    <row r="175" spans="1:95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</row>
    <row r="176" spans="1:95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</row>
    <row r="177" spans="2:95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</row>
    <row r="178" spans="2:95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</row>
    <row r="179" spans="2:95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  <c r="CQ179">
        <v>9565</v>
      </c>
    </row>
    <row r="180" spans="2:95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</row>
    <row r="181" spans="2:95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</row>
    <row r="182" spans="2:95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</row>
    <row r="183" spans="2:95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</row>
    <row r="184" spans="2:95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</row>
    <row r="185" spans="2:95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</row>
    <row r="186" spans="2:95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</row>
    <row r="187" spans="2:95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</row>
    <row r="188" spans="2:95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</row>
    <row r="189" spans="2:95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</row>
    <row r="190" spans="2:95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</row>
    <row r="191" spans="2:95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</row>
    <row r="192" spans="2:95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</row>
    <row r="193" spans="2:95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</row>
    <row r="194" spans="2:95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</row>
    <row r="195" spans="2:95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</row>
    <row r="196" spans="2:95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6630</v>
      </c>
    </row>
    <row r="197" spans="2:95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</row>
    <row r="198" spans="2:95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</row>
    <row r="199" spans="2:95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</row>
    <row r="200" spans="2:95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</row>
    <row r="201" spans="2:95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</row>
    <row r="202" spans="2:95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</row>
    <row r="203" spans="2:95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</row>
    <row r="204" spans="2:95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</row>
    <row r="205" spans="2:95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</row>
    <row r="206" spans="2:95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</row>
    <row r="207" spans="2:95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</row>
    <row r="208" spans="2:95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</row>
    <row r="209" spans="1:95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</row>
    <row r="210" spans="1:95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</row>
    <row r="211" spans="1:95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</row>
    <row r="212" spans="1:95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</row>
    <row r="213" spans="1:95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</row>
    <row r="214" spans="1:95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</row>
    <row r="215" spans="1:95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</row>
    <row r="216" spans="1:95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</row>
    <row r="217" spans="1:95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</row>
    <row r="218" spans="1:95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</row>
    <row r="219" spans="1:95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</row>
    <row r="220" spans="1:95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</row>
    <row r="221" spans="1:95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</row>
    <row r="222" spans="1:95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</row>
    <row r="223" spans="1:95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</row>
    <row r="224" spans="1:95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</row>
    <row r="225" spans="1:95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</row>
    <row r="226" spans="1:95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  <c r="CQ226">
        <v>535</v>
      </c>
    </row>
    <row r="227" spans="1:95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  <c r="CQ227">
        <v>823786</v>
      </c>
    </row>
    <row r="228" spans="1:95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</row>
    <row r="229" spans="1:95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</row>
    <row r="230" spans="1:95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</row>
    <row r="231" spans="1:95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</row>
    <row r="232" spans="1:95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</row>
    <row r="233" spans="1:95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</row>
    <row r="234" spans="1:95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</row>
    <row r="235" spans="1:95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</row>
    <row r="236" spans="1:95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</row>
    <row r="237" spans="1:95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</row>
    <row r="238" spans="1:95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</row>
    <row r="239" spans="1:95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</row>
    <row r="240" spans="1:95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</row>
    <row r="242" spans="1:95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</row>
    <row r="243" spans="1:95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  <c r="CQ243">
        <v>466</v>
      </c>
    </row>
    <row r="244" spans="1:95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</row>
    <row r="245" spans="1:95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</row>
    <row r="246" spans="1:95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</row>
    <row r="247" spans="1:95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</row>
    <row r="248" spans="1:95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</row>
    <row r="249" spans="1:95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  <c r="CQ249">
        <v>510</v>
      </c>
    </row>
    <row r="250" spans="1:95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</row>
    <row r="251" spans="1:95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</row>
    <row r="252" spans="1:95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</row>
    <row r="253" spans="1:95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</row>
    <row r="254" spans="1:95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</row>
    <row r="255" spans="1:95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</row>
    <row r="256" spans="1:95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</row>
    <row r="257" spans="1:95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</row>
    <row r="258" spans="1:95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</row>
    <row r="259" spans="1:95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</row>
    <row r="260" spans="1:95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</row>
    <row r="261" spans="1:95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</row>
    <row r="262" spans="1:95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</row>
    <row r="263" spans="1:95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</row>
    <row r="264" spans="1:95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</row>
    <row r="265" spans="1:95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J1" workbookViewId="0">
      <selection activeCell="CN4" sqref="CN4"/>
    </sheetView>
  </sheetViews>
  <sheetFormatPr baseColWidth="10" defaultRowHeight="14.5" x14ac:dyDescent="0.35"/>
  <cols>
    <col min="1" max="1" width="28.6328125" bestFit="1" customWidth="1"/>
    <col min="2" max="92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  <c r="CN3" t="s">
        <v>563</v>
      </c>
    </row>
    <row r="4" spans="1:163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1</v>
      </c>
      <c r="BK4" s="30">
        <v>1</v>
      </c>
      <c r="BL4" s="30">
        <v>1</v>
      </c>
      <c r="BM4" s="30">
        <v>2</v>
      </c>
      <c r="BN4" s="30">
        <v>4</v>
      </c>
      <c r="BO4" s="30">
        <v>4</v>
      </c>
      <c r="BP4" s="30">
        <v>4</v>
      </c>
      <c r="BQ4" s="30">
        <v>4</v>
      </c>
      <c r="BR4" s="30">
        <v>4</v>
      </c>
      <c r="BS4" s="30">
        <v>4</v>
      </c>
      <c r="BT4" s="30">
        <v>4</v>
      </c>
      <c r="BU4" s="30">
        <v>6</v>
      </c>
      <c r="BV4" s="30">
        <v>6</v>
      </c>
      <c r="BW4" s="30">
        <v>7</v>
      </c>
      <c r="BX4" s="30">
        <v>7</v>
      </c>
      <c r="BY4" s="30">
        <v>11</v>
      </c>
      <c r="BZ4" s="30">
        <v>14</v>
      </c>
      <c r="CA4" s="30">
        <v>14</v>
      </c>
      <c r="CB4" s="30">
        <v>15</v>
      </c>
      <c r="CC4" s="30">
        <v>15</v>
      </c>
      <c r="CD4" s="30">
        <v>18</v>
      </c>
      <c r="CE4" s="30">
        <v>18</v>
      </c>
      <c r="CF4" s="30">
        <v>21</v>
      </c>
      <c r="CG4" s="30">
        <v>23</v>
      </c>
      <c r="CH4" s="30">
        <v>25</v>
      </c>
      <c r="CI4" s="30">
        <v>30</v>
      </c>
      <c r="CJ4" s="30">
        <v>30</v>
      </c>
      <c r="CK4" s="30">
        <v>30</v>
      </c>
      <c r="CL4" s="30">
        <v>33</v>
      </c>
      <c r="CM4" s="30">
        <v>36</v>
      </c>
      <c r="CN4" s="30">
        <v>36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1</v>
      </c>
      <c r="AZ5" s="30">
        <v>1</v>
      </c>
      <c r="BA5" s="30">
        <v>1</v>
      </c>
      <c r="BB5" s="30">
        <v>1</v>
      </c>
      <c r="BC5" s="30">
        <v>1</v>
      </c>
      <c r="BD5" s="30">
        <v>1</v>
      </c>
      <c r="BE5" s="30">
        <v>1</v>
      </c>
      <c r="BF5" s="30">
        <v>2</v>
      </c>
      <c r="BG5" s="30">
        <v>2</v>
      </c>
      <c r="BH5" s="30">
        <v>2</v>
      </c>
      <c r="BI5" s="30">
        <v>2</v>
      </c>
      <c r="BJ5" s="30">
        <v>2</v>
      </c>
      <c r="BK5" s="30">
        <v>4</v>
      </c>
      <c r="BL5" s="30">
        <v>5</v>
      </c>
      <c r="BM5" s="30">
        <v>5</v>
      </c>
      <c r="BN5" s="30">
        <v>6</v>
      </c>
      <c r="BO5" s="30">
        <v>8</v>
      </c>
      <c r="BP5" s="30">
        <v>10</v>
      </c>
      <c r="BQ5" s="30">
        <v>10</v>
      </c>
      <c r="BR5" s="30">
        <v>11</v>
      </c>
      <c r="BS5" s="30">
        <v>15</v>
      </c>
      <c r="BT5" s="30">
        <v>15</v>
      </c>
      <c r="BU5" s="30">
        <v>16</v>
      </c>
      <c r="BV5" s="30">
        <v>17</v>
      </c>
      <c r="BW5" s="30">
        <v>20</v>
      </c>
      <c r="BX5" s="30">
        <v>20</v>
      </c>
      <c r="BY5" s="30">
        <v>21</v>
      </c>
      <c r="BZ5" s="30">
        <v>22</v>
      </c>
      <c r="CA5" s="30">
        <v>22</v>
      </c>
      <c r="CB5" s="30">
        <v>23</v>
      </c>
      <c r="CC5" s="30">
        <v>23</v>
      </c>
      <c r="CD5" s="30">
        <v>23</v>
      </c>
      <c r="CE5" s="30">
        <v>23</v>
      </c>
      <c r="CF5" s="30">
        <v>23</v>
      </c>
      <c r="CG5" s="30">
        <v>24</v>
      </c>
      <c r="CH5" s="30">
        <v>25</v>
      </c>
      <c r="CI5" s="30">
        <v>26</v>
      </c>
      <c r="CJ5" s="30">
        <v>26</v>
      </c>
      <c r="CK5" s="30">
        <v>26</v>
      </c>
      <c r="CL5" s="30">
        <v>26</v>
      </c>
      <c r="CM5" s="30">
        <v>26</v>
      </c>
      <c r="CN5" s="30">
        <v>26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1</v>
      </c>
      <c r="BA6" s="30">
        <v>2</v>
      </c>
      <c r="BB6" s="30">
        <v>3</v>
      </c>
      <c r="BC6" s="30">
        <v>4</v>
      </c>
      <c r="BD6" s="30">
        <v>4</v>
      </c>
      <c r="BE6" s="30">
        <v>4</v>
      </c>
      <c r="BF6" s="30">
        <v>7</v>
      </c>
      <c r="BG6" s="30">
        <v>9</v>
      </c>
      <c r="BH6" s="30">
        <v>11</v>
      </c>
      <c r="BI6" s="30">
        <v>15</v>
      </c>
      <c r="BJ6" s="30">
        <v>17</v>
      </c>
      <c r="BK6" s="30">
        <v>17</v>
      </c>
      <c r="BL6" s="30">
        <v>19</v>
      </c>
      <c r="BM6" s="30">
        <v>21</v>
      </c>
      <c r="BN6" s="30">
        <v>25</v>
      </c>
      <c r="BO6" s="30">
        <v>26</v>
      </c>
      <c r="BP6" s="30">
        <v>29</v>
      </c>
      <c r="BQ6" s="30">
        <v>31</v>
      </c>
      <c r="BR6" s="30">
        <v>35</v>
      </c>
      <c r="BS6" s="30">
        <v>44</v>
      </c>
      <c r="BT6" s="30">
        <v>58</v>
      </c>
      <c r="BU6" s="30">
        <v>86</v>
      </c>
      <c r="BV6" s="30">
        <v>105</v>
      </c>
      <c r="BW6" s="30">
        <v>130</v>
      </c>
      <c r="BX6" s="30">
        <v>152</v>
      </c>
      <c r="BY6" s="30">
        <v>173</v>
      </c>
      <c r="BZ6" s="30">
        <v>193</v>
      </c>
      <c r="CA6" s="30">
        <v>205</v>
      </c>
      <c r="CB6" s="30">
        <v>235</v>
      </c>
      <c r="CC6" s="30">
        <v>256</v>
      </c>
      <c r="CD6" s="30">
        <v>275</v>
      </c>
      <c r="CE6" s="30">
        <v>293</v>
      </c>
      <c r="CF6" s="30">
        <v>313</v>
      </c>
      <c r="CG6" s="30">
        <v>326</v>
      </c>
      <c r="CH6" s="30">
        <v>336</v>
      </c>
      <c r="CI6" s="30">
        <v>348</v>
      </c>
      <c r="CJ6" s="30">
        <v>364</v>
      </c>
      <c r="CK6" s="30">
        <v>367</v>
      </c>
      <c r="CL6" s="30">
        <v>375</v>
      </c>
      <c r="CM6" s="30">
        <v>384</v>
      </c>
      <c r="CN6" s="30">
        <v>392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1</v>
      </c>
      <c r="BK7" s="30">
        <v>1</v>
      </c>
      <c r="BL7" s="30">
        <v>1</v>
      </c>
      <c r="BM7" s="30">
        <v>1</v>
      </c>
      <c r="BN7" s="30">
        <v>3</v>
      </c>
      <c r="BO7" s="30">
        <v>3</v>
      </c>
      <c r="BP7" s="30">
        <v>3</v>
      </c>
      <c r="BQ7" s="30">
        <v>6</v>
      </c>
      <c r="BR7" s="30">
        <v>8</v>
      </c>
      <c r="BS7" s="30">
        <v>12</v>
      </c>
      <c r="BT7" s="30">
        <v>14</v>
      </c>
      <c r="BU7" s="30">
        <v>15</v>
      </c>
      <c r="BV7" s="30">
        <v>16</v>
      </c>
      <c r="BW7" s="30">
        <v>17</v>
      </c>
      <c r="BX7" s="30">
        <v>18</v>
      </c>
      <c r="BY7" s="30">
        <v>21</v>
      </c>
      <c r="BZ7" s="30">
        <v>22</v>
      </c>
      <c r="CA7" s="30">
        <v>23</v>
      </c>
      <c r="CB7" s="30">
        <v>25</v>
      </c>
      <c r="CC7" s="30">
        <v>26</v>
      </c>
      <c r="CD7" s="30">
        <v>26</v>
      </c>
      <c r="CE7" s="30">
        <v>29</v>
      </c>
      <c r="CF7" s="30">
        <v>29</v>
      </c>
      <c r="CG7" s="30">
        <v>31</v>
      </c>
      <c r="CH7" s="30">
        <v>33</v>
      </c>
      <c r="CI7" s="30">
        <v>33</v>
      </c>
      <c r="CJ7" s="30">
        <v>35</v>
      </c>
      <c r="CK7" s="30">
        <v>35</v>
      </c>
      <c r="CL7" s="30">
        <v>36</v>
      </c>
      <c r="CM7" s="30">
        <v>37</v>
      </c>
      <c r="CN7" s="30">
        <v>37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2</v>
      </c>
      <c r="BR8" s="30">
        <v>2</v>
      </c>
      <c r="BS8" s="30">
        <v>2</v>
      </c>
      <c r="BT8" s="30">
        <v>2</v>
      </c>
      <c r="BU8" s="30">
        <v>2</v>
      </c>
      <c r="BV8" s="30">
        <v>2</v>
      </c>
      <c r="BW8" s="30">
        <v>2</v>
      </c>
      <c r="BX8" s="30">
        <v>2</v>
      </c>
      <c r="BY8" s="30">
        <v>2</v>
      </c>
      <c r="BZ8" s="30">
        <v>2</v>
      </c>
      <c r="CA8" s="30">
        <v>2</v>
      </c>
      <c r="CB8" s="30">
        <v>2</v>
      </c>
      <c r="CC8" s="30">
        <v>2</v>
      </c>
      <c r="CD8" s="30">
        <v>2</v>
      </c>
      <c r="CE8" s="30">
        <v>2</v>
      </c>
      <c r="CF8" s="30">
        <v>2</v>
      </c>
      <c r="CG8" s="30">
        <v>2</v>
      </c>
      <c r="CH8" s="30">
        <v>2</v>
      </c>
      <c r="CI8" s="30">
        <v>2</v>
      </c>
      <c r="CJ8" s="30">
        <v>2</v>
      </c>
      <c r="CK8" s="30">
        <v>2</v>
      </c>
      <c r="CL8" s="30">
        <v>2</v>
      </c>
      <c r="CM8" s="30">
        <v>2</v>
      </c>
      <c r="CN8" s="30">
        <v>2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1</v>
      </c>
      <c r="CA9" s="30">
        <v>2</v>
      </c>
      <c r="CB9" s="30">
        <v>2</v>
      </c>
      <c r="CC9" s="30">
        <v>2</v>
      </c>
      <c r="CD9" s="30">
        <v>2</v>
      </c>
      <c r="CE9" s="30">
        <v>2</v>
      </c>
      <c r="CF9" s="30">
        <v>2</v>
      </c>
      <c r="CG9" s="30">
        <v>2</v>
      </c>
      <c r="CH9" s="30">
        <v>2</v>
      </c>
      <c r="CI9" s="30">
        <v>3</v>
      </c>
      <c r="CJ9" s="30">
        <v>3</v>
      </c>
      <c r="CK9" s="30">
        <v>3</v>
      </c>
      <c r="CL9" s="30">
        <v>3</v>
      </c>
      <c r="CM9" s="30">
        <v>3</v>
      </c>
      <c r="CN9" s="30">
        <v>3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1</v>
      </c>
      <c r="AW10" s="30">
        <v>1</v>
      </c>
      <c r="AX10" s="30">
        <v>1</v>
      </c>
      <c r="AY10" s="30">
        <v>1</v>
      </c>
      <c r="AZ10" s="30">
        <v>1</v>
      </c>
      <c r="BA10" s="30">
        <v>2</v>
      </c>
      <c r="BB10" s="30">
        <v>2</v>
      </c>
      <c r="BC10" s="30">
        <v>2</v>
      </c>
      <c r="BD10" s="30">
        <v>2</v>
      </c>
      <c r="BE10" s="30">
        <v>2</v>
      </c>
      <c r="BF10" s="30">
        <v>2</v>
      </c>
      <c r="BG10" s="30">
        <v>3</v>
      </c>
      <c r="BH10" s="30">
        <v>3</v>
      </c>
      <c r="BI10" s="30">
        <v>4</v>
      </c>
      <c r="BJ10" s="30">
        <v>4</v>
      </c>
      <c r="BK10" s="30">
        <v>4</v>
      </c>
      <c r="BL10" s="30">
        <v>6</v>
      </c>
      <c r="BM10" s="30">
        <v>8</v>
      </c>
      <c r="BN10" s="30">
        <v>9</v>
      </c>
      <c r="BO10" s="30">
        <v>13</v>
      </c>
      <c r="BP10" s="30">
        <v>18</v>
      </c>
      <c r="BQ10" s="30">
        <v>19</v>
      </c>
      <c r="BR10" s="30">
        <v>23</v>
      </c>
      <c r="BS10" s="30">
        <v>27</v>
      </c>
      <c r="BT10" s="30">
        <v>28</v>
      </c>
      <c r="BU10" s="30">
        <v>36</v>
      </c>
      <c r="BV10" s="30">
        <v>39</v>
      </c>
      <c r="BW10" s="30">
        <v>43</v>
      </c>
      <c r="BX10" s="30">
        <v>44</v>
      </c>
      <c r="BY10" s="30">
        <v>48</v>
      </c>
      <c r="BZ10" s="30">
        <v>56</v>
      </c>
      <c r="CA10" s="30">
        <v>63</v>
      </c>
      <c r="CB10" s="30">
        <v>72</v>
      </c>
      <c r="CC10" s="30">
        <v>82</v>
      </c>
      <c r="CD10" s="30">
        <v>83</v>
      </c>
      <c r="CE10" s="30">
        <v>90</v>
      </c>
      <c r="CF10" s="30">
        <v>97</v>
      </c>
      <c r="CG10" s="30">
        <v>102</v>
      </c>
      <c r="CH10" s="30">
        <v>111</v>
      </c>
      <c r="CI10" s="30">
        <v>115</v>
      </c>
      <c r="CJ10" s="30">
        <v>123</v>
      </c>
      <c r="CK10" s="30">
        <v>129</v>
      </c>
      <c r="CL10" s="30">
        <v>132</v>
      </c>
      <c r="CM10" s="30">
        <v>136</v>
      </c>
      <c r="CN10" s="30">
        <v>147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1</v>
      </c>
      <c r="BO11" s="30">
        <v>1</v>
      </c>
      <c r="BP11" s="30">
        <v>1</v>
      </c>
      <c r="BQ11" s="30">
        <v>3</v>
      </c>
      <c r="BR11" s="30">
        <v>3</v>
      </c>
      <c r="BS11" s="30">
        <v>3</v>
      </c>
      <c r="BT11" s="30">
        <v>4</v>
      </c>
      <c r="BU11" s="30">
        <v>7</v>
      </c>
      <c r="BV11" s="30">
        <v>7</v>
      </c>
      <c r="BW11" s="30">
        <v>7</v>
      </c>
      <c r="BX11" s="30">
        <v>7</v>
      </c>
      <c r="BY11" s="30">
        <v>8</v>
      </c>
      <c r="BZ11" s="30">
        <v>8</v>
      </c>
      <c r="CA11" s="30">
        <v>9</v>
      </c>
      <c r="CB11" s="30">
        <v>10</v>
      </c>
      <c r="CC11" s="30">
        <v>12</v>
      </c>
      <c r="CD11" s="30">
        <v>13</v>
      </c>
      <c r="CE11" s="30">
        <v>13</v>
      </c>
      <c r="CF11" s="30">
        <v>14</v>
      </c>
      <c r="CG11" s="30">
        <v>16</v>
      </c>
      <c r="CH11" s="30">
        <v>17</v>
      </c>
      <c r="CI11" s="30">
        <v>18</v>
      </c>
      <c r="CJ11" s="30">
        <v>19</v>
      </c>
      <c r="CK11" s="30">
        <v>20</v>
      </c>
      <c r="CL11" s="30">
        <v>20</v>
      </c>
      <c r="CM11" s="30">
        <v>22</v>
      </c>
      <c r="CN11" s="30">
        <v>24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1</v>
      </c>
      <c r="AP12" s="30">
        <v>1</v>
      </c>
      <c r="AQ12" s="30">
        <v>1</v>
      </c>
      <c r="AR12" s="30">
        <v>2</v>
      </c>
      <c r="AS12" s="30">
        <v>2</v>
      </c>
      <c r="AT12" s="30">
        <v>2</v>
      </c>
      <c r="AU12" s="30">
        <v>2</v>
      </c>
      <c r="AV12" s="30">
        <v>3</v>
      </c>
      <c r="AW12" s="30">
        <v>3</v>
      </c>
      <c r="AX12" s="30">
        <v>3</v>
      </c>
      <c r="AY12" s="30">
        <v>3</v>
      </c>
      <c r="AZ12" s="30">
        <v>3</v>
      </c>
      <c r="BA12" s="30">
        <v>3</v>
      </c>
      <c r="BB12" s="30">
        <v>3</v>
      </c>
      <c r="BC12" s="30">
        <v>3</v>
      </c>
      <c r="BD12" s="30">
        <v>3</v>
      </c>
      <c r="BE12" s="30">
        <v>5</v>
      </c>
      <c r="BF12" s="30">
        <v>6</v>
      </c>
      <c r="BG12" s="30">
        <v>6</v>
      </c>
      <c r="BH12" s="30">
        <v>7</v>
      </c>
      <c r="BI12" s="30">
        <v>7</v>
      </c>
      <c r="BJ12" s="30">
        <v>7</v>
      </c>
      <c r="BK12" s="30">
        <v>7</v>
      </c>
      <c r="BL12" s="30">
        <v>8</v>
      </c>
      <c r="BM12" s="30">
        <v>8</v>
      </c>
      <c r="BN12" s="30">
        <v>13</v>
      </c>
      <c r="BO12" s="30">
        <v>13</v>
      </c>
      <c r="BP12" s="30">
        <v>14</v>
      </c>
      <c r="BQ12" s="30">
        <v>16</v>
      </c>
      <c r="BR12" s="30">
        <v>17</v>
      </c>
      <c r="BS12" s="30">
        <v>18</v>
      </c>
      <c r="BT12" s="30">
        <v>20</v>
      </c>
      <c r="BU12" s="30">
        <v>24</v>
      </c>
      <c r="BV12" s="30">
        <v>28</v>
      </c>
      <c r="BW12" s="30">
        <v>30</v>
      </c>
      <c r="BX12" s="30">
        <v>35</v>
      </c>
      <c r="BY12" s="30">
        <v>40</v>
      </c>
      <c r="BZ12" s="30">
        <v>45</v>
      </c>
      <c r="CA12" s="30">
        <v>50</v>
      </c>
      <c r="CB12" s="30">
        <v>51</v>
      </c>
      <c r="CC12" s="30">
        <v>54</v>
      </c>
      <c r="CD12" s="30">
        <v>57</v>
      </c>
      <c r="CE12" s="30">
        <v>60</v>
      </c>
      <c r="CF12" s="30">
        <v>61</v>
      </c>
      <c r="CG12" s="30">
        <v>62</v>
      </c>
      <c r="CH12" s="30">
        <v>63</v>
      </c>
      <c r="CI12" s="30">
        <v>63</v>
      </c>
      <c r="CJ12" s="30">
        <v>66</v>
      </c>
      <c r="CK12" s="30">
        <v>67</v>
      </c>
      <c r="CL12" s="30">
        <v>67</v>
      </c>
      <c r="CM12" s="30">
        <v>67</v>
      </c>
      <c r="CN12" s="30">
        <v>67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1</v>
      </c>
      <c r="BA13" s="30">
        <v>1</v>
      </c>
      <c r="BB13" s="30">
        <v>1</v>
      </c>
      <c r="BC13" s="30">
        <v>1</v>
      </c>
      <c r="BD13" s="30">
        <v>3</v>
      </c>
      <c r="BE13" s="30">
        <v>3</v>
      </c>
      <c r="BF13" s="30">
        <v>4</v>
      </c>
      <c r="BG13" s="30">
        <v>6</v>
      </c>
      <c r="BH13" s="30">
        <v>6</v>
      </c>
      <c r="BI13" s="30">
        <v>8</v>
      </c>
      <c r="BJ13" s="30">
        <v>16</v>
      </c>
      <c r="BK13" s="30">
        <v>21</v>
      </c>
      <c r="BL13" s="30">
        <v>28</v>
      </c>
      <c r="BM13" s="30">
        <v>30</v>
      </c>
      <c r="BN13" s="30">
        <v>49</v>
      </c>
      <c r="BO13" s="30">
        <v>58</v>
      </c>
      <c r="BP13" s="30">
        <v>68</v>
      </c>
      <c r="BQ13" s="30">
        <v>86</v>
      </c>
      <c r="BR13" s="30">
        <v>108</v>
      </c>
      <c r="BS13" s="30">
        <v>128</v>
      </c>
      <c r="BT13" s="30">
        <v>146</v>
      </c>
      <c r="BU13" s="30">
        <v>158</v>
      </c>
      <c r="BV13" s="30">
        <v>168</v>
      </c>
      <c r="BW13" s="30">
        <v>186</v>
      </c>
      <c r="BX13" s="30">
        <v>204</v>
      </c>
      <c r="BY13" s="30">
        <v>220</v>
      </c>
      <c r="BZ13" s="30">
        <v>243</v>
      </c>
      <c r="CA13" s="30">
        <v>273</v>
      </c>
      <c r="CB13" s="30">
        <v>295</v>
      </c>
      <c r="CC13" s="30">
        <v>319</v>
      </c>
      <c r="CD13" s="30">
        <v>337</v>
      </c>
      <c r="CE13" s="30">
        <v>350</v>
      </c>
      <c r="CF13" s="30">
        <v>368</v>
      </c>
      <c r="CG13" s="30">
        <v>384</v>
      </c>
      <c r="CH13" s="30">
        <v>393</v>
      </c>
      <c r="CI13" s="30">
        <v>410</v>
      </c>
      <c r="CJ13" s="30">
        <v>431</v>
      </c>
      <c r="CK13" s="30">
        <v>443</v>
      </c>
      <c r="CL13" s="30">
        <v>452</v>
      </c>
      <c r="CM13" s="30">
        <v>470</v>
      </c>
      <c r="CN13" s="30">
        <v>491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1</v>
      </c>
      <c r="BB14" s="30">
        <v>1</v>
      </c>
      <c r="BC14" s="30">
        <v>1</v>
      </c>
      <c r="BD14" s="30">
        <v>1</v>
      </c>
      <c r="BE14" s="30">
        <v>1</v>
      </c>
      <c r="BF14" s="30">
        <v>1</v>
      </c>
      <c r="BG14" s="30">
        <v>1</v>
      </c>
      <c r="BH14" s="30">
        <v>1</v>
      </c>
      <c r="BI14" s="30">
        <v>1</v>
      </c>
      <c r="BJ14" s="30">
        <v>1</v>
      </c>
      <c r="BK14" s="30">
        <v>1</v>
      </c>
      <c r="BL14" s="30">
        <v>1</v>
      </c>
      <c r="BM14" s="30">
        <v>2</v>
      </c>
      <c r="BN14" s="30">
        <v>3</v>
      </c>
      <c r="BO14" s="30">
        <v>3</v>
      </c>
      <c r="BP14" s="30">
        <v>4</v>
      </c>
      <c r="BQ14" s="30">
        <v>4</v>
      </c>
      <c r="BR14" s="30">
        <v>4</v>
      </c>
      <c r="BS14" s="30">
        <v>5</v>
      </c>
      <c r="BT14" s="30">
        <v>5</v>
      </c>
      <c r="BU14" s="30">
        <v>5</v>
      </c>
      <c r="BV14" s="30">
        <v>5</v>
      </c>
      <c r="BW14" s="30">
        <v>5</v>
      </c>
      <c r="BX14" s="30">
        <v>7</v>
      </c>
      <c r="BY14" s="30">
        <v>7</v>
      </c>
      <c r="BZ14" s="30">
        <v>8</v>
      </c>
      <c r="CA14" s="30">
        <v>8</v>
      </c>
      <c r="CB14" s="30">
        <v>9</v>
      </c>
      <c r="CC14" s="30">
        <v>10</v>
      </c>
      <c r="CD14" s="30">
        <v>11</v>
      </c>
      <c r="CE14" s="30">
        <v>11</v>
      </c>
      <c r="CF14" s="30">
        <v>12</v>
      </c>
      <c r="CG14" s="30">
        <v>13</v>
      </c>
      <c r="CH14" s="30">
        <v>13</v>
      </c>
      <c r="CI14" s="30">
        <v>15</v>
      </c>
      <c r="CJ14" s="30">
        <v>15</v>
      </c>
      <c r="CK14" s="30">
        <v>18</v>
      </c>
      <c r="CL14" s="30">
        <v>19</v>
      </c>
      <c r="CM14" s="30">
        <v>19</v>
      </c>
      <c r="CN14" s="30">
        <v>20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1</v>
      </c>
      <c r="BU15" s="30">
        <v>1</v>
      </c>
      <c r="BV15" s="30">
        <v>1</v>
      </c>
      <c r="BW15" s="30">
        <v>4</v>
      </c>
      <c r="BX15" s="30">
        <v>4</v>
      </c>
      <c r="BY15" s="30">
        <v>5</v>
      </c>
      <c r="BZ15" s="30">
        <v>6</v>
      </c>
      <c r="CA15" s="30">
        <v>7</v>
      </c>
      <c r="CB15" s="30">
        <v>8</v>
      </c>
      <c r="CC15" s="30">
        <v>8</v>
      </c>
      <c r="CD15" s="30">
        <v>8</v>
      </c>
      <c r="CE15" s="30">
        <v>8</v>
      </c>
      <c r="CF15" s="30">
        <v>8</v>
      </c>
      <c r="CG15" s="30">
        <v>8</v>
      </c>
      <c r="CH15" s="30">
        <v>8</v>
      </c>
      <c r="CI15" s="30">
        <v>8</v>
      </c>
      <c r="CJ15" s="30">
        <v>9</v>
      </c>
      <c r="CK15" s="30">
        <v>9</v>
      </c>
      <c r="CL15" s="30">
        <v>9</v>
      </c>
      <c r="CM15" s="30">
        <v>9</v>
      </c>
      <c r="CN15" s="30">
        <v>9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1</v>
      </c>
      <c r="BE16" s="30">
        <v>1</v>
      </c>
      <c r="BF16" s="30">
        <v>1</v>
      </c>
      <c r="BG16" s="30">
        <v>1</v>
      </c>
      <c r="BH16" s="30">
        <v>1</v>
      </c>
      <c r="BI16" s="30">
        <v>1</v>
      </c>
      <c r="BJ16" s="30">
        <v>2</v>
      </c>
      <c r="BK16" s="30">
        <v>2</v>
      </c>
      <c r="BL16" s="30">
        <v>3</v>
      </c>
      <c r="BM16" s="30">
        <v>4</v>
      </c>
      <c r="BN16" s="30">
        <v>4</v>
      </c>
      <c r="BO16" s="30">
        <v>4</v>
      </c>
      <c r="BP16" s="30">
        <v>4</v>
      </c>
      <c r="BQ16" s="30">
        <v>4</v>
      </c>
      <c r="BR16" s="30">
        <v>4</v>
      </c>
      <c r="BS16" s="30">
        <v>4</v>
      </c>
      <c r="BT16" s="30">
        <v>4</v>
      </c>
      <c r="BU16" s="30">
        <v>4</v>
      </c>
      <c r="BV16" s="30">
        <v>4</v>
      </c>
      <c r="BW16" s="30">
        <v>4</v>
      </c>
      <c r="BX16" s="30">
        <v>4</v>
      </c>
      <c r="BY16" s="30">
        <v>4</v>
      </c>
      <c r="BZ16" s="30">
        <v>5</v>
      </c>
      <c r="CA16" s="30">
        <v>5</v>
      </c>
      <c r="CB16" s="30">
        <v>5</v>
      </c>
      <c r="CC16" s="30">
        <v>6</v>
      </c>
      <c r="CD16" s="30">
        <v>6</v>
      </c>
      <c r="CE16" s="30">
        <v>6</v>
      </c>
      <c r="CF16" s="30">
        <v>6</v>
      </c>
      <c r="CG16" s="30">
        <v>7</v>
      </c>
      <c r="CH16" s="30">
        <v>7</v>
      </c>
      <c r="CI16" s="30">
        <v>7</v>
      </c>
      <c r="CJ16" s="30">
        <v>7</v>
      </c>
      <c r="CK16" s="30">
        <v>7</v>
      </c>
      <c r="CL16" s="30">
        <v>7</v>
      </c>
      <c r="CM16" s="30">
        <v>7</v>
      </c>
      <c r="CN16" s="30">
        <v>7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1</v>
      </c>
      <c r="BG17" s="30">
        <v>1</v>
      </c>
      <c r="BH17" s="30">
        <v>1</v>
      </c>
      <c r="BI17" s="30">
        <v>2</v>
      </c>
      <c r="BJ17" s="30">
        <v>2</v>
      </c>
      <c r="BK17" s="30">
        <v>3</v>
      </c>
      <c r="BL17" s="30">
        <v>4</v>
      </c>
      <c r="BM17" s="30">
        <v>5</v>
      </c>
      <c r="BN17" s="30">
        <v>5</v>
      </c>
      <c r="BO17" s="30">
        <v>5</v>
      </c>
      <c r="BP17" s="30">
        <v>5</v>
      </c>
      <c r="BQ17" s="30">
        <v>5</v>
      </c>
      <c r="BR17" s="30">
        <v>5</v>
      </c>
      <c r="BS17" s="30">
        <v>5</v>
      </c>
      <c r="BT17" s="30">
        <v>6</v>
      </c>
      <c r="BU17" s="30">
        <v>6</v>
      </c>
      <c r="BV17" s="30">
        <v>6</v>
      </c>
      <c r="BW17" s="30">
        <v>8</v>
      </c>
      <c r="BX17" s="30">
        <v>9</v>
      </c>
      <c r="BY17" s="30">
        <v>12</v>
      </c>
      <c r="BZ17" s="30">
        <v>17</v>
      </c>
      <c r="CA17" s="30">
        <v>20</v>
      </c>
      <c r="CB17" s="30">
        <v>21</v>
      </c>
      <c r="CC17" s="30">
        <v>27</v>
      </c>
      <c r="CD17" s="30">
        <v>30</v>
      </c>
      <c r="CE17" s="30">
        <v>34</v>
      </c>
      <c r="CF17" s="30">
        <v>39</v>
      </c>
      <c r="CG17" s="30">
        <v>46</v>
      </c>
      <c r="CH17" s="30">
        <v>50</v>
      </c>
      <c r="CI17" s="30">
        <v>60</v>
      </c>
      <c r="CJ17" s="30">
        <v>75</v>
      </c>
      <c r="CK17" s="30">
        <v>84</v>
      </c>
      <c r="CL17" s="30">
        <v>91</v>
      </c>
      <c r="CM17" s="30">
        <v>101</v>
      </c>
      <c r="CN17" s="30">
        <v>110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1</v>
      </c>
      <c r="BY18" s="30">
        <v>2</v>
      </c>
      <c r="BZ18" s="30">
        <v>3</v>
      </c>
      <c r="CA18" s="30">
        <v>3</v>
      </c>
      <c r="CB18" s="30">
        <v>3</v>
      </c>
      <c r="CC18" s="30">
        <v>4</v>
      </c>
      <c r="CD18" s="30">
        <v>4</v>
      </c>
      <c r="CE18" s="30">
        <v>4</v>
      </c>
      <c r="CF18" s="30">
        <v>4</v>
      </c>
      <c r="CG18" s="30">
        <v>4</v>
      </c>
      <c r="CH18" s="30">
        <v>5</v>
      </c>
      <c r="CI18" s="30">
        <v>5</v>
      </c>
      <c r="CJ18" s="30">
        <v>5</v>
      </c>
      <c r="CK18" s="30">
        <v>5</v>
      </c>
      <c r="CL18" s="30">
        <v>5</v>
      </c>
      <c r="CM18" s="30">
        <v>5</v>
      </c>
      <c r="CN18" s="30">
        <v>5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1</v>
      </c>
      <c r="BT19" s="30">
        <v>2</v>
      </c>
      <c r="BU19" s="30">
        <v>4</v>
      </c>
      <c r="BV19" s="30">
        <v>4</v>
      </c>
      <c r="BW19" s="30">
        <v>5</v>
      </c>
      <c r="BX19" s="30">
        <v>8</v>
      </c>
      <c r="BY19" s="30">
        <v>13</v>
      </c>
      <c r="BZ19" s="30">
        <v>13</v>
      </c>
      <c r="CA19" s="30">
        <v>13</v>
      </c>
      <c r="CB19" s="30">
        <v>16</v>
      </c>
      <c r="CC19" s="30">
        <v>19</v>
      </c>
      <c r="CD19" s="30">
        <v>23</v>
      </c>
      <c r="CE19" s="30">
        <v>26</v>
      </c>
      <c r="CF19" s="30">
        <v>29</v>
      </c>
      <c r="CG19" s="30">
        <v>33</v>
      </c>
      <c r="CH19" s="30">
        <v>36</v>
      </c>
      <c r="CI19" s="30">
        <v>40</v>
      </c>
      <c r="CJ19" s="30">
        <v>42</v>
      </c>
      <c r="CK19" s="30">
        <v>45</v>
      </c>
      <c r="CL19" s="30">
        <v>47</v>
      </c>
      <c r="CM19" s="30">
        <v>51</v>
      </c>
      <c r="CN19" s="30">
        <v>55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3</v>
      </c>
      <c r="AZ20" s="30">
        <v>3</v>
      </c>
      <c r="BA20" s="30">
        <v>3</v>
      </c>
      <c r="BB20" s="30">
        <v>4</v>
      </c>
      <c r="BC20" s="30">
        <v>4</v>
      </c>
      <c r="BD20" s="30">
        <v>5</v>
      </c>
      <c r="BE20" s="30">
        <v>10</v>
      </c>
      <c r="BF20" s="30">
        <v>14</v>
      </c>
      <c r="BG20" s="30">
        <v>21</v>
      </c>
      <c r="BH20" s="30">
        <v>37</v>
      </c>
      <c r="BI20" s="30">
        <v>67</v>
      </c>
      <c r="BJ20" s="30">
        <v>75</v>
      </c>
      <c r="BK20" s="30">
        <v>88</v>
      </c>
      <c r="BL20" s="30">
        <v>122</v>
      </c>
      <c r="BM20" s="30">
        <v>178</v>
      </c>
      <c r="BN20" s="30">
        <v>220</v>
      </c>
      <c r="BO20" s="30">
        <v>289</v>
      </c>
      <c r="BP20" s="30">
        <v>353</v>
      </c>
      <c r="BQ20" s="30">
        <v>431</v>
      </c>
      <c r="BR20" s="30">
        <v>513</v>
      </c>
      <c r="BS20" s="30">
        <v>705</v>
      </c>
      <c r="BT20" s="30">
        <v>828</v>
      </c>
      <c r="BU20" s="30">
        <v>1011</v>
      </c>
      <c r="BV20" s="30">
        <v>1143</v>
      </c>
      <c r="BW20" s="30">
        <v>1283</v>
      </c>
      <c r="BX20" s="30">
        <v>1447</v>
      </c>
      <c r="BY20" s="30">
        <v>1632</v>
      </c>
      <c r="BZ20" s="30">
        <v>2035</v>
      </c>
      <c r="CA20" s="30">
        <v>2240</v>
      </c>
      <c r="CB20" s="30">
        <v>2523</v>
      </c>
      <c r="CC20" s="30">
        <v>3019</v>
      </c>
      <c r="CD20" s="30">
        <v>3346</v>
      </c>
      <c r="CE20" s="30">
        <v>3600</v>
      </c>
      <c r="CF20" s="30">
        <v>3903</v>
      </c>
      <c r="CG20" s="30">
        <v>4157</v>
      </c>
      <c r="CH20" s="30">
        <v>4440</v>
      </c>
      <c r="CI20" s="30">
        <v>4857</v>
      </c>
      <c r="CJ20" s="30">
        <v>5163</v>
      </c>
      <c r="CK20" s="30">
        <v>5453</v>
      </c>
      <c r="CL20" s="30">
        <v>5683</v>
      </c>
      <c r="CM20" s="30">
        <v>5828</v>
      </c>
      <c r="CN20" s="30">
        <v>5998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1</v>
      </c>
      <c r="BZ21" s="30">
        <v>1</v>
      </c>
      <c r="CA21" s="30">
        <v>1</v>
      </c>
      <c r="CB21" s="30">
        <v>1</v>
      </c>
      <c r="CC21" s="30">
        <v>2</v>
      </c>
      <c r="CD21" s="30">
        <v>2</v>
      </c>
      <c r="CE21" s="30">
        <v>2</v>
      </c>
      <c r="CF21" s="30">
        <v>2</v>
      </c>
      <c r="CG21" s="30">
        <v>2</v>
      </c>
      <c r="CH21" s="30">
        <v>2</v>
      </c>
      <c r="CI21" s="30">
        <v>2</v>
      </c>
      <c r="CJ21" s="30">
        <v>2</v>
      </c>
      <c r="CK21" s="30">
        <v>2</v>
      </c>
      <c r="CL21" s="30">
        <v>2</v>
      </c>
      <c r="CM21" s="30">
        <v>2</v>
      </c>
      <c r="CN21" s="30">
        <v>2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1</v>
      </c>
      <c r="BZ22" s="30">
        <v>1</v>
      </c>
      <c r="CA22" s="30">
        <v>1</v>
      </c>
      <c r="CB22" s="30">
        <v>1</v>
      </c>
      <c r="CC22" s="30">
        <v>1</v>
      </c>
      <c r="CD22" s="30">
        <v>1</v>
      </c>
      <c r="CE22" s="30">
        <v>1</v>
      </c>
      <c r="CF22" s="30">
        <v>1</v>
      </c>
      <c r="CG22" s="30">
        <v>1</v>
      </c>
      <c r="CH22" s="30">
        <v>1</v>
      </c>
      <c r="CI22" s="30">
        <v>1</v>
      </c>
      <c r="CJ22" s="30">
        <v>1</v>
      </c>
      <c r="CK22" s="30">
        <v>1</v>
      </c>
      <c r="CL22" s="30">
        <v>1</v>
      </c>
      <c r="CM22" s="30">
        <v>1</v>
      </c>
      <c r="CN22" s="30">
        <v>1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1</v>
      </c>
      <c r="BR24" s="30">
        <v>4</v>
      </c>
      <c r="BS24" s="30">
        <v>6</v>
      </c>
      <c r="BT24" s="30">
        <v>7</v>
      </c>
      <c r="BU24" s="30">
        <v>8</v>
      </c>
      <c r="BV24" s="30">
        <v>9</v>
      </c>
      <c r="BW24" s="30">
        <v>10</v>
      </c>
      <c r="BX24" s="30">
        <v>10</v>
      </c>
      <c r="BY24" s="30">
        <v>11</v>
      </c>
      <c r="BZ24" s="30">
        <v>14</v>
      </c>
      <c r="CA24" s="30">
        <v>15</v>
      </c>
      <c r="CB24" s="30">
        <v>18</v>
      </c>
      <c r="CC24" s="30">
        <v>19</v>
      </c>
      <c r="CD24" s="30">
        <v>20</v>
      </c>
      <c r="CE24" s="30">
        <v>24</v>
      </c>
      <c r="CF24" s="30">
        <v>27</v>
      </c>
      <c r="CG24" s="30">
        <v>28</v>
      </c>
      <c r="CH24" s="30">
        <v>28</v>
      </c>
      <c r="CI24" s="30">
        <v>29</v>
      </c>
      <c r="CJ24" s="30">
        <v>31</v>
      </c>
      <c r="CK24" s="30">
        <v>31</v>
      </c>
      <c r="CL24" s="30">
        <v>32</v>
      </c>
      <c r="CM24" s="30">
        <v>33</v>
      </c>
      <c r="CN24" s="30">
        <v>34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1</v>
      </c>
      <c r="BJ25" s="30">
        <v>1</v>
      </c>
      <c r="BK25" s="30">
        <v>1</v>
      </c>
      <c r="BL25" s="30">
        <v>3</v>
      </c>
      <c r="BM25" s="30">
        <v>3</v>
      </c>
      <c r="BN25" s="30">
        <v>3</v>
      </c>
      <c r="BO25" s="30">
        <v>4</v>
      </c>
      <c r="BP25" s="30">
        <v>5</v>
      </c>
      <c r="BQ25" s="30">
        <v>6</v>
      </c>
      <c r="BR25" s="30">
        <v>10</v>
      </c>
      <c r="BS25" s="30">
        <v>13</v>
      </c>
      <c r="BT25" s="30">
        <v>13</v>
      </c>
      <c r="BU25" s="30">
        <v>16</v>
      </c>
      <c r="BV25" s="30">
        <v>17</v>
      </c>
      <c r="BW25" s="30">
        <v>21</v>
      </c>
      <c r="BX25" s="30">
        <v>23</v>
      </c>
      <c r="BY25" s="30">
        <v>29</v>
      </c>
      <c r="BZ25" s="30">
        <v>33</v>
      </c>
      <c r="CA25" s="30">
        <v>34</v>
      </c>
      <c r="CB25" s="30">
        <v>35</v>
      </c>
      <c r="CC25" s="30">
        <v>36</v>
      </c>
      <c r="CD25" s="30">
        <v>37</v>
      </c>
      <c r="CE25" s="30">
        <v>39</v>
      </c>
      <c r="CF25" s="30">
        <v>39</v>
      </c>
      <c r="CG25" s="30">
        <v>40</v>
      </c>
      <c r="CH25" s="30">
        <v>41</v>
      </c>
      <c r="CI25" s="30">
        <v>43</v>
      </c>
      <c r="CJ25" s="30">
        <v>46</v>
      </c>
      <c r="CK25" s="30">
        <v>47</v>
      </c>
      <c r="CL25" s="30">
        <v>48</v>
      </c>
      <c r="CM25" s="30">
        <v>49</v>
      </c>
      <c r="CN25" s="30">
        <v>51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</v>
      </c>
      <c r="BT26" s="30">
        <v>1</v>
      </c>
      <c r="BU26" s="30">
        <v>1</v>
      </c>
      <c r="BV26" s="30">
        <v>1</v>
      </c>
      <c r="BW26" s="30">
        <v>1</v>
      </c>
      <c r="BX26" s="30">
        <v>1</v>
      </c>
      <c r="BY26" s="30">
        <v>1</v>
      </c>
      <c r="BZ26" s="30">
        <v>1</v>
      </c>
      <c r="CA26" s="30">
        <v>1</v>
      </c>
      <c r="CB26" s="30">
        <v>1</v>
      </c>
      <c r="CC26" s="30">
        <v>1</v>
      </c>
      <c r="CD26" s="30">
        <v>1</v>
      </c>
      <c r="CE26" s="30">
        <v>1</v>
      </c>
      <c r="CF26" s="30">
        <v>1</v>
      </c>
      <c r="CG26" s="30">
        <v>1</v>
      </c>
      <c r="CH26" s="30">
        <v>1</v>
      </c>
      <c r="CI26" s="30">
        <v>1</v>
      </c>
      <c r="CJ26" s="30">
        <v>1</v>
      </c>
      <c r="CK26" s="30">
        <v>1</v>
      </c>
      <c r="CL26" s="30">
        <v>1</v>
      </c>
      <c r="CM26" s="30">
        <v>1</v>
      </c>
      <c r="CN26" s="30">
        <v>1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1</v>
      </c>
      <c r="BF27" s="30">
        <v>3</v>
      </c>
      <c r="BG27" s="30">
        <v>6</v>
      </c>
      <c r="BH27" s="30">
        <v>11</v>
      </c>
      <c r="BI27" s="30">
        <v>15</v>
      </c>
      <c r="BJ27" s="30">
        <v>25</v>
      </c>
      <c r="BK27" s="30">
        <v>34</v>
      </c>
      <c r="BL27" s="30">
        <v>46</v>
      </c>
      <c r="BM27" s="30">
        <v>59</v>
      </c>
      <c r="BN27" s="30">
        <v>77</v>
      </c>
      <c r="BO27" s="30">
        <v>92</v>
      </c>
      <c r="BP27" s="30">
        <v>111</v>
      </c>
      <c r="BQ27" s="30">
        <v>136</v>
      </c>
      <c r="BR27" s="30">
        <v>159</v>
      </c>
      <c r="BS27" s="30">
        <v>201</v>
      </c>
      <c r="BT27" s="30">
        <v>240</v>
      </c>
      <c r="BU27" s="30">
        <v>324</v>
      </c>
      <c r="BV27" s="30">
        <v>359</v>
      </c>
      <c r="BW27" s="30">
        <v>445</v>
      </c>
      <c r="BX27" s="30">
        <v>486</v>
      </c>
      <c r="BY27" s="30">
        <v>564</v>
      </c>
      <c r="BZ27" s="30">
        <v>686</v>
      </c>
      <c r="CA27" s="30">
        <v>819</v>
      </c>
      <c r="CB27" s="30">
        <v>950</v>
      </c>
      <c r="CC27" s="30">
        <v>1057</v>
      </c>
      <c r="CD27" s="30">
        <v>1124</v>
      </c>
      <c r="CE27" s="30">
        <v>1223</v>
      </c>
      <c r="CF27" s="30">
        <v>1328</v>
      </c>
      <c r="CG27" s="30">
        <v>1532</v>
      </c>
      <c r="CH27" s="30">
        <v>1736</v>
      </c>
      <c r="CI27" s="30">
        <v>1924</v>
      </c>
      <c r="CJ27" s="30">
        <v>2141</v>
      </c>
      <c r="CK27" s="30">
        <v>2354</v>
      </c>
      <c r="CL27" s="30">
        <v>2462</v>
      </c>
      <c r="CM27" s="30">
        <v>2587</v>
      </c>
      <c r="CN27" s="30">
        <v>2741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1</v>
      </c>
      <c r="BQ28" s="30">
        <v>1</v>
      </c>
      <c r="BR28" s="30">
        <v>1</v>
      </c>
      <c r="BS28" s="30">
        <v>1</v>
      </c>
      <c r="BT28" s="30">
        <v>1</v>
      </c>
      <c r="BU28" s="30">
        <v>1</v>
      </c>
      <c r="BV28" s="30">
        <v>1</v>
      </c>
      <c r="BW28" s="30">
        <v>1</v>
      </c>
      <c r="BX28" s="30">
        <v>1</v>
      </c>
      <c r="BY28" s="30">
        <v>1</v>
      </c>
      <c r="BZ28" s="30">
        <v>1</v>
      </c>
      <c r="CA28" s="30">
        <v>1</v>
      </c>
      <c r="CB28" s="30">
        <v>1</v>
      </c>
      <c r="CC28" s="30">
        <v>1</v>
      </c>
      <c r="CD28" s="30">
        <v>1</v>
      </c>
      <c r="CE28" s="30">
        <v>1</v>
      </c>
      <c r="CF28" s="30">
        <v>1</v>
      </c>
      <c r="CG28" s="30">
        <v>1</v>
      </c>
      <c r="CH28" s="30">
        <v>1</v>
      </c>
      <c r="CI28" s="30">
        <v>1</v>
      </c>
      <c r="CJ28" s="30">
        <v>1</v>
      </c>
      <c r="CK28" s="30">
        <v>1</v>
      </c>
      <c r="CL28" s="30">
        <v>1</v>
      </c>
      <c r="CM28" s="30">
        <v>1</v>
      </c>
      <c r="CN28" s="30">
        <v>1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1</v>
      </c>
      <c r="AZ29" s="30">
        <v>1</v>
      </c>
      <c r="BA29" s="30">
        <v>1</v>
      </c>
      <c r="BB29" s="30">
        <v>2</v>
      </c>
      <c r="BC29" s="30">
        <v>2</v>
      </c>
      <c r="BD29" s="30">
        <v>2</v>
      </c>
      <c r="BE29" s="30">
        <v>2</v>
      </c>
      <c r="BF29" s="30">
        <v>2</v>
      </c>
      <c r="BG29" s="30">
        <v>3</v>
      </c>
      <c r="BH29" s="30">
        <v>3</v>
      </c>
      <c r="BI29" s="30">
        <v>3</v>
      </c>
      <c r="BJ29" s="30">
        <v>3</v>
      </c>
      <c r="BK29" s="30">
        <v>3</v>
      </c>
      <c r="BL29" s="30">
        <v>3</v>
      </c>
      <c r="BM29" s="30">
        <v>3</v>
      </c>
      <c r="BN29" s="30">
        <v>3</v>
      </c>
      <c r="BO29" s="30">
        <v>3</v>
      </c>
      <c r="BP29" s="30">
        <v>7</v>
      </c>
      <c r="BQ29" s="30">
        <v>8</v>
      </c>
      <c r="BR29" s="30">
        <v>8</v>
      </c>
      <c r="BS29" s="30">
        <v>8</v>
      </c>
      <c r="BT29" s="30">
        <v>10</v>
      </c>
      <c r="BU29" s="30">
        <v>10</v>
      </c>
      <c r="BV29" s="30">
        <v>14</v>
      </c>
      <c r="BW29" s="30">
        <v>17</v>
      </c>
      <c r="BX29" s="30">
        <v>20</v>
      </c>
      <c r="BY29" s="30">
        <v>22</v>
      </c>
      <c r="BZ29" s="30">
        <v>23</v>
      </c>
      <c r="CA29" s="30">
        <v>24</v>
      </c>
      <c r="CB29" s="30">
        <v>24</v>
      </c>
      <c r="CC29" s="30">
        <v>25</v>
      </c>
      <c r="CD29" s="30">
        <v>28</v>
      </c>
      <c r="CE29" s="30">
        <v>29</v>
      </c>
      <c r="CF29" s="30">
        <v>32</v>
      </c>
      <c r="CG29" s="30">
        <v>35</v>
      </c>
      <c r="CH29" s="30">
        <v>36</v>
      </c>
      <c r="CI29" s="30">
        <v>38</v>
      </c>
      <c r="CJ29" s="30">
        <v>41</v>
      </c>
      <c r="CK29" s="30">
        <v>41</v>
      </c>
      <c r="CL29" s="30">
        <v>42</v>
      </c>
      <c r="CM29" s="30">
        <v>43</v>
      </c>
      <c r="CN29" s="30">
        <v>45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1</v>
      </c>
      <c r="BG30" s="30">
        <v>1</v>
      </c>
      <c r="BH30" s="30">
        <v>1</v>
      </c>
      <c r="BI30" s="30">
        <v>2</v>
      </c>
      <c r="BJ30" s="30">
        <v>4</v>
      </c>
      <c r="BK30" s="30">
        <v>4</v>
      </c>
      <c r="BL30" s="30">
        <v>4</v>
      </c>
      <c r="BM30" s="30">
        <v>4</v>
      </c>
      <c r="BN30" s="30">
        <v>7</v>
      </c>
      <c r="BO30" s="30">
        <v>9</v>
      </c>
      <c r="BP30" s="30">
        <v>11</v>
      </c>
      <c r="BQ30" s="30">
        <v>12</v>
      </c>
      <c r="BR30" s="30">
        <v>12</v>
      </c>
      <c r="BS30" s="30">
        <v>14</v>
      </c>
      <c r="BT30" s="30">
        <v>16</v>
      </c>
      <c r="BU30" s="30">
        <v>16</v>
      </c>
      <c r="BV30" s="30">
        <v>16</v>
      </c>
      <c r="BW30" s="30">
        <v>16</v>
      </c>
      <c r="BX30" s="30">
        <v>17</v>
      </c>
      <c r="BY30" s="30">
        <v>18</v>
      </c>
      <c r="BZ30" s="30">
        <v>19</v>
      </c>
      <c r="CA30" s="30">
        <v>23</v>
      </c>
      <c r="CB30" s="30">
        <v>24</v>
      </c>
      <c r="CC30" s="30">
        <v>24</v>
      </c>
      <c r="CD30" s="30">
        <v>27</v>
      </c>
      <c r="CE30" s="30">
        <v>27</v>
      </c>
      <c r="CF30" s="30">
        <v>27</v>
      </c>
      <c r="CG30" s="30">
        <v>30</v>
      </c>
      <c r="CH30" s="30">
        <v>32</v>
      </c>
      <c r="CI30" s="30">
        <v>32</v>
      </c>
      <c r="CJ30" s="30">
        <v>35</v>
      </c>
      <c r="CK30" s="30">
        <v>36</v>
      </c>
      <c r="CL30" s="30">
        <v>36</v>
      </c>
      <c r="CM30" s="30">
        <v>38</v>
      </c>
      <c r="CN30" s="30">
        <v>38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1</v>
      </c>
      <c r="BT31" s="30">
        <v>1</v>
      </c>
      <c r="BU31" s="30">
        <v>1</v>
      </c>
      <c r="BV31" s="30">
        <v>1</v>
      </c>
      <c r="BW31" s="30">
        <v>1</v>
      </c>
      <c r="BX31" s="30">
        <v>1</v>
      </c>
      <c r="BY31" s="30">
        <v>1</v>
      </c>
      <c r="BZ31" s="30">
        <v>1</v>
      </c>
      <c r="CA31" s="30">
        <v>3</v>
      </c>
      <c r="CB31" s="30">
        <v>3</v>
      </c>
      <c r="CC31" s="30">
        <v>3</v>
      </c>
      <c r="CD31" s="30">
        <v>3</v>
      </c>
      <c r="CE31" s="30">
        <v>4</v>
      </c>
      <c r="CF31" s="30">
        <v>4</v>
      </c>
      <c r="CG31" s="30">
        <v>4</v>
      </c>
      <c r="CH31" s="30">
        <v>4</v>
      </c>
      <c r="CI31" s="30">
        <v>4</v>
      </c>
      <c r="CJ31" s="30">
        <v>4</v>
      </c>
      <c r="CK31" s="30">
        <v>5</v>
      </c>
      <c r="CL31" s="30">
        <v>5</v>
      </c>
      <c r="CM31" s="30">
        <v>5</v>
      </c>
      <c r="CN31" s="30">
        <v>5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1</v>
      </c>
      <c r="CG32" s="30">
        <v>1</v>
      </c>
      <c r="CH32" s="30">
        <v>1</v>
      </c>
      <c r="CI32" s="30">
        <v>1</v>
      </c>
      <c r="CJ32" s="30">
        <v>1</v>
      </c>
      <c r="CK32" s="30">
        <v>1</v>
      </c>
      <c r="CL32" s="30">
        <v>1</v>
      </c>
      <c r="CM32" s="30">
        <v>1</v>
      </c>
      <c r="CN32" s="30">
        <v>1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1</v>
      </c>
      <c r="BM33" s="30">
        <v>1</v>
      </c>
      <c r="BN33" s="30">
        <v>1</v>
      </c>
      <c r="BO33" s="30">
        <v>1</v>
      </c>
      <c r="BP33" s="30">
        <v>1</v>
      </c>
      <c r="BQ33" s="30">
        <v>1</v>
      </c>
      <c r="BR33" s="30">
        <v>1</v>
      </c>
      <c r="BS33" s="30">
        <v>1</v>
      </c>
      <c r="BT33" s="30">
        <v>1</v>
      </c>
      <c r="BU33" s="30">
        <v>1</v>
      </c>
      <c r="BV33" s="30">
        <v>1</v>
      </c>
      <c r="BW33" s="30">
        <v>1</v>
      </c>
      <c r="BX33" s="30">
        <v>1</v>
      </c>
      <c r="BY33" s="30">
        <v>1</v>
      </c>
      <c r="BZ33" s="30">
        <v>1</v>
      </c>
      <c r="CA33" s="30">
        <v>1</v>
      </c>
      <c r="CB33" s="30">
        <v>1</v>
      </c>
      <c r="CC33" s="30">
        <v>1</v>
      </c>
      <c r="CD33" s="30">
        <v>1</v>
      </c>
      <c r="CE33" s="30">
        <v>1</v>
      </c>
      <c r="CF33" s="30">
        <v>1</v>
      </c>
      <c r="CG33" s="30">
        <v>1</v>
      </c>
      <c r="CH33" s="30">
        <v>1</v>
      </c>
      <c r="CI33" s="30">
        <v>1</v>
      </c>
      <c r="CJ33" s="30">
        <v>1</v>
      </c>
      <c r="CK33" s="30">
        <v>1</v>
      </c>
      <c r="CL33" s="30">
        <v>1</v>
      </c>
      <c r="CM33" s="30">
        <v>1</v>
      </c>
      <c r="CN33" s="30">
        <v>1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1</v>
      </c>
      <c r="BN35" s="30">
        <v>1</v>
      </c>
      <c r="BO35" s="30">
        <v>2</v>
      </c>
      <c r="BP35" s="30">
        <v>2</v>
      </c>
      <c r="BQ35" s="30">
        <v>6</v>
      </c>
      <c r="BR35" s="30">
        <v>6</v>
      </c>
      <c r="BS35" s="30">
        <v>6</v>
      </c>
      <c r="BT35" s="30">
        <v>6</v>
      </c>
      <c r="BU35" s="30">
        <v>7</v>
      </c>
      <c r="BV35" s="30">
        <v>8</v>
      </c>
      <c r="BW35" s="30">
        <v>9</v>
      </c>
      <c r="BX35" s="30">
        <v>9</v>
      </c>
      <c r="BY35" s="30">
        <v>9</v>
      </c>
      <c r="BZ35" s="30">
        <v>9</v>
      </c>
      <c r="CA35" s="30">
        <v>10</v>
      </c>
      <c r="CB35" s="30">
        <v>10</v>
      </c>
      <c r="CC35" s="30">
        <v>12</v>
      </c>
      <c r="CD35" s="30">
        <v>12</v>
      </c>
      <c r="CE35" s="30">
        <v>12</v>
      </c>
      <c r="CF35" s="30">
        <v>12</v>
      </c>
      <c r="CG35" s="30">
        <v>14</v>
      </c>
      <c r="CH35" s="30">
        <v>17</v>
      </c>
      <c r="CI35" s="30">
        <v>22</v>
      </c>
      <c r="CJ35" s="30">
        <v>22</v>
      </c>
      <c r="CK35" s="30">
        <v>22</v>
      </c>
      <c r="CL35" s="30">
        <v>42</v>
      </c>
      <c r="CM35" s="30">
        <v>42</v>
      </c>
      <c r="CN35" s="30">
        <v>43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1</v>
      </c>
      <c r="AX36" s="30">
        <v>1</v>
      </c>
      <c r="AY36" s="30">
        <v>1</v>
      </c>
      <c r="AZ36" s="30">
        <v>1</v>
      </c>
      <c r="BA36" s="30">
        <v>1</v>
      </c>
      <c r="BB36" s="30">
        <v>1</v>
      </c>
      <c r="BC36" s="30">
        <v>1</v>
      </c>
      <c r="BD36" s="30">
        <v>4</v>
      </c>
      <c r="BE36" s="30">
        <v>5</v>
      </c>
      <c r="BF36" s="30">
        <v>8</v>
      </c>
      <c r="BG36" s="30">
        <v>9</v>
      </c>
      <c r="BH36" s="30">
        <v>12</v>
      </c>
      <c r="BI36" s="30">
        <v>19</v>
      </c>
      <c r="BJ36" s="30">
        <v>21</v>
      </c>
      <c r="BK36" s="30">
        <v>25</v>
      </c>
      <c r="BL36" s="30">
        <v>26</v>
      </c>
      <c r="BM36" s="30">
        <v>30</v>
      </c>
      <c r="BN36" s="30">
        <v>38</v>
      </c>
      <c r="BO36" s="30">
        <v>54</v>
      </c>
      <c r="BP36" s="30">
        <v>61</v>
      </c>
      <c r="BQ36" s="30">
        <v>64</v>
      </c>
      <c r="BR36" s="30">
        <v>80</v>
      </c>
      <c r="BS36" s="30">
        <v>101</v>
      </c>
      <c r="BT36" s="30">
        <v>109</v>
      </c>
      <c r="BU36" s="30">
        <v>139</v>
      </c>
      <c r="BV36" s="30">
        <v>179</v>
      </c>
      <c r="BW36" s="30">
        <v>218</v>
      </c>
      <c r="BX36" s="30">
        <v>259</v>
      </c>
      <c r="BY36" s="30">
        <v>339</v>
      </c>
      <c r="BZ36" s="30">
        <v>375</v>
      </c>
      <c r="CA36" s="30">
        <v>407</v>
      </c>
      <c r="CB36" s="30">
        <v>503</v>
      </c>
      <c r="CC36" s="30">
        <v>557</v>
      </c>
      <c r="CD36" s="30">
        <v>654</v>
      </c>
      <c r="CE36" s="30">
        <v>714</v>
      </c>
      <c r="CF36" s="30">
        <v>779</v>
      </c>
      <c r="CG36" s="30">
        <v>899</v>
      </c>
      <c r="CH36" s="30">
        <v>1006</v>
      </c>
      <c r="CI36" s="30">
        <v>1257</v>
      </c>
      <c r="CJ36" s="30">
        <v>1354</v>
      </c>
      <c r="CK36" s="30">
        <v>1399</v>
      </c>
      <c r="CL36" s="30">
        <v>1563</v>
      </c>
      <c r="CM36" s="30">
        <v>1725</v>
      </c>
      <c r="CN36" s="30">
        <v>1908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1</v>
      </c>
      <c r="BK39" s="30">
        <v>2</v>
      </c>
      <c r="BL39" s="30">
        <v>2</v>
      </c>
      <c r="BM39" s="30">
        <v>3</v>
      </c>
      <c r="BN39" s="30">
        <v>4</v>
      </c>
      <c r="BO39" s="30">
        <v>5</v>
      </c>
      <c r="BP39" s="30">
        <v>6</v>
      </c>
      <c r="BQ39" s="30">
        <v>7</v>
      </c>
      <c r="BR39" s="30">
        <v>8</v>
      </c>
      <c r="BS39" s="30">
        <v>12</v>
      </c>
      <c r="BT39" s="30">
        <v>16</v>
      </c>
      <c r="BU39" s="30">
        <v>18</v>
      </c>
      <c r="BV39" s="30">
        <v>22</v>
      </c>
      <c r="BW39" s="30">
        <v>27</v>
      </c>
      <c r="BX39" s="30">
        <v>34</v>
      </c>
      <c r="BY39" s="30">
        <v>37</v>
      </c>
      <c r="BZ39" s="30">
        <v>43</v>
      </c>
      <c r="CA39" s="30">
        <v>48</v>
      </c>
      <c r="CB39" s="30">
        <v>57</v>
      </c>
      <c r="CC39" s="30">
        <v>65</v>
      </c>
      <c r="CD39" s="30">
        <v>73</v>
      </c>
      <c r="CE39" s="30">
        <v>80</v>
      </c>
      <c r="CF39" s="30">
        <v>82</v>
      </c>
      <c r="CG39" s="30">
        <v>92</v>
      </c>
      <c r="CH39" s="30">
        <v>94</v>
      </c>
      <c r="CI39" s="30">
        <v>105</v>
      </c>
      <c r="CJ39" s="30">
        <v>116</v>
      </c>
      <c r="CK39" s="30">
        <v>126</v>
      </c>
      <c r="CL39" s="30">
        <v>133</v>
      </c>
      <c r="CM39" s="30">
        <v>139</v>
      </c>
      <c r="CN39" s="30">
        <v>147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17</v>
      </c>
      <c r="C40" s="30">
        <v>18</v>
      </c>
      <c r="D40" s="30">
        <v>26</v>
      </c>
      <c r="E40" s="30">
        <v>42</v>
      </c>
      <c r="F40" s="30">
        <v>56</v>
      </c>
      <c r="G40" s="30">
        <v>82</v>
      </c>
      <c r="H40" s="30">
        <v>131</v>
      </c>
      <c r="I40" s="30">
        <v>133</v>
      </c>
      <c r="J40" s="30">
        <v>171</v>
      </c>
      <c r="K40" s="30">
        <v>213</v>
      </c>
      <c r="L40" s="30">
        <v>259</v>
      </c>
      <c r="M40" s="30">
        <v>361</v>
      </c>
      <c r="N40" s="30">
        <v>425</v>
      </c>
      <c r="O40" s="30">
        <v>491</v>
      </c>
      <c r="P40" s="30">
        <v>563</v>
      </c>
      <c r="Q40" s="30">
        <v>633</v>
      </c>
      <c r="R40" s="30">
        <v>718</v>
      </c>
      <c r="S40" s="30">
        <v>805</v>
      </c>
      <c r="T40" s="30">
        <v>905</v>
      </c>
      <c r="U40" s="30">
        <v>1012</v>
      </c>
      <c r="V40" s="30">
        <v>1112</v>
      </c>
      <c r="W40" s="30">
        <v>1117</v>
      </c>
      <c r="X40" s="30">
        <v>1369</v>
      </c>
      <c r="Y40" s="30">
        <v>1521</v>
      </c>
      <c r="Z40" s="30">
        <v>1663</v>
      </c>
      <c r="AA40" s="30">
        <v>1766</v>
      </c>
      <c r="AB40" s="30">
        <v>1864</v>
      </c>
      <c r="AC40" s="30">
        <v>2003</v>
      </c>
      <c r="AD40" s="30">
        <v>2116</v>
      </c>
      <c r="AE40" s="30">
        <v>2238</v>
      </c>
      <c r="AF40" s="30">
        <v>2238</v>
      </c>
      <c r="AG40" s="30">
        <v>2443</v>
      </c>
      <c r="AH40" s="30">
        <v>2445</v>
      </c>
      <c r="AI40" s="30">
        <v>2595</v>
      </c>
      <c r="AJ40" s="30">
        <v>2665</v>
      </c>
      <c r="AK40" s="30">
        <v>2717</v>
      </c>
      <c r="AL40" s="30">
        <v>2746</v>
      </c>
      <c r="AM40" s="30">
        <v>2790</v>
      </c>
      <c r="AN40" s="30">
        <v>2837</v>
      </c>
      <c r="AO40" s="30">
        <v>2872</v>
      </c>
      <c r="AP40" s="30">
        <v>2914</v>
      </c>
      <c r="AQ40" s="30">
        <v>2947</v>
      </c>
      <c r="AR40" s="30">
        <v>2983</v>
      </c>
      <c r="AS40" s="30">
        <v>3015</v>
      </c>
      <c r="AT40" s="30">
        <v>3044</v>
      </c>
      <c r="AU40" s="30">
        <v>3072</v>
      </c>
      <c r="AV40" s="30">
        <v>3100</v>
      </c>
      <c r="AW40" s="30">
        <v>3123</v>
      </c>
      <c r="AX40" s="30">
        <v>3139</v>
      </c>
      <c r="AY40" s="30">
        <v>3161</v>
      </c>
      <c r="AZ40" s="30">
        <v>3172</v>
      </c>
      <c r="BA40" s="30">
        <v>3180</v>
      </c>
      <c r="BB40" s="30">
        <v>3193</v>
      </c>
      <c r="BC40" s="30">
        <v>3203</v>
      </c>
      <c r="BD40" s="30">
        <v>3217</v>
      </c>
      <c r="BE40" s="30">
        <v>3230</v>
      </c>
      <c r="BF40" s="30">
        <v>3241</v>
      </c>
      <c r="BG40" s="30">
        <v>3249</v>
      </c>
      <c r="BH40" s="30">
        <v>3253</v>
      </c>
      <c r="BI40" s="30">
        <v>3259</v>
      </c>
      <c r="BJ40" s="30">
        <v>3274</v>
      </c>
      <c r="BK40" s="30">
        <v>3274</v>
      </c>
      <c r="BL40" s="30">
        <v>3281</v>
      </c>
      <c r="BM40" s="30">
        <v>3285</v>
      </c>
      <c r="BN40" s="30">
        <v>3291</v>
      </c>
      <c r="BO40" s="30">
        <v>3296</v>
      </c>
      <c r="BP40" s="30">
        <v>3299</v>
      </c>
      <c r="BQ40" s="30">
        <v>3304</v>
      </c>
      <c r="BR40" s="30">
        <v>3308</v>
      </c>
      <c r="BS40" s="30">
        <v>3309</v>
      </c>
      <c r="BT40" s="30">
        <v>3316</v>
      </c>
      <c r="BU40" s="30">
        <v>3322</v>
      </c>
      <c r="BV40" s="30">
        <v>3326</v>
      </c>
      <c r="BW40" s="30">
        <v>3330</v>
      </c>
      <c r="BX40" s="30">
        <v>3333</v>
      </c>
      <c r="BY40" s="30">
        <v>3335</v>
      </c>
      <c r="BZ40" s="30">
        <v>3335</v>
      </c>
      <c r="CA40" s="30">
        <v>3337</v>
      </c>
      <c r="CB40" s="30">
        <v>3339</v>
      </c>
      <c r="CC40" s="30">
        <v>3340</v>
      </c>
      <c r="CD40" s="30">
        <v>3343</v>
      </c>
      <c r="CE40" s="30">
        <v>3343</v>
      </c>
      <c r="CF40" s="30">
        <v>3345</v>
      </c>
      <c r="CG40" s="30">
        <v>3345</v>
      </c>
      <c r="CH40" s="30">
        <v>3346</v>
      </c>
      <c r="CI40" s="30">
        <v>3346</v>
      </c>
      <c r="CJ40" s="30">
        <v>4636</v>
      </c>
      <c r="CK40" s="30">
        <v>4636</v>
      </c>
      <c r="CL40" s="30">
        <v>4636</v>
      </c>
      <c r="CM40" s="30">
        <v>4636</v>
      </c>
      <c r="CN40" s="30">
        <v>4636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2</v>
      </c>
      <c r="BK41" s="30">
        <v>3</v>
      </c>
      <c r="BL41" s="30">
        <v>3</v>
      </c>
      <c r="BM41" s="30">
        <v>4</v>
      </c>
      <c r="BN41" s="30">
        <v>6</v>
      </c>
      <c r="BO41" s="30">
        <v>6</v>
      </c>
      <c r="BP41" s="30">
        <v>6</v>
      </c>
      <c r="BQ41" s="30">
        <v>10</v>
      </c>
      <c r="BR41" s="30">
        <v>12</v>
      </c>
      <c r="BS41" s="30">
        <v>16</v>
      </c>
      <c r="BT41" s="30">
        <v>17</v>
      </c>
      <c r="BU41" s="30">
        <v>19</v>
      </c>
      <c r="BV41" s="30">
        <v>25</v>
      </c>
      <c r="BW41" s="30">
        <v>32</v>
      </c>
      <c r="BX41" s="30">
        <v>35</v>
      </c>
      <c r="BY41" s="30">
        <v>46</v>
      </c>
      <c r="BZ41" s="30">
        <v>50</v>
      </c>
      <c r="CA41" s="30">
        <v>54</v>
      </c>
      <c r="CB41" s="30">
        <v>69</v>
      </c>
      <c r="CC41" s="30">
        <v>80</v>
      </c>
      <c r="CD41" s="30">
        <v>100</v>
      </c>
      <c r="CE41" s="30">
        <v>109</v>
      </c>
      <c r="CF41" s="30">
        <v>112</v>
      </c>
      <c r="CG41" s="30">
        <v>127</v>
      </c>
      <c r="CH41" s="30">
        <v>131</v>
      </c>
      <c r="CI41" s="30">
        <v>144</v>
      </c>
      <c r="CJ41" s="30">
        <v>153</v>
      </c>
      <c r="CK41" s="30">
        <v>153</v>
      </c>
      <c r="CL41" s="30">
        <v>179</v>
      </c>
      <c r="CM41" s="30">
        <v>189</v>
      </c>
      <c r="CN41" s="30">
        <v>196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2</v>
      </c>
      <c r="BV42" s="30">
        <v>2</v>
      </c>
      <c r="BW42" s="30">
        <v>2</v>
      </c>
      <c r="BX42" s="30">
        <v>5</v>
      </c>
      <c r="BY42" s="30">
        <v>5</v>
      </c>
      <c r="BZ42" s="30">
        <v>5</v>
      </c>
      <c r="CA42" s="30">
        <v>5</v>
      </c>
      <c r="CB42" s="30">
        <v>5</v>
      </c>
      <c r="CC42" s="30">
        <v>5</v>
      </c>
      <c r="CD42" s="30">
        <v>5</v>
      </c>
      <c r="CE42" s="30">
        <v>5</v>
      </c>
      <c r="CF42" s="30">
        <v>5</v>
      </c>
      <c r="CG42" s="30">
        <v>5</v>
      </c>
      <c r="CH42" s="30">
        <v>5</v>
      </c>
      <c r="CI42" s="30">
        <v>5</v>
      </c>
      <c r="CJ42" s="30">
        <v>6</v>
      </c>
      <c r="CK42" s="30">
        <v>6</v>
      </c>
      <c r="CL42" s="30">
        <v>6</v>
      </c>
      <c r="CM42" s="30">
        <v>6</v>
      </c>
      <c r="CN42" s="30">
        <v>6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1</v>
      </c>
      <c r="BJ43" s="30">
        <v>1</v>
      </c>
      <c r="BK43" s="30">
        <v>1</v>
      </c>
      <c r="BL43" s="30">
        <v>2</v>
      </c>
      <c r="BM43" s="30">
        <v>2</v>
      </c>
      <c r="BN43" s="30">
        <v>3</v>
      </c>
      <c r="BO43" s="30">
        <v>3</v>
      </c>
      <c r="BP43" s="30">
        <v>6</v>
      </c>
      <c r="BQ43" s="30">
        <v>6</v>
      </c>
      <c r="BR43" s="30">
        <v>8</v>
      </c>
      <c r="BS43" s="30">
        <v>8</v>
      </c>
      <c r="BT43" s="30">
        <v>9</v>
      </c>
      <c r="BU43" s="30">
        <v>13</v>
      </c>
      <c r="BV43" s="30">
        <v>13</v>
      </c>
      <c r="BW43" s="30">
        <v>18</v>
      </c>
      <c r="BX43" s="30">
        <v>18</v>
      </c>
      <c r="BY43" s="30">
        <v>18</v>
      </c>
      <c r="BZ43" s="30">
        <v>18</v>
      </c>
      <c r="CA43" s="30">
        <v>18</v>
      </c>
      <c r="CB43" s="30">
        <v>18</v>
      </c>
      <c r="CC43" s="30">
        <v>20</v>
      </c>
      <c r="CD43" s="30">
        <v>20</v>
      </c>
      <c r="CE43" s="30">
        <v>20</v>
      </c>
      <c r="CF43" s="30">
        <v>20</v>
      </c>
      <c r="CG43" s="30">
        <v>20</v>
      </c>
      <c r="CH43" s="30">
        <v>21</v>
      </c>
      <c r="CI43" s="30">
        <v>22</v>
      </c>
      <c r="CJ43" s="30">
        <v>23</v>
      </c>
      <c r="CK43" s="30">
        <v>25</v>
      </c>
      <c r="CL43" s="30">
        <v>25</v>
      </c>
      <c r="CM43" s="30">
        <v>25</v>
      </c>
      <c r="CN43" s="30">
        <v>25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1</v>
      </c>
      <c r="BH44" s="30">
        <v>1</v>
      </c>
      <c r="BI44" s="30">
        <v>2</v>
      </c>
      <c r="BJ44" s="30">
        <v>2</v>
      </c>
      <c r="BK44" s="30">
        <v>2</v>
      </c>
      <c r="BL44" s="30">
        <v>2</v>
      </c>
      <c r="BM44" s="30">
        <v>2</v>
      </c>
      <c r="BN44" s="30">
        <v>2</v>
      </c>
      <c r="BO44" s="30">
        <v>2</v>
      </c>
      <c r="BP44" s="30">
        <v>2</v>
      </c>
      <c r="BQ44" s="30">
        <v>2</v>
      </c>
      <c r="BR44" s="30">
        <v>2</v>
      </c>
      <c r="BS44" s="30">
        <v>2</v>
      </c>
      <c r="BT44" s="30">
        <v>2</v>
      </c>
      <c r="BU44" s="30">
        <v>2</v>
      </c>
      <c r="BV44" s="30">
        <v>2</v>
      </c>
      <c r="BW44" s="30">
        <v>2</v>
      </c>
      <c r="BX44" s="30">
        <v>2</v>
      </c>
      <c r="BY44" s="30">
        <v>2</v>
      </c>
      <c r="BZ44" s="30">
        <v>2</v>
      </c>
      <c r="CA44" s="30">
        <v>3</v>
      </c>
      <c r="CB44" s="30">
        <v>3</v>
      </c>
      <c r="CC44" s="30">
        <v>3</v>
      </c>
      <c r="CD44" s="30">
        <v>3</v>
      </c>
      <c r="CE44" s="30">
        <v>3</v>
      </c>
      <c r="CF44" s="30">
        <v>3</v>
      </c>
      <c r="CG44" s="30">
        <v>3</v>
      </c>
      <c r="CH44" s="30">
        <v>4</v>
      </c>
      <c r="CI44" s="30">
        <v>4</v>
      </c>
      <c r="CJ44" s="30">
        <v>4</v>
      </c>
      <c r="CK44" s="30">
        <v>4</v>
      </c>
      <c r="CL44" s="30">
        <v>5</v>
      </c>
      <c r="CM44" s="30">
        <v>6</v>
      </c>
      <c r="CN44" s="30">
        <v>6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1</v>
      </c>
      <c r="BU45" s="30">
        <v>1</v>
      </c>
      <c r="BV45" s="30">
        <v>1</v>
      </c>
      <c r="BW45" s="30">
        <v>1</v>
      </c>
      <c r="BX45" s="30">
        <v>3</v>
      </c>
      <c r="BY45" s="30">
        <v>3</v>
      </c>
      <c r="BZ45" s="30">
        <v>3</v>
      </c>
      <c r="CA45" s="30">
        <v>3</v>
      </c>
      <c r="CB45" s="30">
        <v>3</v>
      </c>
      <c r="CC45" s="30">
        <v>3</v>
      </c>
      <c r="CD45" s="30">
        <v>4</v>
      </c>
      <c r="CE45" s="30">
        <v>5</v>
      </c>
      <c r="CF45" s="30">
        <v>6</v>
      </c>
      <c r="CG45" s="30">
        <v>6</v>
      </c>
      <c r="CH45" s="30">
        <v>6</v>
      </c>
      <c r="CI45" s="30">
        <v>6</v>
      </c>
      <c r="CJ45" s="30">
        <v>6</v>
      </c>
      <c r="CK45" s="30">
        <v>8</v>
      </c>
      <c r="CL45" s="30">
        <v>9</v>
      </c>
      <c r="CM45" s="30">
        <v>9</v>
      </c>
      <c r="CN45" s="30">
        <v>13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1</v>
      </c>
      <c r="BH46" s="30">
        <v>1</v>
      </c>
      <c r="BI46" s="30">
        <v>1</v>
      </c>
      <c r="BJ46" s="30">
        <v>1</v>
      </c>
      <c r="BK46" s="30">
        <v>1</v>
      </c>
      <c r="BL46" s="30">
        <v>1</v>
      </c>
      <c r="BM46" s="30">
        <v>1</v>
      </c>
      <c r="BN46" s="30">
        <v>3</v>
      </c>
      <c r="BO46" s="30">
        <v>3</v>
      </c>
      <c r="BP46" s="30">
        <v>5</v>
      </c>
      <c r="BQ46" s="30">
        <v>6</v>
      </c>
      <c r="BR46" s="30">
        <v>6</v>
      </c>
      <c r="BS46" s="30">
        <v>6</v>
      </c>
      <c r="BT46" s="30">
        <v>6</v>
      </c>
      <c r="BU46" s="30">
        <v>7</v>
      </c>
      <c r="BV46" s="30">
        <v>8</v>
      </c>
      <c r="BW46" s="30">
        <v>12</v>
      </c>
      <c r="BX46" s="30">
        <v>15</v>
      </c>
      <c r="BY46" s="30">
        <v>16</v>
      </c>
      <c r="BZ46" s="30">
        <v>18</v>
      </c>
      <c r="CA46" s="30">
        <v>19</v>
      </c>
      <c r="CB46" s="30">
        <v>20</v>
      </c>
      <c r="CC46" s="30">
        <v>21</v>
      </c>
      <c r="CD46" s="30">
        <v>21</v>
      </c>
      <c r="CE46" s="30">
        <v>23</v>
      </c>
      <c r="CF46" s="30">
        <v>25</v>
      </c>
      <c r="CG46" s="30">
        <v>31</v>
      </c>
      <c r="CH46" s="30">
        <v>33</v>
      </c>
      <c r="CI46" s="30">
        <v>35</v>
      </c>
      <c r="CJ46" s="30">
        <v>36</v>
      </c>
      <c r="CK46" s="30">
        <v>39</v>
      </c>
      <c r="CL46" s="30">
        <v>47</v>
      </c>
      <c r="CM46" s="30">
        <v>47</v>
      </c>
      <c r="CN46" s="30">
        <v>48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1</v>
      </c>
      <c r="BG47" s="30">
        <v>1</v>
      </c>
      <c r="BH47" s="30">
        <v>1</v>
      </c>
      <c r="BI47" s="30">
        <v>1</v>
      </c>
      <c r="BJ47" s="30">
        <v>1</v>
      </c>
      <c r="BK47" s="30">
        <v>1</v>
      </c>
      <c r="BL47" s="30">
        <v>1</v>
      </c>
      <c r="BM47" s="30">
        <v>1</v>
      </c>
      <c r="BN47" s="30">
        <v>2</v>
      </c>
      <c r="BO47" s="30">
        <v>2</v>
      </c>
      <c r="BP47" s="30">
        <v>3</v>
      </c>
      <c r="BQ47" s="30">
        <v>3</v>
      </c>
      <c r="BR47" s="30">
        <v>4</v>
      </c>
      <c r="BS47" s="30">
        <v>6</v>
      </c>
      <c r="BT47" s="30">
        <v>6</v>
      </c>
      <c r="BU47" s="30">
        <v>6</v>
      </c>
      <c r="BV47" s="30">
        <v>6</v>
      </c>
      <c r="BW47" s="30">
        <v>6</v>
      </c>
      <c r="BX47" s="30">
        <v>8</v>
      </c>
      <c r="BY47" s="30">
        <v>9</v>
      </c>
      <c r="BZ47" s="30">
        <v>11</v>
      </c>
      <c r="CA47" s="30">
        <v>12</v>
      </c>
      <c r="CB47" s="30">
        <v>15</v>
      </c>
      <c r="CC47" s="30">
        <v>15</v>
      </c>
      <c r="CD47" s="30">
        <v>16</v>
      </c>
      <c r="CE47" s="30">
        <v>18</v>
      </c>
      <c r="CF47" s="30">
        <v>21</v>
      </c>
      <c r="CG47" s="30">
        <v>21</v>
      </c>
      <c r="CH47" s="30">
        <v>24</v>
      </c>
      <c r="CI47" s="30">
        <v>27</v>
      </c>
      <c r="CJ47" s="30">
        <v>31</v>
      </c>
      <c r="CK47" s="30">
        <v>32</v>
      </c>
      <c r="CL47" s="30">
        <v>34</v>
      </c>
      <c r="CM47" s="30">
        <v>36</v>
      </c>
      <c r="CN47" s="30">
        <v>38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1</v>
      </c>
      <c r="BK48" s="30">
        <v>1</v>
      </c>
      <c r="BL48" s="30">
        <v>3</v>
      </c>
      <c r="BM48" s="30">
        <v>3</v>
      </c>
      <c r="BN48" s="30">
        <v>3</v>
      </c>
      <c r="BO48" s="30">
        <v>5</v>
      </c>
      <c r="BP48" s="30">
        <v>5</v>
      </c>
      <c r="BQ48" s="30">
        <v>5</v>
      </c>
      <c r="BR48" s="30">
        <v>7</v>
      </c>
      <c r="BS48" s="30">
        <v>8</v>
      </c>
      <c r="BT48" s="30">
        <v>9</v>
      </c>
      <c r="BU48" s="30">
        <v>10</v>
      </c>
      <c r="BV48" s="30">
        <v>11</v>
      </c>
      <c r="BW48" s="30">
        <v>11</v>
      </c>
      <c r="BX48" s="30">
        <v>9</v>
      </c>
      <c r="BY48" s="30">
        <v>9</v>
      </c>
      <c r="BZ48" s="30">
        <v>9</v>
      </c>
      <c r="CA48" s="30">
        <v>9</v>
      </c>
      <c r="CB48" s="30">
        <v>10</v>
      </c>
      <c r="CC48" s="30">
        <v>10</v>
      </c>
      <c r="CD48" s="30">
        <v>10</v>
      </c>
      <c r="CE48" s="30">
        <v>11</v>
      </c>
      <c r="CF48" s="30">
        <v>12</v>
      </c>
      <c r="CG48" s="30">
        <v>12</v>
      </c>
      <c r="CH48" s="30">
        <v>12</v>
      </c>
      <c r="CI48" s="30">
        <v>12</v>
      </c>
      <c r="CJ48" s="30">
        <v>12</v>
      </c>
      <c r="CK48" s="30">
        <v>12</v>
      </c>
      <c r="CL48" s="30">
        <v>12</v>
      </c>
      <c r="CM48" s="30">
        <v>12</v>
      </c>
      <c r="CN48" s="30">
        <v>12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1</v>
      </c>
      <c r="BK49" s="30">
        <v>1</v>
      </c>
      <c r="BL49" s="30">
        <v>3</v>
      </c>
      <c r="BM49" s="30">
        <v>6</v>
      </c>
      <c r="BN49" s="30">
        <v>9</v>
      </c>
      <c r="BO49" s="30">
        <v>9</v>
      </c>
      <c r="BP49" s="30">
        <v>11</v>
      </c>
      <c r="BQ49" s="30">
        <v>16</v>
      </c>
      <c r="BR49" s="30">
        <v>23</v>
      </c>
      <c r="BS49" s="30">
        <v>31</v>
      </c>
      <c r="BT49" s="30">
        <v>39</v>
      </c>
      <c r="BU49" s="30">
        <v>44</v>
      </c>
      <c r="BV49" s="30">
        <v>53</v>
      </c>
      <c r="BW49" s="30">
        <v>59</v>
      </c>
      <c r="BX49" s="30">
        <v>67</v>
      </c>
      <c r="BY49" s="30">
        <v>78</v>
      </c>
      <c r="BZ49" s="30">
        <v>88</v>
      </c>
      <c r="CA49" s="30">
        <v>99</v>
      </c>
      <c r="CB49" s="30">
        <v>112</v>
      </c>
      <c r="CC49" s="30">
        <v>119</v>
      </c>
      <c r="CD49" s="30">
        <v>129</v>
      </c>
      <c r="CE49" s="30">
        <v>138</v>
      </c>
      <c r="CF49" s="30">
        <v>143</v>
      </c>
      <c r="CG49" s="30">
        <v>161</v>
      </c>
      <c r="CH49" s="30">
        <v>166</v>
      </c>
      <c r="CI49" s="30">
        <v>169</v>
      </c>
      <c r="CJ49" s="30">
        <v>173</v>
      </c>
      <c r="CK49" s="30">
        <v>181</v>
      </c>
      <c r="CL49" s="30">
        <v>186</v>
      </c>
      <c r="CM49" s="30">
        <v>194</v>
      </c>
      <c r="CN49" s="30">
        <v>201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1</v>
      </c>
      <c r="BC50" s="30">
        <v>2</v>
      </c>
      <c r="BD50" s="30">
        <v>3</v>
      </c>
      <c r="BE50" s="30">
        <v>4</v>
      </c>
      <c r="BF50" s="30">
        <v>4</v>
      </c>
      <c r="BG50" s="30">
        <v>6</v>
      </c>
      <c r="BH50" s="30">
        <v>9</v>
      </c>
      <c r="BI50" s="30">
        <v>13</v>
      </c>
      <c r="BJ50" s="30">
        <v>13</v>
      </c>
      <c r="BK50" s="30">
        <v>24</v>
      </c>
      <c r="BL50" s="30">
        <v>32</v>
      </c>
      <c r="BM50" s="30">
        <v>34</v>
      </c>
      <c r="BN50" s="30">
        <v>41</v>
      </c>
      <c r="BO50" s="30">
        <v>52</v>
      </c>
      <c r="BP50" s="30">
        <v>65</v>
      </c>
      <c r="BQ50" s="30">
        <v>72</v>
      </c>
      <c r="BR50" s="30">
        <v>77</v>
      </c>
      <c r="BS50" s="30">
        <v>90</v>
      </c>
      <c r="BT50" s="30">
        <v>104</v>
      </c>
      <c r="BU50" s="30">
        <v>123</v>
      </c>
      <c r="BV50" s="30">
        <v>139</v>
      </c>
      <c r="BW50" s="30">
        <v>161</v>
      </c>
      <c r="BX50" s="30">
        <v>179</v>
      </c>
      <c r="BY50" s="30">
        <v>187</v>
      </c>
      <c r="BZ50" s="30">
        <v>203</v>
      </c>
      <c r="CA50" s="30">
        <v>218</v>
      </c>
      <c r="CB50" s="30">
        <v>237</v>
      </c>
      <c r="CC50" s="30">
        <v>247</v>
      </c>
      <c r="CD50" s="30">
        <v>260</v>
      </c>
      <c r="CE50" s="30">
        <v>273</v>
      </c>
      <c r="CF50" s="30">
        <v>285</v>
      </c>
      <c r="CG50" s="30">
        <v>299</v>
      </c>
      <c r="CH50" s="30">
        <v>309</v>
      </c>
      <c r="CI50" s="30">
        <v>321</v>
      </c>
      <c r="CJ50" s="30">
        <v>336</v>
      </c>
      <c r="CK50" s="30">
        <v>346</v>
      </c>
      <c r="CL50" s="30">
        <v>355</v>
      </c>
      <c r="CM50" s="30">
        <v>364</v>
      </c>
      <c r="CN50" s="30">
        <v>370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2</v>
      </c>
      <c r="AF51" s="30">
        <v>2</v>
      </c>
      <c r="AG51" s="30">
        <v>2</v>
      </c>
      <c r="AH51" s="30">
        <v>3</v>
      </c>
      <c r="AI51" s="30">
        <v>3</v>
      </c>
      <c r="AJ51" s="30">
        <v>3</v>
      </c>
      <c r="AK51" s="30">
        <v>4</v>
      </c>
      <c r="AL51" s="30">
        <v>4</v>
      </c>
      <c r="AM51" s="30">
        <v>6</v>
      </c>
      <c r="AN51" s="30">
        <v>6</v>
      </c>
      <c r="AO51" s="30">
        <v>6</v>
      </c>
      <c r="AP51" s="30">
        <v>6</v>
      </c>
      <c r="AQ51" s="30">
        <v>6</v>
      </c>
      <c r="AR51" s="30">
        <v>6</v>
      </c>
      <c r="AS51" s="30">
        <v>6</v>
      </c>
      <c r="AT51" s="30">
        <v>6</v>
      </c>
      <c r="AU51" s="30">
        <v>6</v>
      </c>
      <c r="AV51" s="30">
        <v>6</v>
      </c>
      <c r="AW51" s="30">
        <v>6</v>
      </c>
      <c r="AX51" s="30">
        <v>6</v>
      </c>
      <c r="AY51" s="30">
        <v>7</v>
      </c>
      <c r="AZ51" s="30">
        <v>7</v>
      </c>
      <c r="BA51" s="30">
        <v>7</v>
      </c>
      <c r="BB51" s="30">
        <v>7</v>
      </c>
      <c r="BC51" s="30">
        <v>7</v>
      </c>
      <c r="BD51" s="30">
        <v>7</v>
      </c>
      <c r="BE51" s="30">
        <v>7</v>
      </c>
      <c r="BF51" s="30">
        <v>7</v>
      </c>
      <c r="BG51" s="30">
        <v>7</v>
      </c>
      <c r="BH51" s="30">
        <v>7</v>
      </c>
      <c r="BI51" s="30">
        <v>8</v>
      </c>
      <c r="BJ51" s="30">
        <v>8</v>
      </c>
      <c r="BK51" s="30">
        <v>8</v>
      </c>
      <c r="BL51" s="30">
        <v>10</v>
      </c>
      <c r="BM51" s="30">
        <v>10</v>
      </c>
      <c r="BN51" s="30">
        <v>10</v>
      </c>
      <c r="BO51" s="30">
        <v>10</v>
      </c>
      <c r="BP51" s="30">
        <v>10</v>
      </c>
      <c r="BQ51" s="30">
        <v>10</v>
      </c>
      <c r="BR51" s="30">
        <v>10</v>
      </c>
      <c r="BS51" s="30">
        <v>10</v>
      </c>
      <c r="BT51" s="30">
        <v>11</v>
      </c>
      <c r="BU51" s="30">
        <v>11</v>
      </c>
      <c r="BV51" s="30">
        <v>11</v>
      </c>
      <c r="BW51" s="30">
        <v>11</v>
      </c>
      <c r="BX51" s="30">
        <v>11</v>
      </c>
      <c r="BY51" s="30">
        <v>11</v>
      </c>
      <c r="BZ51" s="30">
        <v>11</v>
      </c>
      <c r="CA51" s="30">
        <v>11</v>
      </c>
      <c r="CB51" s="30">
        <v>11</v>
      </c>
      <c r="CC51" s="30">
        <v>11</v>
      </c>
      <c r="CD51" s="30">
        <v>11</v>
      </c>
      <c r="CE51" s="30">
        <v>11</v>
      </c>
      <c r="CF51" s="30">
        <v>11</v>
      </c>
      <c r="CG51" s="30">
        <v>12</v>
      </c>
      <c r="CH51" s="30">
        <v>12</v>
      </c>
      <c r="CI51" s="30">
        <v>12</v>
      </c>
      <c r="CJ51" s="30">
        <v>13</v>
      </c>
      <c r="CK51" s="30">
        <v>13</v>
      </c>
      <c r="CL51" s="30">
        <v>13</v>
      </c>
      <c r="CM51" s="30">
        <v>13</v>
      </c>
      <c r="CN51" s="30">
        <v>13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1</v>
      </c>
      <c r="CD52" s="30">
        <v>2</v>
      </c>
      <c r="CE52" s="30">
        <v>2</v>
      </c>
      <c r="CF52" s="30">
        <v>2</v>
      </c>
      <c r="CG52" s="30">
        <v>2</v>
      </c>
      <c r="CH52" s="30">
        <v>2</v>
      </c>
      <c r="CI52" s="30">
        <v>2</v>
      </c>
      <c r="CJ52" s="30">
        <v>2</v>
      </c>
      <c r="CK52" s="30">
        <v>2</v>
      </c>
      <c r="CL52" s="30">
        <v>2</v>
      </c>
      <c r="CM52" s="30">
        <v>2</v>
      </c>
      <c r="CN52" s="30">
        <v>2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2</v>
      </c>
      <c r="BH54" s="30">
        <v>2</v>
      </c>
      <c r="BI54" s="30">
        <v>2</v>
      </c>
      <c r="BJ54" s="30">
        <v>3</v>
      </c>
      <c r="BK54" s="30">
        <v>3</v>
      </c>
      <c r="BL54" s="30">
        <v>6</v>
      </c>
      <c r="BM54" s="30">
        <v>10</v>
      </c>
      <c r="BN54" s="30">
        <v>10</v>
      </c>
      <c r="BO54" s="30">
        <v>20</v>
      </c>
      <c r="BP54" s="30">
        <v>28</v>
      </c>
      <c r="BQ54" s="30">
        <v>39</v>
      </c>
      <c r="BR54" s="30">
        <v>42</v>
      </c>
      <c r="BS54" s="30">
        <v>51</v>
      </c>
      <c r="BT54" s="30">
        <v>57</v>
      </c>
      <c r="BU54" s="30">
        <v>60</v>
      </c>
      <c r="BV54" s="30">
        <v>68</v>
      </c>
      <c r="BW54" s="30">
        <v>68</v>
      </c>
      <c r="BX54" s="30">
        <v>82</v>
      </c>
      <c r="BY54" s="30">
        <v>86</v>
      </c>
      <c r="BZ54" s="30">
        <v>98</v>
      </c>
      <c r="CA54" s="30">
        <v>108</v>
      </c>
      <c r="CB54" s="30">
        <v>118</v>
      </c>
      <c r="CC54" s="30">
        <v>126</v>
      </c>
      <c r="CD54" s="30">
        <v>135</v>
      </c>
      <c r="CE54" s="30">
        <v>173</v>
      </c>
      <c r="CF54" s="30">
        <v>177</v>
      </c>
      <c r="CG54" s="30">
        <v>183</v>
      </c>
      <c r="CH54" s="30">
        <v>189</v>
      </c>
      <c r="CI54" s="30">
        <v>196</v>
      </c>
      <c r="CJ54" s="30">
        <v>200</v>
      </c>
      <c r="CK54" s="30">
        <v>217</v>
      </c>
      <c r="CL54" s="30">
        <v>226</v>
      </c>
      <c r="CM54" s="30">
        <v>235</v>
      </c>
      <c r="CN54" s="30">
        <v>245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2</v>
      </c>
      <c r="BC55" s="30">
        <v>2</v>
      </c>
      <c r="BD55" s="30">
        <v>2</v>
      </c>
      <c r="BE55" s="30">
        <v>2</v>
      </c>
      <c r="BF55" s="30">
        <v>2</v>
      </c>
      <c r="BG55" s="30">
        <v>3</v>
      </c>
      <c r="BH55" s="30">
        <v>5</v>
      </c>
      <c r="BI55" s="30">
        <v>7</v>
      </c>
      <c r="BJ55" s="30">
        <v>14</v>
      </c>
      <c r="BK55" s="30">
        <v>18</v>
      </c>
      <c r="BL55" s="30">
        <v>27</v>
      </c>
      <c r="BM55" s="30">
        <v>28</v>
      </c>
      <c r="BN55" s="30">
        <v>34</v>
      </c>
      <c r="BO55" s="30">
        <v>36</v>
      </c>
      <c r="BP55" s="30">
        <v>48</v>
      </c>
      <c r="BQ55" s="30">
        <v>58</v>
      </c>
      <c r="BR55" s="30">
        <v>60</v>
      </c>
      <c r="BS55" s="30">
        <v>75</v>
      </c>
      <c r="BT55" s="30">
        <v>93</v>
      </c>
      <c r="BU55" s="30">
        <v>120</v>
      </c>
      <c r="BV55" s="30">
        <v>145</v>
      </c>
      <c r="BW55" s="30">
        <v>172</v>
      </c>
      <c r="BX55" s="30">
        <v>180</v>
      </c>
      <c r="BY55" s="30">
        <v>191</v>
      </c>
      <c r="BZ55" s="30">
        <v>191</v>
      </c>
      <c r="CA55" s="30">
        <v>242</v>
      </c>
      <c r="CB55" s="30">
        <v>272</v>
      </c>
      <c r="CC55" s="30">
        <v>297</v>
      </c>
      <c r="CD55" s="30">
        <v>315</v>
      </c>
      <c r="CE55" s="30">
        <v>333</v>
      </c>
      <c r="CF55" s="30">
        <v>355</v>
      </c>
      <c r="CG55" s="30">
        <v>369</v>
      </c>
      <c r="CH55" s="30">
        <v>388</v>
      </c>
      <c r="CI55" s="30">
        <v>403</v>
      </c>
      <c r="CJ55" s="30">
        <v>421</v>
      </c>
      <c r="CK55" s="30">
        <v>456</v>
      </c>
      <c r="CL55" s="30">
        <v>474</v>
      </c>
      <c r="CM55" s="30">
        <v>507</v>
      </c>
      <c r="CN55" s="30">
        <v>520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1</v>
      </c>
      <c r="AW56" s="30">
        <v>1</v>
      </c>
      <c r="AX56" s="30">
        <v>1</v>
      </c>
      <c r="AY56" s="30">
        <v>1</v>
      </c>
      <c r="AZ56" s="30">
        <v>1</v>
      </c>
      <c r="BA56" s="30">
        <v>2</v>
      </c>
      <c r="BB56" s="30">
        <v>2</v>
      </c>
      <c r="BC56" s="30">
        <v>2</v>
      </c>
      <c r="BD56" s="30">
        <v>2</v>
      </c>
      <c r="BE56" s="30">
        <v>4</v>
      </c>
      <c r="BF56" s="30">
        <v>6</v>
      </c>
      <c r="BG56" s="30">
        <v>6</v>
      </c>
      <c r="BH56" s="30">
        <v>8</v>
      </c>
      <c r="BI56" s="30">
        <v>10</v>
      </c>
      <c r="BJ56" s="30">
        <v>14</v>
      </c>
      <c r="BK56" s="30">
        <v>19</v>
      </c>
      <c r="BL56" s="30">
        <v>20</v>
      </c>
      <c r="BM56" s="30">
        <v>21</v>
      </c>
      <c r="BN56" s="30">
        <v>24</v>
      </c>
      <c r="BO56" s="30">
        <v>30</v>
      </c>
      <c r="BP56" s="30">
        <v>36</v>
      </c>
      <c r="BQ56" s="30">
        <v>40</v>
      </c>
      <c r="BR56" s="30">
        <v>41</v>
      </c>
      <c r="BS56" s="30">
        <v>46</v>
      </c>
      <c r="BT56" s="30">
        <v>52</v>
      </c>
      <c r="BU56" s="30">
        <v>58</v>
      </c>
      <c r="BV56" s="30">
        <v>66</v>
      </c>
      <c r="BW56" s="30">
        <v>71</v>
      </c>
      <c r="BX56" s="30">
        <v>78</v>
      </c>
      <c r="BY56" s="30">
        <v>85</v>
      </c>
      <c r="BZ56" s="30">
        <v>94</v>
      </c>
      <c r="CA56" s="30">
        <v>103</v>
      </c>
      <c r="CB56" s="30">
        <v>118</v>
      </c>
      <c r="CC56" s="30">
        <v>135</v>
      </c>
      <c r="CD56" s="30">
        <v>146</v>
      </c>
      <c r="CE56" s="30">
        <v>159</v>
      </c>
      <c r="CF56" s="30">
        <v>164</v>
      </c>
      <c r="CG56" s="30">
        <v>178</v>
      </c>
      <c r="CH56" s="30">
        <v>183</v>
      </c>
      <c r="CI56" s="30">
        <v>196</v>
      </c>
      <c r="CJ56" s="30">
        <v>205</v>
      </c>
      <c r="CK56" s="30">
        <v>224</v>
      </c>
      <c r="CL56" s="30">
        <v>239</v>
      </c>
      <c r="CM56" s="30">
        <v>250</v>
      </c>
      <c r="CN56" s="30">
        <v>264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1</v>
      </c>
      <c r="BT57" s="30">
        <v>1</v>
      </c>
      <c r="BU57" s="30">
        <v>2</v>
      </c>
      <c r="BV57" s="30">
        <v>2</v>
      </c>
      <c r="BW57" s="30">
        <v>3</v>
      </c>
      <c r="BX57" s="30">
        <v>3</v>
      </c>
      <c r="BY57" s="30">
        <v>4</v>
      </c>
      <c r="BZ57" s="30">
        <v>4</v>
      </c>
      <c r="CA57" s="30">
        <v>5</v>
      </c>
      <c r="CB57" s="30">
        <v>6</v>
      </c>
      <c r="CC57" s="30">
        <v>6</v>
      </c>
      <c r="CD57" s="30">
        <v>6</v>
      </c>
      <c r="CE57" s="30">
        <v>6</v>
      </c>
      <c r="CF57" s="30">
        <v>6</v>
      </c>
      <c r="CG57" s="30">
        <v>6</v>
      </c>
      <c r="CH57" s="30">
        <v>6</v>
      </c>
      <c r="CI57" s="30">
        <v>6</v>
      </c>
      <c r="CJ57" s="30">
        <v>7</v>
      </c>
      <c r="CK57" s="30">
        <v>7</v>
      </c>
      <c r="CL57" s="30">
        <v>7</v>
      </c>
      <c r="CM57" s="30">
        <v>7</v>
      </c>
      <c r="CN57" s="30">
        <v>7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1</v>
      </c>
      <c r="BN60" s="30">
        <v>1</v>
      </c>
      <c r="BO60" s="30">
        <v>1</v>
      </c>
      <c r="BP60" s="30">
        <v>1</v>
      </c>
      <c r="BQ60" s="30">
        <v>3</v>
      </c>
      <c r="BR60" s="30">
        <v>3</v>
      </c>
      <c r="BS60" s="30">
        <v>4</v>
      </c>
      <c r="BT60" s="30">
        <v>5</v>
      </c>
      <c r="BU60" s="30">
        <v>11</v>
      </c>
      <c r="BV60" s="30">
        <v>12</v>
      </c>
      <c r="BW60" s="30">
        <v>13</v>
      </c>
      <c r="BX60" s="30">
        <v>15</v>
      </c>
      <c r="BY60" s="30">
        <v>19</v>
      </c>
      <c r="BZ60" s="30">
        <v>21</v>
      </c>
      <c r="CA60" s="30">
        <v>24</v>
      </c>
      <c r="CB60" s="30">
        <v>24</v>
      </c>
      <c r="CC60" s="30">
        <v>24</v>
      </c>
      <c r="CD60" s="30">
        <v>24</v>
      </c>
      <c r="CE60" s="30">
        <v>25</v>
      </c>
      <c r="CF60" s="30">
        <v>28</v>
      </c>
      <c r="CG60" s="30">
        <v>31</v>
      </c>
      <c r="CH60" s="30">
        <v>35</v>
      </c>
      <c r="CI60" s="30">
        <v>36</v>
      </c>
      <c r="CJ60" s="30">
        <v>38</v>
      </c>
      <c r="CK60" s="30">
        <v>38</v>
      </c>
      <c r="CL60" s="30">
        <v>40</v>
      </c>
      <c r="CM60" s="30">
        <v>40</v>
      </c>
      <c r="CN60" s="30">
        <v>43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1</v>
      </c>
      <c r="CJ61" s="30">
        <v>1</v>
      </c>
      <c r="CK61" s="30">
        <v>1</v>
      </c>
      <c r="CL61" s="30">
        <v>1</v>
      </c>
      <c r="CM61" s="30">
        <v>1</v>
      </c>
      <c r="CN61" s="30">
        <v>1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2</v>
      </c>
      <c r="BY62" s="30">
        <v>2</v>
      </c>
      <c r="BZ62" s="30">
        <v>2</v>
      </c>
      <c r="CA62" s="30">
        <v>2</v>
      </c>
      <c r="CB62" s="30">
        <v>2</v>
      </c>
      <c r="CC62" s="30">
        <v>3</v>
      </c>
      <c r="CD62" s="30">
        <v>3</v>
      </c>
      <c r="CE62" s="30">
        <v>3</v>
      </c>
      <c r="CF62" s="30">
        <v>3</v>
      </c>
      <c r="CG62" s="30">
        <v>3</v>
      </c>
      <c r="CH62" s="30">
        <v>3</v>
      </c>
      <c r="CI62" s="30">
        <v>3</v>
      </c>
      <c r="CJ62" s="30">
        <v>3</v>
      </c>
      <c r="CK62" s="30">
        <v>3</v>
      </c>
      <c r="CL62" s="30">
        <v>3</v>
      </c>
      <c r="CM62" s="30">
        <v>3</v>
      </c>
      <c r="CN62" s="30">
        <v>3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s="30">
        <v>0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1</v>
      </c>
      <c r="BJ64" s="30">
        <v>1</v>
      </c>
      <c r="BK64" s="30">
        <v>1</v>
      </c>
      <c r="BL64" s="30">
        <v>1</v>
      </c>
      <c r="BM64" s="30">
        <v>3</v>
      </c>
      <c r="BN64" s="30">
        <v>5</v>
      </c>
      <c r="BO64" s="30">
        <v>7</v>
      </c>
      <c r="BP64" s="30">
        <v>9</v>
      </c>
      <c r="BQ64" s="30">
        <v>11</v>
      </c>
      <c r="BR64" s="30">
        <v>13</v>
      </c>
      <c r="BS64" s="30">
        <v>17</v>
      </c>
      <c r="BT64" s="30">
        <v>17</v>
      </c>
      <c r="BU64" s="30">
        <v>19</v>
      </c>
      <c r="BV64" s="30">
        <v>20</v>
      </c>
      <c r="BW64" s="30">
        <v>25</v>
      </c>
      <c r="BX64" s="30">
        <v>28</v>
      </c>
      <c r="BY64" s="30">
        <v>27</v>
      </c>
      <c r="BZ64" s="30">
        <v>34</v>
      </c>
      <c r="CA64" s="30">
        <v>40</v>
      </c>
      <c r="CB64" s="30">
        <v>42</v>
      </c>
      <c r="CC64" s="30">
        <v>48</v>
      </c>
      <c r="CD64" s="30">
        <v>49</v>
      </c>
      <c r="CE64" s="30">
        <v>56</v>
      </c>
      <c r="CF64" s="30">
        <v>59</v>
      </c>
      <c r="CG64" s="30">
        <v>64</v>
      </c>
      <c r="CH64" s="30">
        <v>72</v>
      </c>
      <c r="CI64" s="30">
        <v>75</v>
      </c>
      <c r="CJ64" s="30">
        <v>82</v>
      </c>
      <c r="CK64" s="30">
        <v>90</v>
      </c>
      <c r="CL64" s="30">
        <v>94</v>
      </c>
      <c r="CM64" s="30">
        <v>98</v>
      </c>
      <c r="CN64" s="30">
        <v>141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1</v>
      </c>
      <c r="AA65" s="30">
        <v>1</v>
      </c>
      <c r="AB65" s="30">
        <v>1</v>
      </c>
      <c r="AC65" s="30">
        <v>1</v>
      </c>
      <c r="AD65" s="30">
        <v>1</v>
      </c>
      <c r="AE65" s="30">
        <v>1</v>
      </c>
      <c r="AF65" s="30">
        <v>1</v>
      </c>
      <c r="AG65" s="30">
        <v>1</v>
      </c>
      <c r="AH65" s="30">
        <v>1</v>
      </c>
      <c r="AI65" s="30">
        <v>1</v>
      </c>
      <c r="AJ65" s="30">
        <v>1</v>
      </c>
      <c r="AK65" s="30">
        <v>2</v>
      </c>
      <c r="AL65" s="30">
        <v>2</v>
      </c>
      <c r="AM65" s="30">
        <v>2</v>
      </c>
      <c r="AN65" s="30">
        <v>2</v>
      </c>
      <c r="AO65" s="30">
        <v>2</v>
      </c>
      <c r="AP65" s="30">
        <v>3</v>
      </c>
      <c r="AQ65" s="30">
        <v>4</v>
      </c>
      <c r="AR65" s="30">
        <v>4</v>
      </c>
      <c r="AS65" s="30">
        <v>6</v>
      </c>
      <c r="AT65" s="30">
        <v>9</v>
      </c>
      <c r="AU65" s="30">
        <v>11</v>
      </c>
      <c r="AV65" s="30">
        <v>19</v>
      </c>
      <c r="AW65" s="30">
        <v>19</v>
      </c>
      <c r="AX65" s="30">
        <v>33</v>
      </c>
      <c r="AY65" s="30">
        <v>48</v>
      </c>
      <c r="AZ65" s="30">
        <v>48</v>
      </c>
      <c r="BA65" s="30">
        <v>79</v>
      </c>
      <c r="BB65" s="30">
        <v>91</v>
      </c>
      <c r="BC65" s="30">
        <v>91</v>
      </c>
      <c r="BD65" s="30">
        <v>149</v>
      </c>
      <c r="BE65" s="30">
        <v>149</v>
      </c>
      <c r="BF65" s="30">
        <v>149</v>
      </c>
      <c r="BG65" s="30">
        <v>244</v>
      </c>
      <c r="BH65" s="30">
        <v>451</v>
      </c>
      <c r="BI65" s="30">
        <v>563</v>
      </c>
      <c r="BJ65" s="30">
        <v>676</v>
      </c>
      <c r="BK65" s="30">
        <v>862</v>
      </c>
      <c r="BL65" s="30">
        <v>1102</v>
      </c>
      <c r="BM65" s="30">
        <v>1333</v>
      </c>
      <c r="BN65" s="30">
        <v>1698</v>
      </c>
      <c r="BO65" s="30">
        <v>1997</v>
      </c>
      <c r="BP65" s="30">
        <v>2317</v>
      </c>
      <c r="BQ65" s="30">
        <v>2611</v>
      </c>
      <c r="BR65" s="30">
        <v>3030</v>
      </c>
      <c r="BS65" s="30">
        <v>3532</v>
      </c>
      <c r="BT65" s="30">
        <v>4414</v>
      </c>
      <c r="BU65" s="30">
        <v>5398</v>
      </c>
      <c r="BV65" s="30">
        <v>6520</v>
      </c>
      <c r="BW65" s="30">
        <v>7574</v>
      </c>
      <c r="BX65" s="30">
        <v>8093</v>
      </c>
      <c r="BY65" s="30">
        <v>8926</v>
      </c>
      <c r="BZ65" s="30">
        <v>10343</v>
      </c>
      <c r="CA65" s="30">
        <v>10887</v>
      </c>
      <c r="CB65" s="30">
        <v>12228</v>
      </c>
      <c r="CC65" s="30">
        <v>13215</v>
      </c>
      <c r="CD65" s="30">
        <v>13851</v>
      </c>
      <c r="CE65" s="30">
        <v>14412</v>
      </c>
      <c r="CF65" s="30">
        <v>14986</v>
      </c>
      <c r="CG65" s="30">
        <v>15748</v>
      </c>
      <c r="CH65" s="30">
        <v>17188</v>
      </c>
      <c r="CI65" s="30">
        <v>17941</v>
      </c>
      <c r="CJ65" s="30">
        <v>18703</v>
      </c>
      <c r="CK65" s="30">
        <v>19345</v>
      </c>
      <c r="CL65" s="30">
        <v>19744</v>
      </c>
      <c r="CM65" s="30">
        <v>20292</v>
      </c>
      <c r="CN65" s="30">
        <v>20829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1</v>
      </c>
      <c r="BI66" s="30">
        <v>1</v>
      </c>
      <c r="BJ66" s="30">
        <v>1</v>
      </c>
      <c r="BK66" s="30">
        <v>1</v>
      </c>
      <c r="BL66" s="30">
        <v>1</v>
      </c>
      <c r="BM66" s="30">
        <v>1</v>
      </c>
      <c r="BN66" s="30">
        <v>1</v>
      </c>
      <c r="BO66" s="30">
        <v>1</v>
      </c>
      <c r="BP66" s="30">
        <v>1</v>
      </c>
      <c r="BQ66" s="30">
        <v>1</v>
      </c>
      <c r="BR66" s="30">
        <v>1</v>
      </c>
      <c r="BS66" s="30">
        <v>1</v>
      </c>
      <c r="BT66" s="30">
        <v>1</v>
      </c>
      <c r="BU66" s="30">
        <v>1</v>
      </c>
      <c r="BV66" s="30">
        <v>1</v>
      </c>
      <c r="BW66" s="30">
        <v>1</v>
      </c>
      <c r="BX66" s="30">
        <v>1</v>
      </c>
      <c r="BY66" s="30">
        <v>1</v>
      </c>
      <c r="BZ66" s="30">
        <v>1</v>
      </c>
      <c r="CA66" s="30">
        <v>1</v>
      </c>
      <c r="CB66" s="30">
        <v>1</v>
      </c>
      <c r="CC66" s="30">
        <v>1</v>
      </c>
      <c r="CD66" s="30">
        <v>1</v>
      </c>
      <c r="CE66" s="30">
        <v>1</v>
      </c>
      <c r="CF66" s="30">
        <v>1</v>
      </c>
      <c r="CG66" s="30">
        <v>1</v>
      </c>
      <c r="CH66" s="30">
        <v>1</v>
      </c>
      <c r="CI66" s="30">
        <v>1</v>
      </c>
      <c r="CJ66" s="30">
        <v>1</v>
      </c>
      <c r="CK66" s="30">
        <v>1</v>
      </c>
      <c r="CL66" s="30">
        <v>1</v>
      </c>
      <c r="CM66" s="30">
        <v>1</v>
      </c>
      <c r="CN66" s="30">
        <v>1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1</v>
      </c>
      <c r="BO67" s="30">
        <v>1</v>
      </c>
      <c r="BP67" s="30">
        <v>1</v>
      </c>
      <c r="BQ67" s="30">
        <v>1</v>
      </c>
      <c r="BR67" s="30">
        <v>1</v>
      </c>
      <c r="BS67" s="30">
        <v>1</v>
      </c>
      <c r="BT67" s="30">
        <v>1</v>
      </c>
      <c r="BU67" s="30">
        <v>1</v>
      </c>
      <c r="BV67" s="30">
        <v>1</v>
      </c>
      <c r="BW67" s="30">
        <v>1</v>
      </c>
      <c r="BX67" s="30">
        <v>1</v>
      </c>
      <c r="BY67" s="30">
        <v>1</v>
      </c>
      <c r="BZ67" s="30">
        <v>1</v>
      </c>
      <c r="CA67" s="30">
        <v>1</v>
      </c>
      <c r="CB67" s="30">
        <v>1</v>
      </c>
      <c r="CC67" s="30">
        <v>1</v>
      </c>
      <c r="CD67" s="30">
        <v>1</v>
      </c>
      <c r="CE67" s="30">
        <v>1</v>
      </c>
      <c r="CF67" s="30">
        <v>1</v>
      </c>
      <c r="CG67" s="30">
        <v>1</v>
      </c>
      <c r="CH67" s="30">
        <v>1</v>
      </c>
      <c r="CI67" s="30">
        <v>1</v>
      </c>
      <c r="CJ67" s="30">
        <v>1</v>
      </c>
      <c r="CK67" s="30">
        <v>1</v>
      </c>
      <c r="CL67" s="30">
        <v>1</v>
      </c>
      <c r="CM67" s="30">
        <v>1</v>
      </c>
      <c r="CN67" s="30">
        <v>1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1</v>
      </c>
      <c r="BX68" s="30">
        <v>2</v>
      </c>
      <c r="BY68" s="30">
        <v>2</v>
      </c>
      <c r="BZ68" s="30">
        <v>3</v>
      </c>
      <c r="CA68" s="30">
        <v>3</v>
      </c>
      <c r="CB68" s="30">
        <v>3</v>
      </c>
      <c r="CC68" s="30">
        <v>3</v>
      </c>
      <c r="CD68" s="30">
        <v>3</v>
      </c>
      <c r="CE68" s="30">
        <v>3</v>
      </c>
      <c r="CF68" s="30">
        <v>3</v>
      </c>
      <c r="CG68" s="30">
        <v>3</v>
      </c>
      <c r="CH68" s="30">
        <v>3</v>
      </c>
      <c r="CI68" s="30">
        <v>3</v>
      </c>
      <c r="CJ68" s="30">
        <v>3</v>
      </c>
      <c r="CK68" s="30">
        <v>4</v>
      </c>
      <c r="CL68" s="30">
        <v>4</v>
      </c>
      <c r="CM68" s="30">
        <v>4</v>
      </c>
      <c r="CN68" s="30">
        <v>4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2</v>
      </c>
      <c r="AX69" s="30">
        <v>2</v>
      </c>
      <c r="AY69" s="30">
        <v>3</v>
      </c>
      <c r="AZ69" s="30">
        <v>3</v>
      </c>
      <c r="BA69" s="30">
        <v>7</v>
      </c>
      <c r="BB69" s="30">
        <v>9</v>
      </c>
      <c r="BC69" s="30">
        <v>11</v>
      </c>
      <c r="BD69" s="30">
        <v>17</v>
      </c>
      <c r="BE69" s="30">
        <v>24</v>
      </c>
      <c r="BF69" s="30">
        <v>28</v>
      </c>
      <c r="BG69" s="30">
        <v>44</v>
      </c>
      <c r="BH69" s="30">
        <v>67</v>
      </c>
      <c r="BI69" s="30">
        <v>84</v>
      </c>
      <c r="BJ69" s="30">
        <v>94</v>
      </c>
      <c r="BK69" s="30">
        <v>123</v>
      </c>
      <c r="BL69" s="30">
        <v>157</v>
      </c>
      <c r="BM69" s="30">
        <v>206</v>
      </c>
      <c r="BN69" s="30">
        <v>267</v>
      </c>
      <c r="BO69" s="30">
        <v>342</v>
      </c>
      <c r="BP69" s="30">
        <v>433</v>
      </c>
      <c r="BQ69" s="30">
        <v>533</v>
      </c>
      <c r="BR69" s="30">
        <v>645</v>
      </c>
      <c r="BS69" s="30">
        <v>775</v>
      </c>
      <c r="BT69" s="30">
        <v>920</v>
      </c>
      <c r="BU69" s="30">
        <v>1107</v>
      </c>
      <c r="BV69" s="30">
        <v>1275</v>
      </c>
      <c r="BW69" s="30">
        <v>1444</v>
      </c>
      <c r="BX69" s="30">
        <v>1584</v>
      </c>
      <c r="BY69" s="30">
        <v>1810</v>
      </c>
      <c r="BZ69" s="30">
        <v>2016</v>
      </c>
      <c r="CA69" s="30">
        <v>2349</v>
      </c>
      <c r="CB69" s="30">
        <v>2607</v>
      </c>
      <c r="CC69" s="30">
        <v>2767</v>
      </c>
      <c r="CD69" s="30">
        <v>2736</v>
      </c>
      <c r="CE69" s="30">
        <v>3022</v>
      </c>
      <c r="CF69" s="30">
        <v>3194</v>
      </c>
      <c r="CG69" s="30">
        <v>3294</v>
      </c>
      <c r="CH69" s="30">
        <v>3804</v>
      </c>
      <c r="CI69" s="30">
        <v>4052</v>
      </c>
      <c r="CJ69" s="30">
        <v>4352</v>
      </c>
      <c r="CK69" s="30">
        <v>4459</v>
      </c>
      <c r="CL69" s="30">
        <v>4586</v>
      </c>
      <c r="CM69" s="30">
        <v>4862</v>
      </c>
      <c r="CN69" s="30">
        <v>5033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1</v>
      </c>
      <c r="BJ70" s="30">
        <v>1</v>
      </c>
      <c r="BK70" s="30">
        <v>2</v>
      </c>
      <c r="BL70" s="30">
        <v>2</v>
      </c>
      <c r="BM70" s="30">
        <v>4</v>
      </c>
      <c r="BN70" s="30">
        <v>4</v>
      </c>
      <c r="BO70" s="30">
        <v>4</v>
      </c>
      <c r="BP70" s="30">
        <v>5</v>
      </c>
      <c r="BQ70" s="30">
        <v>5</v>
      </c>
      <c r="BR70" s="30">
        <v>5</v>
      </c>
      <c r="BS70" s="30">
        <v>5</v>
      </c>
      <c r="BT70" s="30">
        <v>5</v>
      </c>
      <c r="BU70" s="30">
        <v>5</v>
      </c>
      <c r="BV70" s="30">
        <v>5</v>
      </c>
      <c r="BW70" s="30">
        <v>5</v>
      </c>
      <c r="BX70" s="30">
        <v>5</v>
      </c>
      <c r="BY70" s="30">
        <v>5</v>
      </c>
      <c r="BZ70" s="30">
        <v>5</v>
      </c>
      <c r="CA70" s="30">
        <v>6</v>
      </c>
      <c r="CB70" s="30">
        <v>6</v>
      </c>
      <c r="CC70" s="30">
        <v>6</v>
      </c>
      <c r="CD70" s="30">
        <v>8</v>
      </c>
      <c r="CE70" s="30">
        <v>8</v>
      </c>
      <c r="CF70" s="30">
        <v>8</v>
      </c>
      <c r="CG70" s="30">
        <v>8</v>
      </c>
      <c r="CH70" s="30">
        <v>8</v>
      </c>
      <c r="CI70" s="30">
        <v>8</v>
      </c>
      <c r="CJ70" s="30">
        <v>8</v>
      </c>
      <c r="CK70" s="30">
        <v>9</v>
      </c>
      <c r="CL70" s="30">
        <v>9</v>
      </c>
      <c r="CM70" s="30">
        <v>9</v>
      </c>
      <c r="CN70" s="30">
        <v>9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0">
        <v>1</v>
      </c>
      <c r="BA71" s="30">
        <v>1</v>
      </c>
      <c r="BB71" s="30">
        <v>3</v>
      </c>
      <c r="BC71" s="30">
        <v>4</v>
      </c>
      <c r="BD71" s="30">
        <v>4</v>
      </c>
      <c r="BE71" s="30">
        <v>5</v>
      </c>
      <c r="BF71" s="30">
        <v>5</v>
      </c>
      <c r="BG71" s="30">
        <v>6</v>
      </c>
      <c r="BH71" s="30">
        <v>6</v>
      </c>
      <c r="BI71" s="30">
        <v>13</v>
      </c>
      <c r="BJ71" s="30">
        <v>15</v>
      </c>
      <c r="BK71" s="30">
        <v>17</v>
      </c>
      <c r="BL71" s="30">
        <v>20</v>
      </c>
      <c r="BM71" s="30">
        <v>22</v>
      </c>
      <c r="BN71" s="30">
        <v>26</v>
      </c>
      <c r="BO71" s="30">
        <v>28</v>
      </c>
      <c r="BP71" s="30">
        <v>32</v>
      </c>
      <c r="BQ71" s="30">
        <v>38</v>
      </c>
      <c r="BR71" s="30">
        <v>43</v>
      </c>
      <c r="BS71" s="30">
        <v>49</v>
      </c>
      <c r="BT71" s="30">
        <v>50</v>
      </c>
      <c r="BU71" s="30">
        <v>53</v>
      </c>
      <c r="BV71" s="30">
        <v>63</v>
      </c>
      <c r="BW71" s="30">
        <v>68</v>
      </c>
      <c r="BX71" s="30">
        <v>73</v>
      </c>
      <c r="BY71" s="30">
        <v>79</v>
      </c>
      <c r="BZ71" s="30">
        <v>81</v>
      </c>
      <c r="CA71" s="30">
        <v>83</v>
      </c>
      <c r="CB71" s="30">
        <v>87</v>
      </c>
      <c r="CC71" s="30">
        <v>92</v>
      </c>
      <c r="CD71" s="30">
        <v>93</v>
      </c>
      <c r="CE71" s="30">
        <v>98</v>
      </c>
      <c r="CF71" s="30">
        <v>99</v>
      </c>
      <c r="CG71" s="30">
        <v>101</v>
      </c>
      <c r="CH71" s="30">
        <v>102</v>
      </c>
      <c r="CI71" s="30">
        <v>105</v>
      </c>
      <c r="CJ71" s="30">
        <v>108</v>
      </c>
      <c r="CK71" s="30">
        <v>110</v>
      </c>
      <c r="CL71" s="30">
        <v>113</v>
      </c>
      <c r="CM71" s="30">
        <v>116</v>
      </c>
      <c r="CN71" s="30">
        <v>121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s="30">
        <v>0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1</v>
      </c>
      <c r="BE73" s="30">
        <v>1</v>
      </c>
      <c r="BF73" s="30">
        <v>1</v>
      </c>
      <c r="BG73" s="30">
        <v>1</v>
      </c>
      <c r="BH73" s="30">
        <v>1</v>
      </c>
      <c r="BI73" s="30">
        <v>1</v>
      </c>
      <c r="BJ73" s="30">
        <v>1</v>
      </c>
      <c r="BK73" s="30">
        <v>1</v>
      </c>
      <c r="BL73" s="30">
        <v>1</v>
      </c>
      <c r="BM73" s="30">
        <v>1</v>
      </c>
      <c r="BN73" s="30">
        <v>1</v>
      </c>
      <c r="BO73" s="30">
        <v>1</v>
      </c>
      <c r="BP73" s="30">
        <v>1</v>
      </c>
      <c r="BQ73" s="30">
        <v>1</v>
      </c>
      <c r="BR73" s="30">
        <v>1</v>
      </c>
      <c r="BS73" s="30">
        <v>1</v>
      </c>
      <c r="BT73" s="30">
        <v>1</v>
      </c>
      <c r="BU73" s="30">
        <v>1</v>
      </c>
      <c r="BV73" s="30">
        <v>1</v>
      </c>
      <c r="BW73" s="30">
        <v>2</v>
      </c>
      <c r="BX73" s="30">
        <v>2</v>
      </c>
      <c r="BY73" s="30">
        <v>3</v>
      </c>
      <c r="BZ73" s="30">
        <v>3</v>
      </c>
      <c r="CA73" s="30">
        <v>3</v>
      </c>
      <c r="CB73" s="30">
        <v>3</v>
      </c>
      <c r="CC73" s="30">
        <v>3</v>
      </c>
      <c r="CD73" s="30">
        <v>3</v>
      </c>
      <c r="CE73" s="30">
        <v>5</v>
      </c>
      <c r="CF73" s="30">
        <v>5</v>
      </c>
      <c r="CG73" s="30">
        <v>5</v>
      </c>
      <c r="CH73" s="30">
        <v>5</v>
      </c>
      <c r="CI73" s="30">
        <v>5</v>
      </c>
      <c r="CJ73" s="30">
        <v>7</v>
      </c>
      <c r="CK73" s="30">
        <v>7</v>
      </c>
      <c r="CL73" s="30">
        <v>7</v>
      </c>
      <c r="CM73" s="30">
        <v>7</v>
      </c>
      <c r="CN73" s="30">
        <v>7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1</v>
      </c>
      <c r="CI74" s="30">
        <v>1</v>
      </c>
      <c r="CJ74" s="30">
        <v>3</v>
      </c>
      <c r="CK74" s="30">
        <v>3</v>
      </c>
      <c r="CL74" s="30">
        <v>5</v>
      </c>
      <c r="CM74" s="30">
        <v>5</v>
      </c>
      <c r="CN74" s="30">
        <v>6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s="30">
        <v>0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1</v>
      </c>
      <c r="BD76" s="30">
        <v>1</v>
      </c>
      <c r="BE76" s="30">
        <v>1</v>
      </c>
      <c r="BF76" s="30">
        <v>1</v>
      </c>
      <c r="BG76" s="30">
        <v>1</v>
      </c>
      <c r="BH76" s="30">
        <v>1</v>
      </c>
      <c r="BI76" s="30">
        <v>1</v>
      </c>
      <c r="BJ76" s="30">
        <v>1</v>
      </c>
      <c r="BK76" s="30">
        <v>1</v>
      </c>
      <c r="BL76" s="30">
        <v>1</v>
      </c>
      <c r="BM76" s="30">
        <v>1</v>
      </c>
      <c r="BN76" s="30">
        <v>1</v>
      </c>
      <c r="BO76" s="30">
        <v>1</v>
      </c>
      <c r="BP76" s="30">
        <v>1</v>
      </c>
      <c r="BQ76" s="30">
        <v>1</v>
      </c>
      <c r="BR76" s="30">
        <v>1</v>
      </c>
      <c r="BS76" s="30">
        <v>2</v>
      </c>
      <c r="BT76" s="30">
        <v>2</v>
      </c>
      <c r="BU76" s="30">
        <v>4</v>
      </c>
      <c r="BV76" s="30">
        <v>4</v>
      </c>
      <c r="BW76" s="30">
        <v>4</v>
      </c>
      <c r="BX76" s="30">
        <v>4</v>
      </c>
      <c r="BY76" s="30">
        <v>4</v>
      </c>
      <c r="BZ76" s="30">
        <v>5</v>
      </c>
      <c r="CA76" s="30">
        <v>6</v>
      </c>
      <c r="CB76" s="30">
        <v>6</v>
      </c>
      <c r="CC76" s="30">
        <v>6</v>
      </c>
      <c r="CD76" s="30">
        <v>6</v>
      </c>
      <c r="CE76" s="30">
        <v>6</v>
      </c>
      <c r="CF76" s="30">
        <v>6</v>
      </c>
      <c r="CG76" s="30">
        <v>6</v>
      </c>
      <c r="CH76" s="30">
        <v>6</v>
      </c>
      <c r="CI76" s="30">
        <v>6</v>
      </c>
      <c r="CJ76" s="30">
        <v>6</v>
      </c>
      <c r="CK76" s="30">
        <v>6</v>
      </c>
      <c r="CL76" s="30">
        <v>7</v>
      </c>
      <c r="CM76" s="30">
        <v>7</v>
      </c>
      <c r="CN76" s="30">
        <v>7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1</v>
      </c>
      <c r="BY77" s="30">
        <v>1</v>
      </c>
      <c r="BZ77" s="30">
        <v>1</v>
      </c>
      <c r="CA77" s="30">
        <v>1</v>
      </c>
      <c r="CB77" s="30">
        <v>2</v>
      </c>
      <c r="CC77" s="30">
        <v>2</v>
      </c>
      <c r="CD77" s="30">
        <v>2</v>
      </c>
      <c r="CE77" s="30">
        <v>3</v>
      </c>
      <c r="CF77" s="30">
        <v>3</v>
      </c>
      <c r="CG77" s="30">
        <v>3</v>
      </c>
      <c r="CH77" s="30">
        <v>3</v>
      </c>
      <c r="CI77" s="30">
        <v>3</v>
      </c>
      <c r="CJ77" s="30">
        <v>3</v>
      </c>
      <c r="CK77" s="30">
        <v>3</v>
      </c>
      <c r="CL77" s="30">
        <v>3</v>
      </c>
      <c r="CM77" s="30">
        <v>3</v>
      </c>
      <c r="CN77" s="30">
        <v>3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s="30">
        <v>0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1</v>
      </c>
      <c r="BO79" s="30">
        <v>1</v>
      </c>
      <c r="BP79" s="30">
        <v>1</v>
      </c>
      <c r="BQ79" s="30">
        <v>3</v>
      </c>
      <c r="BR79" s="30">
        <v>7</v>
      </c>
      <c r="BS79" s="30">
        <v>7</v>
      </c>
      <c r="BT79" s="30">
        <v>10</v>
      </c>
      <c r="BU79" s="30">
        <v>14</v>
      </c>
      <c r="BV79" s="30">
        <v>15</v>
      </c>
      <c r="BW79" s="30">
        <v>15</v>
      </c>
      <c r="BX79" s="30">
        <v>22</v>
      </c>
      <c r="BY79" s="30">
        <v>22</v>
      </c>
      <c r="BZ79" s="30">
        <v>22</v>
      </c>
      <c r="CA79" s="30">
        <v>22</v>
      </c>
      <c r="CB79" s="30">
        <v>23</v>
      </c>
      <c r="CC79" s="30">
        <v>23</v>
      </c>
      <c r="CD79" s="30">
        <v>24</v>
      </c>
      <c r="CE79" s="30">
        <v>25</v>
      </c>
      <c r="CF79" s="30">
        <v>25</v>
      </c>
      <c r="CG79" s="30">
        <v>26</v>
      </c>
      <c r="CH79" s="30">
        <v>31</v>
      </c>
      <c r="CI79" s="30">
        <v>35</v>
      </c>
      <c r="CJ79" s="30">
        <v>41</v>
      </c>
      <c r="CK79" s="30">
        <v>46</v>
      </c>
      <c r="CL79" s="30">
        <v>46</v>
      </c>
      <c r="CM79" s="30">
        <v>46</v>
      </c>
      <c r="CN79" s="30">
        <v>46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1</v>
      </c>
      <c r="BD80" s="30">
        <v>1</v>
      </c>
      <c r="BE80" s="30">
        <v>1</v>
      </c>
      <c r="BF80" s="30">
        <v>1</v>
      </c>
      <c r="BG80" s="30">
        <v>1</v>
      </c>
      <c r="BH80" s="30">
        <v>3</v>
      </c>
      <c r="BI80" s="30">
        <v>4</v>
      </c>
      <c r="BJ80" s="30">
        <v>6</v>
      </c>
      <c r="BK80" s="30">
        <v>7</v>
      </c>
      <c r="BL80" s="30">
        <v>9</v>
      </c>
      <c r="BM80" s="30">
        <v>10</v>
      </c>
      <c r="BN80" s="30">
        <v>10</v>
      </c>
      <c r="BO80" s="30">
        <v>10</v>
      </c>
      <c r="BP80" s="30">
        <v>11</v>
      </c>
      <c r="BQ80" s="30">
        <v>13</v>
      </c>
      <c r="BR80" s="30">
        <v>15</v>
      </c>
      <c r="BS80" s="30">
        <v>16</v>
      </c>
      <c r="BT80" s="30">
        <v>20</v>
      </c>
      <c r="BU80" s="30">
        <v>21</v>
      </c>
      <c r="BV80" s="30">
        <v>26</v>
      </c>
      <c r="BW80" s="30">
        <v>32</v>
      </c>
      <c r="BX80" s="30">
        <v>34</v>
      </c>
      <c r="BY80" s="30">
        <v>38</v>
      </c>
      <c r="BZ80" s="30">
        <v>47</v>
      </c>
      <c r="CA80" s="30">
        <v>58</v>
      </c>
      <c r="CB80" s="30">
        <v>66</v>
      </c>
      <c r="CC80" s="30">
        <v>77</v>
      </c>
      <c r="CD80" s="30">
        <v>85</v>
      </c>
      <c r="CE80" s="30">
        <v>99</v>
      </c>
      <c r="CF80" s="30">
        <v>109</v>
      </c>
      <c r="CG80" s="30">
        <v>122</v>
      </c>
      <c r="CH80" s="30">
        <v>134</v>
      </c>
      <c r="CI80" s="30">
        <v>142</v>
      </c>
      <c r="CJ80" s="30">
        <v>156</v>
      </c>
      <c r="CK80" s="30">
        <v>172</v>
      </c>
      <c r="CL80" s="30">
        <v>189</v>
      </c>
      <c r="CM80" s="30">
        <v>199</v>
      </c>
      <c r="CN80" s="30">
        <v>213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5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1</v>
      </c>
      <c r="BJ81" s="30">
        <v>1</v>
      </c>
      <c r="BK81" s="30">
        <v>1</v>
      </c>
      <c r="BL81" s="30">
        <v>2</v>
      </c>
      <c r="BM81" s="30">
        <v>2</v>
      </c>
      <c r="BN81" s="30">
        <v>2</v>
      </c>
      <c r="BO81" s="30">
        <v>2</v>
      </c>
      <c r="BP81" s="30">
        <v>2</v>
      </c>
      <c r="BQ81" s="30">
        <v>2</v>
      </c>
      <c r="BR81" s="30">
        <v>2</v>
      </c>
      <c r="BS81" s="30">
        <v>2</v>
      </c>
      <c r="BT81" s="30">
        <v>2</v>
      </c>
      <c r="BU81" s="30">
        <v>4</v>
      </c>
      <c r="BV81" s="30">
        <v>4</v>
      </c>
      <c r="BW81" s="30">
        <v>4</v>
      </c>
      <c r="BX81" s="30">
        <v>4</v>
      </c>
      <c r="BY81" s="30">
        <v>6</v>
      </c>
      <c r="BZ81" s="30">
        <v>6</v>
      </c>
      <c r="CA81" s="30">
        <v>6</v>
      </c>
      <c r="CB81" s="30">
        <v>6</v>
      </c>
      <c r="CC81" s="30">
        <v>7</v>
      </c>
      <c r="CD81" s="30">
        <v>8</v>
      </c>
      <c r="CE81" s="30">
        <v>8</v>
      </c>
      <c r="CF81" s="30">
        <v>8</v>
      </c>
      <c r="CG81" s="30">
        <v>8</v>
      </c>
      <c r="CH81" s="30">
        <v>8</v>
      </c>
      <c r="CI81" s="30">
        <v>8</v>
      </c>
      <c r="CJ81" s="30">
        <v>9</v>
      </c>
      <c r="CK81" s="30">
        <v>9</v>
      </c>
      <c r="CL81" s="30">
        <v>9</v>
      </c>
      <c r="CM81" s="30">
        <v>10</v>
      </c>
      <c r="CN81" s="30">
        <v>10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2</v>
      </c>
      <c r="BB82" s="30">
        <v>2</v>
      </c>
      <c r="BC82" s="30">
        <v>2</v>
      </c>
      <c r="BD82" s="30">
        <v>2</v>
      </c>
      <c r="BE82" s="30">
        <v>3</v>
      </c>
      <c r="BF82" s="30">
        <v>3</v>
      </c>
      <c r="BG82" s="30">
        <v>4</v>
      </c>
      <c r="BH82" s="30">
        <v>5</v>
      </c>
      <c r="BI82" s="30">
        <v>4</v>
      </c>
      <c r="BJ82" s="30">
        <v>7</v>
      </c>
      <c r="BK82" s="30">
        <v>10</v>
      </c>
      <c r="BL82" s="30">
        <v>10</v>
      </c>
      <c r="BM82" s="30">
        <v>12</v>
      </c>
      <c r="BN82" s="30">
        <v>20</v>
      </c>
      <c r="BO82" s="30">
        <v>20</v>
      </c>
      <c r="BP82" s="30">
        <v>24</v>
      </c>
      <c r="BQ82" s="30">
        <v>27</v>
      </c>
      <c r="BR82" s="30">
        <v>32</v>
      </c>
      <c r="BS82" s="30">
        <v>35</v>
      </c>
      <c r="BT82" s="30">
        <v>58</v>
      </c>
      <c r="BU82" s="30">
        <v>72</v>
      </c>
      <c r="BV82" s="30">
        <v>72</v>
      </c>
      <c r="BW82" s="30">
        <v>86</v>
      </c>
      <c r="BX82" s="30">
        <v>99</v>
      </c>
      <c r="BY82" s="30">
        <v>136</v>
      </c>
      <c r="BZ82" s="30">
        <v>150</v>
      </c>
      <c r="CA82" s="30">
        <v>178</v>
      </c>
      <c r="CB82" s="30">
        <v>226</v>
      </c>
      <c r="CC82" s="30">
        <v>246</v>
      </c>
      <c r="CD82" s="30">
        <v>288</v>
      </c>
      <c r="CE82" s="30">
        <v>331</v>
      </c>
      <c r="CF82" s="30">
        <v>358</v>
      </c>
      <c r="CG82" s="30">
        <v>393</v>
      </c>
      <c r="CH82" s="30">
        <v>405</v>
      </c>
      <c r="CI82" s="30">
        <v>448</v>
      </c>
      <c r="CJ82" s="30">
        <v>486</v>
      </c>
      <c r="CK82" s="30">
        <v>521</v>
      </c>
      <c r="CL82" s="30">
        <v>559</v>
      </c>
      <c r="CM82" s="30">
        <v>592</v>
      </c>
      <c r="CN82" s="30">
        <v>645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4</v>
      </c>
      <c r="BB83" s="30">
        <v>5</v>
      </c>
      <c r="BC83" s="30">
        <v>5</v>
      </c>
      <c r="BD83" s="30">
        <v>5</v>
      </c>
      <c r="BE83" s="30">
        <v>5</v>
      </c>
      <c r="BF83" s="30">
        <v>19</v>
      </c>
      <c r="BG83" s="30">
        <v>25</v>
      </c>
      <c r="BH83" s="30">
        <v>32</v>
      </c>
      <c r="BI83" s="30">
        <v>38</v>
      </c>
      <c r="BJ83" s="30">
        <v>48</v>
      </c>
      <c r="BK83" s="30">
        <v>49</v>
      </c>
      <c r="BL83" s="30">
        <v>55</v>
      </c>
      <c r="BM83" s="30">
        <v>58</v>
      </c>
      <c r="BN83" s="30">
        <v>78</v>
      </c>
      <c r="BO83" s="30">
        <v>87</v>
      </c>
      <c r="BP83" s="30">
        <v>102</v>
      </c>
      <c r="BQ83" s="30">
        <v>114</v>
      </c>
      <c r="BR83" s="30">
        <v>122</v>
      </c>
      <c r="BS83" s="30">
        <v>136</v>
      </c>
      <c r="BT83" s="30">
        <v>157</v>
      </c>
      <c r="BU83" s="30">
        <v>170</v>
      </c>
      <c r="BV83" s="30">
        <v>181</v>
      </c>
      <c r="BW83" s="30">
        <v>191</v>
      </c>
      <c r="BX83" s="30">
        <v>198</v>
      </c>
      <c r="BY83" s="30">
        <v>209</v>
      </c>
      <c r="BZ83" s="30">
        <v>221</v>
      </c>
      <c r="CA83" s="30">
        <v>240</v>
      </c>
      <c r="CB83" s="30">
        <v>280</v>
      </c>
      <c r="CC83" s="30">
        <v>306</v>
      </c>
      <c r="CD83" s="30">
        <v>327</v>
      </c>
      <c r="CE83" s="30">
        <v>373</v>
      </c>
      <c r="CF83" s="30">
        <v>399</v>
      </c>
      <c r="CG83" s="30">
        <v>459</v>
      </c>
      <c r="CH83" s="30">
        <v>469</v>
      </c>
      <c r="CI83" s="30">
        <v>496</v>
      </c>
      <c r="CJ83" s="30">
        <v>520</v>
      </c>
      <c r="CK83" s="30">
        <v>535</v>
      </c>
      <c r="CL83" s="30">
        <v>582</v>
      </c>
      <c r="CM83" s="30">
        <v>590</v>
      </c>
      <c r="CN83" s="30">
        <v>616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2</v>
      </c>
      <c r="AF84" s="30">
        <v>4</v>
      </c>
      <c r="AG84" s="30">
        <v>5</v>
      </c>
      <c r="AH84" s="30">
        <v>8</v>
      </c>
      <c r="AI84" s="30">
        <v>12</v>
      </c>
      <c r="AJ84" s="30">
        <v>16</v>
      </c>
      <c r="AK84" s="30">
        <v>19</v>
      </c>
      <c r="AL84" s="30">
        <v>26</v>
      </c>
      <c r="AM84" s="30">
        <v>34</v>
      </c>
      <c r="AN84" s="30">
        <v>43</v>
      </c>
      <c r="AO84" s="30">
        <v>54</v>
      </c>
      <c r="AP84" s="30">
        <v>66</v>
      </c>
      <c r="AQ84" s="30">
        <v>77</v>
      </c>
      <c r="AR84" s="30">
        <v>92</v>
      </c>
      <c r="AS84" s="30">
        <v>107</v>
      </c>
      <c r="AT84" s="30">
        <v>124</v>
      </c>
      <c r="AU84" s="30">
        <v>145</v>
      </c>
      <c r="AV84" s="30">
        <v>194</v>
      </c>
      <c r="AW84" s="30">
        <v>237</v>
      </c>
      <c r="AX84" s="30">
        <v>291</v>
      </c>
      <c r="AY84" s="30">
        <v>354</v>
      </c>
      <c r="AZ84" s="30">
        <v>429</v>
      </c>
      <c r="BA84" s="30">
        <v>514</v>
      </c>
      <c r="BB84" s="30">
        <v>611</v>
      </c>
      <c r="BC84" s="30">
        <v>724</v>
      </c>
      <c r="BD84" s="30">
        <v>853</v>
      </c>
      <c r="BE84" s="30">
        <v>988</v>
      </c>
      <c r="BF84" s="30">
        <v>1135</v>
      </c>
      <c r="BG84" s="30">
        <v>1284</v>
      </c>
      <c r="BH84" s="30">
        <v>1433</v>
      </c>
      <c r="BI84" s="30">
        <v>1556</v>
      </c>
      <c r="BJ84" s="30">
        <v>1685</v>
      </c>
      <c r="BK84" s="30">
        <v>1812</v>
      </c>
      <c r="BL84" s="30">
        <v>1934</v>
      </c>
      <c r="BM84" s="30">
        <v>2077</v>
      </c>
      <c r="BN84" s="30">
        <v>2234</v>
      </c>
      <c r="BO84" s="30">
        <v>2378</v>
      </c>
      <c r="BP84" s="30">
        <v>2517</v>
      </c>
      <c r="BQ84" s="30">
        <v>2640</v>
      </c>
      <c r="BR84" s="30">
        <v>2757</v>
      </c>
      <c r="BS84" s="30">
        <v>2898</v>
      </c>
      <c r="BT84" s="30">
        <v>3036</v>
      </c>
      <c r="BU84" s="30">
        <v>3160</v>
      </c>
      <c r="BV84" s="30">
        <v>3294</v>
      </c>
      <c r="BW84" s="30">
        <v>3452</v>
      </c>
      <c r="BX84" s="30">
        <v>3603</v>
      </c>
      <c r="BY84" s="30">
        <v>3739</v>
      </c>
      <c r="BZ84" s="30">
        <v>3872</v>
      </c>
      <c r="CA84" s="30">
        <v>3993</v>
      </c>
      <c r="CB84" s="30">
        <v>4110</v>
      </c>
      <c r="CC84" s="30">
        <v>4232</v>
      </c>
      <c r="CD84" s="30">
        <v>4357</v>
      </c>
      <c r="CE84" s="30">
        <v>4474</v>
      </c>
      <c r="CF84" s="30">
        <v>4585</v>
      </c>
      <c r="CG84" s="30">
        <v>4683</v>
      </c>
      <c r="CH84" s="30">
        <v>4777</v>
      </c>
      <c r="CI84" s="30">
        <v>4869</v>
      </c>
      <c r="CJ84" s="30">
        <v>4958</v>
      </c>
      <c r="CK84" s="30">
        <v>5031</v>
      </c>
      <c r="CL84" s="30">
        <v>5118</v>
      </c>
      <c r="CM84" s="30">
        <v>5209</v>
      </c>
      <c r="CN84" s="30">
        <v>5297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2</v>
      </c>
      <c r="AS85" s="30">
        <v>2</v>
      </c>
      <c r="AT85" s="30">
        <v>3</v>
      </c>
      <c r="AU85" s="30">
        <v>4</v>
      </c>
      <c r="AV85" s="30">
        <v>6</v>
      </c>
      <c r="AW85" s="30">
        <v>6</v>
      </c>
      <c r="AX85" s="30">
        <v>7</v>
      </c>
      <c r="AY85" s="30">
        <v>7</v>
      </c>
      <c r="AZ85" s="30">
        <v>8</v>
      </c>
      <c r="BA85" s="30">
        <v>9</v>
      </c>
      <c r="BB85" s="30">
        <v>10</v>
      </c>
      <c r="BC85" s="30">
        <v>10</v>
      </c>
      <c r="BD85" s="30">
        <v>10</v>
      </c>
      <c r="BE85" s="30">
        <v>11</v>
      </c>
      <c r="BF85" s="30">
        <v>12</v>
      </c>
      <c r="BG85" s="30">
        <v>13</v>
      </c>
      <c r="BH85" s="30">
        <v>17</v>
      </c>
      <c r="BI85" s="30">
        <v>17</v>
      </c>
      <c r="BJ85" s="30">
        <v>20</v>
      </c>
      <c r="BK85" s="30">
        <v>23</v>
      </c>
      <c r="BL85" s="30">
        <v>27</v>
      </c>
      <c r="BM85" s="30">
        <v>29</v>
      </c>
      <c r="BN85" s="30">
        <v>36</v>
      </c>
      <c r="BO85" s="30">
        <v>40</v>
      </c>
      <c r="BP85" s="30">
        <v>42</v>
      </c>
      <c r="BQ85" s="30">
        <v>42</v>
      </c>
      <c r="BR85" s="30">
        <v>46</v>
      </c>
      <c r="BS85" s="30">
        <v>50</v>
      </c>
      <c r="BT85" s="30">
        <v>52</v>
      </c>
      <c r="BU85" s="30">
        <v>54</v>
      </c>
      <c r="BV85" s="30">
        <v>54</v>
      </c>
      <c r="BW85" s="30">
        <v>56</v>
      </c>
      <c r="BX85" s="30">
        <v>61</v>
      </c>
      <c r="BY85" s="30">
        <v>64</v>
      </c>
      <c r="BZ85" s="30">
        <v>65</v>
      </c>
      <c r="CA85" s="30">
        <v>69</v>
      </c>
      <c r="CB85" s="30">
        <v>69</v>
      </c>
      <c r="CC85" s="30">
        <v>70</v>
      </c>
      <c r="CD85" s="30">
        <v>72</v>
      </c>
      <c r="CE85" s="30">
        <v>76</v>
      </c>
      <c r="CF85" s="30">
        <v>78</v>
      </c>
      <c r="CG85" s="30">
        <v>78</v>
      </c>
      <c r="CH85" s="30">
        <v>79</v>
      </c>
      <c r="CI85" s="30">
        <v>80</v>
      </c>
      <c r="CJ85" s="30">
        <v>81</v>
      </c>
      <c r="CK85" s="30">
        <v>82</v>
      </c>
      <c r="CL85" s="30">
        <v>82</v>
      </c>
      <c r="CM85" s="30">
        <v>82</v>
      </c>
      <c r="CN85" s="30">
        <v>83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1</v>
      </c>
      <c r="AZ86" s="30">
        <v>1</v>
      </c>
      <c r="BA86" s="30">
        <v>1</v>
      </c>
      <c r="BB86" s="30">
        <v>2</v>
      </c>
      <c r="BC86" s="30">
        <v>2</v>
      </c>
      <c r="BD86" s="30">
        <v>2</v>
      </c>
      <c r="BE86" s="30">
        <v>2</v>
      </c>
      <c r="BF86" s="30">
        <v>2</v>
      </c>
      <c r="BG86" s="30">
        <v>3</v>
      </c>
      <c r="BH86" s="30">
        <v>3</v>
      </c>
      <c r="BI86" s="30">
        <v>3</v>
      </c>
      <c r="BJ86" s="30">
        <v>4</v>
      </c>
      <c r="BK86" s="30">
        <v>6</v>
      </c>
      <c r="BL86" s="30">
        <v>7</v>
      </c>
      <c r="BM86" s="30">
        <v>9</v>
      </c>
      <c r="BN86" s="30">
        <v>19</v>
      </c>
      <c r="BO86" s="30">
        <v>22</v>
      </c>
      <c r="BP86" s="30">
        <v>36</v>
      </c>
      <c r="BQ86" s="30">
        <v>46</v>
      </c>
      <c r="BR86" s="30">
        <v>54</v>
      </c>
      <c r="BS86" s="30">
        <v>71</v>
      </c>
      <c r="BT86" s="30">
        <v>85</v>
      </c>
      <c r="BU86" s="30">
        <v>98</v>
      </c>
      <c r="BV86" s="30">
        <v>120</v>
      </c>
      <c r="BW86" s="30">
        <v>137</v>
      </c>
      <c r="BX86" s="30">
        <v>158</v>
      </c>
      <c r="BY86" s="30">
        <v>174</v>
      </c>
      <c r="BZ86" s="30">
        <v>210</v>
      </c>
      <c r="CA86" s="30">
        <v>235</v>
      </c>
      <c r="CB86" s="30">
        <v>263</v>
      </c>
      <c r="CC86" s="30">
        <v>287</v>
      </c>
      <c r="CD86" s="30">
        <v>320</v>
      </c>
      <c r="CE86" s="30">
        <v>334</v>
      </c>
      <c r="CF86" s="30">
        <v>365</v>
      </c>
      <c r="CG86" s="30">
        <v>406</v>
      </c>
      <c r="CH86" s="30">
        <v>444</v>
      </c>
      <c r="CI86" s="30">
        <v>486</v>
      </c>
      <c r="CJ86" s="30">
        <v>530</v>
      </c>
      <c r="CK86" s="30">
        <v>571</v>
      </c>
      <c r="CL86" s="30">
        <v>610</v>
      </c>
      <c r="CM86" s="30">
        <v>687</v>
      </c>
      <c r="CN86" s="30">
        <v>730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1</v>
      </c>
      <c r="BJ87" s="30">
        <v>1</v>
      </c>
      <c r="BK87" s="30">
        <v>1</v>
      </c>
      <c r="BL87" s="30">
        <v>3</v>
      </c>
      <c r="BM87" s="30">
        <v>5</v>
      </c>
      <c r="BN87" s="30">
        <v>8</v>
      </c>
      <c r="BO87" s="30">
        <v>12</v>
      </c>
      <c r="BP87" s="30">
        <v>12</v>
      </c>
      <c r="BQ87" s="30">
        <v>15</v>
      </c>
      <c r="BR87" s="30">
        <v>16</v>
      </c>
      <c r="BS87" s="30">
        <v>20</v>
      </c>
      <c r="BT87" s="30">
        <v>26</v>
      </c>
      <c r="BU87" s="30">
        <v>36</v>
      </c>
      <c r="BV87" s="30">
        <v>40</v>
      </c>
      <c r="BW87" s="30">
        <v>44</v>
      </c>
      <c r="BX87" s="30">
        <v>49</v>
      </c>
      <c r="BY87" s="30">
        <v>57</v>
      </c>
      <c r="BZ87" s="30">
        <v>65</v>
      </c>
      <c r="CA87" s="30">
        <v>73</v>
      </c>
      <c r="CB87" s="30">
        <v>86</v>
      </c>
      <c r="CC87" s="30">
        <v>95</v>
      </c>
      <c r="CD87" s="30">
        <v>101</v>
      </c>
      <c r="CE87" s="30">
        <v>103</v>
      </c>
      <c r="CF87" s="30">
        <v>116</v>
      </c>
      <c r="CG87" s="30">
        <v>123</v>
      </c>
      <c r="CH87" s="30">
        <v>130</v>
      </c>
      <c r="CI87" s="30">
        <v>142</v>
      </c>
      <c r="CJ87" s="30">
        <v>151</v>
      </c>
      <c r="CK87" s="30">
        <v>164</v>
      </c>
      <c r="CL87" s="30">
        <v>172</v>
      </c>
      <c r="CM87" s="30">
        <v>177</v>
      </c>
      <c r="CN87" s="30">
        <v>184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1</v>
      </c>
      <c r="AG88" s="30">
        <v>2</v>
      </c>
      <c r="AH88" s="30">
        <v>3</v>
      </c>
      <c r="AI88" s="30">
        <v>7</v>
      </c>
      <c r="AJ88" s="30">
        <v>10</v>
      </c>
      <c r="AK88" s="30">
        <v>12</v>
      </c>
      <c r="AL88" s="30">
        <v>17</v>
      </c>
      <c r="AM88" s="30">
        <v>21</v>
      </c>
      <c r="AN88" s="30">
        <v>29</v>
      </c>
      <c r="AO88" s="30">
        <v>34</v>
      </c>
      <c r="AP88" s="30">
        <v>52</v>
      </c>
      <c r="AQ88" s="30">
        <v>79</v>
      </c>
      <c r="AR88" s="30">
        <v>107</v>
      </c>
      <c r="AS88" s="30">
        <v>148</v>
      </c>
      <c r="AT88" s="30">
        <v>197</v>
      </c>
      <c r="AU88" s="30">
        <v>233</v>
      </c>
      <c r="AV88" s="30">
        <v>366</v>
      </c>
      <c r="AW88" s="30">
        <v>463</v>
      </c>
      <c r="AX88" s="30">
        <v>631</v>
      </c>
      <c r="AY88" s="30">
        <v>827</v>
      </c>
      <c r="AZ88" s="30">
        <v>827</v>
      </c>
      <c r="BA88" s="30">
        <v>1266</v>
      </c>
      <c r="BB88" s="30">
        <v>1441</v>
      </c>
      <c r="BC88" s="30">
        <v>1809</v>
      </c>
      <c r="BD88" s="30">
        <v>2158</v>
      </c>
      <c r="BE88" s="30">
        <v>2503</v>
      </c>
      <c r="BF88" s="30">
        <v>2978</v>
      </c>
      <c r="BG88" s="30">
        <v>3405</v>
      </c>
      <c r="BH88" s="30">
        <v>4032</v>
      </c>
      <c r="BI88" s="30">
        <v>4825</v>
      </c>
      <c r="BJ88" s="30">
        <v>5476</v>
      </c>
      <c r="BK88" s="30">
        <v>6077</v>
      </c>
      <c r="BL88" s="30">
        <v>6820</v>
      </c>
      <c r="BM88" s="30">
        <v>7503</v>
      </c>
      <c r="BN88" s="30">
        <v>8215</v>
      </c>
      <c r="BO88" s="30">
        <v>9134</v>
      </c>
      <c r="BP88" s="30">
        <v>10023</v>
      </c>
      <c r="BQ88" s="30">
        <v>10779</v>
      </c>
      <c r="BR88" s="30">
        <v>11591</v>
      </c>
      <c r="BS88" s="30">
        <v>12428</v>
      </c>
      <c r="BT88" s="30">
        <v>13155</v>
      </c>
      <c r="BU88" s="30">
        <v>13915</v>
      </c>
      <c r="BV88" s="30">
        <v>14681</v>
      </c>
      <c r="BW88" s="30">
        <v>15362</v>
      </c>
      <c r="BX88" s="30">
        <v>15887</v>
      </c>
      <c r="BY88" s="30">
        <v>16523</v>
      </c>
      <c r="BZ88" s="30">
        <v>17127</v>
      </c>
      <c r="CA88" s="30">
        <v>17669</v>
      </c>
      <c r="CB88" s="30">
        <v>18279</v>
      </c>
      <c r="CC88" s="30">
        <v>18849</v>
      </c>
      <c r="CD88" s="30">
        <v>19468</v>
      </c>
      <c r="CE88" s="30">
        <v>19899</v>
      </c>
      <c r="CF88" s="30">
        <v>20465</v>
      </c>
      <c r="CG88" s="30">
        <v>21067</v>
      </c>
      <c r="CH88" s="30">
        <v>21645</v>
      </c>
      <c r="CI88" s="30">
        <v>22170</v>
      </c>
      <c r="CJ88" s="30">
        <v>22745</v>
      </c>
      <c r="CK88" s="30">
        <v>23227</v>
      </c>
      <c r="CL88" s="30">
        <v>23660</v>
      </c>
      <c r="CM88" s="30">
        <v>24114</v>
      </c>
      <c r="CN88" s="30">
        <v>24648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1</v>
      </c>
      <c r="BH89" s="30">
        <v>1</v>
      </c>
      <c r="BI89" s="30">
        <v>1</v>
      </c>
      <c r="BJ89" s="30">
        <v>1</v>
      </c>
      <c r="BK89" s="30">
        <v>1</v>
      </c>
      <c r="BL89" s="30">
        <v>1</v>
      </c>
      <c r="BM89" s="30">
        <v>1</v>
      </c>
      <c r="BN89" s="30">
        <v>1</v>
      </c>
      <c r="BO89" s="30">
        <v>1</v>
      </c>
      <c r="BP89" s="30">
        <v>1</v>
      </c>
      <c r="BQ89" s="30">
        <v>1</v>
      </c>
      <c r="BR89" s="30">
        <v>1</v>
      </c>
      <c r="BS89" s="30">
        <v>1</v>
      </c>
      <c r="BT89" s="30">
        <v>3</v>
      </c>
      <c r="BU89" s="30">
        <v>3</v>
      </c>
      <c r="BV89" s="30">
        <v>3</v>
      </c>
      <c r="BW89" s="30">
        <v>3</v>
      </c>
      <c r="BX89" s="30">
        <v>3</v>
      </c>
      <c r="BY89" s="30">
        <v>3</v>
      </c>
      <c r="BZ89" s="30">
        <v>3</v>
      </c>
      <c r="CA89" s="30">
        <v>4</v>
      </c>
      <c r="CB89" s="30">
        <v>4</v>
      </c>
      <c r="CC89" s="30">
        <v>4</v>
      </c>
      <c r="CD89" s="30">
        <v>4</v>
      </c>
      <c r="CE89" s="30">
        <v>4</v>
      </c>
      <c r="CF89" s="30">
        <v>4</v>
      </c>
      <c r="CG89" s="30">
        <v>4</v>
      </c>
      <c r="CH89" s="30">
        <v>5</v>
      </c>
      <c r="CI89" s="30">
        <v>5</v>
      </c>
      <c r="CJ89" s="30">
        <v>5</v>
      </c>
      <c r="CK89" s="30">
        <v>5</v>
      </c>
      <c r="CL89" s="30">
        <v>5</v>
      </c>
      <c r="CM89" s="30">
        <v>5</v>
      </c>
      <c r="CN89" s="30">
        <v>6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</v>
      </c>
      <c r="Y90" s="30">
        <v>1</v>
      </c>
      <c r="Z90" s="30">
        <v>1</v>
      </c>
      <c r="AA90" s="30">
        <v>1</v>
      </c>
      <c r="AB90" s="30">
        <v>1</v>
      </c>
      <c r="AC90" s="30">
        <v>1</v>
      </c>
      <c r="AD90" s="30">
        <v>1</v>
      </c>
      <c r="AE90" s="30">
        <v>1</v>
      </c>
      <c r="AF90" s="30">
        <v>1</v>
      </c>
      <c r="AG90" s="30">
        <v>1</v>
      </c>
      <c r="AH90" s="30">
        <v>1</v>
      </c>
      <c r="AI90" s="30">
        <v>1</v>
      </c>
      <c r="AJ90" s="30">
        <v>1</v>
      </c>
      <c r="AK90" s="30">
        <v>2</v>
      </c>
      <c r="AL90" s="30">
        <v>4</v>
      </c>
      <c r="AM90" s="30">
        <v>4</v>
      </c>
      <c r="AN90" s="30">
        <v>5</v>
      </c>
      <c r="AO90" s="30">
        <v>6</v>
      </c>
      <c r="AP90" s="30">
        <v>6</v>
      </c>
      <c r="AQ90" s="30">
        <v>6</v>
      </c>
      <c r="AR90" s="30">
        <v>6</v>
      </c>
      <c r="AS90" s="30">
        <v>6</v>
      </c>
      <c r="AT90" s="30">
        <v>6</v>
      </c>
      <c r="AU90" s="30">
        <v>6</v>
      </c>
      <c r="AV90" s="30">
        <v>6</v>
      </c>
      <c r="AW90" s="30">
        <v>10</v>
      </c>
      <c r="AX90" s="30">
        <v>10</v>
      </c>
      <c r="AY90" s="30">
        <v>15</v>
      </c>
      <c r="AZ90" s="30">
        <v>16</v>
      </c>
      <c r="BA90" s="30">
        <v>19</v>
      </c>
      <c r="BB90" s="30">
        <v>22</v>
      </c>
      <c r="BC90" s="30">
        <v>22</v>
      </c>
      <c r="BD90" s="30">
        <v>27</v>
      </c>
      <c r="BE90" s="30">
        <v>29</v>
      </c>
      <c r="BF90" s="30">
        <v>29</v>
      </c>
      <c r="BG90" s="30">
        <v>29</v>
      </c>
      <c r="BH90" s="30">
        <v>33</v>
      </c>
      <c r="BI90" s="30">
        <v>35</v>
      </c>
      <c r="BJ90" s="30">
        <v>41</v>
      </c>
      <c r="BK90" s="30">
        <v>42</v>
      </c>
      <c r="BL90" s="30">
        <v>43</v>
      </c>
      <c r="BM90" s="30">
        <v>45</v>
      </c>
      <c r="BN90" s="30">
        <v>47</v>
      </c>
      <c r="BO90" s="30">
        <v>49</v>
      </c>
      <c r="BP90" s="30">
        <v>52</v>
      </c>
      <c r="BQ90" s="30">
        <v>54</v>
      </c>
      <c r="BR90" s="30">
        <v>54</v>
      </c>
      <c r="BS90" s="30">
        <v>56</v>
      </c>
      <c r="BT90" s="30">
        <v>57</v>
      </c>
      <c r="BU90" s="30">
        <v>62</v>
      </c>
      <c r="BV90" s="30">
        <v>63</v>
      </c>
      <c r="BW90" s="30">
        <v>77</v>
      </c>
      <c r="BX90" s="30">
        <v>77</v>
      </c>
      <c r="BY90" s="30">
        <v>85</v>
      </c>
      <c r="BZ90" s="30">
        <v>92</v>
      </c>
      <c r="CA90" s="30">
        <v>93</v>
      </c>
      <c r="CB90" s="30">
        <v>94</v>
      </c>
      <c r="CC90" s="30">
        <v>99</v>
      </c>
      <c r="CD90" s="30">
        <v>99</v>
      </c>
      <c r="CE90" s="30">
        <v>108</v>
      </c>
      <c r="CF90" s="30">
        <v>123</v>
      </c>
      <c r="CG90" s="30">
        <v>143</v>
      </c>
      <c r="CH90" s="30">
        <v>146</v>
      </c>
      <c r="CI90" s="30">
        <v>178</v>
      </c>
      <c r="CJ90" s="30">
        <v>190</v>
      </c>
      <c r="CK90" s="30">
        <v>222</v>
      </c>
      <c r="CL90" s="30">
        <v>236</v>
      </c>
      <c r="CM90" s="30">
        <v>236</v>
      </c>
      <c r="CN90" s="30">
        <v>263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1</v>
      </c>
      <c r="BP91" s="30">
        <v>1</v>
      </c>
      <c r="BQ91" s="30">
        <v>3</v>
      </c>
      <c r="BR91" s="30">
        <v>5</v>
      </c>
      <c r="BS91" s="30">
        <v>5</v>
      </c>
      <c r="BT91" s="30">
        <v>5</v>
      </c>
      <c r="BU91" s="30">
        <v>5</v>
      </c>
      <c r="BV91" s="30">
        <v>5</v>
      </c>
      <c r="BW91" s="30">
        <v>5</v>
      </c>
      <c r="BX91" s="30">
        <v>5</v>
      </c>
      <c r="BY91" s="30">
        <v>6</v>
      </c>
      <c r="BZ91" s="30">
        <v>6</v>
      </c>
      <c r="CA91" s="30">
        <v>6</v>
      </c>
      <c r="CB91" s="30">
        <v>7</v>
      </c>
      <c r="CC91" s="30">
        <v>7</v>
      </c>
      <c r="CD91" s="30">
        <v>7</v>
      </c>
      <c r="CE91" s="30">
        <v>7</v>
      </c>
      <c r="CF91" s="30">
        <v>7</v>
      </c>
      <c r="CG91" s="30">
        <v>7</v>
      </c>
      <c r="CH91" s="30">
        <v>7</v>
      </c>
      <c r="CI91" s="30">
        <v>7</v>
      </c>
      <c r="CJ91" s="30">
        <v>7</v>
      </c>
      <c r="CK91" s="30">
        <v>7</v>
      </c>
      <c r="CL91" s="30">
        <v>7</v>
      </c>
      <c r="CM91" s="30">
        <v>7</v>
      </c>
      <c r="CN91" s="30">
        <v>7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3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</v>
      </c>
      <c r="BO92" s="30">
        <v>1</v>
      </c>
      <c r="BP92" s="30">
        <v>1</v>
      </c>
      <c r="BQ92" s="30">
        <v>1</v>
      </c>
      <c r="BR92" s="30">
        <v>1</v>
      </c>
      <c r="BS92" s="30">
        <v>2</v>
      </c>
      <c r="BT92" s="30">
        <v>3</v>
      </c>
      <c r="BU92" s="30">
        <v>3</v>
      </c>
      <c r="BV92" s="30">
        <v>6</v>
      </c>
      <c r="BW92" s="30">
        <v>5</v>
      </c>
      <c r="BX92" s="30">
        <v>6</v>
      </c>
      <c r="BY92" s="30">
        <v>6</v>
      </c>
      <c r="BZ92" s="30">
        <v>6</v>
      </c>
      <c r="CA92" s="30">
        <v>7</v>
      </c>
      <c r="CB92" s="30">
        <v>8</v>
      </c>
      <c r="CC92" s="30">
        <v>10</v>
      </c>
      <c r="CD92" s="30">
        <v>10</v>
      </c>
      <c r="CE92" s="30">
        <v>10</v>
      </c>
      <c r="CF92" s="30">
        <v>12</v>
      </c>
      <c r="CG92" s="30">
        <v>14</v>
      </c>
      <c r="CH92" s="30">
        <v>16</v>
      </c>
      <c r="CI92" s="30">
        <v>17</v>
      </c>
      <c r="CJ92" s="30">
        <v>17</v>
      </c>
      <c r="CK92" s="30">
        <v>17</v>
      </c>
      <c r="CL92" s="30">
        <v>17</v>
      </c>
      <c r="CM92" s="30">
        <v>19</v>
      </c>
      <c r="CN92" s="30">
        <v>19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1</v>
      </c>
      <c r="BO93" s="30">
        <v>1</v>
      </c>
      <c r="BP93" s="30">
        <v>1</v>
      </c>
      <c r="BQ93" s="30">
        <v>1</v>
      </c>
      <c r="BR93" s="30">
        <v>1</v>
      </c>
      <c r="BS93" s="30">
        <v>1</v>
      </c>
      <c r="BT93" s="30">
        <v>1</v>
      </c>
      <c r="BU93" s="30">
        <v>3</v>
      </c>
      <c r="BV93" s="30">
        <v>4</v>
      </c>
      <c r="BW93" s="30">
        <v>4</v>
      </c>
      <c r="BX93" s="30">
        <v>4</v>
      </c>
      <c r="BY93" s="30">
        <v>6</v>
      </c>
      <c r="BZ93" s="30">
        <v>6</v>
      </c>
      <c r="CA93" s="30">
        <v>6</v>
      </c>
      <c r="CB93" s="30">
        <v>7</v>
      </c>
      <c r="CC93" s="30">
        <v>7</v>
      </c>
      <c r="CD93" s="30">
        <v>7</v>
      </c>
      <c r="CE93" s="30">
        <v>8</v>
      </c>
      <c r="CF93" s="30">
        <v>9</v>
      </c>
      <c r="CG93" s="30">
        <v>9</v>
      </c>
      <c r="CH93" s="30">
        <v>10</v>
      </c>
      <c r="CI93" s="30">
        <v>11</v>
      </c>
      <c r="CJ93" s="30">
        <v>11</v>
      </c>
      <c r="CK93" s="30">
        <v>12</v>
      </c>
      <c r="CL93" s="30">
        <v>14</v>
      </c>
      <c r="CM93" s="30">
        <v>14</v>
      </c>
      <c r="CN93" s="30">
        <v>14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1</v>
      </c>
      <c r="AF94" s="30">
        <v>2</v>
      </c>
      <c r="AG94" s="30">
        <v>2</v>
      </c>
      <c r="AH94" s="30">
        <v>6</v>
      </c>
      <c r="AI94" s="30">
        <v>8</v>
      </c>
      <c r="AJ94" s="30">
        <v>10</v>
      </c>
      <c r="AK94" s="30">
        <v>12</v>
      </c>
      <c r="AL94" s="30">
        <v>13</v>
      </c>
      <c r="AM94" s="30">
        <v>13</v>
      </c>
      <c r="AN94" s="30">
        <v>16</v>
      </c>
      <c r="AO94" s="30">
        <v>17</v>
      </c>
      <c r="AP94" s="30">
        <v>28</v>
      </c>
      <c r="AQ94" s="30">
        <v>28</v>
      </c>
      <c r="AR94" s="30">
        <v>35</v>
      </c>
      <c r="AS94" s="30">
        <v>35</v>
      </c>
      <c r="AT94" s="30">
        <v>42</v>
      </c>
      <c r="AU94" s="30">
        <v>44</v>
      </c>
      <c r="AV94" s="30">
        <v>50</v>
      </c>
      <c r="AW94" s="30">
        <v>53</v>
      </c>
      <c r="AX94" s="30">
        <v>54</v>
      </c>
      <c r="AY94" s="30">
        <v>60</v>
      </c>
      <c r="AZ94" s="30">
        <v>66</v>
      </c>
      <c r="BA94" s="30">
        <v>66</v>
      </c>
      <c r="BB94" s="30">
        <v>72</v>
      </c>
      <c r="BC94" s="30">
        <v>75</v>
      </c>
      <c r="BD94" s="30">
        <v>75</v>
      </c>
      <c r="BE94" s="30">
        <v>81</v>
      </c>
      <c r="BF94" s="30">
        <v>84</v>
      </c>
      <c r="BG94" s="30">
        <v>91</v>
      </c>
      <c r="BH94" s="30">
        <v>94</v>
      </c>
      <c r="BI94" s="30">
        <v>102</v>
      </c>
      <c r="BJ94" s="30">
        <v>111</v>
      </c>
      <c r="BK94" s="30">
        <v>111</v>
      </c>
      <c r="BL94" s="30">
        <v>120</v>
      </c>
      <c r="BM94" s="30">
        <v>126</v>
      </c>
      <c r="BN94" s="30">
        <v>131</v>
      </c>
      <c r="BO94" s="30">
        <v>139</v>
      </c>
      <c r="BP94" s="30">
        <v>144</v>
      </c>
      <c r="BQ94" s="30">
        <v>152</v>
      </c>
      <c r="BR94" s="30">
        <v>158</v>
      </c>
      <c r="BS94" s="30">
        <v>162</v>
      </c>
      <c r="BT94" s="30">
        <v>165</v>
      </c>
      <c r="BU94" s="30">
        <v>169</v>
      </c>
      <c r="BV94" s="30">
        <v>174</v>
      </c>
      <c r="BW94" s="30">
        <v>177</v>
      </c>
      <c r="BX94" s="30">
        <v>183</v>
      </c>
      <c r="BY94" s="30">
        <v>186</v>
      </c>
      <c r="BZ94" s="30">
        <v>192</v>
      </c>
      <c r="CA94" s="30">
        <v>200</v>
      </c>
      <c r="CB94" s="30">
        <v>204</v>
      </c>
      <c r="CC94" s="30">
        <v>208</v>
      </c>
      <c r="CD94" s="30">
        <v>211</v>
      </c>
      <c r="CE94" s="30">
        <v>214</v>
      </c>
      <c r="CF94" s="30">
        <v>217</v>
      </c>
      <c r="CG94" s="30">
        <v>222</v>
      </c>
      <c r="CH94" s="30">
        <v>225</v>
      </c>
      <c r="CI94" s="30">
        <v>229</v>
      </c>
      <c r="CJ94" s="30">
        <v>230</v>
      </c>
      <c r="CK94" s="30">
        <v>232</v>
      </c>
      <c r="CL94" s="30">
        <v>234</v>
      </c>
      <c r="CM94" s="30">
        <v>236</v>
      </c>
      <c r="CN94" s="30">
        <v>237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1</v>
      </c>
      <c r="BO95" s="30">
        <v>1</v>
      </c>
      <c r="BP95" s="30">
        <v>1</v>
      </c>
      <c r="BQ95" s="30">
        <v>1</v>
      </c>
      <c r="BR95" s="30">
        <v>1</v>
      </c>
      <c r="BS95" s="30">
        <v>1</v>
      </c>
      <c r="BT95" s="30">
        <v>1</v>
      </c>
      <c r="BU95" s="30">
        <v>1</v>
      </c>
      <c r="BV95" s="30">
        <v>1</v>
      </c>
      <c r="BW95" s="30">
        <v>1</v>
      </c>
      <c r="BX95" s="30">
        <v>1</v>
      </c>
      <c r="BY95" s="30">
        <v>1</v>
      </c>
      <c r="BZ95" s="30">
        <v>4</v>
      </c>
      <c r="CA95" s="30">
        <v>5</v>
      </c>
      <c r="CB95" s="30">
        <v>5</v>
      </c>
      <c r="CC95" s="30">
        <v>7</v>
      </c>
      <c r="CD95" s="30">
        <v>7</v>
      </c>
      <c r="CE95" s="30">
        <v>7</v>
      </c>
      <c r="CF95" s="30">
        <v>7</v>
      </c>
      <c r="CG95" s="30">
        <v>8</v>
      </c>
      <c r="CH95" s="30">
        <v>8</v>
      </c>
      <c r="CI95" s="30">
        <v>11</v>
      </c>
      <c r="CJ95" s="30">
        <v>12</v>
      </c>
      <c r="CK95" s="30">
        <v>12</v>
      </c>
      <c r="CL95" s="30">
        <v>12</v>
      </c>
      <c r="CM95" s="30">
        <v>12</v>
      </c>
      <c r="CN95" s="30">
        <v>12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1</v>
      </c>
      <c r="BX96" s="30">
        <v>1</v>
      </c>
      <c r="BY96" s="30">
        <v>1</v>
      </c>
      <c r="BZ96" s="30">
        <v>1</v>
      </c>
      <c r="CA96" s="30">
        <v>1</v>
      </c>
      <c r="CB96" s="30">
        <v>1</v>
      </c>
      <c r="CC96" s="30">
        <v>1</v>
      </c>
      <c r="CD96" s="30">
        <v>1</v>
      </c>
      <c r="CE96" s="30">
        <v>1</v>
      </c>
      <c r="CF96" s="30">
        <v>2</v>
      </c>
      <c r="CG96" s="30">
        <v>3</v>
      </c>
      <c r="CH96" s="30">
        <v>3</v>
      </c>
      <c r="CI96" s="30">
        <v>3</v>
      </c>
      <c r="CJ96" s="30">
        <v>5</v>
      </c>
      <c r="CK96" s="30">
        <v>6</v>
      </c>
      <c r="CL96" s="30">
        <v>7</v>
      </c>
      <c r="CM96" s="30">
        <v>9</v>
      </c>
      <c r="CN96" s="30">
        <v>11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1</v>
      </c>
      <c r="BW97" s="30">
        <v>1</v>
      </c>
      <c r="BX97" s="30">
        <v>1</v>
      </c>
      <c r="BY97" s="30">
        <v>4</v>
      </c>
      <c r="BZ97" s="30">
        <v>4</v>
      </c>
      <c r="CA97" s="30">
        <v>4</v>
      </c>
      <c r="CB97" s="30">
        <v>4</v>
      </c>
      <c r="CC97" s="30">
        <v>5</v>
      </c>
      <c r="CD97" s="30">
        <v>5</v>
      </c>
      <c r="CE97" s="30">
        <v>5</v>
      </c>
      <c r="CF97" s="30">
        <v>5</v>
      </c>
      <c r="CG97" s="30">
        <v>5</v>
      </c>
      <c r="CH97" s="30">
        <v>5</v>
      </c>
      <c r="CI97" s="30">
        <v>5</v>
      </c>
      <c r="CJ97" s="30">
        <v>5</v>
      </c>
      <c r="CK97" s="30">
        <v>5</v>
      </c>
      <c r="CL97" s="30">
        <v>5</v>
      </c>
      <c r="CM97" s="30">
        <v>7</v>
      </c>
      <c r="CN97" s="30">
        <v>7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s="30">
        <v>0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1</v>
      </c>
      <c r="BW99" s="30">
        <v>1</v>
      </c>
      <c r="BX99" s="30">
        <v>1</v>
      </c>
      <c r="BY99" s="30">
        <v>1</v>
      </c>
      <c r="BZ99" s="30">
        <v>2</v>
      </c>
      <c r="CA99" s="30">
        <v>2</v>
      </c>
      <c r="CB99" s="30">
        <v>3</v>
      </c>
      <c r="CC99" s="30">
        <v>3</v>
      </c>
      <c r="CD99" s="30">
        <v>3</v>
      </c>
      <c r="CE99" s="30">
        <v>5</v>
      </c>
      <c r="CF99" s="30">
        <v>5</v>
      </c>
      <c r="CG99" s="30">
        <v>5</v>
      </c>
      <c r="CH99" s="30">
        <v>5</v>
      </c>
      <c r="CI99" s="30">
        <v>5</v>
      </c>
      <c r="CJ99" s="30">
        <v>5</v>
      </c>
      <c r="CK99" s="30">
        <v>5</v>
      </c>
      <c r="CL99" s="30">
        <v>5</v>
      </c>
      <c r="CM99" s="30">
        <v>5</v>
      </c>
      <c r="CN99" s="30">
        <v>9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1</v>
      </c>
      <c r="AY100" s="30">
        <v>3</v>
      </c>
      <c r="AZ100" s="30">
        <v>3</v>
      </c>
      <c r="BA100" s="30">
        <v>3</v>
      </c>
      <c r="BB100" s="30">
        <v>3</v>
      </c>
      <c r="BC100" s="30">
        <v>3</v>
      </c>
      <c r="BD100" s="30">
        <v>3</v>
      </c>
      <c r="BE100" s="30">
        <v>3</v>
      </c>
      <c r="BF100" s="30">
        <v>3</v>
      </c>
      <c r="BG100" s="30">
        <v>4</v>
      </c>
      <c r="BH100" s="30">
        <v>4</v>
      </c>
      <c r="BI100" s="30">
        <v>4</v>
      </c>
      <c r="BJ100" s="30">
        <v>4</v>
      </c>
      <c r="BK100" s="30">
        <v>4</v>
      </c>
      <c r="BL100" s="30">
        <v>4</v>
      </c>
      <c r="BM100" s="30">
        <v>6</v>
      </c>
      <c r="BN100" s="30">
        <v>6</v>
      </c>
      <c r="BO100" s="30">
        <v>8</v>
      </c>
      <c r="BP100" s="30">
        <v>8</v>
      </c>
      <c r="BQ100" s="30">
        <v>10</v>
      </c>
      <c r="BR100" s="30">
        <v>11</v>
      </c>
      <c r="BS100" s="30">
        <v>12</v>
      </c>
      <c r="BT100" s="30">
        <v>14</v>
      </c>
      <c r="BU100" s="30">
        <v>16</v>
      </c>
      <c r="BV100" s="30">
        <v>17</v>
      </c>
      <c r="BW100" s="30">
        <v>17</v>
      </c>
      <c r="BX100" s="30">
        <v>18</v>
      </c>
      <c r="BY100" s="30">
        <v>19</v>
      </c>
      <c r="BZ100" s="30">
        <v>19</v>
      </c>
      <c r="CA100" s="30">
        <v>19</v>
      </c>
      <c r="CB100" s="30">
        <v>19</v>
      </c>
      <c r="CC100" s="30">
        <v>20</v>
      </c>
      <c r="CD100" s="30">
        <v>20</v>
      </c>
      <c r="CE100" s="30">
        <v>20</v>
      </c>
      <c r="CF100" s="30">
        <v>20</v>
      </c>
      <c r="CG100" s="30">
        <v>21</v>
      </c>
      <c r="CH100" s="30">
        <v>21</v>
      </c>
      <c r="CI100" s="30">
        <v>21</v>
      </c>
      <c r="CJ100" s="30">
        <v>21</v>
      </c>
      <c r="CK100" s="30">
        <v>21</v>
      </c>
      <c r="CL100" s="30">
        <v>21</v>
      </c>
      <c r="CM100" s="30">
        <v>21</v>
      </c>
      <c r="CN100" s="30">
        <v>21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1</v>
      </c>
      <c r="BX101" s="30">
        <v>3</v>
      </c>
      <c r="BY101" s="30">
        <v>3</v>
      </c>
      <c r="BZ101" s="30">
        <v>3</v>
      </c>
      <c r="CA101" s="30">
        <v>4</v>
      </c>
      <c r="CB101" s="30">
        <v>4</v>
      </c>
      <c r="CC101" s="30">
        <v>5</v>
      </c>
      <c r="CD101" s="30">
        <v>5</v>
      </c>
      <c r="CE101" s="30">
        <v>5</v>
      </c>
      <c r="CF101" s="30">
        <v>6</v>
      </c>
      <c r="CG101" s="30">
        <v>6</v>
      </c>
      <c r="CH101" s="30">
        <v>6</v>
      </c>
      <c r="CI101" s="30">
        <v>6</v>
      </c>
      <c r="CJ101" s="30">
        <v>7</v>
      </c>
      <c r="CK101" s="30">
        <v>7</v>
      </c>
      <c r="CL101" s="30">
        <v>8</v>
      </c>
      <c r="CM101" s="30">
        <v>8</v>
      </c>
      <c r="CN101" s="30">
        <v>8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1</v>
      </c>
      <c r="BV102" s="30">
        <v>1</v>
      </c>
      <c r="BW102" s="30">
        <v>1</v>
      </c>
      <c r="BX102" s="30">
        <v>1</v>
      </c>
      <c r="BY102" s="30">
        <v>1</v>
      </c>
      <c r="BZ102" s="30">
        <v>1</v>
      </c>
      <c r="CA102" s="30">
        <v>1</v>
      </c>
      <c r="CB102" s="30">
        <v>1</v>
      </c>
      <c r="CC102" s="30">
        <v>1</v>
      </c>
      <c r="CD102" s="30">
        <v>1</v>
      </c>
      <c r="CE102" s="30">
        <v>1</v>
      </c>
      <c r="CF102" s="30">
        <v>1</v>
      </c>
      <c r="CG102" s="30">
        <v>1</v>
      </c>
      <c r="CH102" s="30">
        <v>1</v>
      </c>
      <c r="CI102" s="30">
        <v>1</v>
      </c>
      <c r="CJ102" s="30">
        <v>1</v>
      </c>
      <c r="CK102" s="30">
        <v>1</v>
      </c>
      <c r="CL102" s="30">
        <v>1</v>
      </c>
      <c r="CM102" s="30">
        <v>1</v>
      </c>
      <c r="CN102" s="30">
        <v>1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1</v>
      </c>
      <c r="BX103" s="30">
        <v>1</v>
      </c>
      <c r="BY103" s="30">
        <v>1</v>
      </c>
      <c r="BZ103" s="30">
        <v>1</v>
      </c>
      <c r="CA103" s="30">
        <v>1</v>
      </c>
      <c r="CB103" s="30">
        <v>1</v>
      </c>
      <c r="CC103" s="30">
        <v>1</v>
      </c>
      <c r="CD103" s="30">
        <v>1</v>
      </c>
      <c r="CE103" s="30">
        <v>1</v>
      </c>
      <c r="CF103" s="30">
        <v>1</v>
      </c>
      <c r="CG103" s="30">
        <v>1</v>
      </c>
      <c r="CH103" s="30">
        <v>1</v>
      </c>
      <c r="CI103" s="30">
        <v>1</v>
      </c>
      <c r="CJ103" s="30">
        <v>1</v>
      </c>
      <c r="CK103" s="30">
        <v>1</v>
      </c>
      <c r="CL103" s="30">
        <v>1</v>
      </c>
      <c r="CM103" s="30">
        <v>1</v>
      </c>
      <c r="CN103" s="30">
        <v>1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1</v>
      </c>
      <c r="BJ104" s="30">
        <v>1</v>
      </c>
      <c r="BK104" s="30">
        <v>1</v>
      </c>
      <c r="BL104" s="30">
        <v>2</v>
      </c>
      <c r="BM104" s="30">
        <v>4</v>
      </c>
      <c r="BN104" s="30">
        <v>4</v>
      </c>
      <c r="BO104" s="30">
        <v>5</v>
      </c>
      <c r="BP104" s="30">
        <v>7</v>
      </c>
      <c r="BQ104" s="30">
        <v>7</v>
      </c>
      <c r="BR104" s="30">
        <v>7</v>
      </c>
      <c r="BS104" s="30">
        <v>8</v>
      </c>
      <c r="BT104" s="30">
        <v>8</v>
      </c>
      <c r="BU104" s="30">
        <v>9</v>
      </c>
      <c r="BV104" s="30">
        <v>9</v>
      </c>
      <c r="BW104" s="30">
        <v>11</v>
      </c>
      <c r="BX104" s="30">
        <v>13</v>
      </c>
      <c r="BY104" s="30">
        <v>15</v>
      </c>
      <c r="BZ104" s="30">
        <v>15</v>
      </c>
      <c r="CA104" s="30">
        <v>15</v>
      </c>
      <c r="CB104" s="30">
        <v>16</v>
      </c>
      <c r="CC104" s="30">
        <v>22</v>
      </c>
      <c r="CD104" s="30">
        <v>23</v>
      </c>
      <c r="CE104" s="30">
        <v>23</v>
      </c>
      <c r="CF104" s="30">
        <v>24</v>
      </c>
      <c r="CG104" s="30">
        <v>29</v>
      </c>
      <c r="CH104" s="30">
        <v>30</v>
      </c>
      <c r="CI104" s="30">
        <v>32</v>
      </c>
      <c r="CJ104" s="30">
        <v>33</v>
      </c>
      <c r="CK104" s="30">
        <v>33</v>
      </c>
      <c r="CL104" s="30">
        <v>35</v>
      </c>
      <c r="CM104" s="30">
        <v>37</v>
      </c>
      <c r="CN104" s="30">
        <v>38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1</v>
      </c>
      <c r="BC105" s="30">
        <v>1</v>
      </c>
      <c r="BD105" s="30">
        <v>1</v>
      </c>
      <c r="BE105" s="30">
        <v>1</v>
      </c>
      <c r="BF105" s="30">
        <v>2</v>
      </c>
      <c r="BG105" s="30">
        <v>4</v>
      </c>
      <c r="BH105" s="30">
        <v>4</v>
      </c>
      <c r="BI105" s="30">
        <v>8</v>
      </c>
      <c r="BJ105" s="30">
        <v>8</v>
      </c>
      <c r="BK105" s="30">
        <v>8</v>
      </c>
      <c r="BL105" s="30">
        <v>8</v>
      </c>
      <c r="BM105" s="30">
        <v>8</v>
      </c>
      <c r="BN105" s="30">
        <v>9</v>
      </c>
      <c r="BO105" s="30">
        <v>15</v>
      </c>
      <c r="BP105" s="30">
        <v>18</v>
      </c>
      <c r="BQ105" s="30">
        <v>21</v>
      </c>
      <c r="BR105" s="30">
        <v>22</v>
      </c>
      <c r="BS105" s="30">
        <v>23</v>
      </c>
      <c r="BT105" s="30">
        <v>29</v>
      </c>
      <c r="BU105" s="30">
        <v>30</v>
      </c>
      <c r="BV105" s="30">
        <v>31</v>
      </c>
      <c r="BW105" s="30">
        <v>31</v>
      </c>
      <c r="BX105" s="30">
        <v>36</v>
      </c>
      <c r="BY105" s="30">
        <v>41</v>
      </c>
      <c r="BZ105" s="30">
        <v>44</v>
      </c>
      <c r="CA105" s="30">
        <v>46</v>
      </c>
      <c r="CB105" s="30">
        <v>52</v>
      </c>
      <c r="CC105" s="30">
        <v>54</v>
      </c>
      <c r="CD105" s="30">
        <v>62</v>
      </c>
      <c r="CE105" s="30">
        <v>66</v>
      </c>
      <c r="CF105" s="30">
        <v>69</v>
      </c>
      <c r="CG105" s="30">
        <v>67</v>
      </c>
      <c r="CH105" s="30">
        <v>69</v>
      </c>
      <c r="CI105" s="30">
        <v>69</v>
      </c>
      <c r="CJ105" s="30">
        <v>72</v>
      </c>
      <c r="CK105" s="30">
        <v>72</v>
      </c>
      <c r="CL105" s="30">
        <v>73</v>
      </c>
      <c r="CM105" s="30">
        <v>75</v>
      </c>
      <c r="CN105" s="30">
        <v>78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s="30">
        <v>0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1</v>
      </c>
      <c r="CA107" s="30">
        <v>1</v>
      </c>
      <c r="CB107" s="30">
        <v>1</v>
      </c>
      <c r="CC107" s="30">
        <v>1</v>
      </c>
      <c r="CD107" s="30">
        <v>2</v>
      </c>
      <c r="CE107" s="30">
        <v>2</v>
      </c>
      <c r="CF107" s="30">
        <v>2</v>
      </c>
      <c r="CG107" s="30">
        <v>2</v>
      </c>
      <c r="CH107" s="30">
        <v>2</v>
      </c>
      <c r="CI107" s="30">
        <v>2</v>
      </c>
      <c r="CJ107" s="30">
        <v>2</v>
      </c>
      <c r="CK107" s="30">
        <v>2</v>
      </c>
      <c r="CL107" s="30">
        <v>2</v>
      </c>
      <c r="CM107" s="30">
        <v>2</v>
      </c>
      <c r="CN107" s="30">
        <v>2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2</v>
      </c>
      <c r="BF108" s="30">
        <v>2</v>
      </c>
      <c r="BG108" s="30">
        <v>2</v>
      </c>
      <c r="BH108" s="30">
        <v>3</v>
      </c>
      <c r="BI108" s="30">
        <v>4</v>
      </c>
      <c r="BJ108" s="30">
        <v>10</v>
      </c>
      <c r="BK108" s="30">
        <v>14</v>
      </c>
      <c r="BL108" s="30">
        <v>16</v>
      </c>
      <c r="BM108" s="30">
        <v>20</v>
      </c>
      <c r="BN108" s="30">
        <v>23</v>
      </c>
      <c r="BO108" s="30">
        <v>26</v>
      </c>
      <c r="BP108" s="30">
        <v>27</v>
      </c>
      <c r="BQ108" s="30">
        <v>35</v>
      </c>
      <c r="BR108" s="30">
        <v>37</v>
      </c>
      <c r="BS108" s="30">
        <v>43</v>
      </c>
      <c r="BT108" s="30">
        <v>45</v>
      </c>
      <c r="BU108" s="30">
        <v>50</v>
      </c>
      <c r="BV108" s="30">
        <v>53</v>
      </c>
      <c r="BW108" s="30">
        <v>57</v>
      </c>
      <c r="BX108" s="30">
        <v>61</v>
      </c>
      <c r="BY108" s="30">
        <v>62</v>
      </c>
      <c r="BZ108" s="30">
        <v>63</v>
      </c>
      <c r="CA108" s="30">
        <v>65</v>
      </c>
      <c r="CB108" s="30">
        <v>67</v>
      </c>
      <c r="CC108" s="30">
        <v>70</v>
      </c>
      <c r="CD108" s="30">
        <v>73</v>
      </c>
      <c r="CE108" s="30">
        <v>76</v>
      </c>
      <c r="CF108" s="30">
        <v>77</v>
      </c>
      <c r="CG108" s="30">
        <v>82</v>
      </c>
      <c r="CH108" s="30">
        <v>83</v>
      </c>
      <c r="CI108" s="30">
        <v>84</v>
      </c>
      <c r="CJ108" s="30">
        <v>86</v>
      </c>
      <c r="CK108" s="30">
        <v>88</v>
      </c>
      <c r="CL108" s="30">
        <v>89</v>
      </c>
      <c r="CM108" s="30">
        <v>89</v>
      </c>
      <c r="CN108" s="30">
        <v>92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s="30">
        <v>0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1</v>
      </c>
      <c r="BR110" s="30">
        <v>2</v>
      </c>
      <c r="BS110" s="30">
        <v>2</v>
      </c>
      <c r="BT110" s="30">
        <v>3</v>
      </c>
      <c r="BU110" s="30">
        <v>3</v>
      </c>
      <c r="BV110" s="30">
        <v>3</v>
      </c>
      <c r="BW110" s="30">
        <v>3</v>
      </c>
      <c r="BX110" s="30">
        <v>5</v>
      </c>
      <c r="BY110" s="30">
        <v>5</v>
      </c>
      <c r="BZ110" s="30">
        <v>5</v>
      </c>
      <c r="CA110" s="30">
        <v>7</v>
      </c>
      <c r="CB110" s="30">
        <v>7</v>
      </c>
      <c r="CC110" s="30">
        <v>7</v>
      </c>
      <c r="CD110" s="30">
        <v>7</v>
      </c>
      <c r="CE110" s="30">
        <v>9</v>
      </c>
      <c r="CF110" s="30">
        <v>10</v>
      </c>
      <c r="CG110" s="30">
        <v>13</v>
      </c>
      <c r="CH110" s="30">
        <v>13</v>
      </c>
      <c r="CI110" s="30">
        <v>13</v>
      </c>
      <c r="CJ110" s="30">
        <v>13</v>
      </c>
      <c r="CK110" s="30">
        <v>13</v>
      </c>
      <c r="CL110" s="30">
        <v>14</v>
      </c>
      <c r="CM110" s="30">
        <v>14</v>
      </c>
      <c r="CN110" s="30">
        <v>14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1</v>
      </c>
      <c r="CB111" s="30">
        <v>2</v>
      </c>
      <c r="CC111" s="30">
        <v>2</v>
      </c>
      <c r="CD111" s="30">
        <v>3</v>
      </c>
      <c r="CE111" s="30">
        <v>3</v>
      </c>
      <c r="CF111" s="30">
        <v>3</v>
      </c>
      <c r="CG111" s="30">
        <v>3</v>
      </c>
      <c r="CH111" s="30">
        <v>3</v>
      </c>
      <c r="CI111" s="30">
        <v>3</v>
      </c>
      <c r="CJ111" s="30">
        <v>3</v>
      </c>
      <c r="CK111" s="30">
        <v>3</v>
      </c>
      <c r="CL111" s="30">
        <v>3</v>
      </c>
      <c r="CM111" s="30">
        <v>3</v>
      </c>
      <c r="CN111" s="30">
        <v>3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1</v>
      </c>
      <c r="BS112" s="30">
        <v>1</v>
      </c>
      <c r="BT112" s="30">
        <v>1</v>
      </c>
      <c r="BU112" s="30">
        <v>1</v>
      </c>
      <c r="BV112" s="30">
        <v>1</v>
      </c>
      <c r="BW112" s="30">
        <v>1</v>
      </c>
      <c r="BX112" s="30">
        <v>1</v>
      </c>
      <c r="BY112" s="30">
        <v>1</v>
      </c>
      <c r="BZ112" s="30">
        <v>1</v>
      </c>
      <c r="CA112" s="30">
        <v>1</v>
      </c>
      <c r="CB112" s="30">
        <v>1</v>
      </c>
      <c r="CC112" s="30">
        <v>1</v>
      </c>
      <c r="CD112" s="30">
        <v>1</v>
      </c>
      <c r="CE112" s="30">
        <v>1</v>
      </c>
      <c r="CF112" s="30">
        <v>1</v>
      </c>
      <c r="CG112" s="30">
        <v>1</v>
      </c>
      <c r="CH112" s="30">
        <v>1</v>
      </c>
      <c r="CI112" s="30">
        <v>1</v>
      </c>
      <c r="CJ112" s="30">
        <v>1</v>
      </c>
      <c r="CK112" s="30">
        <v>1</v>
      </c>
      <c r="CL112" s="30">
        <v>1</v>
      </c>
      <c r="CM112" s="30">
        <v>1</v>
      </c>
      <c r="CN112" s="30">
        <v>1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1</v>
      </c>
      <c r="BJ113" s="30">
        <v>2</v>
      </c>
      <c r="BK113" s="30">
        <v>2</v>
      </c>
      <c r="BL113" s="30">
        <v>2</v>
      </c>
      <c r="BM113" s="30">
        <v>2</v>
      </c>
      <c r="BN113" s="30">
        <v>2</v>
      </c>
      <c r="BO113" s="30">
        <v>2</v>
      </c>
      <c r="BP113" s="30">
        <v>2</v>
      </c>
      <c r="BQ113" s="30">
        <v>3</v>
      </c>
      <c r="BR113" s="30">
        <v>3</v>
      </c>
      <c r="BS113" s="30">
        <v>5</v>
      </c>
      <c r="BT113" s="30">
        <v>6</v>
      </c>
      <c r="BU113" s="30">
        <v>7</v>
      </c>
      <c r="BV113" s="30">
        <v>7</v>
      </c>
      <c r="BW113" s="30">
        <v>7</v>
      </c>
      <c r="BX113" s="30">
        <v>7</v>
      </c>
      <c r="BY113" s="30">
        <v>7</v>
      </c>
      <c r="BZ113" s="30">
        <v>7</v>
      </c>
      <c r="CA113" s="30">
        <v>7</v>
      </c>
      <c r="CB113" s="30">
        <v>7</v>
      </c>
      <c r="CC113" s="30">
        <v>9</v>
      </c>
      <c r="CD113" s="30">
        <v>9</v>
      </c>
      <c r="CE113" s="30">
        <v>9</v>
      </c>
      <c r="CF113" s="30">
        <v>9</v>
      </c>
      <c r="CG113" s="30">
        <v>9</v>
      </c>
      <c r="CH113" s="30">
        <v>9</v>
      </c>
      <c r="CI113" s="30">
        <v>9</v>
      </c>
      <c r="CJ113" s="30">
        <v>9</v>
      </c>
      <c r="CK113" s="30">
        <v>9</v>
      </c>
      <c r="CL113" s="30">
        <v>9</v>
      </c>
      <c r="CM113" s="30">
        <v>9</v>
      </c>
      <c r="CN113" s="30">
        <v>9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1</v>
      </c>
      <c r="BH114" s="30">
        <v>1</v>
      </c>
      <c r="BI114" s="30">
        <v>2</v>
      </c>
      <c r="BJ114" s="30">
        <v>2</v>
      </c>
      <c r="BK114" s="30">
        <v>3</v>
      </c>
      <c r="BL114" s="30">
        <v>4</v>
      </c>
      <c r="BM114" s="30">
        <v>5</v>
      </c>
      <c r="BN114" s="30">
        <v>6</v>
      </c>
      <c r="BO114" s="30">
        <v>8</v>
      </c>
      <c r="BP114" s="30">
        <v>12</v>
      </c>
      <c r="BQ114" s="30">
        <v>16</v>
      </c>
      <c r="BR114" s="30">
        <v>20</v>
      </c>
      <c r="BS114" s="30">
        <v>28</v>
      </c>
      <c r="BT114" s="30">
        <v>29</v>
      </c>
      <c r="BU114" s="30">
        <v>37</v>
      </c>
      <c r="BV114" s="30">
        <v>50</v>
      </c>
      <c r="BW114" s="30">
        <v>60</v>
      </c>
      <c r="BX114" s="30">
        <v>79</v>
      </c>
      <c r="BY114" s="30">
        <v>94</v>
      </c>
      <c r="BZ114" s="30">
        <v>125</v>
      </c>
      <c r="CA114" s="30">
        <v>141</v>
      </c>
      <c r="CB114" s="30">
        <v>174</v>
      </c>
      <c r="CC114" s="30">
        <v>194</v>
      </c>
      <c r="CD114" s="30">
        <v>233</v>
      </c>
      <c r="CE114" s="30">
        <v>273</v>
      </c>
      <c r="CF114" s="30">
        <v>296</v>
      </c>
      <c r="CG114" s="30">
        <v>332</v>
      </c>
      <c r="CH114" s="30">
        <v>406</v>
      </c>
      <c r="CI114" s="30">
        <v>449</v>
      </c>
      <c r="CJ114" s="30">
        <v>486</v>
      </c>
      <c r="CK114" s="30">
        <v>546</v>
      </c>
      <c r="CL114" s="30">
        <v>650</v>
      </c>
      <c r="CM114" s="30">
        <v>686</v>
      </c>
      <c r="CN114" s="30">
        <v>712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1</v>
      </c>
      <c r="BG115" s="30">
        <v>1</v>
      </c>
      <c r="BH115" s="30">
        <v>1</v>
      </c>
      <c r="BI115" s="30">
        <v>1</v>
      </c>
      <c r="BJ115" s="30">
        <v>1</v>
      </c>
      <c r="BK115" s="30">
        <v>1</v>
      </c>
      <c r="BL115" s="30">
        <v>1</v>
      </c>
      <c r="BM115" s="30">
        <v>1</v>
      </c>
      <c r="BN115" s="30">
        <v>1</v>
      </c>
      <c r="BO115" s="30">
        <v>2</v>
      </c>
      <c r="BP115" s="30">
        <v>2</v>
      </c>
      <c r="BQ115" s="30">
        <v>2</v>
      </c>
      <c r="BR115" s="30">
        <v>2</v>
      </c>
      <c r="BS115" s="30">
        <v>4</v>
      </c>
      <c r="BT115" s="30">
        <v>5</v>
      </c>
      <c r="BU115" s="30">
        <v>6</v>
      </c>
      <c r="BV115" s="30">
        <v>8</v>
      </c>
      <c r="BW115" s="30">
        <v>12</v>
      </c>
      <c r="BX115" s="30">
        <v>15</v>
      </c>
      <c r="BY115" s="30">
        <v>19</v>
      </c>
      <c r="BZ115" s="30">
        <v>22</v>
      </c>
      <c r="CA115" s="30">
        <v>27</v>
      </c>
      <c r="CB115" s="30">
        <v>29</v>
      </c>
      <c r="CC115" s="30">
        <v>29</v>
      </c>
      <c r="CD115" s="30">
        <v>30</v>
      </c>
      <c r="CE115" s="30">
        <v>31</v>
      </c>
      <c r="CF115" s="30">
        <v>35</v>
      </c>
      <c r="CG115" s="30">
        <v>40</v>
      </c>
      <c r="CH115" s="30">
        <v>46</v>
      </c>
      <c r="CI115" s="30">
        <v>54</v>
      </c>
      <c r="CJ115" s="30">
        <v>56</v>
      </c>
      <c r="CK115" s="30">
        <v>57</v>
      </c>
      <c r="CL115" s="30">
        <v>67</v>
      </c>
      <c r="CM115" s="30">
        <v>70</v>
      </c>
      <c r="CN115" s="30">
        <v>72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1</v>
      </c>
      <c r="BU116" s="30">
        <v>1</v>
      </c>
      <c r="BV116" s="30">
        <v>1</v>
      </c>
      <c r="BW116" s="30">
        <v>1</v>
      </c>
      <c r="BX116" s="30">
        <v>1</v>
      </c>
      <c r="BY116" s="30">
        <v>1</v>
      </c>
      <c r="BZ116" s="30">
        <v>1</v>
      </c>
      <c r="CA116" s="30">
        <v>1</v>
      </c>
      <c r="CB116" s="30">
        <v>1</v>
      </c>
      <c r="CC116" s="30">
        <v>1</v>
      </c>
      <c r="CD116" s="30">
        <v>1</v>
      </c>
      <c r="CE116" s="30">
        <v>1</v>
      </c>
      <c r="CF116" s="30">
        <v>1</v>
      </c>
      <c r="CG116" s="30">
        <v>1</v>
      </c>
      <c r="CH116" s="30">
        <v>3</v>
      </c>
      <c r="CI116" s="30">
        <v>3</v>
      </c>
      <c r="CJ116" s="30">
        <v>3</v>
      </c>
      <c r="CK116" s="30">
        <v>3</v>
      </c>
      <c r="CL116" s="30">
        <v>3</v>
      </c>
      <c r="CM116" s="30">
        <v>3</v>
      </c>
      <c r="CN116" s="30">
        <v>3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s="30">
        <v>0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1</v>
      </c>
      <c r="BO118" s="30">
        <v>1</v>
      </c>
      <c r="BP118" s="30">
        <v>1</v>
      </c>
      <c r="BQ118" s="30">
        <v>1</v>
      </c>
      <c r="BR118" s="30">
        <v>1</v>
      </c>
      <c r="BS118" s="30">
        <v>2</v>
      </c>
      <c r="BT118" s="30">
        <v>2</v>
      </c>
      <c r="BU118" s="30">
        <v>2</v>
      </c>
      <c r="BV118" s="30">
        <v>2</v>
      </c>
      <c r="BW118" s="30">
        <v>2</v>
      </c>
      <c r="BX118" s="30">
        <v>2</v>
      </c>
      <c r="BY118" s="30">
        <v>2</v>
      </c>
      <c r="BZ118" s="30">
        <v>2</v>
      </c>
      <c r="CA118" s="30">
        <v>2</v>
      </c>
      <c r="CB118" s="30">
        <v>2</v>
      </c>
      <c r="CC118" s="30">
        <v>2</v>
      </c>
      <c r="CD118" s="30">
        <v>2</v>
      </c>
      <c r="CE118" s="30">
        <v>3</v>
      </c>
      <c r="CF118" s="30">
        <v>3</v>
      </c>
      <c r="CG118" s="30">
        <v>4</v>
      </c>
      <c r="CH118" s="30">
        <v>4</v>
      </c>
      <c r="CI118" s="30">
        <v>4</v>
      </c>
      <c r="CJ118" s="30">
        <v>5</v>
      </c>
      <c r="CK118" s="30">
        <v>5</v>
      </c>
      <c r="CL118" s="30">
        <v>5</v>
      </c>
      <c r="CM118" s="30">
        <v>5</v>
      </c>
      <c r="CN118" s="30">
        <v>5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1</v>
      </c>
      <c r="AY119" s="30">
        <v>1</v>
      </c>
      <c r="AZ119" s="30">
        <v>1</v>
      </c>
      <c r="BA119" s="30">
        <v>1</v>
      </c>
      <c r="BB119" s="30">
        <v>1</v>
      </c>
      <c r="BC119" s="30">
        <v>1</v>
      </c>
      <c r="BD119" s="30">
        <v>1</v>
      </c>
      <c r="BE119" s="30">
        <v>2</v>
      </c>
      <c r="BF119" s="30">
        <v>2</v>
      </c>
      <c r="BG119" s="30">
        <v>2</v>
      </c>
      <c r="BH119" s="30">
        <v>3</v>
      </c>
      <c r="BI119" s="30">
        <v>3</v>
      </c>
      <c r="BJ119" s="30">
        <v>4</v>
      </c>
      <c r="BK119" s="30">
        <v>4</v>
      </c>
      <c r="BL119" s="30">
        <v>5</v>
      </c>
      <c r="BM119" s="30">
        <v>6</v>
      </c>
      <c r="BN119" s="30">
        <v>11</v>
      </c>
      <c r="BO119" s="30">
        <v>23</v>
      </c>
      <c r="BP119" s="30">
        <v>25</v>
      </c>
      <c r="BQ119" s="30">
        <v>26</v>
      </c>
      <c r="BR119" s="30">
        <v>33</v>
      </c>
      <c r="BS119" s="30">
        <v>36</v>
      </c>
      <c r="BT119" s="30">
        <v>39</v>
      </c>
      <c r="BU119" s="30">
        <v>44</v>
      </c>
      <c r="BV119" s="30">
        <v>48</v>
      </c>
      <c r="BW119" s="30">
        <v>59</v>
      </c>
      <c r="BX119" s="30">
        <v>70</v>
      </c>
      <c r="BY119" s="30">
        <v>80</v>
      </c>
      <c r="BZ119" s="30">
        <v>90</v>
      </c>
      <c r="CA119" s="30">
        <v>93</v>
      </c>
      <c r="CB119" s="30">
        <v>97</v>
      </c>
      <c r="CC119" s="30">
        <v>107</v>
      </c>
      <c r="CD119" s="30">
        <v>111</v>
      </c>
      <c r="CE119" s="30">
        <v>118</v>
      </c>
      <c r="CF119" s="30">
        <v>126</v>
      </c>
      <c r="CG119" s="30">
        <v>126</v>
      </c>
      <c r="CH119" s="30">
        <v>127</v>
      </c>
      <c r="CI119" s="30">
        <v>130</v>
      </c>
      <c r="CJ119" s="30">
        <v>135</v>
      </c>
      <c r="CK119" s="30">
        <v>137</v>
      </c>
      <c r="CL119" s="30">
        <v>141</v>
      </c>
      <c r="CM119" s="30">
        <v>143</v>
      </c>
      <c r="CN119" s="30">
        <v>145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s="30">
        <v>0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2</v>
      </c>
      <c r="BU121" s="30">
        <v>2</v>
      </c>
      <c r="BV121" s="30">
        <v>2</v>
      </c>
      <c r="BW121" s="30">
        <v>2</v>
      </c>
      <c r="BX121" s="30">
        <v>2</v>
      </c>
      <c r="BY121" s="30">
        <v>2</v>
      </c>
      <c r="BZ121" s="30">
        <v>2</v>
      </c>
      <c r="CA121" s="30">
        <v>2</v>
      </c>
      <c r="CB121" s="30">
        <v>2</v>
      </c>
      <c r="CC121" s="30">
        <v>2</v>
      </c>
      <c r="CD121" s="30">
        <v>2</v>
      </c>
      <c r="CE121" s="30">
        <v>2</v>
      </c>
      <c r="CF121" s="30">
        <v>2</v>
      </c>
      <c r="CG121" s="30">
        <v>2</v>
      </c>
      <c r="CH121" s="30">
        <v>2</v>
      </c>
      <c r="CI121" s="30">
        <v>2</v>
      </c>
      <c r="CJ121" s="30">
        <v>2</v>
      </c>
      <c r="CK121" s="30">
        <v>2</v>
      </c>
      <c r="CL121" s="30">
        <v>2</v>
      </c>
      <c r="CM121" s="30">
        <v>2</v>
      </c>
      <c r="CN121" s="30">
        <v>2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s="30">
        <v>0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s="30">
        <v>0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1</v>
      </c>
      <c r="AU124" s="30">
        <v>1</v>
      </c>
      <c r="AV124" s="30">
        <v>3</v>
      </c>
      <c r="AW124" s="30">
        <v>3</v>
      </c>
      <c r="AX124" s="30">
        <v>4</v>
      </c>
      <c r="AY124" s="30">
        <v>5</v>
      </c>
      <c r="AZ124" s="30">
        <v>5</v>
      </c>
      <c r="BA124" s="30">
        <v>10</v>
      </c>
      <c r="BB124" s="30">
        <v>12</v>
      </c>
      <c r="BC124" s="30">
        <v>20</v>
      </c>
      <c r="BD124" s="30">
        <v>24</v>
      </c>
      <c r="BE124" s="30">
        <v>43</v>
      </c>
      <c r="BF124" s="30">
        <v>58</v>
      </c>
      <c r="BG124" s="30">
        <v>77</v>
      </c>
      <c r="BH124" s="30">
        <v>107</v>
      </c>
      <c r="BI124" s="30">
        <v>137</v>
      </c>
      <c r="BJ124" s="30">
        <v>180</v>
      </c>
      <c r="BK124" s="30">
        <v>214</v>
      </c>
      <c r="BL124" s="30">
        <v>277</v>
      </c>
      <c r="BM124" s="30">
        <v>357</v>
      </c>
      <c r="BN124" s="30">
        <v>435</v>
      </c>
      <c r="BO124" s="30">
        <v>547</v>
      </c>
      <c r="BP124" s="30">
        <v>640</v>
      </c>
      <c r="BQ124" s="30">
        <v>772</v>
      </c>
      <c r="BR124" s="30">
        <v>865</v>
      </c>
      <c r="BS124" s="30">
        <v>1040</v>
      </c>
      <c r="BT124" s="30">
        <v>1175</v>
      </c>
      <c r="BU124" s="30">
        <v>1341</v>
      </c>
      <c r="BV124" s="30">
        <v>1490</v>
      </c>
      <c r="BW124" s="30">
        <v>1656</v>
      </c>
      <c r="BX124" s="30">
        <v>1771</v>
      </c>
      <c r="BY124" s="30">
        <v>1874</v>
      </c>
      <c r="BZ124" s="30">
        <v>2108</v>
      </c>
      <c r="CA124" s="30">
        <v>2255</v>
      </c>
      <c r="CB124" s="30">
        <v>2403</v>
      </c>
      <c r="CC124" s="30">
        <v>2520</v>
      </c>
      <c r="CD124" s="30">
        <v>2653</v>
      </c>
      <c r="CE124" s="30">
        <v>2747</v>
      </c>
      <c r="CF124" s="30">
        <v>2833</v>
      </c>
      <c r="CG124" s="30">
        <v>2955</v>
      </c>
      <c r="CH124" s="30">
        <v>3145</v>
      </c>
      <c r="CI124" s="30">
        <v>3327</v>
      </c>
      <c r="CJ124" s="30">
        <v>3471</v>
      </c>
      <c r="CK124" s="30">
        <v>3613</v>
      </c>
      <c r="CL124" s="30">
        <v>3697</v>
      </c>
      <c r="CM124" s="30">
        <v>3764</v>
      </c>
      <c r="CN124" s="30">
        <v>3929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1</v>
      </c>
      <c r="BR125" s="30">
        <v>1</v>
      </c>
      <c r="BS125" s="30">
        <v>1</v>
      </c>
      <c r="BT125" s="30">
        <v>1</v>
      </c>
      <c r="BU125" s="30">
        <v>1</v>
      </c>
      <c r="BV125" s="30">
        <v>1</v>
      </c>
      <c r="BW125" s="30">
        <v>1</v>
      </c>
      <c r="BX125" s="30">
        <v>1</v>
      </c>
      <c r="BY125" s="30">
        <v>1</v>
      </c>
      <c r="BZ125" s="30">
        <v>1</v>
      </c>
      <c r="CA125" s="30">
        <v>1</v>
      </c>
      <c r="CB125" s="30">
        <v>1</v>
      </c>
      <c r="CC125" s="30">
        <v>2</v>
      </c>
      <c r="CD125" s="30">
        <v>4</v>
      </c>
      <c r="CE125" s="30">
        <v>4</v>
      </c>
      <c r="CF125" s="30">
        <v>5</v>
      </c>
      <c r="CG125" s="30">
        <v>9</v>
      </c>
      <c r="CH125" s="30">
        <v>9</v>
      </c>
      <c r="CI125" s="30">
        <v>9</v>
      </c>
      <c r="CJ125" s="30">
        <v>11</v>
      </c>
      <c r="CK125" s="30">
        <v>11</v>
      </c>
      <c r="CL125" s="30">
        <v>12</v>
      </c>
      <c r="CM125" s="30">
        <v>12</v>
      </c>
      <c r="CN125" s="30">
        <v>13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1</v>
      </c>
      <c r="BP126" s="30">
        <v>1</v>
      </c>
      <c r="BQ126" s="30">
        <v>1</v>
      </c>
      <c r="BR126" s="30">
        <v>1</v>
      </c>
      <c r="BS126" s="30">
        <v>1</v>
      </c>
      <c r="BT126" s="30">
        <v>1</v>
      </c>
      <c r="BU126" s="30">
        <v>1</v>
      </c>
      <c r="BV126" s="30">
        <v>1</v>
      </c>
      <c r="BW126" s="30">
        <v>1</v>
      </c>
      <c r="BX126" s="30">
        <v>1</v>
      </c>
      <c r="BY126" s="30">
        <v>1</v>
      </c>
      <c r="BZ126" s="30">
        <v>1</v>
      </c>
      <c r="CA126" s="30">
        <v>1</v>
      </c>
      <c r="CB126" s="30">
        <v>1</v>
      </c>
      <c r="CC126" s="30">
        <v>1</v>
      </c>
      <c r="CD126" s="30">
        <v>1</v>
      </c>
      <c r="CE126" s="30">
        <v>1</v>
      </c>
      <c r="CF126" s="30">
        <v>1</v>
      </c>
      <c r="CG126" s="30">
        <v>1</v>
      </c>
      <c r="CH126" s="30">
        <v>1</v>
      </c>
      <c r="CI126" s="30">
        <v>1</v>
      </c>
      <c r="CJ126" s="30">
        <v>1</v>
      </c>
      <c r="CK126" s="30">
        <v>2</v>
      </c>
      <c r="CL126" s="30">
        <v>2</v>
      </c>
      <c r="CM126" s="30">
        <v>2</v>
      </c>
      <c r="CN126" s="30">
        <v>2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1</v>
      </c>
      <c r="BN127" s="30">
        <v>1</v>
      </c>
      <c r="BO127" s="30">
        <v>1</v>
      </c>
      <c r="BP127" s="30">
        <v>1</v>
      </c>
      <c r="BQ127" s="30">
        <v>1</v>
      </c>
      <c r="BR127" s="30">
        <v>3</v>
      </c>
      <c r="BS127" s="30">
        <v>3</v>
      </c>
      <c r="BT127" s="30">
        <v>5</v>
      </c>
      <c r="BU127" s="30">
        <v>5</v>
      </c>
      <c r="BV127" s="30">
        <v>5</v>
      </c>
      <c r="BW127" s="30">
        <v>8</v>
      </c>
      <c r="BX127" s="30">
        <v>10</v>
      </c>
      <c r="BY127" s="30">
        <v>10</v>
      </c>
      <c r="BZ127" s="30">
        <v>11</v>
      </c>
      <c r="CA127" s="30">
        <v>11</v>
      </c>
      <c r="CB127" s="30">
        <v>11</v>
      </c>
      <c r="CC127" s="30">
        <v>11</v>
      </c>
      <c r="CD127" s="30">
        <v>11</v>
      </c>
      <c r="CE127" s="30">
        <v>12</v>
      </c>
      <c r="CF127" s="30">
        <v>12</v>
      </c>
      <c r="CG127" s="30">
        <v>14</v>
      </c>
      <c r="CH127" s="30">
        <v>14</v>
      </c>
      <c r="CI127" s="30">
        <v>14</v>
      </c>
      <c r="CJ127" s="30">
        <v>18</v>
      </c>
      <c r="CK127" s="30">
        <v>19</v>
      </c>
      <c r="CL127" s="30">
        <v>20</v>
      </c>
      <c r="CM127" s="30">
        <v>20</v>
      </c>
      <c r="CN127" s="30">
        <v>20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1</v>
      </c>
      <c r="BL128" s="30">
        <v>1</v>
      </c>
      <c r="BM128" s="30">
        <v>1</v>
      </c>
      <c r="BN128" s="30">
        <v>1</v>
      </c>
      <c r="BO128" s="30">
        <v>1</v>
      </c>
      <c r="BP128" s="30">
        <v>1</v>
      </c>
      <c r="BQ128" s="30">
        <v>1</v>
      </c>
      <c r="BR128" s="30">
        <v>2</v>
      </c>
      <c r="BS128" s="30">
        <v>2</v>
      </c>
      <c r="BT128" s="30">
        <v>2</v>
      </c>
      <c r="BU128" s="30">
        <v>2</v>
      </c>
      <c r="BV128" s="30">
        <v>4</v>
      </c>
      <c r="BW128" s="30">
        <v>4</v>
      </c>
      <c r="BX128" s="30">
        <v>5</v>
      </c>
      <c r="BY128" s="30">
        <v>5</v>
      </c>
      <c r="BZ128" s="30">
        <v>6</v>
      </c>
      <c r="CA128" s="30">
        <v>6</v>
      </c>
      <c r="CB128" s="30">
        <v>7</v>
      </c>
      <c r="CC128" s="30">
        <v>7</v>
      </c>
      <c r="CD128" s="30">
        <v>10</v>
      </c>
      <c r="CE128" s="30">
        <v>10</v>
      </c>
      <c r="CF128" s="30">
        <v>10</v>
      </c>
      <c r="CG128" s="30">
        <v>11</v>
      </c>
      <c r="CH128" s="30">
        <v>12</v>
      </c>
      <c r="CI128" s="30">
        <v>13</v>
      </c>
      <c r="CJ128" s="30">
        <v>17</v>
      </c>
      <c r="CK128" s="30">
        <v>19</v>
      </c>
      <c r="CL128" s="30">
        <v>21</v>
      </c>
      <c r="CM128" s="30">
        <v>22</v>
      </c>
      <c r="CN128" s="30">
        <v>22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1</v>
      </c>
      <c r="BK129" s="30">
        <v>2</v>
      </c>
      <c r="BL129" s="30">
        <v>2</v>
      </c>
      <c r="BM129" s="30">
        <v>3</v>
      </c>
      <c r="BN129" s="30">
        <v>3</v>
      </c>
      <c r="BO129" s="30">
        <v>3</v>
      </c>
      <c r="BP129" s="30">
        <v>4</v>
      </c>
      <c r="BQ129" s="30">
        <v>6</v>
      </c>
      <c r="BR129" s="30">
        <v>7</v>
      </c>
      <c r="BS129" s="30">
        <v>9</v>
      </c>
      <c r="BT129" s="30">
        <v>11</v>
      </c>
      <c r="BU129" s="30">
        <v>11</v>
      </c>
      <c r="BV129" s="30">
        <v>12</v>
      </c>
      <c r="BW129" s="30">
        <v>17</v>
      </c>
      <c r="BX129" s="30">
        <v>18</v>
      </c>
      <c r="BY129" s="30">
        <v>23</v>
      </c>
      <c r="BZ129" s="30">
        <v>26</v>
      </c>
      <c r="CA129" s="30">
        <v>29</v>
      </c>
      <c r="CB129" s="30">
        <v>30</v>
      </c>
      <c r="CC129" s="30">
        <v>32</v>
      </c>
      <c r="CD129" s="30">
        <v>34</v>
      </c>
      <c r="CE129" s="30">
        <v>34</v>
      </c>
      <c r="CF129" s="30">
        <v>38</v>
      </c>
      <c r="CG129" s="30">
        <v>44</v>
      </c>
      <c r="CH129" s="30">
        <v>45</v>
      </c>
      <c r="CI129" s="30">
        <v>46</v>
      </c>
      <c r="CJ129" s="30">
        <v>49</v>
      </c>
      <c r="CK129" s="30">
        <v>49</v>
      </c>
      <c r="CL129" s="30">
        <v>51</v>
      </c>
      <c r="CM129" s="30">
        <v>54</v>
      </c>
      <c r="CN129" s="30">
        <v>55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3</v>
      </c>
      <c r="BC130" s="30">
        <v>3</v>
      </c>
      <c r="BD130" s="30">
        <v>3</v>
      </c>
      <c r="BE130" s="30">
        <v>3</v>
      </c>
      <c r="BF130" s="30">
        <v>6</v>
      </c>
      <c r="BG130" s="30">
        <v>7</v>
      </c>
      <c r="BH130" s="30">
        <v>7</v>
      </c>
      <c r="BI130" s="30">
        <v>7</v>
      </c>
      <c r="BJ130" s="30">
        <v>7</v>
      </c>
      <c r="BK130" s="30">
        <v>10</v>
      </c>
      <c r="BL130" s="30">
        <v>12</v>
      </c>
      <c r="BM130" s="30">
        <v>14</v>
      </c>
      <c r="BN130" s="30">
        <v>14</v>
      </c>
      <c r="BO130" s="30">
        <v>19</v>
      </c>
      <c r="BP130" s="30">
        <v>23</v>
      </c>
      <c r="BQ130" s="30">
        <v>25</v>
      </c>
      <c r="BR130" s="30">
        <v>32</v>
      </c>
      <c r="BS130" s="30">
        <v>39</v>
      </c>
      <c r="BT130" s="30">
        <v>44</v>
      </c>
      <c r="BU130" s="30">
        <v>50</v>
      </c>
      <c r="BV130" s="30">
        <v>59</v>
      </c>
      <c r="BW130" s="30">
        <v>62</v>
      </c>
      <c r="BX130" s="30">
        <v>71</v>
      </c>
      <c r="BY130" s="30">
        <v>76</v>
      </c>
      <c r="BZ130" s="30">
        <v>89</v>
      </c>
      <c r="CA130" s="30">
        <v>101</v>
      </c>
      <c r="CB130" s="30">
        <v>108</v>
      </c>
      <c r="CC130" s="30">
        <v>113</v>
      </c>
      <c r="CD130" s="30">
        <v>119</v>
      </c>
      <c r="CE130" s="30">
        <v>128</v>
      </c>
      <c r="CF130" s="30">
        <v>134</v>
      </c>
      <c r="CG130" s="30">
        <v>139</v>
      </c>
      <c r="CH130" s="30">
        <v>150</v>
      </c>
      <c r="CI130" s="30">
        <v>152</v>
      </c>
      <c r="CJ130" s="30">
        <v>161</v>
      </c>
      <c r="CK130" s="30">
        <v>164</v>
      </c>
      <c r="CL130" s="30">
        <v>165</v>
      </c>
      <c r="CM130" s="30">
        <v>181</v>
      </c>
      <c r="CN130" s="30">
        <v>182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</v>
      </c>
      <c r="BT131" s="30">
        <v>1</v>
      </c>
      <c r="BU131" s="30">
        <v>1</v>
      </c>
      <c r="BV131" s="30">
        <v>1</v>
      </c>
      <c r="BW131" s="30">
        <v>2</v>
      </c>
      <c r="BX131" s="30">
        <v>2</v>
      </c>
      <c r="BY131" s="30">
        <v>2</v>
      </c>
      <c r="BZ131" s="30">
        <v>2</v>
      </c>
      <c r="CA131" s="30">
        <v>2</v>
      </c>
      <c r="CB131" s="30">
        <v>3</v>
      </c>
      <c r="CC131" s="30">
        <v>3</v>
      </c>
      <c r="CD131" s="30">
        <v>3</v>
      </c>
      <c r="CE131" s="30">
        <v>4</v>
      </c>
      <c r="CF131" s="30">
        <v>4</v>
      </c>
      <c r="CG131" s="30">
        <v>4</v>
      </c>
      <c r="CH131" s="30">
        <v>4</v>
      </c>
      <c r="CI131" s="30">
        <v>4</v>
      </c>
      <c r="CJ131" s="30">
        <v>6</v>
      </c>
      <c r="CK131" s="30">
        <v>6</v>
      </c>
      <c r="CL131" s="30">
        <v>7</v>
      </c>
      <c r="CM131" s="30">
        <v>7</v>
      </c>
      <c r="CN131" s="30">
        <v>8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2</v>
      </c>
      <c r="BH132" s="30">
        <v>3</v>
      </c>
      <c r="BI132" s="30">
        <v>3</v>
      </c>
      <c r="BJ132" s="30">
        <v>5</v>
      </c>
      <c r="BK132" s="30">
        <v>6</v>
      </c>
      <c r="BL132" s="30">
        <v>7</v>
      </c>
      <c r="BM132" s="30">
        <v>8</v>
      </c>
      <c r="BN132" s="30">
        <v>9</v>
      </c>
      <c r="BO132" s="30">
        <v>11</v>
      </c>
      <c r="BP132" s="30">
        <v>12</v>
      </c>
      <c r="BQ132" s="30">
        <v>14</v>
      </c>
      <c r="BR132" s="30">
        <v>21</v>
      </c>
      <c r="BS132" s="30">
        <v>26</v>
      </c>
      <c r="BT132" s="30">
        <v>27</v>
      </c>
      <c r="BU132" s="30">
        <v>34</v>
      </c>
      <c r="BV132" s="30">
        <v>40</v>
      </c>
      <c r="BW132" s="30">
        <v>41</v>
      </c>
      <c r="BX132" s="30">
        <v>47</v>
      </c>
      <c r="BY132" s="30">
        <v>53</v>
      </c>
      <c r="BZ132" s="30">
        <v>57</v>
      </c>
      <c r="CA132" s="30">
        <v>61</v>
      </c>
      <c r="CB132" s="30">
        <v>65</v>
      </c>
      <c r="CC132" s="30">
        <v>66</v>
      </c>
      <c r="CD132" s="30">
        <v>86</v>
      </c>
      <c r="CE132" s="30">
        <v>91</v>
      </c>
      <c r="CF132" s="30">
        <v>93</v>
      </c>
      <c r="CG132" s="30">
        <v>96</v>
      </c>
      <c r="CH132" s="30">
        <v>111</v>
      </c>
      <c r="CI132" s="30">
        <v>128</v>
      </c>
      <c r="CJ132" s="30">
        <v>135</v>
      </c>
      <c r="CK132" s="30">
        <v>143</v>
      </c>
      <c r="CL132" s="30">
        <v>168</v>
      </c>
      <c r="CM132" s="30">
        <v>176</v>
      </c>
      <c r="CN132" s="30">
        <v>201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1</v>
      </c>
      <c r="AZ133" s="30">
        <v>1</v>
      </c>
      <c r="BA133" s="30">
        <v>1</v>
      </c>
      <c r="BB133" s="30">
        <v>1</v>
      </c>
      <c r="BC133" s="30">
        <v>1</v>
      </c>
      <c r="BD133" s="30">
        <v>1</v>
      </c>
      <c r="BE133" s="30">
        <v>1</v>
      </c>
      <c r="BF133" s="30">
        <v>1</v>
      </c>
      <c r="BG133" s="30">
        <v>1</v>
      </c>
      <c r="BH133" s="30">
        <v>1</v>
      </c>
      <c r="BI133" s="30">
        <v>1</v>
      </c>
      <c r="BJ133" s="30">
        <v>3</v>
      </c>
      <c r="BK133" s="30">
        <v>6</v>
      </c>
      <c r="BL133" s="30">
        <v>6</v>
      </c>
      <c r="BM133" s="30">
        <v>8</v>
      </c>
      <c r="BN133" s="30">
        <v>8</v>
      </c>
      <c r="BO133" s="30">
        <v>9</v>
      </c>
      <c r="BP133" s="30">
        <v>14</v>
      </c>
      <c r="BQ133" s="30">
        <v>17</v>
      </c>
      <c r="BR133" s="30">
        <v>24</v>
      </c>
      <c r="BS133" s="30">
        <v>30</v>
      </c>
      <c r="BT133" s="30">
        <v>30</v>
      </c>
      <c r="BU133" s="30">
        <v>32</v>
      </c>
      <c r="BV133" s="30">
        <v>37</v>
      </c>
      <c r="BW133" s="30">
        <v>41</v>
      </c>
      <c r="BX133" s="30">
        <v>46</v>
      </c>
      <c r="BY133" s="30">
        <v>54</v>
      </c>
      <c r="BZ133" s="30">
        <v>55</v>
      </c>
      <c r="CA133" s="30">
        <v>59</v>
      </c>
      <c r="CB133" s="30">
        <v>63</v>
      </c>
      <c r="CC133" s="30">
        <v>66</v>
      </c>
      <c r="CD133" s="30">
        <v>74</v>
      </c>
      <c r="CE133" s="30">
        <v>79</v>
      </c>
      <c r="CF133" s="30">
        <v>87</v>
      </c>
      <c r="CG133" s="30">
        <v>94</v>
      </c>
      <c r="CH133" s="30">
        <v>95</v>
      </c>
      <c r="CI133" s="30">
        <v>103</v>
      </c>
      <c r="CJ133" s="30">
        <v>109</v>
      </c>
      <c r="CK133" s="30">
        <v>116</v>
      </c>
      <c r="CL133" s="30">
        <v>120</v>
      </c>
      <c r="CM133" s="30">
        <v>126</v>
      </c>
      <c r="CN133" s="30">
        <v>136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  <c r="CH134" s="30">
        <v>0</v>
      </c>
      <c r="CI134" s="30">
        <v>0</v>
      </c>
      <c r="CJ134" s="30">
        <v>0</v>
      </c>
      <c r="CK134" s="30">
        <v>0</v>
      </c>
      <c r="CL134" s="30">
        <v>0</v>
      </c>
      <c r="CM134" s="30">
        <v>0</v>
      </c>
      <c r="CN134" s="30">
        <v>0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1</v>
      </c>
      <c r="BJ135" s="30">
        <v>1</v>
      </c>
      <c r="BK135" s="30">
        <v>1</v>
      </c>
      <c r="BL135" s="30">
        <v>2</v>
      </c>
      <c r="BM135" s="30">
        <v>3</v>
      </c>
      <c r="BN135" s="30">
        <v>3</v>
      </c>
      <c r="BO135" s="30">
        <v>3</v>
      </c>
      <c r="BP135" s="30">
        <v>3</v>
      </c>
      <c r="BQ135" s="30">
        <v>3</v>
      </c>
      <c r="BR135" s="30">
        <v>3</v>
      </c>
      <c r="BS135" s="30">
        <v>3</v>
      </c>
      <c r="BT135" s="30">
        <v>3</v>
      </c>
      <c r="BU135" s="30">
        <v>3</v>
      </c>
      <c r="BV135" s="30">
        <v>3</v>
      </c>
      <c r="BW135" s="30">
        <v>3</v>
      </c>
      <c r="BX135" s="30">
        <v>3</v>
      </c>
      <c r="BY135" s="30">
        <v>5</v>
      </c>
      <c r="BZ135" s="30">
        <v>5</v>
      </c>
      <c r="CA135" s="30">
        <v>5</v>
      </c>
      <c r="CB135" s="30">
        <v>5</v>
      </c>
      <c r="CC135" s="30">
        <v>6</v>
      </c>
      <c r="CD135" s="30">
        <v>6</v>
      </c>
      <c r="CE135" s="30">
        <v>6</v>
      </c>
      <c r="CF135" s="30">
        <v>6</v>
      </c>
      <c r="CG135" s="30">
        <v>7</v>
      </c>
      <c r="CH135" s="30">
        <v>8</v>
      </c>
      <c r="CI135" s="30">
        <v>8</v>
      </c>
      <c r="CJ135" s="30">
        <v>8</v>
      </c>
      <c r="CK135" s="30">
        <v>8</v>
      </c>
      <c r="CL135" s="30">
        <v>8</v>
      </c>
      <c r="CM135" s="30">
        <v>8</v>
      </c>
      <c r="CN135" s="30">
        <v>8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3</v>
      </c>
      <c r="BI136" s="30">
        <v>5</v>
      </c>
      <c r="BJ136" s="30">
        <v>5</v>
      </c>
      <c r="BK136" s="30">
        <v>5</v>
      </c>
      <c r="BL136" s="30">
        <v>7</v>
      </c>
      <c r="BM136" s="30">
        <v>9</v>
      </c>
      <c r="BN136" s="30">
        <v>9</v>
      </c>
      <c r="BO136" s="30">
        <v>11</v>
      </c>
      <c r="BP136" s="30">
        <v>16</v>
      </c>
      <c r="BQ136" s="30">
        <v>18</v>
      </c>
      <c r="BR136" s="30">
        <v>24</v>
      </c>
      <c r="BS136" s="30">
        <v>30</v>
      </c>
      <c r="BT136" s="30">
        <v>38</v>
      </c>
      <c r="BU136" s="30">
        <v>55</v>
      </c>
      <c r="BV136" s="30">
        <v>61</v>
      </c>
      <c r="BW136" s="30">
        <v>73</v>
      </c>
      <c r="BX136" s="30">
        <v>83</v>
      </c>
      <c r="BY136" s="30">
        <v>92</v>
      </c>
      <c r="BZ136" s="30">
        <v>107</v>
      </c>
      <c r="CA136" s="30">
        <v>121</v>
      </c>
      <c r="CB136" s="30">
        <v>138</v>
      </c>
      <c r="CC136" s="30">
        <v>169</v>
      </c>
      <c r="CD136" s="30">
        <v>181</v>
      </c>
      <c r="CE136" s="30">
        <v>193</v>
      </c>
      <c r="CF136" s="30">
        <v>216</v>
      </c>
      <c r="CG136" s="30">
        <v>230</v>
      </c>
      <c r="CH136" s="30">
        <v>254</v>
      </c>
      <c r="CI136" s="30">
        <v>274</v>
      </c>
      <c r="CJ136" s="30">
        <v>300</v>
      </c>
      <c r="CK136" s="30">
        <v>348</v>
      </c>
      <c r="CL136" s="30">
        <v>400</v>
      </c>
      <c r="CM136" s="30">
        <v>445</v>
      </c>
      <c r="CN136" s="30">
        <v>484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1</v>
      </c>
      <c r="N137" s="30">
        <v>1</v>
      </c>
      <c r="O137" s="30">
        <v>1</v>
      </c>
      <c r="P137" s="30">
        <v>1</v>
      </c>
      <c r="Q137" s="30">
        <v>1</v>
      </c>
      <c r="R137" s="30">
        <v>1</v>
      </c>
      <c r="S137" s="30">
        <v>1</v>
      </c>
      <c r="T137" s="30">
        <v>1</v>
      </c>
      <c r="U137" s="30">
        <v>1</v>
      </c>
      <c r="V137" s="30">
        <v>1</v>
      </c>
      <c r="W137" s="30">
        <v>1</v>
      </c>
      <c r="X137" s="30">
        <v>1</v>
      </c>
      <c r="Y137" s="30">
        <v>1</v>
      </c>
      <c r="Z137" s="30">
        <v>1</v>
      </c>
      <c r="AA137" s="30">
        <v>1</v>
      </c>
      <c r="AB137" s="30">
        <v>1</v>
      </c>
      <c r="AC137" s="30">
        <v>1</v>
      </c>
      <c r="AD137" s="30">
        <v>1</v>
      </c>
      <c r="AE137" s="30">
        <v>1</v>
      </c>
      <c r="AF137" s="30">
        <v>1</v>
      </c>
      <c r="AG137" s="30">
        <v>1</v>
      </c>
      <c r="AH137" s="30">
        <v>1</v>
      </c>
      <c r="AI137" s="30">
        <v>1</v>
      </c>
      <c r="AJ137" s="30">
        <v>1</v>
      </c>
      <c r="AK137" s="30">
        <v>1</v>
      </c>
      <c r="AL137" s="30">
        <v>1</v>
      </c>
      <c r="AM137" s="30">
        <v>1</v>
      </c>
      <c r="AN137" s="30">
        <v>1</v>
      </c>
      <c r="AO137" s="30">
        <v>1</v>
      </c>
      <c r="AP137" s="30">
        <v>1</v>
      </c>
      <c r="AQ137" s="30">
        <v>1</v>
      </c>
      <c r="AR137" s="30">
        <v>1</v>
      </c>
      <c r="AS137" s="30">
        <v>1</v>
      </c>
      <c r="AT137" s="30">
        <v>1</v>
      </c>
      <c r="AU137" s="30">
        <v>1</v>
      </c>
      <c r="AV137" s="30">
        <v>1</v>
      </c>
      <c r="AW137" s="30">
        <v>1</v>
      </c>
      <c r="AX137" s="30">
        <v>1</v>
      </c>
      <c r="AY137" s="30">
        <v>1</v>
      </c>
      <c r="AZ137" s="30">
        <v>2</v>
      </c>
      <c r="BA137" s="30">
        <v>5</v>
      </c>
      <c r="BB137" s="30">
        <v>8</v>
      </c>
      <c r="BC137" s="30">
        <v>11</v>
      </c>
      <c r="BD137" s="30">
        <v>12</v>
      </c>
      <c r="BE137" s="30">
        <v>12</v>
      </c>
      <c r="BF137" s="30">
        <v>19</v>
      </c>
      <c r="BG137" s="30">
        <v>17</v>
      </c>
      <c r="BH137" s="30">
        <v>18</v>
      </c>
      <c r="BI137" s="30">
        <v>19</v>
      </c>
      <c r="BJ137" s="30">
        <v>25</v>
      </c>
      <c r="BK137" s="30">
        <v>33</v>
      </c>
      <c r="BL137" s="30">
        <v>35</v>
      </c>
      <c r="BM137" s="30">
        <v>38</v>
      </c>
      <c r="BN137" s="30">
        <v>45</v>
      </c>
      <c r="BO137" s="30">
        <v>54</v>
      </c>
      <c r="BP137" s="30">
        <v>68</v>
      </c>
      <c r="BQ137" s="30">
        <v>71</v>
      </c>
      <c r="BR137" s="30">
        <v>78</v>
      </c>
      <c r="BS137" s="30">
        <v>88</v>
      </c>
      <c r="BT137" s="30">
        <v>96</v>
      </c>
      <c r="BU137" s="30">
        <v>107</v>
      </c>
      <c r="BV137" s="30">
        <v>136</v>
      </c>
      <c r="BW137" s="30">
        <v>144</v>
      </c>
      <c r="BX137" s="30">
        <v>152</v>
      </c>
      <c r="BY137" s="30">
        <v>163</v>
      </c>
      <c r="BZ137" s="30">
        <v>177</v>
      </c>
      <c r="CA137" s="30">
        <v>182</v>
      </c>
      <c r="CB137" s="30">
        <v>203</v>
      </c>
      <c r="CC137" s="30">
        <v>221</v>
      </c>
      <c r="CD137" s="30">
        <v>247</v>
      </c>
      <c r="CE137" s="30">
        <v>297</v>
      </c>
      <c r="CF137" s="30">
        <v>315</v>
      </c>
      <c r="CG137" s="30">
        <v>335</v>
      </c>
      <c r="CH137" s="30">
        <v>349</v>
      </c>
      <c r="CI137" s="30">
        <v>362</v>
      </c>
      <c r="CJ137" s="30">
        <v>387</v>
      </c>
      <c r="CK137" s="30">
        <v>397</v>
      </c>
      <c r="CL137" s="30">
        <v>409</v>
      </c>
      <c r="CM137" s="30">
        <v>428</v>
      </c>
      <c r="CN137" s="30">
        <v>437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1</v>
      </c>
      <c r="BA138" s="30">
        <v>2</v>
      </c>
      <c r="BB138" s="30">
        <v>3</v>
      </c>
      <c r="BC138" s="30">
        <v>3</v>
      </c>
      <c r="BD138" s="30">
        <v>4</v>
      </c>
      <c r="BE138" s="30">
        <v>5</v>
      </c>
      <c r="BF138" s="30">
        <v>5</v>
      </c>
      <c r="BG138" s="30">
        <v>5</v>
      </c>
      <c r="BH138" s="30">
        <v>5</v>
      </c>
      <c r="BI138" s="30">
        <v>5</v>
      </c>
      <c r="BJ138" s="30">
        <v>7</v>
      </c>
      <c r="BK138" s="30">
        <v>8</v>
      </c>
      <c r="BL138" s="30">
        <v>10</v>
      </c>
      <c r="BM138" s="30">
        <v>14</v>
      </c>
      <c r="BN138" s="30">
        <v>16</v>
      </c>
      <c r="BO138" s="30">
        <v>16</v>
      </c>
      <c r="BP138" s="30">
        <v>18</v>
      </c>
      <c r="BQ138" s="30">
        <v>22</v>
      </c>
      <c r="BR138" s="30">
        <v>31</v>
      </c>
      <c r="BS138" s="30">
        <v>33</v>
      </c>
      <c r="BT138" s="30">
        <v>43</v>
      </c>
      <c r="BU138" s="30">
        <v>57</v>
      </c>
      <c r="BV138" s="30">
        <v>71</v>
      </c>
      <c r="BW138" s="30">
        <v>79</v>
      </c>
      <c r="BX138" s="30">
        <v>94</v>
      </c>
      <c r="BY138" s="30">
        <v>107</v>
      </c>
      <c r="BZ138" s="30">
        <v>129</v>
      </c>
      <c r="CA138" s="30">
        <v>159</v>
      </c>
      <c r="CB138" s="30">
        <v>174</v>
      </c>
      <c r="CC138" s="30">
        <v>181</v>
      </c>
      <c r="CD138" s="30">
        <v>208</v>
      </c>
      <c r="CE138" s="30">
        <v>232</v>
      </c>
      <c r="CF138" s="30">
        <v>245</v>
      </c>
      <c r="CG138" s="30">
        <v>263</v>
      </c>
      <c r="CH138" s="30">
        <v>286</v>
      </c>
      <c r="CI138" s="30">
        <v>314</v>
      </c>
      <c r="CJ138" s="30">
        <v>332</v>
      </c>
      <c r="CK138" s="30">
        <v>347</v>
      </c>
      <c r="CL138" s="30">
        <v>360</v>
      </c>
      <c r="CM138" s="30">
        <v>380</v>
      </c>
      <c r="CN138" s="30">
        <v>401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1</v>
      </c>
      <c r="BF139" s="30">
        <v>2</v>
      </c>
      <c r="BG139" s="30">
        <v>3</v>
      </c>
      <c r="BH139" s="30">
        <v>6</v>
      </c>
      <c r="BI139" s="30">
        <v>12</v>
      </c>
      <c r="BJ139" s="30">
        <v>14</v>
      </c>
      <c r="BK139" s="30">
        <v>23</v>
      </c>
      <c r="BL139" s="30">
        <v>33</v>
      </c>
      <c r="BM139" s="30">
        <v>43</v>
      </c>
      <c r="BN139" s="30">
        <v>60</v>
      </c>
      <c r="BO139" s="30">
        <v>76</v>
      </c>
      <c r="BP139" s="30">
        <v>100</v>
      </c>
      <c r="BQ139" s="30">
        <v>119</v>
      </c>
      <c r="BR139" s="30">
        <v>140</v>
      </c>
      <c r="BS139" s="30">
        <v>160</v>
      </c>
      <c r="BT139" s="30">
        <v>187</v>
      </c>
      <c r="BU139" s="30">
        <v>209</v>
      </c>
      <c r="BV139" s="30">
        <v>246</v>
      </c>
      <c r="BW139" s="30">
        <v>266</v>
      </c>
      <c r="BX139" s="30">
        <v>295</v>
      </c>
      <c r="BY139" s="30">
        <v>311</v>
      </c>
      <c r="BZ139" s="30">
        <v>345</v>
      </c>
      <c r="CA139" s="30">
        <v>380</v>
      </c>
      <c r="CB139" s="30">
        <v>409</v>
      </c>
      <c r="CC139" s="30">
        <v>435</v>
      </c>
      <c r="CD139" s="30">
        <v>470</v>
      </c>
      <c r="CE139" s="30">
        <v>504</v>
      </c>
      <c r="CF139" s="30">
        <v>535</v>
      </c>
      <c r="CG139" s="30">
        <v>567</v>
      </c>
      <c r="CH139" s="30">
        <v>599</v>
      </c>
      <c r="CI139" s="30">
        <v>629</v>
      </c>
      <c r="CJ139" s="30">
        <v>657</v>
      </c>
      <c r="CK139" s="30">
        <v>687</v>
      </c>
      <c r="CL139" s="30">
        <v>714</v>
      </c>
      <c r="CM139" s="30">
        <v>735</v>
      </c>
      <c r="CN139" s="30">
        <v>762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1</v>
      </c>
      <c r="BQ140" s="30">
        <v>1</v>
      </c>
      <c r="BR140" s="30">
        <v>1</v>
      </c>
      <c r="BS140" s="30">
        <v>2</v>
      </c>
      <c r="BT140" s="30">
        <v>2</v>
      </c>
      <c r="BU140" s="30">
        <v>3</v>
      </c>
      <c r="BV140" s="30">
        <v>3</v>
      </c>
      <c r="BW140" s="30">
        <v>3</v>
      </c>
      <c r="BX140" s="30">
        <v>4</v>
      </c>
      <c r="BY140" s="30">
        <v>4</v>
      </c>
      <c r="BZ140" s="30">
        <v>6</v>
      </c>
      <c r="CA140" s="30">
        <v>6</v>
      </c>
      <c r="CB140" s="30">
        <v>6</v>
      </c>
      <c r="CC140" s="30">
        <v>6</v>
      </c>
      <c r="CD140" s="30">
        <v>6</v>
      </c>
      <c r="CE140" s="30">
        <v>7</v>
      </c>
      <c r="CF140" s="30">
        <v>7</v>
      </c>
      <c r="CG140" s="30">
        <v>7</v>
      </c>
      <c r="CH140" s="30">
        <v>7</v>
      </c>
      <c r="CI140" s="30">
        <v>7</v>
      </c>
      <c r="CJ140" s="30">
        <v>7</v>
      </c>
      <c r="CK140" s="30">
        <v>8</v>
      </c>
      <c r="CL140" s="30">
        <v>8</v>
      </c>
      <c r="CM140" s="30">
        <v>9</v>
      </c>
      <c r="CN140" s="30">
        <v>9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3</v>
      </c>
      <c r="BK141" s="30">
        <v>7</v>
      </c>
      <c r="BL141" s="30">
        <v>11</v>
      </c>
      <c r="BM141" s="30">
        <v>17</v>
      </c>
      <c r="BN141" s="30">
        <v>23</v>
      </c>
      <c r="BO141" s="30">
        <v>26</v>
      </c>
      <c r="BP141" s="30">
        <v>37</v>
      </c>
      <c r="BQ141" s="30">
        <v>43</v>
      </c>
      <c r="BR141" s="30">
        <v>65</v>
      </c>
      <c r="BS141" s="30">
        <v>82</v>
      </c>
      <c r="BT141" s="30">
        <v>92</v>
      </c>
      <c r="BU141" s="30">
        <v>115</v>
      </c>
      <c r="BV141" s="30">
        <v>133</v>
      </c>
      <c r="BW141" s="30">
        <v>146</v>
      </c>
      <c r="BX141" s="30">
        <v>151</v>
      </c>
      <c r="BY141" s="30">
        <v>176</v>
      </c>
      <c r="BZ141" s="30">
        <v>197</v>
      </c>
      <c r="CA141" s="30">
        <v>220</v>
      </c>
      <c r="CB141" s="30">
        <v>248</v>
      </c>
      <c r="CC141" s="30">
        <v>270</v>
      </c>
      <c r="CD141" s="30">
        <v>291</v>
      </c>
      <c r="CE141" s="30">
        <v>316</v>
      </c>
      <c r="CF141" s="30">
        <v>331</v>
      </c>
      <c r="CG141" s="30">
        <v>351</v>
      </c>
      <c r="CH141" s="30">
        <v>372</v>
      </c>
      <c r="CI141" s="30">
        <v>392</v>
      </c>
      <c r="CJ141" s="30">
        <v>411</v>
      </c>
      <c r="CK141" s="30">
        <v>421</v>
      </c>
      <c r="CL141" s="30">
        <v>451</v>
      </c>
      <c r="CM141" s="30">
        <v>478</v>
      </c>
      <c r="CN141" s="30">
        <v>498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1</v>
      </c>
      <c r="BH142" s="30">
        <v>1</v>
      </c>
      <c r="BI142" s="30">
        <v>1</v>
      </c>
      <c r="BJ142" s="30">
        <v>1</v>
      </c>
      <c r="BK142" s="30">
        <v>1</v>
      </c>
      <c r="BL142" s="30">
        <v>1</v>
      </c>
      <c r="BM142" s="30">
        <v>3</v>
      </c>
      <c r="BN142" s="30">
        <v>3</v>
      </c>
      <c r="BO142" s="30">
        <v>4</v>
      </c>
      <c r="BP142" s="30">
        <v>4</v>
      </c>
      <c r="BQ142" s="30">
        <v>8</v>
      </c>
      <c r="BR142" s="30">
        <v>9</v>
      </c>
      <c r="BS142" s="30">
        <v>17</v>
      </c>
      <c r="BT142" s="30">
        <v>24</v>
      </c>
      <c r="BU142" s="30">
        <v>30</v>
      </c>
      <c r="BV142" s="30">
        <v>34</v>
      </c>
      <c r="BW142" s="30">
        <v>43</v>
      </c>
      <c r="BX142" s="30">
        <v>45</v>
      </c>
      <c r="BY142" s="30">
        <v>47</v>
      </c>
      <c r="BZ142" s="30">
        <v>58</v>
      </c>
      <c r="CA142" s="30">
        <v>63</v>
      </c>
      <c r="CB142" s="30">
        <v>76</v>
      </c>
      <c r="CC142" s="30">
        <v>94</v>
      </c>
      <c r="CD142" s="30">
        <v>106</v>
      </c>
      <c r="CE142" s="30">
        <v>130</v>
      </c>
      <c r="CF142" s="30">
        <v>148</v>
      </c>
      <c r="CG142" s="30">
        <v>170</v>
      </c>
      <c r="CH142" s="30">
        <v>198</v>
      </c>
      <c r="CI142" s="30">
        <v>232</v>
      </c>
      <c r="CJ142" s="30">
        <v>273</v>
      </c>
      <c r="CK142" s="30">
        <v>313</v>
      </c>
      <c r="CL142" s="30">
        <v>361</v>
      </c>
      <c r="CM142" s="30">
        <v>405</v>
      </c>
      <c r="CN142" s="30">
        <v>456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s="30">
        <v>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0</v>
      </c>
      <c r="CK144" s="30">
        <v>0</v>
      </c>
      <c r="CL144" s="30">
        <v>0</v>
      </c>
      <c r="CM144" s="30">
        <v>0</v>
      </c>
      <c r="CN144" s="30">
        <v>0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s="30">
        <v>0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  <c r="CF146" s="30">
        <v>0</v>
      </c>
      <c r="CG146" s="30">
        <v>0</v>
      </c>
      <c r="CH146" s="30">
        <v>0</v>
      </c>
      <c r="CI146" s="30">
        <v>0</v>
      </c>
      <c r="CJ146" s="30">
        <v>0</v>
      </c>
      <c r="CK146" s="30">
        <v>0</v>
      </c>
      <c r="CL146" s="30">
        <v>0</v>
      </c>
      <c r="CM146" s="30">
        <v>0</v>
      </c>
      <c r="CN146" s="30">
        <v>0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1</v>
      </c>
      <c r="AR147" s="30">
        <v>1</v>
      </c>
      <c r="AS147" s="30">
        <v>1</v>
      </c>
      <c r="AT147" s="30">
        <v>1</v>
      </c>
      <c r="AU147" s="30">
        <v>1</v>
      </c>
      <c r="AV147" s="30">
        <v>1</v>
      </c>
      <c r="AW147" s="30">
        <v>1</v>
      </c>
      <c r="AX147" s="30">
        <v>2</v>
      </c>
      <c r="AY147" s="30">
        <v>2</v>
      </c>
      <c r="AZ147" s="30">
        <v>3</v>
      </c>
      <c r="BA147" s="30">
        <v>5</v>
      </c>
      <c r="BB147" s="30">
        <v>5</v>
      </c>
      <c r="BC147" s="30">
        <v>5</v>
      </c>
      <c r="BD147" s="30">
        <v>7</v>
      </c>
      <c r="BE147" s="30">
        <v>7</v>
      </c>
      <c r="BF147" s="30">
        <v>11</v>
      </c>
      <c r="BG147" s="30">
        <v>11</v>
      </c>
      <c r="BH147" s="30">
        <v>14</v>
      </c>
      <c r="BI147" s="30">
        <v>20</v>
      </c>
      <c r="BJ147" s="30">
        <v>20</v>
      </c>
      <c r="BK147" s="30">
        <v>20</v>
      </c>
      <c r="BL147" s="30">
        <v>21</v>
      </c>
      <c r="BM147" s="30">
        <v>21</v>
      </c>
      <c r="BN147" s="30">
        <v>21</v>
      </c>
      <c r="BO147" s="30">
        <v>21</v>
      </c>
      <c r="BP147" s="30">
        <v>22</v>
      </c>
      <c r="BQ147" s="30">
        <v>22</v>
      </c>
      <c r="BR147" s="30">
        <v>25</v>
      </c>
      <c r="BS147" s="30">
        <v>26</v>
      </c>
      <c r="BT147" s="30">
        <v>26</v>
      </c>
      <c r="BU147" s="30">
        <v>30</v>
      </c>
      <c r="BV147" s="30">
        <v>30</v>
      </c>
      <c r="BW147" s="30">
        <v>32</v>
      </c>
      <c r="BX147" s="30">
        <v>32</v>
      </c>
      <c r="BY147" s="30">
        <v>32</v>
      </c>
      <c r="BZ147" s="30">
        <v>34</v>
      </c>
      <c r="CA147" s="30">
        <v>34</v>
      </c>
      <c r="CB147" s="30">
        <v>34</v>
      </c>
      <c r="CC147" s="30">
        <v>34</v>
      </c>
      <c r="CD147" s="30">
        <v>35</v>
      </c>
      <c r="CE147" s="30">
        <v>35</v>
      </c>
      <c r="CF147" s="30">
        <v>35</v>
      </c>
      <c r="CG147" s="30">
        <v>36</v>
      </c>
      <c r="CH147" s="30">
        <v>36</v>
      </c>
      <c r="CI147" s="30">
        <v>38</v>
      </c>
      <c r="CJ147" s="30">
        <v>39</v>
      </c>
      <c r="CK147" s="30">
        <v>39</v>
      </c>
      <c r="CL147" s="30">
        <v>39</v>
      </c>
      <c r="CM147" s="30">
        <v>39</v>
      </c>
      <c r="CN147" s="30">
        <v>40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s="30">
        <v>0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1</v>
      </c>
      <c r="BM149" s="30">
        <v>2</v>
      </c>
      <c r="BN149" s="30">
        <v>3</v>
      </c>
      <c r="BO149" s="30">
        <v>3</v>
      </c>
      <c r="BP149" s="30">
        <v>4</v>
      </c>
      <c r="BQ149" s="30">
        <v>8</v>
      </c>
      <c r="BR149" s="30">
        <v>8</v>
      </c>
      <c r="BS149" s="30">
        <v>10</v>
      </c>
      <c r="BT149" s="30">
        <v>16</v>
      </c>
      <c r="BU149" s="30">
        <v>21</v>
      </c>
      <c r="BV149" s="30">
        <v>25</v>
      </c>
      <c r="BW149" s="30">
        <v>29</v>
      </c>
      <c r="BX149" s="30">
        <v>34</v>
      </c>
      <c r="BY149" s="30">
        <v>38</v>
      </c>
      <c r="BZ149" s="30">
        <v>41</v>
      </c>
      <c r="CA149" s="30">
        <v>41</v>
      </c>
      <c r="CB149" s="30">
        <v>44</v>
      </c>
      <c r="CC149" s="30">
        <v>47</v>
      </c>
      <c r="CD149" s="30">
        <v>52</v>
      </c>
      <c r="CE149" s="30">
        <v>59</v>
      </c>
      <c r="CF149" s="30">
        <v>65</v>
      </c>
      <c r="CG149" s="30">
        <v>73</v>
      </c>
      <c r="CH149" s="30">
        <v>79</v>
      </c>
      <c r="CI149" s="30">
        <v>83</v>
      </c>
      <c r="CJ149" s="30">
        <v>87</v>
      </c>
      <c r="CK149" s="30">
        <v>92</v>
      </c>
      <c r="CL149" s="30">
        <v>97</v>
      </c>
      <c r="CM149" s="30">
        <v>103</v>
      </c>
      <c r="CN149" s="30">
        <v>109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1</v>
      </c>
      <c r="BU150" s="30">
        <v>1</v>
      </c>
      <c r="BV150" s="30">
        <v>1</v>
      </c>
      <c r="BW150" s="30">
        <v>2</v>
      </c>
      <c r="BX150" s="30">
        <v>2</v>
      </c>
      <c r="BY150" s="30">
        <v>2</v>
      </c>
      <c r="BZ150" s="30">
        <v>2</v>
      </c>
      <c r="CA150" s="30">
        <v>2</v>
      </c>
      <c r="CB150" s="30">
        <v>2</v>
      </c>
      <c r="CC150" s="30">
        <v>2</v>
      </c>
      <c r="CD150" s="30">
        <v>2</v>
      </c>
      <c r="CE150" s="30">
        <v>2</v>
      </c>
      <c r="CF150" s="30">
        <v>2</v>
      </c>
      <c r="CG150" s="30">
        <v>2</v>
      </c>
      <c r="CH150" s="30">
        <v>2</v>
      </c>
      <c r="CI150" s="30">
        <v>2</v>
      </c>
      <c r="CJ150" s="30">
        <v>2</v>
      </c>
      <c r="CK150" s="30">
        <v>3</v>
      </c>
      <c r="CL150" s="30">
        <v>3</v>
      </c>
      <c r="CM150" s="30">
        <v>5</v>
      </c>
      <c r="CN150" s="30">
        <v>5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1</v>
      </c>
      <c r="BI151" s="30">
        <v>1</v>
      </c>
      <c r="BJ151" s="30">
        <v>2</v>
      </c>
      <c r="BK151" s="30">
        <v>3</v>
      </c>
      <c r="BL151" s="30">
        <v>3</v>
      </c>
      <c r="BM151" s="30">
        <v>4</v>
      </c>
      <c r="BN151" s="30">
        <v>1</v>
      </c>
      <c r="BO151" s="30">
        <v>1</v>
      </c>
      <c r="BP151" s="30">
        <v>10</v>
      </c>
      <c r="BQ151" s="30">
        <v>13</v>
      </c>
      <c r="BR151" s="30">
        <v>16</v>
      </c>
      <c r="BS151" s="30">
        <v>16</v>
      </c>
      <c r="BT151" s="30">
        <v>28</v>
      </c>
      <c r="BU151" s="30">
        <v>31</v>
      </c>
      <c r="BV151" s="30">
        <v>39</v>
      </c>
      <c r="BW151" s="30">
        <v>44</v>
      </c>
      <c r="BX151" s="30">
        <v>51</v>
      </c>
      <c r="BY151" s="30">
        <v>58</v>
      </c>
      <c r="BZ151" s="30">
        <v>61</v>
      </c>
      <c r="CA151" s="30">
        <v>65</v>
      </c>
      <c r="CB151" s="30">
        <v>66</v>
      </c>
      <c r="CC151" s="30">
        <v>71</v>
      </c>
      <c r="CD151" s="30">
        <v>74</v>
      </c>
      <c r="CE151" s="30">
        <v>80</v>
      </c>
      <c r="CF151" s="30">
        <v>85</v>
      </c>
      <c r="CG151" s="30">
        <v>94</v>
      </c>
      <c r="CH151" s="30">
        <v>99</v>
      </c>
      <c r="CI151" s="30">
        <v>103</v>
      </c>
      <c r="CJ151" s="30">
        <v>110</v>
      </c>
      <c r="CK151" s="30">
        <v>117</v>
      </c>
      <c r="CL151" s="30">
        <v>122</v>
      </c>
      <c r="CM151" s="30">
        <v>125</v>
      </c>
      <c r="CN151" s="30">
        <v>125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s="30">
        <v>0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s="30">
        <v>0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2</v>
      </c>
      <c r="BJ154" s="30">
        <v>2</v>
      </c>
      <c r="BK154" s="30">
        <v>2</v>
      </c>
      <c r="BL154" s="30">
        <v>2</v>
      </c>
      <c r="BM154" s="30">
        <v>2</v>
      </c>
      <c r="BN154" s="30">
        <v>2</v>
      </c>
      <c r="BO154" s="30">
        <v>2</v>
      </c>
      <c r="BP154" s="30">
        <v>2</v>
      </c>
      <c r="BQ154" s="30">
        <v>3</v>
      </c>
      <c r="BR154" s="30">
        <v>3</v>
      </c>
      <c r="BS154" s="30">
        <v>3</v>
      </c>
      <c r="BT154" s="30">
        <v>3</v>
      </c>
      <c r="BU154" s="30">
        <v>4</v>
      </c>
      <c r="BV154" s="30">
        <v>5</v>
      </c>
      <c r="BW154" s="30">
        <v>6</v>
      </c>
      <c r="BX154" s="30">
        <v>6</v>
      </c>
      <c r="BY154" s="30">
        <v>6</v>
      </c>
      <c r="BZ154" s="30">
        <v>6</v>
      </c>
      <c r="CA154" s="30">
        <v>6</v>
      </c>
      <c r="CB154" s="30">
        <v>6</v>
      </c>
      <c r="CC154" s="30">
        <v>7</v>
      </c>
      <c r="CD154" s="30">
        <v>8</v>
      </c>
      <c r="CE154" s="30">
        <v>8</v>
      </c>
      <c r="CF154" s="30">
        <v>9</v>
      </c>
      <c r="CG154" s="30">
        <v>10</v>
      </c>
      <c r="CH154" s="30">
        <v>10</v>
      </c>
      <c r="CI154" s="30">
        <v>10</v>
      </c>
      <c r="CJ154" s="30">
        <v>11</v>
      </c>
      <c r="CK154" s="30">
        <v>11</v>
      </c>
      <c r="CL154" s="30">
        <v>11</v>
      </c>
      <c r="CM154" s="30">
        <v>11</v>
      </c>
      <c r="CN154" s="30">
        <v>11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1</v>
      </c>
      <c r="BG155" s="30">
        <v>1</v>
      </c>
      <c r="BH155" s="30">
        <v>1</v>
      </c>
      <c r="BI155" s="30">
        <v>1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1</v>
      </c>
      <c r="BU155" s="30">
        <v>1</v>
      </c>
      <c r="BV155" s="30">
        <v>1</v>
      </c>
      <c r="BW155" s="30">
        <v>1</v>
      </c>
      <c r="BX155" s="30">
        <v>1</v>
      </c>
      <c r="BY155" s="30">
        <v>2</v>
      </c>
      <c r="BZ155" s="30">
        <v>2</v>
      </c>
      <c r="CA155" s="30">
        <v>2</v>
      </c>
      <c r="CB155" s="30">
        <v>2</v>
      </c>
      <c r="CC155" s="30">
        <v>2</v>
      </c>
      <c r="CD155" s="30">
        <v>2</v>
      </c>
      <c r="CE155" s="30">
        <v>2</v>
      </c>
      <c r="CF155" s="30">
        <v>2</v>
      </c>
      <c r="CG155" s="30">
        <v>2</v>
      </c>
      <c r="CH155" s="30">
        <v>6</v>
      </c>
      <c r="CI155" s="30">
        <v>8</v>
      </c>
      <c r="CJ155" s="30">
        <v>9</v>
      </c>
      <c r="CK155" s="30">
        <v>11</v>
      </c>
      <c r="CL155" s="30">
        <v>12</v>
      </c>
      <c r="CM155" s="30">
        <v>13</v>
      </c>
      <c r="CN155" s="30">
        <v>14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1</v>
      </c>
      <c r="BC156" s="30">
        <v>1</v>
      </c>
      <c r="BD156" s="30">
        <v>1</v>
      </c>
      <c r="BE156" s="30">
        <v>1</v>
      </c>
      <c r="BF156" s="30">
        <v>1</v>
      </c>
      <c r="BG156" s="30">
        <v>1</v>
      </c>
      <c r="BH156" s="30">
        <v>1</v>
      </c>
      <c r="BI156" s="30">
        <v>1</v>
      </c>
      <c r="BJ156" s="30">
        <v>2</v>
      </c>
      <c r="BK156" s="30">
        <v>3</v>
      </c>
      <c r="BL156" s="30">
        <v>4</v>
      </c>
      <c r="BM156" s="30">
        <v>5</v>
      </c>
      <c r="BN156" s="30">
        <v>6</v>
      </c>
      <c r="BO156" s="30">
        <v>9</v>
      </c>
      <c r="BP156" s="30">
        <v>9</v>
      </c>
      <c r="BQ156" s="30">
        <v>11</v>
      </c>
      <c r="BR156" s="30">
        <v>11</v>
      </c>
      <c r="BS156" s="30">
        <v>15</v>
      </c>
      <c r="BT156" s="30">
        <v>15</v>
      </c>
      <c r="BU156" s="30">
        <v>17</v>
      </c>
      <c r="BV156" s="30">
        <v>20</v>
      </c>
      <c r="BW156" s="30">
        <v>22</v>
      </c>
      <c r="BX156" s="30">
        <v>28</v>
      </c>
      <c r="BY156" s="30">
        <v>30</v>
      </c>
      <c r="BZ156" s="30">
        <v>36</v>
      </c>
      <c r="CA156" s="30">
        <v>40</v>
      </c>
      <c r="CB156" s="30">
        <v>43</v>
      </c>
      <c r="CC156" s="30">
        <v>45</v>
      </c>
      <c r="CD156" s="30">
        <v>50</v>
      </c>
      <c r="CE156" s="30">
        <v>53</v>
      </c>
      <c r="CF156" s="30">
        <v>55</v>
      </c>
      <c r="CG156" s="30">
        <v>56</v>
      </c>
      <c r="CH156" s="30">
        <v>61</v>
      </c>
      <c r="CI156" s="30">
        <v>61</v>
      </c>
      <c r="CJ156" s="30">
        <v>66</v>
      </c>
      <c r="CK156" s="30">
        <v>70</v>
      </c>
      <c r="CL156" s="30">
        <v>74</v>
      </c>
      <c r="CM156" s="30">
        <v>77</v>
      </c>
      <c r="CN156" s="30">
        <v>77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1</v>
      </c>
      <c r="CB157" s="30">
        <v>1</v>
      </c>
      <c r="CC157" s="30">
        <v>1</v>
      </c>
      <c r="CD157" s="30">
        <v>1</v>
      </c>
      <c r="CE157" s="30">
        <v>1</v>
      </c>
      <c r="CF157" s="30">
        <v>2</v>
      </c>
      <c r="CG157" s="30">
        <v>2</v>
      </c>
      <c r="CH157" s="30">
        <v>5</v>
      </c>
      <c r="CI157" s="30">
        <v>5</v>
      </c>
      <c r="CJ157" s="30">
        <v>6</v>
      </c>
      <c r="CK157" s="30">
        <v>7</v>
      </c>
      <c r="CL157" s="30">
        <v>7</v>
      </c>
      <c r="CM157" s="30">
        <v>8</v>
      </c>
      <c r="CN157" s="30">
        <v>8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1</v>
      </c>
      <c r="BP158" s="30">
        <v>1</v>
      </c>
      <c r="BQ158" s="30">
        <v>2</v>
      </c>
      <c r="BR158" s="30">
        <v>3</v>
      </c>
      <c r="BS158" s="30">
        <v>5</v>
      </c>
      <c r="BT158" s="30">
        <v>5</v>
      </c>
      <c r="BU158" s="30">
        <v>5</v>
      </c>
      <c r="BV158" s="30">
        <v>9</v>
      </c>
      <c r="BW158" s="30">
        <v>9</v>
      </c>
      <c r="BX158" s="30">
        <v>11</v>
      </c>
      <c r="BY158" s="30">
        <v>12</v>
      </c>
      <c r="BZ158" s="30">
        <v>13</v>
      </c>
      <c r="CA158" s="30">
        <v>18</v>
      </c>
      <c r="CB158" s="30">
        <v>18</v>
      </c>
      <c r="CC158" s="30">
        <v>24</v>
      </c>
      <c r="CD158" s="30">
        <v>25</v>
      </c>
      <c r="CE158" s="30">
        <v>25</v>
      </c>
      <c r="CF158" s="30">
        <v>27</v>
      </c>
      <c r="CG158" s="30">
        <v>27</v>
      </c>
      <c r="CH158" s="30">
        <v>34</v>
      </c>
      <c r="CI158" s="30">
        <v>48</v>
      </c>
      <c r="CJ158" s="30">
        <v>50</v>
      </c>
      <c r="CK158" s="30">
        <v>52</v>
      </c>
      <c r="CL158" s="30">
        <v>54</v>
      </c>
      <c r="CM158" s="30">
        <v>58</v>
      </c>
      <c r="CN158" s="30">
        <v>58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  <c r="CF159" s="30">
        <v>0</v>
      </c>
      <c r="CG159" s="30">
        <v>0</v>
      </c>
      <c r="CH159" s="30">
        <v>0</v>
      </c>
      <c r="CI159" s="30">
        <v>0</v>
      </c>
      <c r="CJ159" s="30">
        <v>0</v>
      </c>
      <c r="CK159" s="30">
        <v>0</v>
      </c>
      <c r="CL159" s="30">
        <v>0</v>
      </c>
      <c r="CM159" s="30">
        <v>0</v>
      </c>
      <c r="CN159" s="30">
        <v>0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0</v>
      </c>
      <c r="AP160" s="30">
        <v>0</v>
      </c>
      <c r="AQ160" s="30">
        <v>1</v>
      </c>
      <c r="AR160" s="30">
        <v>2</v>
      </c>
      <c r="AS160" s="30">
        <v>3</v>
      </c>
      <c r="AT160" s="30">
        <v>5</v>
      </c>
      <c r="AU160" s="30">
        <v>10</v>
      </c>
      <c r="AV160" s="30">
        <v>17</v>
      </c>
      <c r="AW160" s="30">
        <v>28</v>
      </c>
      <c r="AX160" s="30">
        <v>35</v>
      </c>
      <c r="AY160" s="30">
        <v>54</v>
      </c>
      <c r="AZ160" s="30">
        <v>55</v>
      </c>
      <c r="BA160" s="30">
        <v>133</v>
      </c>
      <c r="BB160" s="30">
        <v>195</v>
      </c>
      <c r="BC160" s="30">
        <v>289</v>
      </c>
      <c r="BD160" s="30">
        <v>342</v>
      </c>
      <c r="BE160" s="30">
        <v>533</v>
      </c>
      <c r="BF160" s="30">
        <v>623</v>
      </c>
      <c r="BG160" s="30">
        <v>830</v>
      </c>
      <c r="BH160" s="30">
        <v>1043</v>
      </c>
      <c r="BI160" s="30">
        <v>1375</v>
      </c>
      <c r="BJ160" s="30">
        <v>1772</v>
      </c>
      <c r="BK160" s="30">
        <v>2311</v>
      </c>
      <c r="BL160" s="30">
        <v>2808</v>
      </c>
      <c r="BM160" s="30">
        <v>3647</v>
      </c>
      <c r="BN160" s="30">
        <v>4365</v>
      </c>
      <c r="BO160" s="30">
        <v>5138</v>
      </c>
      <c r="BP160" s="30">
        <v>5982</v>
      </c>
      <c r="BQ160" s="30">
        <v>6803</v>
      </c>
      <c r="BR160" s="30">
        <v>7716</v>
      </c>
      <c r="BS160" s="30">
        <v>8464</v>
      </c>
      <c r="BT160" s="30">
        <v>9387</v>
      </c>
      <c r="BU160" s="30">
        <v>10348</v>
      </c>
      <c r="BV160" s="30">
        <v>11198</v>
      </c>
      <c r="BW160" s="30">
        <v>11947</v>
      </c>
      <c r="BX160" s="30">
        <v>12641</v>
      </c>
      <c r="BY160" s="30">
        <v>13341</v>
      </c>
      <c r="BZ160" s="30">
        <v>14045</v>
      </c>
      <c r="CA160" s="30">
        <v>14792</v>
      </c>
      <c r="CB160" s="30">
        <v>15447</v>
      </c>
      <c r="CC160" s="30">
        <v>16081</v>
      </c>
      <c r="CD160" s="30">
        <v>16606</v>
      </c>
      <c r="CE160" s="30">
        <v>17209</v>
      </c>
      <c r="CF160" s="30">
        <v>17756</v>
      </c>
      <c r="CG160" s="30">
        <v>18056</v>
      </c>
      <c r="CH160" s="30">
        <v>18708</v>
      </c>
      <c r="CI160" s="30">
        <v>19315</v>
      </c>
      <c r="CJ160" s="30">
        <v>20002</v>
      </c>
      <c r="CK160" s="30">
        <v>20043</v>
      </c>
      <c r="CL160" s="30">
        <v>20453</v>
      </c>
      <c r="CM160" s="30">
        <v>20852</v>
      </c>
      <c r="CN160" s="30">
        <v>21282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1</v>
      </c>
      <c r="BQ161" s="30">
        <v>1</v>
      </c>
      <c r="BR161" s="30">
        <v>2</v>
      </c>
      <c r="BS161" s="30">
        <v>2</v>
      </c>
      <c r="BT161" s="30">
        <v>3</v>
      </c>
      <c r="BU161" s="30">
        <v>4</v>
      </c>
      <c r="BV161" s="30">
        <v>4</v>
      </c>
      <c r="BW161" s="30">
        <v>5</v>
      </c>
      <c r="BX161" s="30">
        <v>5</v>
      </c>
      <c r="BY161" s="30">
        <v>5</v>
      </c>
      <c r="BZ161" s="30">
        <v>6</v>
      </c>
      <c r="CA161" s="30">
        <v>7</v>
      </c>
      <c r="CB161" s="30">
        <v>7</v>
      </c>
      <c r="CC161" s="30">
        <v>7</v>
      </c>
      <c r="CD161" s="30">
        <v>7</v>
      </c>
      <c r="CE161" s="30">
        <v>7</v>
      </c>
      <c r="CF161" s="30">
        <v>7</v>
      </c>
      <c r="CG161" s="30">
        <v>7</v>
      </c>
      <c r="CH161" s="30">
        <v>7</v>
      </c>
      <c r="CI161" s="30">
        <v>7</v>
      </c>
      <c r="CJ161" s="30">
        <v>7</v>
      </c>
      <c r="CK161" s="30">
        <v>7</v>
      </c>
      <c r="CL161" s="30">
        <v>7</v>
      </c>
      <c r="CM161" s="30">
        <v>7</v>
      </c>
      <c r="CN161" s="30">
        <v>7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1</v>
      </c>
      <c r="BG162" s="30">
        <v>1</v>
      </c>
      <c r="BH162" s="30">
        <v>1</v>
      </c>
      <c r="BI162" s="30">
        <v>1</v>
      </c>
      <c r="BJ162" s="30">
        <v>1</v>
      </c>
      <c r="BK162" s="30">
        <v>1</v>
      </c>
      <c r="BL162" s="30">
        <v>1</v>
      </c>
      <c r="BM162" s="30">
        <v>1</v>
      </c>
      <c r="BN162" s="30">
        <v>1</v>
      </c>
      <c r="BO162" s="30">
        <v>1</v>
      </c>
      <c r="BP162" s="30">
        <v>1</v>
      </c>
      <c r="BQ162" s="30">
        <v>1</v>
      </c>
      <c r="BR162" s="30">
        <v>2</v>
      </c>
      <c r="BS162" s="30">
        <v>2</v>
      </c>
      <c r="BT162" s="30">
        <v>2</v>
      </c>
      <c r="BU162" s="30">
        <v>2</v>
      </c>
      <c r="BV162" s="30">
        <v>2</v>
      </c>
      <c r="BW162" s="30">
        <v>2</v>
      </c>
      <c r="BX162" s="30">
        <v>2</v>
      </c>
      <c r="BY162" s="30">
        <v>2</v>
      </c>
      <c r="BZ162" s="30">
        <v>2</v>
      </c>
      <c r="CA162" s="30">
        <v>2</v>
      </c>
      <c r="CB162" s="30">
        <v>2</v>
      </c>
      <c r="CC162" s="30">
        <v>2</v>
      </c>
      <c r="CD162" s="30">
        <v>2</v>
      </c>
      <c r="CE162" s="30">
        <v>2</v>
      </c>
      <c r="CF162" s="30">
        <v>4</v>
      </c>
      <c r="CG162" s="30">
        <v>5</v>
      </c>
      <c r="CH162" s="30">
        <v>5</v>
      </c>
      <c r="CI162" s="30">
        <v>5</v>
      </c>
      <c r="CJ162" s="30">
        <v>6</v>
      </c>
      <c r="CK162" s="30">
        <v>10</v>
      </c>
      <c r="CL162" s="30">
        <v>10</v>
      </c>
      <c r="CM162" s="30">
        <v>12</v>
      </c>
      <c r="CN162" s="30">
        <v>12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1</v>
      </c>
      <c r="BW163" s="30">
        <v>1</v>
      </c>
      <c r="BX163" s="30">
        <v>1</v>
      </c>
      <c r="BY163" s="30">
        <v>1</v>
      </c>
      <c r="BZ163" s="30">
        <v>1</v>
      </c>
      <c r="CA163" s="30">
        <v>1</v>
      </c>
      <c r="CB163" s="30">
        <v>1</v>
      </c>
      <c r="CC163" s="30">
        <v>1</v>
      </c>
      <c r="CD163" s="30">
        <v>1</v>
      </c>
      <c r="CE163" s="30">
        <v>1</v>
      </c>
      <c r="CF163" s="30">
        <v>1</v>
      </c>
      <c r="CG163" s="30">
        <v>1</v>
      </c>
      <c r="CH163" s="30">
        <v>1</v>
      </c>
      <c r="CI163" s="30">
        <v>1</v>
      </c>
      <c r="CJ163" s="30">
        <v>1</v>
      </c>
      <c r="CK163" s="30">
        <v>1</v>
      </c>
      <c r="CL163" s="30">
        <v>1</v>
      </c>
      <c r="CM163" s="30">
        <v>1</v>
      </c>
      <c r="CN163" s="30">
        <v>1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1</v>
      </c>
      <c r="AZ164" s="30">
        <v>1</v>
      </c>
      <c r="BA164" s="30">
        <v>1</v>
      </c>
      <c r="BB164" s="30">
        <v>2</v>
      </c>
      <c r="BC164" s="30">
        <v>3</v>
      </c>
      <c r="BD164" s="30">
        <v>6</v>
      </c>
      <c r="BE164" s="30">
        <v>7</v>
      </c>
      <c r="BF164" s="30">
        <v>10</v>
      </c>
      <c r="BG164" s="30">
        <v>11</v>
      </c>
      <c r="BH164" s="30">
        <v>16</v>
      </c>
      <c r="BI164" s="30">
        <v>20</v>
      </c>
      <c r="BJ164" s="30">
        <v>21</v>
      </c>
      <c r="BK164" s="30">
        <v>25</v>
      </c>
      <c r="BL164" s="30">
        <v>36</v>
      </c>
      <c r="BM164" s="30">
        <v>62</v>
      </c>
      <c r="BN164" s="30">
        <v>77</v>
      </c>
      <c r="BO164" s="30">
        <v>105</v>
      </c>
      <c r="BP164" s="30">
        <v>105</v>
      </c>
      <c r="BQ164" s="30">
        <v>110</v>
      </c>
      <c r="BR164" s="30">
        <v>146</v>
      </c>
      <c r="BS164" s="30">
        <v>180</v>
      </c>
      <c r="BT164" s="30">
        <v>239</v>
      </c>
      <c r="BU164" s="30">
        <v>308</v>
      </c>
      <c r="BV164" s="30">
        <v>358</v>
      </c>
      <c r="BW164" s="30">
        <v>373</v>
      </c>
      <c r="BX164" s="30">
        <v>401</v>
      </c>
      <c r="BY164" s="30">
        <v>477</v>
      </c>
      <c r="BZ164" s="30">
        <v>591</v>
      </c>
      <c r="CA164" s="30">
        <v>687</v>
      </c>
      <c r="CB164" s="30">
        <v>793</v>
      </c>
      <c r="CC164" s="30">
        <v>870</v>
      </c>
      <c r="CD164" s="30">
        <v>887</v>
      </c>
      <c r="CE164" s="30">
        <v>899</v>
      </c>
      <c r="CF164" s="30">
        <v>919</v>
      </c>
      <c r="CG164" s="30">
        <v>1033</v>
      </c>
      <c r="CH164" s="30">
        <v>1203</v>
      </c>
      <c r="CI164" s="30">
        <v>1333</v>
      </c>
      <c r="CJ164" s="30">
        <v>1400</v>
      </c>
      <c r="CK164" s="30">
        <v>1511</v>
      </c>
      <c r="CL164" s="30">
        <v>1540</v>
      </c>
      <c r="CM164" s="30">
        <v>1580</v>
      </c>
      <c r="CN164" s="30">
        <v>1765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1</v>
      </c>
      <c r="AT165" s="30">
        <v>1</v>
      </c>
      <c r="AU165" s="30">
        <v>1</v>
      </c>
      <c r="AV165" s="30">
        <v>2</v>
      </c>
      <c r="AW165" s="30">
        <v>2</v>
      </c>
      <c r="AX165" s="30">
        <v>3</v>
      </c>
      <c r="AY165" s="30">
        <v>4</v>
      </c>
      <c r="AZ165" s="30">
        <v>4</v>
      </c>
      <c r="BA165" s="30">
        <v>11</v>
      </c>
      <c r="BB165" s="30">
        <v>13</v>
      </c>
      <c r="BC165" s="30">
        <v>14</v>
      </c>
      <c r="BD165" s="30">
        <v>14</v>
      </c>
      <c r="BE165" s="30">
        <v>27</v>
      </c>
      <c r="BF165" s="30">
        <v>28</v>
      </c>
      <c r="BG165" s="30">
        <v>41</v>
      </c>
      <c r="BH165" s="30">
        <v>54</v>
      </c>
      <c r="BI165" s="30">
        <v>75</v>
      </c>
      <c r="BJ165" s="30">
        <v>98</v>
      </c>
      <c r="BK165" s="30">
        <v>120</v>
      </c>
      <c r="BL165" s="30">
        <v>122</v>
      </c>
      <c r="BM165" s="30">
        <v>153</v>
      </c>
      <c r="BN165" s="30">
        <v>191</v>
      </c>
      <c r="BO165" s="30">
        <v>231</v>
      </c>
      <c r="BP165" s="30">
        <v>264</v>
      </c>
      <c r="BQ165" s="30">
        <v>300</v>
      </c>
      <c r="BR165" s="30">
        <v>359</v>
      </c>
      <c r="BS165" s="30">
        <v>433</v>
      </c>
      <c r="BT165" s="30">
        <v>488</v>
      </c>
      <c r="BU165" s="30">
        <v>536</v>
      </c>
      <c r="BV165" s="30">
        <v>591</v>
      </c>
      <c r="BW165" s="30">
        <v>666</v>
      </c>
      <c r="BX165" s="30">
        <v>715</v>
      </c>
      <c r="BY165" s="30">
        <v>765</v>
      </c>
      <c r="BZ165" s="30">
        <v>821</v>
      </c>
      <c r="CA165" s="30">
        <v>895</v>
      </c>
      <c r="CB165" s="30">
        <v>948</v>
      </c>
      <c r="CC165" s="30">
        <v>1002</v>
      </c>
      <c r="CD165" s="30">
        <v>1036</v>
      </c>
      <c r="CE165" s="30">
        <v>1106</v>
      </c>
      <c r="CF165" s="30">
        <v>1138</v>
      </c>
      <c r="CG165" s="30">
        <v>1174</v>
      </c>
      <c r="CH165" s="30">
        <v>1239</v>
      </c>
      <c r="CI165" s="30">
        <v>1281</v>
      </c>
      <c r="CJ165" s="30">
        <v>1327</v>
      </c>
      <c r="CK165" s="30">
        <v>1368</v>
      </c>
      <c r="CL165" s="30">
        <v>1393</v>
      </c>
      <c r="CM165" s="30">
        <v>1429</v>
      </c>
      <c r="CN165" s="30">
        <v>1478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1</v>
      </c>
      <c r="BR166" s="30">
        <v>2</v>
      </c>
      <c r="BS166" s="30">
        <v>2</v>
      </c>
      <c r="BT166" s="30">
        <v>2</v>
      </c>
      <c r="BU166" s="30">
        <v>2</v>
      </c>
      <c r="BV166" s="30">
        <v>2</v>
      </c>
      <c r="BW166" s="30">
        <v>2</v>
      </c>
      <c r="BX166" s="30">
        <v>2</v>
      </c>
      <c r="BY166" s="30">
        <v>2</v>
      </c>
      <c r="BZ166" s="30">
        <v>2</v>
      </c>
      <c r="CA166" s="30">
        <v>2</v>
      </c>
      <c r="CB166" s="30">
        <v>2</v>
      </c>
      <c r="CC166" s="30">
        <v>2</v>
      </c>
      <c r="CD166" s="30">
        <v>2</v>
      </c>
      <c r="CE166" s="30">
        <v>2</v>
      </c>
      <c r="CF166" s="30">
        <v>2</v>
      </c>
      <c r="CG166" s="30">
        <v>2</v>
      </c>
      <c r="CH166" s="30">
        <v>2</v>
      </c>
      <c r="CI166" s="30">
        <v>2</v>
      </c>
      <c r="CJ166" s="30">
        <v>2</v>
      </c>
      <c r="CK166" s="30">
        <v>2</v>
      </c>
      <c r="CL166" s="30">
        <v>3</v>
      </c>
      <c r="CM166" s="30">
        <v>3</v>
      </c>
      <c r="CN166" s="30">
        <v>3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0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1</v>
      </c>
      <c r="AB167" s="30">
        <v>1</v>
      </c>
      <c r="AC167" s="30">
        <v>1</v>
      </c>
      <c r="AD167" s="30">
        <v>1</v>
      </c>
      <c r="AE167" s="30">
        <v>1</v>
      </c>
      <c r="AF167" s="30">
        <v>1</v>
      </c>
      <c r="AG167" s="30">
        <v>1</v>
      </c>
      <c r="AH167" s="30">
        <v>1</v>
      </c>
      <c r="AI167" s="30">
        <v>1</v>
      </c>
      <c r="AJ167" s="30">
        <v>1</v>
      </c>
      <c r="AK167" s="30">
        <v>1</v>
      </c>
      <c r="AL167" s="30">
        <v>1</v>
      </c>
      <c r="AM167" s="30">
        <v>1</v>
      </c>
      <c r="AN167" s="30">
        <v>1</v>
      </c>
      <c r="AO167" s="30">
        <v>1</v>
      </c>
      <c r="AP167" s="30">
        <v>1</v>
      </c>
      <c r="AQ167" s="30">
        <v>1</v>
      </c>
      <c r="AR167" s="30">
        <v>1</v>
      </c>
      <c r="AS167" s="30">
        <v>1</v>
      </c>
      <c r="AT167" s="30">
        <v>1</v>
      </c>
      <c r="AU167" s="30">
        <v>1</v>
      </c>
      <c r="AV167" s="30">
        <v>1</v>
      </c>
      <c r="AW167" s="30">
        <v>1</v>
      </c>
      <c r="AX167" s="30">
        <v>1</v>
      </c>
      <c r="AY167" s="30">
        <v>1</v>
      </c>
      <c r="AZ167" s="30">
        <v>1</v>
      </c>
      <c r="BA167" s="30">
        <v>1</v>
      </c>
      <c r="BB167" s="30">
        <v>1</v>
      </c>
      <c r="BC167" s="30">
        <v>1</v>
      </c>
      <c r="BD167" s="30">
        <v>1</v>
      </c>
      <c r="BE167" s="30">
        <v>1</v>
      </c>
      <c r="BF167" s="30">
        <v>1</v>
      </c>
      <c r="BG167" s="30">
        <v>1</v>
      </c>
      <c r="BH167" s="30">
        <v>2</v>
      </c>
      <c r="BI167" s="30">
        <v>2</v>
      </c>
      <c r="BJ167" s="30">
        <v>2</v>
      </c>
      <c r="BK167" s="30">
        <v>2</v>
      </c>
      <c r="BL167" s="30">
        <v>2</v>
      </c>
      <c r="BM167" s="30">
        <v>2</v>
      </c>
      <c r="BN167" s="30">
        <v>2</v>
      </c>
      <c r="BO167" s="30">
        <v>2</v>
      </c>
      <c r="BP167" s="30">
        <v>2</v>
      </c>
      <c r="BQ167" s="30">
        <v>2</v>
      </c>
      <c r="BR167" s="30">
        <v>5</v>
      </c>
      <c r="BS167" s="30">
        <v>5</v>
      </c>
      <c r="BT167" s="30">
        <v>5</v>
      </c>
      <c r="BU167" s="30">
        <v>5</v>
      </c>
      <c r="BV167" s="30">
        <v>5</v>
      </c>
      <c r="BW167" s="30">
        <v>5</v>
      </c>
      <c r="BX167" s="30">
        <v>5</v>
      </c>
      <c r="BY167" s="30">
        <v>5</v>
      </c>
      <c r="BZ167" s="30">
        <v>5</v>
      </c>
      <c r="CA167" s="30">
        <v>5</v>
      </c>
      <c r="CB167" s="30">
        <v>5</v>
      </c>
      <c r="CC167" s="30">
        <v>6</v>
      </c>
      <c r="CD167" s="30">
        <v>6</v>
      </c>
      <c r="CE167" s="30">
        <v>6</v>
      </c>
      <c r="CF167" s="30">
        <v>6</v>
      </c>
      <c r="CG167" s="30">
        <v>6</v>
      </c>
      <c r="CH167" s="30">
        <v>6</v>
      </c>
      <c r="CI167" s="30">
        <v>6</v>
      </c>
      <c r="CJ167" s="30">
        <v>6</v>
      </c>
      <c r="CK167" s="30">
        <v>6</v>
      </c>
      <c r="CL167" s="30">
        <v>6</v>
      </c>
      <c r="CM167" s="30">
        <v>6</v>
      </c>
      <c r="CN167" s="30">
        <v>6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1</v>
      </c>
      <c r="BT168" s="30">
        <v>1</v>
      </c>
      <c r="BU168" s="30">
        <v>1</v>
      </c>
      <c r="BV168" s="30">
        <v>1</v>
      </c>
      <c r="BW168" s="30">
        <v>1</v>
      </c>
      <c r="BX168" s="30">
        <v>1</v>
      </c>
      <c r="BY168" s="30">
        <v>1</v>
      </c>
      <c r="BZ168" s="30">
        <v>1</v>
      </c>
      <c r="CA168" s="30">
        <v>1</v>
      </c>
      <c r="CB168" s="30">
        <v>1</v>
      </c>
      <c r="CC168" s="30">
        <v>3</v>
      </c>
      <c r="CD168" s="30">
        <v>3</v>
      </c>
      <c r="CE168" s="30">
        <v>3</v>
      </c>
      <c r="CF168" s="30">
        <v>3</v>
      </c>
      <c r="CG168" s="30">
        <v>3</v>
      </c>
      <c r="CH168" s="30">
        <v>4</v>
      </c>
      <c r="CI168" s="30">
        <v>4</v>
      </c>
      <c r="CJ168" s="30">
        <v>5</v>
      </c>
      <c r="CK168" s="30">
        <v>5</v>
      </c>
      <c r="CL168" s="30">
        <v>7</v>
      </c>
      <c r="CM168" s="30">
        <v>10</v>
      </c>
      <c r="CN168" s="30">
        <v>10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0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1</v>
      </c>
      <c r="AP169" s="30">
        <v>1</v>
      </c>
      <c r="AQ169" s="30">
        <v>1</v>
      </c>
      <c r="AR169" s="30">
        <v>1</v>
      </c>
      <c r="AS169" s="30">
        <v>1</v>
      </c>
      <c r="AT169" s="30">
        <v>1</v>
      </c>
      <c r="AU169" s="30">
        <v>1</v>
      </c>
      <c r="AV169" s="30">
        <v>1</v>
      </c>
      <c r="AW169" s="30">
        <v>1</v>
      </c>
      <c r="AX169" s="30">
        <v>1</v>
      </c>
      <c r="AY169" s="30">
        <v>1</v>
      </c>
      <c r="AZ169" s="30">
        <v>1</v>
      </c>
      <c r="BA169" s="30">
        <v>1</v>
      </c>
      <c r="BB169" s="30">
        <v>1</v>
      </c>
      <c r="BC169" s="30">
        <v>1</v>
      </c>
      <c r="BD169" s="30">
        <v>1</v>
      </c>
      <c r="BE169" s="30">
        <v>1</v>
      </c>
      <c r="BF169" s="30">
        <v>1</v>
      </c>
      <c r="BG169" s="30">
        <v>1</v>
      </c>
      <c r="BH169" s="30">
        <v>1</v>
      </c>
      <c r="BI169" s="30">
        <v>1</v>
      </c>
      <c r="BJ169" s="30">
        <v>1</v>
      </c>
      <c r="BK169" s="30">
        <v>1</v>
      </c>
      <c r="BL169" s="30">
        <v>4</v>
      </c>
      <c r="BM169" s="30">
        <v>4</v>
      </c>
      <c r="BN169" s="30">
        <v>4</v>
      </c>
      <c r="BO169" s="30">
        <v>5</v>
      </c>
      <c r="BP169" s="30">
        <v>6</v>
      </c>
      <c r="BQ169" s="30">
        <v>7</v>
      </c>
      <c r="BR169" s="30">
        <v>9</v>
      </c>
      <c r="BS169" s="30">
        <v>10</v>
      </c>
      <c r="BT169" s="30">
        <v>12</v>
      </c>
      <c r="BU169" s="30">
        <v>15</v>
      </c>
      <c r="BV169" s="30">
        <v>19</v>
      </c>
      <c r="BW169" s="30">
        <v>20</v>
      </c>
      <c r="BX169" s="30">
        <v>23</v>
      </c>
      <c r="BY169" s="30">
        <v>26</v>
      </c>
      <c r="BZ169" s="30">
        <v>27</v>
      </c>
      <c r="CA169" s="30">
        <v>30</v>
      </c>
      <c r="CB169" s="30">
        <v>32</v>
      </c>
      <c r="CC169" s="30">
        <v>33</v>
      </c>
      <c r="CD169" s="30">
        <v>35</v>
      </c>
      <c r="CE169" s="30">
        <v>38</v>
      </c>
      <c r="CF169" s="30">
        <v>40</v>
      </c>
      <c r="CG169" s="30">
        <v>41</v>
      </c>
      <c r="CH169" s="30">
        <v>43</v>
      </c>
      <c r="CI169" s="30">
        <v>46</v>
      </c>
      <c r="CJ169" s="30">
        <v>47</v>
      </c>
      <c r="CK169" s="30">
        <v>47</v>
      </c>
      <c r="CL169" s="30">
        <v>47</v>
      </c>
      <c r="CM169" s="30">
        <v>47</v>
      </c>
      <c r="CN169" s="30">
        <v>48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  <c r="CF170" s="30">
        <v>0</v>
      </c>
      <c r="CG170" s="30">
        <v>0</v>
      </c>
      <c r="CH170" s="30">
        <v>0</v>
      </c>
      <c r="CI170" s="30">
        <v>0</v>
      </c>
      <c r="CJ170" s="30">
        <v>0</v>
      </c>
      <c r="CK170" s="30">
        <v>0</v>
      </c>
      <c r="CL170" s="30">
        <v>0</v>
      </c>
      <c r="CM170" s="30">
        <v>0</v>
      </c>
      <c r="CN170" s="30">
        <v>0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1</v>
      </c>
      <c r="BP171" s="30">
        <v>1</v>
      </c>
      <c r="BQ171" s="30">
        <v>1</v>
      </c>
      <c r="BR171" s="30">
        <v>1</v>
      </c>
      <c r="BS171" s="30">
        <v>1</v>
      </c>
      <c r="BT171" s="30">
        <v>2</v>
      </c>
      <c r="BU171" s="30">
        <v>2</v>
      </c>
      <c r="BV171" s="30">
        <v>3</v>
      </c>
      <c r="BW171" s="30">
        <v>3</v>
      </c>
      <c r="BX171" s="30">
        <v>3</v>
      </c>
      <c r="BY171" s="30">
        <v>3</v>
      </c>
      <c r="BZ171" s="30">
        <v>3</v>
      </c>
      <c r="CA171" s="30">
        <v>3</v>
      </c>
      <c r="CB171" s="30">
        <v>3</v>
      </c>
      <c r="CC171" s="30">
        <v>3</v>
      </c>
      <c r="CD171" s="30">
        <v>3</v>
      </c>
      <c r="CE171" s="30">
        <v>3</v>
      </c>
      <c r="CF171" s="30">
        <v>3</v>
      </c>
      <c r="CG171" s="30">
        <v>3</v>
      </c>
      <c r="CH171" s="30">
        <v>3</v>
      </c>
      <c r="CI171" s="30">
        <v>5</v>
      </c>
      <c r="CJ171" s="30">
        <v>5</v>
      </c>
      <c r="CK171" s="30">
        <v>5</v>
      </c>
      <c r="CL171" s="30">
        <v>5</v>
      </c>
      <c r="CM171" s="30">
        <v>6</v>
      </c>
      <c r="CN171" s="30">
        <v>6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1</v>
      </c>
      <c r="BN172" s="30">
        <v>1</v>
      </c>
      <c r="BO172" s="30">
        <v>2</v>
      </c>
      <c r="BP172" s="30">
        <v>3</v>
      </c>
      <c r="BQ172" s="30">
        <v>3</v>
      </c>
      <c r="BR172" s="30">
        <v>3</v>
      </c>
      <c r="BS172" s="30">
        <v>3</v>
      </c>
      <c r="BT172" s="30">
        <v>5</v>
      </c>
      <c r="BU172" s="30">
        <v>5</v>
      </c>
      <c r="BV172" s="30">
        <v>6</v>
      </c>
      <c r="BW172" s="30">
        <v>6</v>
      </c>
      <c r="BX172" s="30">
        <v>7</v>
      </c>
      <c r="BY172" s="30">
        <v>8</v>
      </c>
      <c r="BZ172" s="30">
        <v>8</v>
      </c>
      <c r="CA172" s="30">
        <v>8</v>
      </c>
      <c r="CB172" s="30">
        <v>8</v>
      </c>
      <c r="CC172" s="30">
        <v>8</v>
      </c>
      <c r="CD172" s="30">
        <v>8</v>
      </c>
      <c r="CE172" s="30">
        <v>8</v>
      </c>
      <c r="CF172" s="30">
        <v>8</v>
      </c>
      <c r="CG172" s="30">
        <v>8</v>
      </c>
      <c r="CH172" s="30">
        <v>8</v>
      </c>
      <c r="CI172" s="30">
        <v>8</v>
      </c>
      <c r="CJ172" s="30">
        <v>8</v>
      </c>
      <c r="CK172" s="30">
        <v>8</v>
      </c>
      <c r="CL172" s="30">
        <v>8</v>
      </c>
      <c r="CM172" s="30">
        <v>8</v>
      </c>
      <c r="CN172" s="30">
        <v>8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1</v>
      </c>
      <c r="BH173" s="30">
        <v>1</v>
      </c>
      <c r="BI173" s="30">
        <v>1</v>
      </c>
      <c r="BJ173" s="30">
        <v>3</v>
      </c>
      <c r="BK173" s="30">
        <v>3</v>
      </c>
      <c r="BL173" s="30">
        <v>4</v>
      </c>
      <c r="BM173" s="30">
        <v>5</v>
      </c>
      <c r="BN173" s="30">
        <v>6</v>
      </c>
      <c r="BO173" s="30">
        <v>6</v>
      </c>
      <c r="BP173" s="30">
        <v>8</v>
      </c>
      <c r="BQ173" s="30">
        <v>8</v>
      </c>
      <c r="BR173" s="30">
        <v>8</v>
      </c>
      <c r="BS173" s="30">
        <v>10</v>
      </c>
      <c r="BT173" s="30">
        <v>12</v>
      </c>
      <c r="BU173" s="30">
        <v>14</v>
      </c>
      <c r="BV173" s="30">
        <v>18</v>
      </c>
      <c r="BW173" s="30">
        <v>18</v>
      </c>
      <c r="BX173" s="30">
        <v>22</v>
      </c>
      <c r="BY173" s="30">
        <v>22</v>
      </c>
      <c r="BZ173" s="30">
        <v>23</v>
      </c>
      <c r="CA173" s="30">
        <v>24</v>
      </c>
      <c r="CB173" s="30">
        <v>25</v>
      </c>
      <c r="CC173" s="30">
        <v>25</v>
      </c>
      <c r="CD173" s="30">
        <v>28</v>
      </c>
      <c r="CE173" s="30">
        <v>31</v>
      </c>
      <c r="CF173" s="30">
        <v>34</v>
      </c>
      <c r="CG173" s="30">
        <v>34</v>
      </c>
      <c r="CH173" s="30">
        <v>35</v>
      </c>
      <c r="CI173" s="30">
        <v>37</v>
      </c>
      <c r="CJ173" s="30">
        <v>37</v>
      </c>
      <c r="CK173" s="30">
        <v>37</v>
      </c>
      <c r="CL173" s="30">
        <v>38</v>
      </c>
      <c r="CM173" s="30">
        <v>38</v>
      </c>
      <c r="CN173" s="30">
        <v>38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1</v>
      </c>
      <c r="BF174" s="30">
        <v>1</v>
      </c>
      <c r="BG174" s="30">
        <v>3</v>
      </c>
      <c r="BH174" s="30">
        <v>4</v>
      </c>
      <c r="BI174" s="30">
        <v>9</v>
      </c>
      <c r="BJ174" s="30">
        <v>30</v>
      </c>
      <c r="BK174" s="30">
        <v>37</v>
      </c>
      <c r="BL174" s="30">
        <v>44</v>
      </c>
      <c r="BM174" s="30">
        <v>59</v>
      </c>
      <c r="BN174" s="30">
        <v>75</v>
      </c>
      <c r="BO174" s="30">
        <v>92</v>
      </c>
      <c r="BP174" s="30">
        <v>108</v>
      </c>
      <c r="BQ174" s="30">
        <v>131</v>
      </c>
      <c r="BR174" s="30">
        <v>168</v>
      </c>
      <c r="BS174" s="30">
        <v>214</v>
      </c>
      <c r="BT174" s="30">
        <v>277</v>
      </c>
      <c r="BU174" s="30">
        <v>356</v>
      </c>
      <c r="BV174" s="30">
        <v>425</v>
      </c>
      <c r="BW174" s="30">
        <v>501</v>
      </c>
      <c r="BX174" s="30">
        <v>574</v>
      </c>
      <c r="BY174" s="30">
        <v>649</v>
      </c>
      <c r="BZ174" s="30">
        <v>725</v>
      </c>
      <c r="CA174" s="30">
        <v>812</v>
      </c>
      <c r="CB174" s="30">
        <v>908</v>
      </c>
      <c r="CC174" s="30">
        <v>1006</v>
      </c>
      <c r="CD174" s="30">
        <v>1101</v>
      </c>
      <c r="CE174" s="30">
        <v>1198</v>
      </c>
      <c r="CF174" s="30">
        <v>1296</v>
      </c>
      <c r="CG174" s="30">
        <v>1403</v>
      </c>
      <c r="CH174" s="30">
        <v>1518</v>
      </c>
      <c r="CI174" s="30">
        <v>1643</v>
      </c>
      <c r="CJ174" s="30">
        <v>1769</v>
      </c>
      <c r="CK174" s="30">
        <v>1890</v>
      </c>
      <c r="CL174" s="30">
        <v>2017</v>
      </c>
      <c r="CM174" s="30">
        <v>2140</v>
      </c>
      <c r="CN174" s="30">
        <v>2259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  <c r="CF175" s="30">
        <v>0</v>
      </c>
      <c r="CG175" s="30">
        <v>0</v>
      </c>
      <c r="CH175" s="30">
        <v>0</v>
      </c>
      <c r="CI175" s="30">
        <v>0</v>
      </c>
      <c r="CJ175" s="30">
        <v>0</v>
      </c>
      <c r="CK175" s="30">
        <v>0</v>
      </c>
      <c r="CL175" s="30">
        <v>0</v>
      </c>
      <c r="CM175" s="30">
        <v>0</v>
      </c>
      <c r="CN175" s="30">
        <v>0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1</v>
      </c>
      <c r="BB176" s="30">
        <v>1</v>
      </c>
      <c r="BC176" s="30">
        <v>1</v>
      </c>
      <c r="BD176" s="30">
        <v>1</v>
      </c>
      <c r="BE176" s="30">
        <v>2</v>
      </c>
      <c r="BF176" s="30">
        <v>2</v>
      </c>
      <c r="BG176" s="30">
        <v>2</v>
      </c>
      <c r="BH176" s="30">
        <v>3</v>
      </c>
      <c r="BI176" s="30">
        <v>3</v>
      </c>
      <c r="BJ176" s="30">
        <v>3</v>
      </c>
      <c r="BK176" s="30">
        <v>3</v>
      </c>
      <c r="BL176" s="30">
        <v>3</v>
      </c>
      <c r="BM176" s="30">
        <v>5</v>
      </c>
      <c r="BN176" s="30">
        <v>5</v>
      </c>
      <c r="BO176" s="30">
        <v>5</v>
      </c>
      <c r="BP176" s="30">
        <v>9</v>
      </c>
      <c r="BQ176" s="30">
        <v>10</v>
      </c>
      <c r="BR176" s="30">
        <v>13</v>
      </c>
      <c r="BS176" s="30">
        <v>17</v>
      </c>
      <c r="BT176" s="30">
        <v>20</v>
      </c>
      <c r="BU176" s="30">
        <v>22</v>
      </c>
      <c r="BV176" s="30">
        <v>27</v>
      </c>
      <c r="BW176" s="30">
        <v>32</v>
      </c>
      <c r="BX176" s="30">
        <v>37</v>
      </c>
      <c r="BY176" s="30">
        <v>38</v>
      </c>
      <c r="BZ176" s="30">
        <v>45</v>
      </c>
      <c r="CA176" s="30">
        <v>52</v>
      </c>
      <c r="CB176" s="30">
        <v>57</v>
      </c>
      <c r="CC176" s="30">
        <v>69</v>
      </c>
      <c r="CD176" s="30">
        <v>73</v>
      </c>
      <c r="CE176" s="30">
        <v>83</v>
      </c>
      <c r="CF176" s="30">
        <v>93</v>
      </c>
      <c r="CG176" s="30">
        <v>98</v>
      </c>
      <c r="CH176" s="30">
        <v>108</v>
      </c>
      <c r="CI176" s="30">
        <v>116</v>
      </c>
      <c r="CJ176" s="30">
        <v>125</v>
      </c>
      <c r="CK176" s="30">
        <v>133</v>
      </c>
      <c r="CL176" s="30">
        <v>141</v>
      </c>
      <c r="CM176" s="30">
        <v>151</v>
      </c>
      <c r="CN176" s="30">
        <v>161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2</v>
      </c>
      <c r="BI177" s="30">
        <v>2</v>
      </c>
      <c r="BJ177" s="30">
        <v>2</v>
      </c>
      <c r="BK177" s="30">
        <v>2</v>
      </c>
      <c r="BL177" s="30">
        <v>2</v>
      </c>
      <c r="BM177" s="30">
        <v>2</v>
      </c>
      <c r="BN177" s="30">
        <v>2</v>
      </c>
      <c r="BO177" s="30">
        <v>2</v>
      </c>
      <c r="BP177" s="30">
        <v>2</v>
      </c>
      <c r="BQ177" s="30">
        <v>3</v>
      </c>
      <c r="BR177" s="30">
        <v>5</v>
      </c>
      <c r="BS177" s="30">
        <v>6</v>
      </c>
      <c r="BT177" s="30">
        <v>8</v>
      </c>
      <c r="BU177" s="30">
        <v>8</v>
      </c>
      <c r="BV177" s="30">
        <v>9</v>
      </c>
      <c r="BW177" s="30">
        <v>10</v>
      </c>
      <c r="BX177" s="30">
        <v>10</v>
      </c>
      <c r="BY177" s="30">
        <v>11</v>
      </c>
      <c r="BZ177" s="30">
        <v>12</v>
      </c>
      <c r="CA177" s="30">
        <v>12</v>
      </c>
      <c r="CB177" s="30">
        <v>14</v>
      </c>
      <c r="CC177" s="30">
        <v>16</v>
      </c>
      <c r="CD177" s="30">
        <v>20</v>
      </c>
      <c r="CE177" s="30">
        <v>22</v>
      </c>
      <c r="CF177" s="30">
        <v>25</v>
      </c>
      <c r="CG177" s="30">
        <v>28</v>
      </c>
      <c r="CH177" s="30">
        <v>33</v>
      </c>
      <c r="CI177" s="30">
        <v>35</v>
      </c>
      <c r="CJ177" s="30">
        <v>37</v>
      </c>
      <c r="CK177" s="30">
        <v>37</v>
      </c>
      <c r="CL177" s="30">
        <v>41</v>
      </c>
      <c r="CM177" s="30">
        <v>43</v>
      </c>
      <c r="CN177" s="30">
        <v>46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1</v>
      </c>
      <c r="AT178" s="30">
        <v>2</v>
      </c>
      <c r="AU178" s="30">
        <v>2</v>
      </c>
      <c r="AV178" s="30">
        <v>3</v>
      </c>
      <c r="AW178" s="30">
        <v>4</v>
      </c>
      <c r="AX178" s="30">
        <v>6</v>
      </c>
      <c r="AY178" s="30">
        <v>8</v>
      </c>
      <c r="AZ178" s="30">
        <v>8</v>
      </c>
      <c r="BA178" s="30">
        <v>8</v>
      </c>
      <c r="BB178" s="30">
        <v>21</v>
      </c>
      <c r="BC178" s="30">
        <v>21</v>
      </c>
      <c r="BD178" s="30">
        <v>56</v>
      </c>
      <c r="BE178" s="30">
        <v>56</v>
      </c>
      <c r="BF178" s="30">
        <v>72</v>
      </c>
      <c r="BG178" s="30">
        <v>138</v>
      </c>
      <c r="BH178" s="30">
        <v>178</v>
      </c>
      <c r="BI178" s="30">
        <v>234</v>
      </c>
      <c r="BJ178" s="30">
        <v>282</v>
      </c>
      <c r="BK178" s="30">
        <v>336</v>
      </c>
      <c r="BL178" s="30">
        <v>423</v>
      </c>
      <c r="BM178" s="30">
        <v>466</v>
      </c>
      <c r="BN178" s="30">
        <v>580</v>
      </c>
      <c r="BO178" s="30">
        <v>761</v>
      </c>
      <c r="BP178" s="30">
        <v>1021</v>
      </c>
      <c r="BQ178" s="30">
        <v>1231</v>
      </c>
      <c r="BR178" s="30">
        <v>1411</v>
      </c>
      <c r="BS178" s="30">
        <v>1793</v>
      </c>
      <c r="BT178" s="30">
        <v>2357</v>
      </c>
      <c r="BU178" s="30">
        <v>2926</v>
      </c>
      <c r="BV178" s="30">
        <v>3611</v>
      </c>
      <c r="BW178" s="30">
        <v>4320</v>
      </c>
      <c r="BX178" s="30">
        <v>4943</v>
      </c>
      <c r="BY178" s="30">
        <v>5385</v>
      </c>
      <c r="BZ178" s="30">
        <v>6171</v>
      </c>
      <c r="CA178" s="30">
        <v>7111</v>
      </c>
      <c r="CB178" s="30">
        <v>7993</v>
      </c>
      <c r="CC178" s="30">
        <v>8974</v>
      </c>
      <c r="CD178" s="30">
        <v>9892</v>
      </c>
      <c r="CE178" s="30">
        <v>10629</v>
      </c>
      <c r="CF178" s="30">
        <v>11347</v>
      </c>
      <c r="CG178" s="30">
        <v>12129</v>
      </c>
      <c r="CH178" s="30">
        <v>12894</v>
      </c>
      <c r="CI178" s="30">
        <v>13759</v>
      </c>
      <c r="CJ178" s="30">
        <v>14607</v>
      </c>
      <c r="CK178" s="30">
        <v>15498</v>
      </c>
      <c r="CL178" s="30">
        <v>16095</v>
      </c>
      <c r="CM178" s="30">
        <v>16550</v>
      </c>
      <c r="CN178" s="30">
        <v>17378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1</v>
      </c>
      <c r="BR179" s="30">
        <v>1</v>
      </c>
      <c r="BS179" s="30">
        <v>1</v>
      </c>
      <c r="BT179" s="30">
        <v>2</v>
      </c>
      <c r="BU179" s="30">
        <v>4</v>
      </c>
      <c r="BV179" s="30">
        <v>4</v>
      </c>
      <c r="BW179" s="30">
        <v>5</v>
      </c>
      <c r="BX179" s="30">
        <v>5</v>
      </c>
      <c r="BY179" s="30">
        <v>6</v>
      </c>
      <c r="BZ179" s="30">
        <v>7</v>
      </c>
      <c r="CA179" s="30">
        <v>7</v>
      </c>
      <c r="CB179" s="30">
        <v>7</v>
      </c>
      <c r="CC179" s="30">
        <v>7</v>
      </c>
      <c r="CD179" s="30">
        <v>7</v>
      </c>
      <c r="CE179" s="30">
        <v>7</v>
      </c>
      <c r="CF179" s="30">
        <v>8</v>
      </c>
      <c r="CG179" s="30">
        <v>8</v>
      </c>
      <c r="CH179" s="30">
        <v>8</v>
      </c>
      <c r="CI179" s="30">
        <v>9</v>
      </c>
      <c r="CJ179" s="30">
        <v>9</v>
      </c>
      <c r="CK179" s="30">
        <v>9</v>
      </c>
      <c r="CL179" s="30">
        <v>10</v>
      </c>
      <c r="CM179" s="30">
        <v>10</v>
      </c>
      <c r="CN179" s="30">
        <v>11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1</v>
      </c>
      <c r="AO180" s="30">
        <v>1</v>
      </c>
      <c r="AP180" s="30">
        <v>6</v>
      </c>
      <c r="AQ180" s="30">
        <v>7</v>
      </c>
      <c r="AR180" s="30">
        <v>11</v>
      </c>
      <c r="AS180" s="30">
        <v>12</v>
      </c>
      <c r="AT180" s="30">
        <v>14</v>
      </c>
      <c r="AU180" s="30">
        <v>17</v>
      </c>
      <c r="AV180" s="30">
        <v>21</v>
      </c>
      <c r="AW180" s="30">
        <v>22</v>
      </c>
      <c r="AX180" s="30">
        <v>28</v>
      </c>
      <c r="AY180" s="30">
        <v>36</v>
      </c>
      <c r="AZ180" s="30">
        <v>40</v>
      </c>
      <c r="BA180" s="30">
        <v>47</v>
      </c>
      <c r="BB180" s="30">
        <v>54</v>
      </c>
      <c r="BC180" s="30">
        <v>63</v>
      </c>
      <c r="BD180" s="30">
        <v>85</v>
      </c>
      <c r="BE180" s="30">
        <v>108</v>
      </c>
      <c r="BF180" s="30">
        <v>118</v>
      </c>
      <c r="BG180" s="30">
        <v>200</v>
      </c>
      <c r="BH180" s="30">
        <v>244</v>
      </c>
      <c r="BI180" s="30">
        <v>307</v>
      </c>
      <c r="BJ180" s="30">
        <v>417</v>
      </c>
      <c r="BK180" s="30">
        <v>557</v>
      </c>
      <c r="BL180" s="30">
        <v>706</v>
      </c>
      <c r="BM180" s="30">
        <v>942</v>
      </c>
      <c r="BN180" s="30">
        <v>1209</v>
      </c>
      <c r="BO180" s="30">
        <v>1581</v>
      </c>
      <c r="BP180" s="30">
        <v>2026</v>
      </c>
      <c r="BQ180" s="30">
        <v>2467</v>
      </c>
      <c r="BR180" s="30">
        <v>2978</v>
      </c>
      <c r="BS180" s="30">
        <v>3873</v>
      </c>
      <c r="BT180" s="30">
        <v>4757</v>
      </c>
      <c r="BU180" s="30">
        <v>5926</v>
      </c>
      <c r="BV180" s="30">
        <v>7087</v>
      </c>
      <c r="BW180" s="30">
        <v>8407</v>
      </c>
      <c r="BX180" s="30">
        <v>9619</v>
      </c>
      <c r="BY180" s="30">
        <v>10783</v>
      </c>
      <c r="BZ180" s="30">
        <v>12794</v>
      </c>
      <c r="CA180" s="30">
        <v>14695</v>
      </c>
      <c r="CB180" s="30">
        <v>16544</v>
      </c>
      <c r="CC180" s="30">
        <v>18586</v>
      </c>
      <c r="CD180" s="30">
        <v>20462</v>
      </c>
      <c r="CE180" s="30">
        <v>22019</v>
      </c>
      <c r="CF180" s="30">
        <v>23528</v>
      </c>
      <c r="CG180" s="30">
        <v>25831</v>
      </c>
      <c r="CH180" s="30">
        <v>28325</v>
      </c>
      <c r="CI180" s="30">
        <v>32916</v>
      </c>
      <c r="CJ180" s="30">
        <v>36773</v>
      </c>
      <c r="CK180" s="30">
        <v>38664</v>
      </c>
      <c r="CL180" s="30">
        <v>40661</v>
      </c>
      <c r="CM180" s="30">
        <v>42094</v>
      </c>
      <c r="CN180" s="30">
        <v>44845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1</v>
      </c>
      <c r="BP181" s="30">
        <v>2</v>
      </c>
      <c r="BQ181" s="30">
        <v>2</v>
      </c>
      <c r="BR181" s="30">
        <v>2</v>
      </c>
      <c r="BS181" s="30">
        <v>2</v>
      </c>
      <c r="BT181" s="30">
        <v>2</v>
      </c>
      <c r="BU181" s="30">
        <v>2</v>
      </c>
      <c r="BV181" s="30">
        <v>2</v>
      </c>
      <c r="BW181" s="30">
        <v>2</v>
      </c>
      <c r="BX181" s="30">
        <v>2</v>
      </c>
      <c r="BY181" s="30">
        <v>2</v>
      </c>
      <c r="BZ181" s="30">
        <v>2</v>
      </c>
      <c r="CA181" s="30">
        <v>3</v>
      </c>
      <c r="CB181" s="30">
        <v>3</v>
      </c>
      <c r="CC181" s="30">
        <v>3</v>
      </c>
      <c r="CD181" s="30">
        <v>4</v>
      </c>
      <c r="CE181" s="30">
        <v>4</v>
      </c>
      <c r="CF181" s="30">
        <v>4</v>
      </c>
      <c r="CG181" s="30">
        <v>4</v>
      </c>
      <c r="CH181" s="30">
        <v>4</v>
      </c>
      <c r="CI181" s="30">
        <v>4</v>
      </c>
      <c r="CJ181" s="30">
        <v>4</v>
      </c>
      <c r="CK181" s="30">
        <v>5</v>
      </c>
      <c r="CL181" s="30">
        <v>5</v>
      </c>
      <c r="CM181" s="30">
        <v>5</v>
      </c>
      <c r="CN181" s="30">
        <v>6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1</v>
      </c>
      <c r="BP182" s="30">
        <v>2</v>
      </c>
      <c r="BQ182" s="30">
        <v>2</v>
      </c>
      <c r="BR182" s="30">
        <v>3</v>
      </c>
      <c r="BS182" s="30">
        <v>3</v>
      </c>
      <c r="BT182" s="30">
        <v>3</v>
      </c>
      <c r="BU182" s="30">
        <v>5</v>
      </c>
      <c r="BV182" s="30">
        <v>7</v>
      </c>
      <c r="BW182" s="30">
        <v>7</v>
      </c>
      <c r="BX182" s="30">
        <v>7</v>
      </c>
      <c r="BY182" s="30">
        <v>7</v>
      </c>
      <c r="BZ182" s="30">
        <v>7</v>
      </c>
      <c r="CA182" s="30">
        <v>9</v>
      </c>
      <c r="CB182" s="30">
        <v>9</v>
      </c>
      <c r="CC182" s="30">
        <v>9</v>
      </c>
      <c r="CD182" s="30">
        <v>9</v>
      </c>
      <c r="CE182" s="30">
        <v>9</v>
      </c>
      <c r="CF182" s="30">
        <v>9</v>
      </c>
      <c r="CG182" s="30">
        <v>9</v>
      </c>
      <c r="CH182" s="30">
        <v>9</v>
      </c>
      <c r="CI182" s="30">
        <v>9</v>
      </c>
      <c r="CJ182" s="30">
        <v>9</v>
      </c>
      <c r="CK182" s="30">
        <v>9</v>
      </c>
      <c r="CL182" s="30">
        <v>9</v>
      </c>
      <c r="CM182" s="30">
        <v>9</v>
      </c>
      <c r="CN182" s="30">
        <v>10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0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  <c r="CF183" s="30">
        <v>0</v>
      </c>
      <c r="CG183" s="30">
        <v>0</v>
      </c>
      <c r="CH183" s="30">
        <v>0</v>
      </c>
      <c r="CI183" s="30">
        <v>0</v>
      </c>
      <c r="CJ183" s="30">
        <v>0</v>
      </c>
      <c r="CK183" s="30">
        <v>0</v>
      </c>
      <c r="CL183" s="30">
        <v>0</v>
      </c>
      <c r="CM183" s="30">
        <v>0</v>
      </c>
      <c r="CN183" s="30">
        <v>0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1</v>
      </c>
      <c r="BO184" s="30">
        <v>1</v>
      </c>
      <c r="BP184" s="30">
        <v>1</v>
      </c>
      <c r="BQ184" s="30">
        <v>1</v>
      </c>
      <c r="BR184" s="30">
        <v>1</v>
      </c>
      <c r="BS184" s="30">
        <v>1</v>
      </c>
      <c r="BT184" s="30">
        <v>1</v>
      </c>
      <c r="BU184" s="30">
        <v>1</v>
      </c>
      <c r="BV184" s="30">
        <v>1</v>
      </c>
      <c r="BW184" s="30">
        <v>1</v>
      </c>
      <c r="BX184" s="30">
        <v>1</v>
      </c>
      <c r="BY184" s="30">
        <v>1</v>
      </c>
      <c r="BZ184" s="30">
        <v>1</v>
      </c>
      <c r="CA184" s="30">
        <v>1</v>
      </c>
      <c r="CB184" s="30">
        <v>1</v>
      </c>
      <c r="CC184" s="30">
        <v>2</v>
      </c>
      <c r="CD184" s="30">
        <v>2</v>
      </c>
      <c r="CE184" s="30">
        <v>2</v>
      </c>
      <c r="CF184" s="30">
        <v>2</v>
      </c>
      <c r="CG184" s="30">
        <v>2</v>
      </c>
      <c r="CH184" s="30">
        <v>2</v>
      </c>
      <c r="CI184" s="30">
        <v>2</v>
      </c>
      <c r="CJ184" s="30">
        <v>2</v>
      </c>
      <c r="CK184" s="30">
        <v>2</v>
      </c>
      <c r="CL184" s="30">
        <v>3</v>
      </c>
      <c r="CM184" s="30">
        <v>3</v>
      </c>
      <c r="CN184" s="30">
        <v>4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  <c r="CH185" s="30">
        <v>0</v>
      </c>
      <c r="CI185" s="30">
        <v>0</v>
      </c>
      <c r="CJ185" s="30">
        <v>0</v>
      </c>
      <c r="CK185" s="30">
        <v>0</v>
      </c>
      <c r="CL185" s="30">
        <v>0</v>
      </c>
      <c r="CM185" s="30">
        <v>0</v>
      </c>
      <c r="CN185" s="30">
        <v>0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  <c r="CF186" s="30">
        <v>0</v>
      </c>
      <c r="CG186" s="30">
        <v>0</v>
      </c>
      <c r="CH186" s="30">
        <v>0</v>
      </c>
      <c r="CI186" s="30">
        <v>0</v>
      </c>
      <c r="CJ186" s="30">
        <v>0</v>
      </c>
      <c r="CK186" s="30">
        <v>0</v>
      </c>
      <c r="CL186" s="30">
        <v>0</v>
      </c>
      <c r="CM186" s="30">
        <v>0</v>
      </c>
      <c r="CN186" s="30">
        <v>0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1</v>
      </c>
      <c r="BV187" s="30">
        <v>1</v>
      </c>
      <c r="BW187" s="30">
        <v>1</v>
      </c>
      <c r="BX187" s="30">
        <v>1</v>
      </c>
      <c r="BY187" s="30">
        <v>1</v>
      </c>
      <c r="BZ187" s="30">
        <v>1</v>
      </c>
      <c r="CA187" s="30">
        <v>1</v>
      </c>
      <c r="CB187" s="30">
        <v>1</v>
      </c>
      <c r="CC187" s="30">
        <v>2</v>
      </c>
      <c r="CD187" s="30">
        <v>2</v>
      </c>
      <c r="CE187" s="30">
        <v>2</v>
      </c>
      <c r="CF187" s="30">
        <v>2</v>
      </c>
      <c r="CG187" s="30">
        <v>2</v>
      </c>
      <c r="CH187" s="30">
        <v>2</v>
      </c>
      <c r="CI187" s="30">
        <v>2</v>
      </c>
      <c r="CJ187" s="30">
        <v>2</v>
      </c>
      <c r="CK187" s="30">
        <v>2</v>
      </c>
      <c r="CL187" s="30">
        <v>3</v>
      </c>
      <c r="CM187" s="30">
        <v>3</v>
      </c>
      <c r="CN187" s="30">
        <v>3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1</v>
      </c>
      <c r="BL188" s="30">
        <v>1</v>
      </c>
      <c r="BM188" s="30">
        <v>1</v>
      </c>
      <c r="BN188" s="30">
        <v>1</v>
      </c>
      <c r="BO188" s="30">
        <v>1</v>
      </c>
      <c r="BP188" s="30">
        <v>1</v>
      </c>
      <c r="BQ188" s="30">
        <v>1</v>
      </c>
      <c r="BR188" s="30">
        <v>1</v>
      </c>
      <c r="BS188" s="30">
        <v>1</v>
      </c>
      <c r="BT188" s="30">
        <v>1</v>
      </c>
      <c r="BU188" s="30">
        <v>1</v>
      </c>
      <c r="BV188" s="30">
        <v>1</v>
      </c>
      <c r="BW188" s="30">
        <v>1</v>
      </c>
      <c r="BX188" s="30">
        <v>1</v>
      </c>
      <c r="BY188" s="30">
        <v>1</v>
      </c>
      <c r="BZ188" s="30">
        <v>2</v>
      </c>
      <c r="CA188" s="30">
        <v>3</v>
      </c>
      <c r="CB188" s="30">
        <v>3</v>
      </c>
      <c r="CC188" s="30">
        <v>3</v>
      </c>
      <c r="CD188" s="30">
        <v>3</v>
      </c>
      <c r="CE188" s="30">
        <v>3</v>
      </c>
      <c r="CF188" s="30">
        <v>3</v>
      </c>
      <c r="CG188" s="30">
        <v>3</v>
      </c>
      <c r="CH188" s="30">
        <v>3</v>
      </c>
      <c r="CI188" s="30">
        <v>3</v>
      </c>
      <c r="CJ188" s="30">
        <v>3</v>
      </c>
      <c r="CK188" s="30">
        <v>3</v>
      </c>
      <c r="CL188" s="30">
        <v>3</v>
      </c>
      <c r="CM188" s="30">
        <v>3</v>
      </c>
      <c r="CN188" s="30">
        <v>3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17</v>
      </c>
      <c r="C189" s="30">
        <v>18</v>
      </c>
      <c r="D189" s="30">
        <v>26</v>
      </c>
      <c r="E189" s="30">
        <v>42</v>
      </c>
      <c r="F189" s="30">
        <v>56</v>
      </c>
      <c r="G189" s="30">
        <v>82</v>
      </c>
      <c r="H189" s="30">
        <v>131</v>
      </c>
      <c r="I189" s="30">
        <v>133</v>
      </c>
      <c r="J189" s="30">
        <v>171</v>
      </c>
      <c r="K189" s="30">
        <v>213</v>
      </c>
      <c r="L189" s="30">
        <v>259</v>
      </c>
      <c r="M189" s="30">
        <v>362</v>
      </c>
      <c r="N189" s="30">
        <v>426</v>
      </c>
      <c r="O189" s="30">
        <v>492</v>
      </c>
      <c r="P189" s="30">
        <v>564</v>
      </c>
      <c r="Q189" s="30">
        <v>634</v>
      </c>
      <c r="R189" s="30">
        <v>719</v>
      </c>
      <c r="S189" s="30">
        <v>806</v>
      </c>
      <c r="T189" s="30">
        <v>906</v>
      </c>
      <c r="U189" s="30">
        <v>1013</v>
      </c>
      <c r="V189" s="30">
        <v>1113</v>
      </c>
      <c r="W189" s="30">
        <v>1118</v>
      </c>
      <c r="X189" s="30">
        <v>1371</v>
      </c>
      <c r="Y189" s="30">
        <v>1523</v>
      </c>
      <c r="Z189" s="30">
        <v>1666</v>
      </c>
      <c r="AA189" s="30">
        <v>1770</v>
      </c>
      <c r="AB189" s="30">
        <v>1868</v>
      </c>
      <c r="AC189" s="30">
        <v>2007</v>
      </c>
      <c r="AD189" s="30">
        <v>2122</v>
      </c>
      <c r="AE189" s="30">
        <v>2247</v>
      </c>
      <c r="AF189" s="30">
        <v>2251</v>
      </c>
      <c r="AG189" s="30">
        <v>2458</v>
      </c>
      <c r="AH189" s="30">
        <v>2469</v>
      </c>
      <c r="AI189" s="30">
        <v>2629</v>
      </c>
      <c r="AJ189" s="30">
        <v>2708</v>
      </c>
      <c r="AK189" s="30">
        <v>2770</v>
      </c>
      <c r="AL189" s="30">
        <v>2814</v>
      </c>
      <c r="AM189" s="30">
        <v>2872</v>
      </c>
      <c r="AN189" s="30">
        <v>2941</v>
      </c>
      <c r="AO189" s="30">
        <v>2996</v>
      </c>
      <c r="AP189" s="30">
        <v>3085</v>
      </c>
      <c r="AQ189" s="30">
        <v>3160</v>
      </c>
      <c r="AR189" s="30">
        <v>3254</v>
      </c>
      <c r="AS189" s="30">
        <v>3348</v>
      </c>
      <c r="AT189" s="30">
        <v>3460</v>
      </c>
      <c r="AU189" s="30">
        <v>3558</v>
      </c>
      <c r="AV189" s="30">
        <v>3802</v>
      </c>
      <c r="AW189" s="30">
        <v>3988</v>
      </c>
      <c r="AX189" s="30">
        <v>4262</v>
      </c>
      <c r="AY189" s="30">
        <v>4615</v>
      </c>
      <c r="AZ189" s="30">
        <v>4720</v>
      </c>
      <c r="BA189" s="30">
        <v>5404</v>
      </c>
      <c r="BB189" s="30">
        <v>5819</v>
      </c>
      <c r="BC189" s="30">
        <v>6440</v>
      </c>
      <c r="BD189" s="30">
        <v>7126</v>
      </c>
      <c r="BE189" s="30">
        <v>7905</v>
      </c>
      <c r="BF189" s="30">
        <v>8733</v>
      </c>
      <c r="BG189" s="30">
        <v>9867</v>
      </c>
      <c r="BH189" s="30">
        <v>11299</v>
      </c>
      <c r="BI189" s="30">
        <v>12973</v>
      </c>
      <c r="BJ189" s="30">
        <v>14651</v>
      </c>
      <c r="BK189" s="30">
        <v>16505</v>
      </c>
      <c r="BL189" s="30">
        <v>18625</v>
      </c>
      <c r="BM189" s="30">
        <v>21181</v>
      </c>
      <c r="BN189" s="30">
        <v>23970</v>
      </c>
      <c r="BO189" s="30">
        <v>27198</v>
      </c>
      <c r="BP189" s="30">
        <v>30652</v>
      </c>
      <c r="BQ189" s="30">
        <v>33925</v>
      </c>
      <c r="BR189" s="30">
        <v>37582</v>
      </c>
      <c r="BS189" s="30">
        <v>42107</v>
      </c>
      <c r="BT189" s="30">
        <v>47180</v>
      </c>
      <c r="BU189" s="30">
        <v>52983</v>
      </c>
      <c r="BV189" s="30">
        <v>58787</v>
      </c>
      <c r="BW189" s="30">
        <v>64606</v>
      </c>
      <c r="BX189" s="30">
        <v>69374</v>
      </c>
      <c r="BY189" s="30">
        <v>74565</v>
      </c>
      <c r="BZ189" s="30">
        <v>81937</v>
      </c>
      <c r="CA189" s="30">
        <v>88338</v>
      </c>
      <c r="CB189" s="30">
        <v>95521</v>
      </c>
      <c r="CC189" s="30">
        <v>102525</v>
      </c>
      <c r="CD189" s="30">
        <v>108502</v>
      </c>
      <c r="CE189" s="30">
        <v>114090</v>
      </c>
      <c r="CF189" s="30">
        <v>119481</v>
      </c>
      <c r="CG189" s="30">
        <v>125983</v>
      </c>
      <c r="CH189" s="30">
        <v>134176</v>
      </c>
      <c r="CI189" s="30">
        <v>143800</v>
      </c>
      <c r="CJ189" s="30">
        <v>153821</v>
      </c>
      <c r="CK189" s="30">
        <v>159509</v>
      </c>
      <c r="CL189" s="30">
        <v>165043</v>
      </c>
      <c r="CM189" s="30">
        <v>169985</v>
      </c>
      <c r="CN189" s="30">
        <v>176983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CD2" workbookViewId="0">
      <selection activeCell="CQ2" sqref="CQ2:CQ265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</row>
    <row r="17" spans="1:95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</row>
    <row r="18" spans="1:95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</row>
    <row r="19" spans="1:95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</row>
    <row r="20" spans="1:95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</row>
    <row r="21" spans="1:95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</row>
    <row r="22" spans="1:95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</row>
    <row r="23" spans="1:95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</row>
    <row r="24" spans="1:95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</row>
    <row r="25" spans="1:95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</row>
    <row r="26" spans="1:95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</row>
    <row r="27" spans="1:95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  <c r="CQ28">
        <v>34</v>
      </c>
    </row>
    <row r="29" spans="1:95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  <c r="CQ29">
        <v>51</v>
      </c>
    </row>
    <row r="30" spans="1:95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  <c r="CQ30">
        <v>2741</v>
      </c>
    </row>
    <row r="31" spans="1:95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</row>
    <row r="32" spans="1:95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  <c r="CQ32">
        <v>45</v>
      </c>
    </row>
    <row r="33" spans="1:95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  <c r="CQ33">
        <v>38</v>
      </c>
    </row>
    <row r="34" spans="1:95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</row>
    <row r="35" spans="1:95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  <c r="CQ36">
        <v>43</v>
      </c>
    </row>
    <row r="37" spans="1:95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  <c r="CQ37">
        <v>61</v>
      </c>
    </row>
    <row r="38" spans="1:95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  <c r="CQ38">
        <v>87</v>
      </c>
    </row>
    <row r="39" spans="1:95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  <c r="CQ40">
        <v>6</v>
      </c>
    </row>
    <row r="41" spans="1:95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</row>
    <row r="43" spans="1:95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  <c r="CQ43">
        <v>10</v>
      </c>
    </row>
    <row r="44" spans="1:95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  <c r="CQ44">
        <v>694</v>
      </c>
    </row>
    <row r="45" spans="1:95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  <c r="CQ46">
        <v>1044</v>
      </c>
    </row>
    <row r="47" spans="1:95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</row>
    <row r="48" spans="1:95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  <c r="CQ50">
        <v>147</v>
      </c>
    </row>
    <row r="51" spans="1:95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</row>
    <row r="52" spans="1:95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</row>
    <row r="53" spans="1:95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</row>
    <row r="54" spans="1:95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</row>
    <row r="55" spans="1:95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</row>
    <row r="56" spans="1:95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</row>
    <row r="57" spans="1:95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</row>
    <row r="58" spans="1:95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</row>
    <row r="59" spans="1:95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</row>
    <row r="60" spans="1:95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</row>
    <row r="61" spans="1:95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</row>
    <row r="62" spans="1:95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</row>
    <row r="63" spans="1:95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</row>
    <row r="64" spans="1:95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  <c r="CQ64">
        <v>4512</v>
      </c>
    </row>
    <row r="65" spans="1:95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</row>
    <row r="66" spans="1:95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</row>
    <row r="67" spans="1:95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</row>
    <row r="69" spans="1:95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</row>
    <row r="70" spans="1:95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</row>
    <row r="71" spans="1:95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</row>
    <row r="75" spans="1:95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</row>
    <row r="76" spans="1:95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</row>
    <row r="77" spans="1:95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</row>
    <row r="79" spans="1:95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</row>
    <row r="80" spans="1:95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</row>
    <row r="82" spans="1:95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</row>
    <row r="83" spans="1:95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</row>
    <row r="84" spans="1:95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  <c r="CQ84">
        <v>196</v>
      </c>
    </row>
    <row r="85" spans="1:95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  <c r="CQ85">
        <v>6</v>
      </c>
    </row>
    <row r="86" spans="1:95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  <c r="CQ86">
        <v>25</v>
      </c>
    </row>
    <row r="87" spans="1:95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  <c r="CQ87">
        <v>6</v>
      </c>
    </row>
    <row r="88" spans="1:95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  <c r="CQ88">
        <v>13</v>
      </c>
    </row>
    <row r="89" spans="1:95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  <c r="CQ89">
        <v>48</v>
      </c>
    </row>
    <row r="90" spans="1:95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  <c r="CQ90">
        <v>13</v>
      </c>
    </row>
    <row r="91" spans="1:95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  <c r="CQ91">
        <v>38</v>
      </c>
    </row>
    <row r="92" spans="1:95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</row>
    <row r="93" spans="1:95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  <c r="CQ93">
        <v>201</v>
      </c>
    </row>
    <row r="94" spans="1:95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  <c r="CQ96">
        <v>370</v>
      </c>
    </row>
    <row r="97" spans="1:95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</row>
    <row r="98" spans="1:95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  <c r="CQ98">
        <v>245</v>
      </c>
    </row>
    <row r="99" spans="1:95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  <c r="CQ99">
        <v>520</v>
      </c>
    </row>
    <row r="100" spans="1:95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  <c r="CQ100">
        <v>264</v>
      </c>
    </row>
    <row r="101" spans="1:95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  <c r="CQ101">
        <v>7</v>
      </c>
    </row>
    <row r="102" spans="1:95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  <c r="CQ104">
        <v>43</v>
      </c>
    </row>
    <row r="105" spans="1:95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</row>
    <row r="106" spans="1:95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</row>
    <row r="107" spans="1:95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  <c r="CQ108">
        <v>141</v>
      </c>
    </row>
    <row r="109" spans="1:95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1</v>
      </c>
    </row>
    <row r="110" spans="1:95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12</v>
      </c>
    </row>
    <row r="112" spans="1:95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  <c r="CQ112">
        <v>4</v>
      </c>
    </row>
    <row r="113" spans="1:95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</row>
    <row r="117" spans="1:95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  <c r="CQ117">
        <v>14</v>
      </c>
    </row>
    <row r="118" spans="1:95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  <c r="CQ118">
        <v>20796</v>
      </c>
    </row>
    <row r="119" spans="1:95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</row>
    <row r="120" spans="1:95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</row>
    <row r="121" spans="1:95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  <c r="CQ121">
        <v>4</v>
      </c>
    </row>
    <row r="122" spans="1:95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  <c r="CQ122">
        <v>5033</v>
      </c>
    </row>
    <row r="123" spans="1:95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  <c r="CQ123">
        <v>9</v>
      </c>
    </row>
    <row r="124" spans="1:95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  <c r="CQ124">
        <v>121</v>
      </c>
    </row>
    <row r="125" spans="1:95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  <c r="CQ125">
        <v>7</v>
      </c>
    </row>
    <row r="126" spans="1:95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  <c r="CQ126">
        <v>6</v>
      </c>
    </row>
    <row r="127" spans="1:95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  <c r="CQ127">
        <v>7</v>
      </c>
    </row>
    <row r="128" spans="1:95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</row>
    <row r="129" spans="2:95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</row>
    <row r="130" spans="2:95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  <c r="CQ130">
        <v>46</v>
      </c>
    </row>
    <row r="131" spans="2:95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  <c r="CQ131">
        <v>213</v>
      </c>
    </row>
    <row r="132" spans="2:95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  <c r="CQ132">
        <v>10</v>
      </c>
    </row>
    <row r="133" spans="2:95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  <c r="CQ133">
        <v>645</v>
      </c>
    </row>
    <row r="134" spans="2:95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  <c r="CQ134">
        <v>616</v>
      </c>
    </row>
    <row r="135" spans="2:95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  <c r="CQ135">
        <v>5297</v>
      </c>
    </row>
    <row r="136" spans="2:95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  <c r="CQ136">
        <v>83</v>
      </c>
    </row>
    <row r="137" spans="2:95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  <c r="CQ137">
        <v>730</v>
      </c>
    </row>
    <row r="138" spans="2:95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  <c r="CQ138">
        <v>184</v>
      </c>
    </row>
    <row r="139" spans="2:95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  <c r="CQ139">
        <v>24648</v>
      </c>
    </row>
    <row r="140" spans="2:95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6</v>
      </c>
    </row>
    <row r="141" spans="2:95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  <c r="CQ141">
        <v>263</v>
      </c>
    </row>
    <row r="142" spans="2:95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</row>
    <row r="143" spans="2:95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  <c r="CQ143">
        <v>19</v>
      </c>
    </row>
    <row r="144" spans="2:95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  <c r="CQ144">
        <v>14</v>
      </c>
    </row>
    <row r="145" spans="2:95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  <c r="CQ145">
        <v>237</v>
      </c>
    </row>
    <row r="146" spans="2:95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  <c r="CQ146">
        <v>11</v>
      </c>
    </row>
    <row r="147" spans="2:95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  <c r="CQ147">
        <v>7</v>
      </c>
    </row>
    <row r="148" spans="2:95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9</v>
      </c>
    </row>
    <row r="149" spans="2:95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</row>
    <row r="150" spans="2:95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  <c r="CQ150">
        <v>8</v>
      </c>
    </row>
    <row r="151" spans="2:95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</row>
    <row r="152" spans="2:95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  <c r="CQ152">
        <v>38</v>
      </c>
    </row>
    <row r="153" spans="2:95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  <c r="CQ153">
        <v>78</v>
      </c>
    </row>
    <row r="154" spans="2:95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</row>
    <row r="155" spans="2:95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  <c r="CQ155">
        <v>92</v>
      </c>
    </row>
    <row r="156" spans="2:95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</row>
    <row r="157" spans="2:95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</row>
    <row r="158" spans="2:95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</row>
    <row r="159" spans="2:95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</row>
    <row r="160" spans="2:95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  <c r="CQ160">
        <v>712</v>
      </c>
    </row>
    <row r="161" spans="1:95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  <c r="CQ161">
        <v>72</v>
      </c>
    </row>
    <row r="162" spans="1:95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</row>
    <row r="163" spans="1:95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</row>
    <row r="164" spans="1:95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  <c r="CQ164">
        <v>5</v>
      </c>
    </row>
    <row r="165" spans="1:95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  <c r="CQ165">
        <v>145</v>
      </c>
    </row>
    <row r="166" spans="1:95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 spans="1:95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</row>
    <row r="168" spans="1:95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</row>
    <row r="169" spans="1:95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</row>
    <row r="170" spans="1:95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  <c r="CQ170">
        <v>10</v>
      </c>
    </row>
    <row r="171" spans="1:95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  <c r="CQ171">
        <v>3916</v>
      </c>
    </row>
    <row r="172" spans="1:95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  <c r="CQ172">
        <v>13</v>
      </c>
    </row>
    <row r="173" spans="1:95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</row>
    <row r="174" spans="1:95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  <c r="CQ174">
        <v>20</v>
      </c>
    </row>
    <row r="175" spans="1:95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  <c r="CQ175">
        <v>22</v>
      </c>
    </row>
    <row r="176" spans="1:95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  <c r="CQ176">
        <v>55</v>
      </c>
    </row>
    <row r="177" spans="2:95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  <c r="CQ177">
        <v>182</v>
      </c>
    </row>
    <row r="178" spans="2:95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  <c r="CQ178">
        <v>8</v>
      </c>
    </row>
    <row r="179" spans="2:95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  <c r="CQ179">
        <v>201</v>
      </c>
    </row>
    <row r="180" spans="2:95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  <c r="CQ180">
        <v>136</v>
      </c>
    </row>
    <row r="181" spans="2:95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 spans="2:95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</row>
    <row r="183" spans="2:95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  <c r="CQ183">
        <v>484</v>
      </c>
    </row>
    <row r="184" spans="2:95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  <c r="CQ184">
        <v>437</v>
      </c>
    </row>
    <row r="185" spans="2:95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  <c r="CQ185">
        <v>401</v>
      </c>
    </row>
    <row r="186" spans="2:95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  <c r="CQ186">
        <v>762</v>
      </c>
    </row>
    <row r="187" spans="2:95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  <c r="CQ187">
        <v>9</v>
      </c>
    </row>
    <row r="188" spans="2:95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  <c r="CQ188">
        <v>498</v>
      </c>
    </row>
    <row r="189" spans="2:95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  <c r="CQ189">
        <v>456</v>
      </c>
    </row>
    <row r="190" spans="2:95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</row>
    <row r="191" spans="2:95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</row>
    <row r="192" spans="2:95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</row>
    <row r="193" spans="2:95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  <c r="CQ193">
        <v>40</v>
      </c>
    </row>
    <row r="194" spans="2:95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  <c r="CQ194">
        <v>109</v>
      </c>
    </row>
    <row r="195" spans="2:95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  <c r="CQ195">
        <v>5</v>
      </c>
    </row>
    <row r="196" spans="2:95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  <c r="CQ196">
        <v>125</v>
      </c>
    </row>
    <row r="197" spans="2:95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</row>
    <row r="198" spans="2:95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  <c r="CQ198">
        <v>11</v>
      </c>
    </row>
    <row r="199" spans="2:95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  <c r="CQ199">
        <v>14</v>
      </c>
    </row>
    <row r="200" spans="2:95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  <c r="CQ200">
        <v>77</v>
      </c>
    </row>
    <row r="201" spans="2:95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  <c r="CQ201">
        <v>8</v>
      </c>
    </row>
    <row r="202" spans="2:95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  <c r="CQ202">
        <v>58</v>
      </c>
    </row>
    <row r="203" spans="2:95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  <c r="CQ203">
        <v>21282</v>
      </c>
    </row>
    <row r="204" spans="2:95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</row>
    <row r="205" spans="2:95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  <c r="CQ205">
        <v>12</v>
      </c>
    </row>
    <row r="206" spans="2:95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</row>
    <row r="207" spans="2:95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  <c r="CQ207">
        <v>1765</v>
      </c>
    </row>
    <row r="208" spans="2:95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  <c r="CQ208">
        <v>1478</v>
      </c>
    </row>
    <row r="209" spans="1:95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</row>
    <row r="210" spans="1:95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  <c r="CQ210">
        <v>10</v>
      </c>
    </row>
    <row r="211" spans="1:95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  <c r="CQ211">
        <v>48</v>
      </c>
    </row>
    <row r="212" spans="1:95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  <c r="CQ212">
        <v>6</v>
      </c>
    </row>
    <row r="213" spans="1:95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</row>
    <row r="214" spans="1:95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  <c r="CQ214">
        <v>38</v>
      </c>
    </row>
    <row r="215" spans="1:95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  <c r="CQ215">
        <v>2259</v>
      </c>
    </row>
    <row r="216" spans="1:95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</row>
    <row r="217" spans="1:95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  <c r="CQ217">
        <v>161</v>
      </c>
    </row>
    <row r="218" spans="1:95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  <c r="CQ218">
        <v>46</v>
      </c>
    </row>
    <row r="219" spans="1:95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</row>
    <row r="220" spans="1:95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</row>
    <row r="221" spans="1:95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  <c r="CQ221">
        <v>24</v>
      </c>
    </row>
    <row r="222" spans="1:95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</row>
    <row r="223" spans="1:95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  <c r="CQ223">
        <v>9</v>
      </c>
    </row>
    <row r="224" spans="1:95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</row>
    <row r="225" spans="1:95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  <c r="CQ225">
        <v>17337</v>
      </c>
    </row>
    <row r="226" spans="1:95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  <c r="CQ226">
        <v>11</v>
      </c>
    </row>
    <row r="227" spans="1:95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  <c r="CQ227">
        <v>44845</v>
      </c>
    </row>
    <row r="228" spans="1:95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  <c r="CQ228">
        <v>6</v>
      </c>
    </row>
    <row r="229" spans="1:95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10</v>
      </c>
    </row>
    <row r="230" spans="1:95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 spans="1:95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  <c r="CQ231">
        <v>3</v>
      </c>
    </row>
    <row r="232" spans="1:95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</row>
    <row r="233" spans="1:95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</row>
    <row r="234" spans="1:95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</row>
    <row r="235" spans="1:95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</row>
    <row r="236" spans="1:95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</row>
    <row r="237" spans="1:95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  <c r="CQ237">
        <v>3</v>
      </c>
    </row>
    <row r="238" spans="1:95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</row>
    <row r="239" spans="1:95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</row>
    <row r="240" spans="1:95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</row>
    <row r="242" spans="1:95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</row>
    <row r="243" spans="1:95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  <c r="CQ243">
        <v>4</v>
      </c>
    </row>
    <row r="244" spans="1:95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</row>
    <row r="245" spans="1:95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  <c r="CQ245">
        <v>14</v>
      </c>
    </row>
    <row r="246" spans="1:95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</row>
    <row r="247" spans="1:95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 spans="1:95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 spans="1:95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  <c r="CQ249">
        <v>12</v>
      </c>
    </row>
    <row r="250" spans="1:95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  <c r="CQ250">
        <v>5</v>
      </c>
    </row>
    <row r="251" spans="1:95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</row>
    <row r="252" spans="1:95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1</v>
      </c>
    </row>
    <row r="253" spans="1:95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</row>
    <row r="254" spans="1:95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</row>
    <row r="255" spans="1:95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</row>
    <row r="256" spans="1:95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</row>
    <row r="257" spans="1:95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</row>
    <row r="258" spans="1:95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</row>
    <row r="259" spans="1:95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</row>
    <row r="260" spans="1:95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</row>
    <row r="261" spans="1:95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</row>
    <row r="262" spans="1:95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</row>
    <row r="263" spans="1:95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</row>
    <row r="264" spans="1:95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</row>
    <row r="265" spans="1:95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2020-04-22T10:00:49Z</dcterms:modified>
</cp:coreProperties>
</file>