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autoCompressPictures="0" defaultThemeVersion="124226"/>
  <xr:revisionPtr revIDLastSave="0" documentId="12_ncr:500000_{4E3FC42E-F001-4BB6-B475-0810B8616CB6}" xr6:coauthVersionLast="31" xr6:coauthVersionMax="31" xr10:uidLastSave="{00000000-0000-0000-0000-000000000000}"/>
  <bookViews>
    <workbookView xWindow="0" yWindow="-465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62913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sharedStrings.xml><?xml version="1.0" encoding="utf-8"?>
<sst xmlns="http://schemas.openxmlformats.org/spreadsheetml/2006/main" count="123" uniqueCount="100">
  <si>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</si>
  <si>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</si>
  <si>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</si>
  <si>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</si>
  <si>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</si>
  <si>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</si>
  <si>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</si>
  <si>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</si>
  <si>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</si>
  <si>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</si>
  <si>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</si>
  <si>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</si>
  <si>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</si>
  <si>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</si>
  <si>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</si>
  <si>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</si>
  <si>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</si>
  <si>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</si>
  <si>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</si>
  <si>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</si>
  <si>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</si>
  <si>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</si>
  <si>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</si>
  <si>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</si>
  <si>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</si>
  <si>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</si>
  <si>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</si>
  <si>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</si>
  <si>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</si>
  <si>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</si>
  <si>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</si>
  <si>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</si>
  <si>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</si>
  <si>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</si>
  <si>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</si>
  <si>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</si>
  <si>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</si>
  <si>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</si>
  <si>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</si>
  <si>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</si>
  <si>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</si>
  <si>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</si>
  <si>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</si>
  <si>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</si>
  <si>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</si>
  <si>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</si>
  <si>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</si>
  <si>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</si>
  <si>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</si>
  <si>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</si>
  <si>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</si>
  <si>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</si>
  <si>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</si>
  <si>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</si>
  <si>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</si>
  <si>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</si>
  <si>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</si>
  <si>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</si>
  <si>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</si>
  <si>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</si>
  <si>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</si>
  <si>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</si>
  <si>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</si>
  <si>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</si>
  <si>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</si>
  <si>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</si>
  <si>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</si>
  <si>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</si>
  <si>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</si>
  <si>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</si>
  <si>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</si>
  <si>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</si>
  <si>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</si>
  <si>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</si>
  <si>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</si>
  <si>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</si>
  <si>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</si>
  <si>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</si>
  <si>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</si>
  <si>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</si>
  <si>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</si>
  <si>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</si>
  <si>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</si>
  <si>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</si>
  <si>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point light to complex mesh. (requires attenuation)</t>
  </si>
  <si>
    <t>Applying functional per pixel spot light to complex mesh. (requires cone attenuation)</t>
  </si>
  <si>
    <t>Drawing indexed model loaded from file. (Index Buffer Required, File I/O Required)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</si>
  <si>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</si>
  <si>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</si>
  <si>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</si>
  <si>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Drawing proceduraly created 3D line mesh. (provided cube does not qualify, must exceed 100 verts)  ex: 3D Grid, Spiral, Sphere, Torus, or Cylinder</t>
  </si>
  <si>
    <t>Use Obj2Header(student version).exe to generate a complex mesh header from a .obj file and draw it. (ex: CGS Lab 7)</t>
  </si>
  <si>
    <t>Unique Shader that modifies a pixel's color or a Vertex's position based on its location and the running time of the program. (be creative, hint: use sin, cos, tan etc...)</t>
  </si>
  <si>
    <t>Advanced Lighting : Normal Mapping (Ground Plane Only)</t>
  </si>
  <si>
    <t>Advanced Lighting : Normal Mapping (Full 3D Object, cannot be combined with points for "Ground Plane Only")</t>
  </si>
  <si>
    <t>Student Name: Derek DePew</t>
  </si>
  <si>
    <t>Student Git Address: https://github.com/ignitorr/DerekDePewGraphics2.git</t>
  </si>
  <si>
    <t>I</t>
  </si>
  <si>
    <t>II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</si>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</sst>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36" workbookViewId="0">
      <selection activeCell="F56" sqref="F56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9</v>
      </c>
      <c r="B3" s="5"/>
      <c r="C3" s="5"/>
      <c r="D3" s="5"/>
      <c r="E3" s="5" t="s">
        <v>17</v>
      </c>
      <c r="F3" s="5" t="s">
        <v>47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57</v>
      </c>
    </row>
    <row r="4" spans="1:12" x14ac:dyDescent="0.25">
      <c r="A4" s="10" t="s">
        <v>87</v>
      </c>
      <c r="B4" s="5">
        <v>4</v>
      </c>
      <c r="C4" s="5">
        <v>3</v>
      </c>
      <c r="D4" s="5">
        <v>2</v>
      </c>
      <c r="E4" s="2" t="s">
        <v>98</v>
      </c>
      <c r="F4" s="3" t="s">
        <v>99</v>
      </c>
      <c r="G4" s="16">
        <f t="shared" ref="G4:G68" si="0" xml:space="preserve"> IF(EXACT(F4,"X"),IF(EXACT(E4,"I"),$B4,IF(EXACT(E4,"II"),$C4,IF(EXACT(E4,"III"),$D4,0))),0)</f>
        <v>3</v>
      </c>
      <c r="H4" s="17">
        <f>IF(SUMIF(E4:E84,"=I",G4:G84) + SUMIF(C86:C87, "X",B86:B87) &gt; 18, 18, SUMIF(E4:E84,"=I",G4:G84) + SUMIF(C86:C87, "X",B86:B87))</f>
        <v>6</v>
      </c>
      <c r="I4" s="17">
        <f>IF(SUMIF(E4:E84,"=II",G4:G84) + SUMIF(D86:D87, "X",B86:B87) &gt; 18, 18, SUMIF(E4:E84,"=II",G4:G84) + SUMIF(D86:D87, "X",B86:B87))</f>
        <v>14</v>
      </c>
      <c r="J4" s="17">
        <f>IF(SUMIF(E4:E84,"=III",G4:G84) + SUMIF(E86:E87, "X",B86:B87) &gt; 18, 18, SUMIF(E4:E84,"=III",G4:G84) + SUMIF(E86:E87, "X",B86:B87))</f>
        <v>0</v>
      </c>
      <c r="K4" s="17">
        <f>SUM(H6,I6,J6)</f>
        <v>0</v>
      </c>
      <c r="L4" s="17">
        <f>SUM(G4:G84) + SUMIF(C86:C87, "X",B86:B87) + SUMIF(D86:D87, "X",B86:B87) + SUMIF(E86:E87, "X",B86:B87)</f>
        <v>20</v>
      </c>
    </row>
    <row r="5" spans="1:12" x14ac:dyDescent="0.25">
      <c r="A5" s="10" t="s">
        <v>84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0" t="s">
        <v>85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IF(SUMIF(E4:E84,"=I",G4:G84) + SUMIF(C86:C87, "X",B86:B87)  &gt; 18, SUMIF(E4:E84,"=I",G4:G84) + SUMIF(C86:C87, "X",B86:B87) - 18,0)</f>
        <v>0</v>
      </c>
      <c r="I6" s="17">
        <f>IF(SUMIF(E4:E84,"=II",G4:G84) + SUMIF(D86:D87, "X",B86:B87) &gt; 18, SUMIF(E4:E84,"=II",G4:G84) + SUMIF(D86:D87, "X",B86:B87) - 18,0)</f>
        <v>0</v>
      </c>
      <c r="J6" s="17">
        <f>IF(SUMIF(E4:E84,"=III",G4:G84) + SUMIF(E86:E87, "X",B86:B87) &gt; 18, SUMIF(E4:E84,"=III",G4:G84) + SUMIF(E86:E87, "X",B86:B87) - 18,0)</f>
        <v>0</v>
      </c>
      <c r="K6" s="5"/>
      <c r="L6" s="15">
        <f>IF(L4 &gt; 54, SUM(-54,L4),0)</f>
        <v>0</v>
      </c>
    </row>
    <row r="7" spans="1:12" x14ac:dyDescent="0.25">
      <c r="A7" s="11" t="s">
        <v>41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42</v>
      </c>
      <c r="B8" s="5">
        <v>1</v>
      </c>
      <c r="C8" s="5">
        <v>1</v>
      </c>
      <c r="D8" s="5">
        <v>1</v>
      </c>
      <c r="E8" s="2" t="s">
        <v>98</v>
      </c>
      <c r="F8" s="3" t="s">
        <v>99</v>
      </c>
      <c r="G8" s="16">
        <f t="shared" si="0"/>
        <v>1</v>
      </c>
      <c r="H8" s="18">
        <f>H4+IF(H4 &lt; 18, IF(K4+H4 &gt; 18, 18- H4, K4),0)</f>
        <v>6</v>
      </c>
      <c r="I8" s="17">
        <f>I4+IF(I4 &lt; 18, IF(H10+I4 &gt; 18, 18- I4, H10),0)</f>
        <v>14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43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44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54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62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93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94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1" t="s">
        <v>50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56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10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39</v>
      </c>
      <c r="B21" s="5">
        <v>4</v>
      </c>
      <c r="C21" s="5">
        <v>3</v>
      </c>
      <c r="D21" s="5">
        <v>2</v>
      </c>
      <c r="E21" s="2" t="s">
        <v>98</v>
      </c>
      <c r="F21" s="3" t="s">
        <v>99</v>
      </c>
      <c r="G21" s="16">
        <f t="shared" si="0"/>
        <v>3</v>
      </c>
      <c r="H21" s="5"/>
      <c r="I21" s="5"/>
      <c r="J21" s="5"/>
      <c r="K21" s="5"/>
      <c r="L21" s="5"/>
    </row>
    <row r="22" spans="1:12" x14ac:dyDescent="0.25">
      <c r="A22" s="11" t="s">
        <v>55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40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38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49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88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74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76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75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77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58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91</v>
      </c>
      <c r="B37" s="5">
        <v>3</v>
      </c>
      <c r="C37" s="5">
        <v>2</v>
      </c>
      <c r="D37" s="5">
        <v>1</v>
      </c>
      <c r="E37" s="2" t="s">
        <v>98</v>
      </c>
      <c r="F37" s="3" t="s">
        <v>99</v>
      </c>
      <c r="G37" s="16">
        <f t="shared" si="0"/>
        <v>2</v>
      </c>
      <c r="H37" s="5"/>
      <c r="I37" s="5"/>
      <c r="J37" s="5"/>
      <c r="K37" s="5"/>
      <c r="L37" s="5"/>
    </row>
    <row r="38" spans="1:12" x14ac:dyDescent="0.25">
      <c r="A38" s="10" t="s">
        <v>90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1" t="s">
        <v>86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34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48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35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36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37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8" t="s">
        <v>82</v>
      </c>
      <c r="B46" s="1">
        <v>3</v>
      </c>
      <c r="C46" s="1">
        <v>3</v>
      </c>
      <c r="D46" s="1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8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89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51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60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8" t="s">
        <v>83</v>
      </c>
      <c r="B53" s="1">
        <v>4</v>
      </c>
      <c r="C53" s="1">
        <v>4</v>
      </c>
      <c r="D53" s="1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45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1" t="s">
        <v>73</v>
      </c>
      <c r="B57" s="5">
        <v>2</v>
      </c>
      <c r="C57" s="5">
        <v>2</v>
      </c>
      <c r="D57" s="5">
        <v>2</v>
      </c>
      <c r="E57" s="2" t="s">
        <v>97</v>
      </c>
      <c r="F57" s="3" t="s">
        <v>99</v>
      </c>
      <c r="G57" s="16">
        <f t="shared" si="0"/>
        <v>2</v>
      </c>
      <c r="H57" s="5"/>
      <c r="I57" s="5"/>
      <c r="J57" s="5"/>
      <c r="K57" s="5"/>
      <c r="L57" s="5"/>
    </row>
    <row r="58" spans="1:12" x14ac:dyDescent="0.25">
      <c r="A58" s="11" t="s">
        <v>79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52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6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80</v>
      </c>
      <c r="B63" s="5">
        <v>1</v>
      </c>
      <c r="C63" s="5">
        <v>1</v>
      </c>
      <c r="D63" s="5">
        <v>1</v>
      </c>
      <c r="E63" s="2" t="s">
        <v>97</v>
      </c>
      <c r="F63" s="3" t="s">
        <v>99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10" t="s">
        <v>81</v>
      </c>
      <c r="B64" s="5">
        <v>1</v>
      </c>
      <c r="C64" s="5">
        <v>1</v>
      </c>
      <c r="D64" s="5">
        <v>1</v>
      </c>
      <c r="E64" s="2" t="s">
        <v>98</v>
      </c>
      <c r="F64" s="3" t="s">
        <v>99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10" t="s">
        <v>63</v>
      </c>
      <c r="B65" s="5">
        <v>1</v>
      </c>
      <c r="C65" s="5">
        <v>1</v>
      </c>
      <c r="D65" s="5">
        <v>1</v>
      </c>
      <c r="E65" s="2" t="s">
        <v>98</v>
      </c>
      <c r="F65" s="3" t="s">
        <v>99</v>
      </c>
      <c r="G65" s="16">
        <f t="shared" si="0"/>
        <v>1</v>
      </c>
      <c r="H65" s="5"/>
      <c r="I65" s="5"/>
      <c r="J65" s="5"/>
      <c r="K65" s="5"/>
      <c r="L65" s="5"/>
    </row>
    <row r="66" spans="1:12" x14ac:dyDescent="0.25">
      <c r="A66" s="10" t="s">
        <v>64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10" t="s">
        <v>65</v>
      </c>
      <c r="B67" s="5">
        <v>1</v>
      </c>
      <c r="C67" s="5">
        <v>1</v>
      </c>
      <c r="D67" s="5">
        <v>1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21" t="s">
        <v>61</v>
      </c>
      <c r="B68" s="5">
        <v>4</v>
      </c>
      <c r="C68" s="5">
        <v>4</v>
      </c>
      <c r="D68" s="5">
        <v>4</v>
      </c>
      <c r="E68" s="2"/>
      <c r="F68" s="3"/>
      <c r="G68" s="16">
        <f t="shared" si="0"/>
        <v>0</v>
      </c>
      <c r="H68" s="5"/>
      <c r="I68" s="5"/>
      <c r="J68" s="5"/>
      <c r="K68" s="5"/>
      <c r="L68" s="5"/>
    </row>
    <row r="69" spans="1:12" x14ac:dyDescent="0.25">
      <c r="A69" s="10" t="s">
        <v>53</v>
      </c>
      <c r="B69" s="5">
        <v>4</v>
      </c>
      <c r="C69" s="5">
        <v>4</v>
      </c>
      <c r="D69" s="5">
        <v>4</v>
      </c>
      <c r="E69" s="2"/>
      <c r="F69" s="3"/>
      <c r="G69" s="16">
        <f t="shared" ref="G69:G72" si="1" xml:space="preserve"> IF(EXACT(F69,"X"),IF(EXACT(E69,"I"),$B69,IF(EXACT(E69,"II"),$C69,IF(EXACT(E69,"III"),$D69,0))),0)</f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9" t="s">
        <v>5</v>
      </c>
      <c r="B72" s="5"/>
      <c r="C72" s="5"/>
      <c r="D72" s="5"/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0</v>
      </c>
      <c r="B73" s="5">
        <v>4</v>
      </c>
      <c r="C73" s="5">
        <v>4</v>
      </c>
      <c r="D73" s="5">
        <v>4</v>
      </c>
      <c r="E73" s="2"/>
      <c r="F73" s="3"/>
      <c r="G73" s="16">
        <f t="shared" ref="G73:G84" si="2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/>
      <c r="B74" s="5"/>
      <c r="C74" s="5"/>
      <c r="D74" s="5"/>
      <c r="E74" s="2"/>
      <c r="F74" s="3"/>
      <c r="G74" s="16">
        <f t="shared" si="2"/>
        <v>0</v>
      </c>
      <c r="H74" s="5"/>
      <c r="I74" s="5"/>
      <c r="J74" s="5"/>
      <c r="K74" s="5"/>
      <c r="L74" s="5"/>
    </row>
    <row r="75" spans="1:12" x14ac:dyDescent="0.25">
      <c r="A75" s="11"/>
      <c r="B75" s="5"/>
      <c r="C75" s="5"/>
      <c r="D75" s="5"/>
      <c r="E75" s="2"/>
      <c r="F75" s="3"/>
      <c r="G75" s="16">
        <f t="shared" si="2"/>
        <v>0</v>
      </c>
      <c r="H75" s="5"/>
      <c r="I75" s="5"/>
      <c r="J75" s="5"/>
      <c r="K75" s="5"/>
      <c r="L75" s="5"/>
    </row>
    <row r="76" spans="1:12" x14ac:dyDescent="0.25">
      <c r="A76" s="9" t="s">
        <v>69</v>
      </c>
      <c r="B76" s="5"/>
      <c r="C76" s="5"/>
      <c r="D76" s="5"/>
      <c r="E76" s="2"/>
      <c r="F76" s="3"/>
      <c r="G76" s="16">
        <f t="shared" si="2"/>
        <v>0</v>
      </c>
      <c r="H76" s="5"/>
      <c r="I76" s="5"/>
      <c r="J76" s="5"/>
      <c r="K76" s="5"/>
      <c r="L76" s="5"/>
    </row>
    <row r="77" spans="1:12" x14ac:dyDescent="0.25">
      <c r="A77" s="11" t="s">
        <v>70</v>
      </c>
      <c r="B77" s="5"/>
      <c r="C77" s="5"/>
      <c r="D77" s="5">
        <v>3</v>
      </c>
      <c r="E77" s="2"/>
      <c r="F77" s="3"/>
      <c r="G77" s="16">
        <f t="shared" si="2"/>
        <v>0</v>
      </c>
      <c r="H77" s="5"/>
      <c r="I77" s="5"/>
      <c r="J77" s="5"/>
      <c r="K77" s="5"/>
      <c r="L77" s="5"/>
    </row>
    <row r="78" spans="1:12" x14ac:dyDescent="0.25">
      <c r="A78" s="11" t="s">
        <v>72</v>
      </c>
      <c r="B78" s="5"/>
      <c r="C78" s="5"/>
      <c r="D78" s="5">
        <v>4</v>
      </c>
      <c r="E78" s="2"/>
      <c r="F78" s="3"/>
      <c r="G78" s="16">
        <f t="shared" si="2"/>
        <v>0</v>
      </c>
      <c r="H78" s="5"/>
      <c r="I78" s="5"/>
      <c r="J78" s="5"/>
      <c r="K78" s="5"/>
      <c r="L78" s="5"/>
    </row>
    <row r="79" spans="1:12" x14ac:dyDescent="0.25">
      <c r="A79" s="11" t="s">
        <v>71</v>
      </c>
      <c r="B79" s="5"/>
      <c r="C79" s="5"/>
      <c r="D79" s="5">
        <v>4</v>
      </c>
      <c r="E79" s="2"/>
      <c r="F79" s="3"/>
      <c r="G79" s="16">
        <f t="shared" si="2"/>
        <v>0</v>
      </c>
      <c r="H79" s="5"/>
      <c r="I79" s="5"/>
      <c r="J79" s="5"/>
      <c r="K79" s="5"/>
      <c r="L79" s="5"/>
    </row>
    <row r="80" spans="1:12" x14ac:dyDescent="0.25">
      <c r="A80" s="11" t="s">
        <v>67</v>
      </c>
      <c r="B80" s="5"/>
      <c r="C80" s="5"/>
      <c r="D80" s="5">
        <v>5</v>
      </c>
      <c r="E80" s="2"/>
      <c r="F80" s="3"/>
      <c r="G80" s="16">
        <f t="shared" si="2"/>
        <v>0</v>
      </c>
      <c r="H80" s="5"/>
      <c r="I80" s="5"/>
      <c r="J80" s="5"/>
      <c r="K80" s="5"/>
      <c r="L80" s="5"/>
    </row>
    <row r="81" spans="1:12" x14ac:dyDescent="0.25">
      <c r="A81" s="11" t="s">
        <v>66</v>
      </c>
      <c r="B81" s="5"/>
      <c r="C81" s="5"/>
      <c r="D81" s="5">
        <v>5</v>
      </c>
      <c r="E81" s="2"/>
      <c r="F81" s="3"/>
      <c r="G81" s="16">
        <f t="shared" si="2"/>
        <v>0</v>
      </c>
      <c r="H81" s="5"/>
      <c r="I81" s="5"/>
      <c r="J81" s="5"/>
      <c r="K81" s="5"/>
      <c r="L81" s="5"/>
    </row>
    <row r="82" spans="1:12" x14ac:dyDescent="0.25">
      <c r="A82" s="11" t="s">
        <v>68</v>
      </c>
      <c r="B82" s="5"/>
      <c r="C82" s="5"/>
      <c r="D82" s="5">
        <v>6</v>
      </c>
      <c r="E82" s="2"/>
      <c r="F82" s="3"/>
      <c r="G82" s="16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6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6">
        <f t="shared" si="2"/>
        <v>0</v>
      </c>
      <c r="H84" s="5"/>
      <c r="I84" s="5"/>
      <c r="J84" s="5"/>
      <c r="K84" s="5"/>
      <c r="L84" s="5"/>
    </row>
    <row r="85" spans="1:12" x14ac:dyDescent="0.25">
      <c r="A85" s="9" t="s">
        <v>32</v>
      </c>
      <c r="B85" s="4" t="s">
        <v>19</v>
      </c>
      <c r="C85" s="4" t="s">
        <v>20</v>
      </c>
      <c r="D85" s="4" t="s">
        <v>21</v>
      </c>
      <c r="E85" s="4" t="s">
        <v>22</v>
      </c>
      <c r="F85" s="5"/>
      <c r="G85" s="5"/>
      <c r="H85" s="5"/>
      <c r="I85" s="6"/>
      <c r="J85" s="6"/>
      <c r="K85" s="6"/>
      <c r="L85" s="5"/>
    </row>
    <row r="86" spans="1:12" x14ac:dyDescent="0.25">
      <c r="A86" s="11" t="s">
        <v>18</v>
      </c>
      <c r="B86" s="6">
        <v>2</v>
      </c>
      <c r="C86" s="3" t="s">
        <v>99</v>
      </c>
      <c r="D86" s="3" t="s">
        <v>99</v>
      </c>
      <c r="E86" s="3"/>
      <c r="F86" s="5"/>
      <c r="G86" s="5"/>
      <c r="H86" s="5"/>
      <c r="I86" s="6"/>
      <c r="J86" s="6"/>
      <c r="K86" s="6"/>
      <c r="L86" s="5"/>
    </row>
    <row r="87" spans="1:12" x14ac:dyDescent="0.25">
      <c r="A87" s="11" t="s">
        <v>29</v>
      </c>
      <c r="B87" s="6">
        <v>1</v>
      </c>
      <c r="C87" s="3" t="s">
        <v>99</v>
      </c>
      <c r="D87" s="3" t="s">
        <v>99</v>
      </c>
      <c r="E87" s="3"/>
      <c r="F87" s="5"/>
      <c r="G87" s="5"/>
      <c r="H87" s="5"/>
      <c r="I87" s="6"/>
      <c r="J87" s="6"/>
      <c r="K87" s="6"/>
      <c r="L87" s="5"/>
    </row>
    <row r="88" spans="1:12" x14ac:dyDescent="0.25">
      <c r="A88" s="11"/>
      <c r="B88" s="5"/>
      <c r="C88" s="5"/>
      <c r="D88" s="5"/>
      <c r="E88" s="6"/>
      <c r="F88" s="6"/>
      <c r="G88" s="6"/>
      <c r="H88" s="6"/>
      <c r="I88" s="6"/>
      <c r="J88" s="6"/>
      <c r="K88" s="6"/>
      <c r="L88" s="5"/>
    </row>
    <row r="89" spans="1:1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14" t="s">
        <v>33</v>
      </c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3"/>
    </row>
  </sheetData>
  <sheetProtection password="A529" sheet="1" objects="1" scenarios="1" selectLockedCells="1"/>
  <conditionalFormatting sqref="G4:G84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6:E87 F4:F84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3:D84 D48:D81 B48:C84 B3:D47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2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4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2018-04-17T21:51:12Z</dcterms:modified>
</cp:coreProperties>
</file>