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115-15\Desktop\pvd\Processing in Spreadsheet\"/>
    </mc:Choice>
  </mc:AlternateContent>
  <xr:revisionPtr revIDLastSave="0" documentId="13_ncr:1_{3FBD8FFF-5D40-4B87-B12D-6E88AEAEB202}" xr6:coauthVersionLast="47" xr6:coauthVersionMax="47" xr10:uidLastSave="{00000000-0000-0000-0000-000000000000}"/>
  <bookViews>
    <workbookView xWindow="1950" yWindow="1950" windowWidth="21600" windowHeight="11385" firstSheet="6" activeTab="6" xr2:uid="{00000000-000D-0000-FFFF-FFFF00000000}"/>
  </bookViews>
  <sheets>
    <sheet name="Arkusz1" sheetId="3" r:id="rId1"/>
    <sheet name="Arkusz2" sheetId="4" r:id="rId2"/>
    <sheet name="Arkusz3" sheetId="5" r:id="rId3"/>
    <sheet name="Arkusz4" sheetId="6" r:id="rId4"/>
    <sheet name="Arkusz7" sheetId="10" r:id="rId5"/>
    <sheet name="Arkusz8" sheetId="11" r:id="rId6"/>
    <sheet name="Arkusz9" sheetId="12" r:id="rId7"/>
    <sheet name="medical-data" sheetId="9" r:id="rId8"/>
    <sheet name="Arkusz5" sheetId="7" r:id="rId9"/>
    <sheet name="Arkusz6" sheetId="8" r:id="rId10"/>
    <sheet name="data" sheetId="1" r:id="rId11"/>
  </sheets>
  <definedNames>
    <definedName name="_xlchart.v1.0" hidden="1">'medical-data'!$A$2:$E$101</definedName>
    <definedName name="_xlchart.v1.1" hidden="1">'medical-data'!$B$1</definedName>
    <definedName name="_xlchart.v1.2" hidden="1">'medical-data'!$F$1</definedName>
    <definedName name="_xlchart.v1.3" hidden="1">'medical-data'!$F$2:$F$101</definedName>
    <definedName name="DaneZewnętrzne_1" localSheetId="7" hidden="1">'medical-data'!$A$1:$F$101</definedName>
    <definedName name="Fragmentator_country">#N/A</definedName>
  </definedNames>
  <calcPr calcId="191029"/>
  <pivotCaches>
    <pivotCache cacheId="12" r:id="rId12"/>
    <pivotCache cacheId="29" r:id="rId1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4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9" l="1" a="1"/>
  <c r="G2" i="9" s="1"/>
  <c r="G3" i="9" a="1"/>
  <c r="G3" i="9" s="1"/>
  <c r="G4" i="9" a="1"/>
  <c r="G4" i="9"/>
  <c r="G5" i="9" a="1"/>
  <c r="G5" i="9"/>
  <c r="G6" i="9" a="1"/>
  <c r="G6" i="9" s="1"/>
  <c r="G7" i="9" a="1"/>
  <c r="G7" i="9"/>
  <c r="G8" i="9" a="1"/>
  <c r="G8" i="9"/>
  <c r="G9" i="9" a="1"/>
  <c r="G9" i="9" s="1"/>
  <c r="G10" i="9" a="1"/>
  <c r="G10" i="9" s="1"/>
  <c r="G11" i="9" a="1"/>
  <c r="G11" i="9" s="1"/>
  <c r="G12" i="9" a="1"/>
  <c r="G12" i="9"/>
  <c r="G13" i="9" a="1"/>
  <c r="G13" i="9"/>
  <c r="G14" i="9" a="1"/>
  <c r="G14" i="9" s="1"/>
  <c r="G15" i="9" a="1"/>
  <c r="G15" i="9"/>
  <c r="G16" i="9" a="1"/>
  <c r="G16" i="9"/>
  <c r="G17" i="9" a="1"/>
  <c r="G17" i="9" s="1"/>
  <c r="G18" i="9" a="1"/>
  <c r="G18" i="9" s="1"/>
  <c r="G19" i="9" a="1"/>
  <c r="G19" i="9" s="1"/>
  <c r="G20" i="9" a="1"/>
  <c r="G20" i="9"/>
  <c r="G21" i="9" a="1"/>
  <c r="G21" i="9"/>
  <c r="G22" i="9" a="1"/>
  <c r="G22" i="9" s="1"/>
  <c r="G23" i="9" a="1"/>
  <c r="G23" i="9"/>
  <c r="G24" i="9" a="1"/>
  <c r="G24" i="9"/>
  <c r="G25" i="9" a="1"/>
  <c r="G25" i="9" s="1"/>
  <c r="G26" i="9" a="1"/>
  <c r="G26" i="9" s="1"/>
  <c r="G27" i="9" a="1"/>
  <c r="G27" i="9" s="1"/>
  <c r="G28" i="9" a="1"/>
  <c r="G28" i="9"/>
  <c r="G29" i="9" a="1"/>
  <c r="G29" i="9"/>
  <c r="G30" i="9" a="1"/>
  <c r="G30" i="9" s="1"/>
  <c r="G31" i="9" a="1"/>
  <c r="G31" i="9"/>
  <c r="G32" i="9" a="1"/>
  <c r="G32" i="9"/>
  <c r="G33" i="9" a="1"/>
  <c r="G33" i="9" s="1"/>
  <c r="G34" i="9" a="1"/>
  <c r="G34" i="9" s="1"/>
  <c r="G35" i="9" a="1"/>
  <c r="G35" i="9" s="1"/>
  <c r="G36" i="9" a="1"/>
  <c r="G36" i="9"/>
  <c r="G37" i="9" a="1"/>
  <c r="G37" i="9"/>
  <c r="G38" i="9" a="1"/>
  <c r="G38" i="9" s="1"/>
  <c r="G39" i="9" a="1"/>
  <c r="G39" i="9"/>
  <c r="G40" i="9" a="1"/>
  <c r="G40" i="9"/>
  <c r="G41" i="9" a="1"/>
  <c r="G41" i="9" s="1"/>
  <c r="G42" i="9" a="1"/>
  <c r="G42" i="9" s="1"/>
  <c r="G43" i="9" a="1"/>
  <c r="G43" i="9" s="1"/>
  <c r="G44" i="9" a="1"/>
  <c r="G44" i="9"/>
  <c r="G45" i="9" a="1"/>
  <c r="G45" i="9"/>
  <c r="G46" i="9" a="1"/>
  <c r="G46" i="9" s="1"/>
  <c r="G47" i="9" a="1"/>
  <c r="G47" i="9"/>
  <c r="G48" i="9" a="1"/>
  <c r="G48" i="9"/>
  <c r="G49" i="9" a="1"/>
  <c r="G49" i="9" s="1"/>
  <c r="G50" i="9" a="1"/>
  <c r="G50" i="9" s="1"/>
  <c r="G51" i="9" a="1"/>
  <c r="G51" i="9" s="1"/>
  <c r="G52" i="9" a="1"/>
  <c r="G52" i="9"/>
  <c r="G53" i="9" a="1"/>
  <c r="G53" i="9"/>
  <c r="G54" i="9" a="1"/>
  <c r="G54" i="9" s="1"/>
  <c r="G55" i="9" a="1"/>
  <c r="G55" i="9"/>
  <c r="G56" i="9" a="1"/>
  <c r="G56" i="9" s="1"/>
  <c r="G57" i="9" a="1"/>
  <c r="G57" i="9" s="1"/>
  <c r="G58" i="9" a="1"/>
  <c r="G58" i="9" s="1"/>
  <c r="G59" i="9" a="1"/>
  <c r="G59" i="9" s="1"/>
  <c r="G60" i="9" a="1"/>
  <c r="G60" i="9"/>
  <c r="G61" i="9" a="1"/>
  <c r="G61" i="9"/>
  <c r="G62" i="9" a="1"/>
  <c r="G62" i="9" s="1"/>
  <c r="G63" i="9" a="1"/>
  <c r="G63" i="9" s="1"/>
  <c r="G64" i="9" a="1"/>
  <c r="G64" i="9" s="1"/>
  <c r="G65" i="9" a="1"/>
  <c r="G65" i="9" s="1"/>
  <c r="G66" i="9" a="1"/>
  <c r="G66" i="9" s="1"/>
  <c r="G67" i="9" a="1"/>
  <c r="G67" i="9" s="1"/>
  <c r="G68" i="9" a="1"/>
  <c r="G68" i="9"/>
  <c r="G69" i="9" a="1"/>
  <c r="G69" i="9"/>
  <c r="G70" i="9" a="1"/>
  <c r="G70" i="9" s="1"/>
  <c r="G71" i="9" a="1"/>
  <c r="G71" i="9" s="1"/>
  <c r="G72" i="9" a="1"/>
  <c r="G72" i="9" s="1"/>
  <c r="G73" i="9" a="1"/>
  <c r="G73" i="9" s="1"/>
  <c r="G74" i="9" a="1"/>
  <c r="G74" i="9" s="1"/>
  <c r="G75" i="9" a="1"/>
  <c r="G75" i="9" s="1"/>
  <c r="G76" i="9" a="1"/>
  <c r="G76" i="9"/>
  <c r="G77" i="9" a="1"/>
  <c r="G77" i="9"/>
  <c r="G78" i="9" a="1"/>
  <c r="G78" i="9" s="1"/>
  <c r="G79" i="9" a="1"/>
  <c r="G79" i="9" s="1"/>
  <c r="G80" i="9" a="1"/>
  <c r="G80" i="9" s="1"/>
  <c r="G81" i="9" a="1"/>
  <c r="G81" i="9" s="1"/>
  <c r="G82" i="9" a="1"/>
  <c r="G82" i="9" s="1"/>
  <c r="G83" i="9" a="1"/>
  <c r="G83" i="9" s="1"/>
  <c r="G84" i="9" a="1"/>
  <c r="G84" i="9"/>
  <c r="G85" i="9" a="1"/>
  <c r="G85" i="9"/>
  <c r="G86" i="9" a="1"/>
  <c r="G86" i="9" s="1"/>
  <c r="G87" i="9" a="1"/>
  <c r="G87" i="9" s="1"/>
  <c r="G88" i="9" a="1"/>
  <c r="G88" i="9" s="1"/>
  <c r="G89" i="9" a="1"/>
  <c r="G89" i="9" s="1"/>
  <c r="G90" i="9" a="1"/>
  <c r="G90" i="9" s="1"/>
  <c r="G91" i="9" a="1"/>
  <c r="G91" i="9" s="1"/>
  <c r="G92" i="9" a="1"/>
  <c r="G92" i="9"/>
  <c r="G93" i="9" a="1"/>
  <c r="G93" i="9"/>
  <c r="G94" i="9" a="1"/>
  <c r="G94" i="9" s="1"/>
  <c r="G95" i="9" a="1"/>
  <c r="G95" i="9" s="1"/>
  <c r="G96" i="9" a="1"/>
  <c r="G96" i="9" s="1"/>
  <c r="G97" i="9" a="1"/>
  <c r="G97" i="9" s="1"/>
  <c r="G98" i="9" a="1"/>
  <c r="G98" i="9" s="1"/>
  <c r="G99" i="9" a="1"/>
  <c r="G99" i="9" s="1"/>
  <c r="G100" i="9" a="1"/>
  <c r="G100" i="9"/>
  <c r="G101" i="9" a="1"/>
  <c r="G101" i="9"/>
  <c r="H2" i="1"/>
  <c r="H3" i="1"/>
  <c r="H92" i="1"/>
  <c r="H81" i="1"/>
  <c r="H76" i="1"/>
  <c r="H7" i="1"/>
  <c r="H98" i="1"/>
  <c r="H23" i="1"/>
  <c r="H10" i="1"/>
  <c r="H11" i="1"/>
  <c r="H12" i="1"/>
  <c r="H8" i="1"/>
  <c r="H14" i="1"/>
  <c r="H15" i="1"/>
  <c r="H16" i="1"/>
  <c r="H17" i="1"/>
  <c r="H18" i="1"/>
  <c r="H71" i="1"/>
  <c r="H20" i="1"/>
  <c r="H82" i="1"/>
  <c r="H22" i="1"/>
  <c r="H64" i="1"/>
  <c r="H24" i="1"/>
  <c r="H25" i="1"/>
  <c r="H26" i="1"/>
  <c r="H27" i="1"/>
  <c r="H28" i="1"/>
  <c r="H46" i="1"/>
  <c r="H30" i="1"/>
  <c r="H31" i="1"/>
  <c r="H32" i="1"/>
  <c r="H93" i="1"/>
  <c r="H34" i="1"/>
  <c r="H35" i="1"/>
  <c r="H36" i="1"/>
  <c r="H78" i="1"/>
  <c r="H38" i="1"/>
  <c r="H39" i="1"/>
  <c r="H40" i="1"/>
  <c r="H41" i="1"/>
  <c r="H42" i="1"/>
  <c r="H43" i="1"/>
  <c r="H44" i="1"/>
  <c r="H45" i="1"/>
  <c r="H84" i="1"/>
  <c r="H47" i="1"/>
  <c r="H48" i="1"/>
  <c r="H49" i="1"/>
  <c r="H50" i="1"/>
  <c r="H51" i="1"/>
  <c r="H52" i="1"/>
  <c r="H69" i="1"/>
  <c r="H54" i="1"/>
  <c r="H55" i="1"/>
  <c r="H56" i="1"/>
  <c r="H57" i="1"/>
  <c r="H6" i="1"/>
  <c r="H29" i="1"/>
  <c r="H53" i="1"/>
  <c r="H61" i="1"/>
  <c r="H13" i="1"/>
  <c r="H63" i="1"/>
  <c r="H73" i="1"/>
  <c r="H65" i="1"/>
  <c r="H66" i="1"/>
  <c r="H67" i="1"/>
  <c r="H68" i="1"/>
  <c r="H19" i="1"/>
  <c r="H70" i="1"/>
  <c r="H4" i="1"/>
  <c r="H72" i="1"/>
  <c r="H58" i="1"/>
  <c r="H33" i="1"/>
  <c r="H59" i="1"/>
  <c r="H37" i="1"/>
  <c r="H77" i="1"/>
  <c r="H74" i="1"/>
  <c r="H79" i="1"/>
  <c r="H5" i="1"/>
  <c r="H60" i="1"/>
  <c r="H88" i="1"/>
  <c r="H83" i="1"/>
  <c r="H21" i="1"/>
  <c r="H85" i="1"/>
  <c r="H86" i="1"/>
  <c r="H87" i="1"/>
  <c r="H75" i="1"/>
  <c r="H89" i="1"/>
  <c r="H90" i="1"/>
  <c r="H91" i="1"/>
  <c r="H80" i="1"/>
  <c r="H101" i="1"/>
  <c r="H94" i="1"/>
  <c r="H95" i="1"/>
  <c r="H96" i="1"/>
  <c r="H97" i="1"/>
  <c r="H100" i="1"/>
  <c r="H99" i="1"/>
  <c r="H9" i="1"/>
  <c r="H62" i="1"/>
  <c r="C102" i="1"/>
  <c r="H10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9B295F-0D4E-4955-A373-FEE8FC856C22}" keepAlive="1" name="Zapytanie — medical-data" description="Połączenie z zapytaniem „medical-data” w skoroszycie." type="5" refreshedVersion="7" background="1" saveData="1">
    <dbPr connection="Provider=Microsoft.Mashup.OleDb.1;Data Source=$Workbook$;Location=medical-data;Extended Properties=&quot;&quot;" command="SELECT * FROM [medical-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<sst xmlns="http://schemas.openxmlformats.org/spreadsheetml/2006/main" count="677" uniqueCount="234">
  <si>
    <t>first_name</t>
  </si>
  <si>
    <t>last_name</t>
  </si>
  <si>
    <t>gender</t>
  </si>
  <si>
    <t>age</t>
  </si>
  <si>
    <t>height</t>
  </si>
  <si>
    <t>wage</t>
  </si>
  <si>
    <t>country</t>
  </si>
  <si>
    <t>Bailie</t>
  </si>
  <si>
    <t>Marzelli</t>
  </si>
  <si>
    <t>Male</t>
  </si>
  <si>
    <t>Germany</t>
  </si>
  <si>
    <t>Johanna</t>
  </si>
  <si>
    <t>Van Baaren</t>
  </si>
  <si>
    <t>Female</t>
  </si>
  <si>
    <t>Poland</t>
  </si>
  <si>
    <t>Mickie</t>
  </si>
  <si>
    <t>O'Leagham</t>
  </si>
  <si>
    <t>Hungary</t>
  </si>
  <si>
    <t>Cathrine</t>
  </si>
  <si>
    <t>Allso</t>
  </si>
  <si>
    <t>Carmella</t>
  </si>
  <si>
    <t>Sawdon</t>
  </si>
  <si>
    <t>Slovakia</t>
  </si>
  <si>
    <t>Lindi</t>
  </si>
  <si>
    <t>Valentelli</t>
  </si>
  <si>
    <t>Demetrius</t>
  </si>
  <si>
    <t>Philipp</t>
  </si>
  <si>
    <t>Johannes</t>
  </si>
  <si>
    <t>Davidai</t>
  </si>
  <si>
    <t>Cam</t>
  </si>
  <si>
    <t>Ferrey</t>
  </si>
  <si>
    <t>Vonny</t>
  </si>
  <si>
    <t>Wrey</t>
  </si>
  <si>
    <t>Ermina</t>
  </si>
  <si>
    <t>Chillingsworth</t>
  </si>
  <si>
    <t>Bear</t>
  </si>
  <si>
    <t>Enterle</t>
  </si>
  <si>
    <t>Lorie</t>
  </si>
  <si>
    <t>Yurivtsev</t>
  </si>
  <si>
    <t>Briney</t>
  </si>
  <si>
    <t>Zottoli</t>
  </si>
  <si>
    <t>Zonda</t>
  </si>
  <si>
    <t>Tetford</t>
  </si>
  <si>
    <t>Cristi</t>
  </si>
  <si>
    <t>Crush</t>
  </si>
  <si>
    <t>Patricia</t>
  </si>
  <si>
    <t>Bloxam</t>
  </si>
  <si>
    <t>Yoko</t>
  </si>
  <si>
    <t>Rangall</t>
  </si>
  <si>
    <t>Sax</t>
  </si>
  <si>
    <t>Baswall</t>
  </si>
  <si>
    <t>Madlen</t>
  </si>
  <si>
    <t>Crumbleholme</t>
  </si>
  <si>
    <t>Wendell</t>
  </si>
  <si>
    <t>Leadbitter</t>
  </si>
  <si>
    <t>Basilius</t>
  </si>
  <si>
    <t>Shatliff</t>
  </si>
  <si>
    <t>Phillis</t>
  </si>
  <si>
    <t>Armes</t>
  </si>
  <si>
    <t>Skelly</t>
  </si>
  <si>
    <t>Colmore</t>
  </si>
  <si>
    <t>Em</t>
  </si>
  <si>
    <t>Mathews</t>
  </si>
  <si>
    <t>Dion</t>
  </si>
  <si>
    <t>Maryon</t>
  </si>
  <si>
    <t>Albertina</t>
  </si>
  <si>
    <t>Siviour</t>
  </si>
  <si>
    <t>Austina</t>
  </si>
  <si>
    <t>Croney</t>
  </si>
  <si>
    <t>Skip</t>
  </si>
  <si>
    <t>Ingleton</t>
  </si>
  <si>
    <t>Wilona</t>
  </si>
  <si>
    <t>Trouel</t>
  </si>
  <si>
    <t>Jule</t>
  </si>
  <si>
    <t>Sulland</t>
  </si>
  <si>
    <t>Ariana</t>
  </si>
  <si>
    <t>Tampin</t>
  </si>
  <si>
    <t>Winfield</t>
  </si>
  <si>
    <t>Fenn</t>
  </si>
  <si>
    <t>Joya</t>
  </si>
  <si>
    <t>Dallicott</t>
  </si>
  <si>
    <t>Jorie</t>
  </si>
  <si>
    <t>Meegan</t>
  </si>
  <si>
    <t>Sunny</t>
  </si>
  <si>
    <t>Levin</t>
  </si>
  <si>
    <t>Erhart</t>
  </si>
  <si>
    <t>Meriot</t>
  </si>
  <si>
    <t>Wolfy</t>
  </si>
  <si>
    <t>Quigg</t>
  </si>
  <si>
    <t>Christie</t>
  </si>
  <si>
    <t>Ritchings</t>
  </si>
  <si>
    <t>Lettie</t>
  </si>
  <si>
    <t>Hearmon</t>
  </si>
  <si>
    <t>Janifer</t>
  </si>
  <si>
    <t>Tann</t>
  </si>
  <si>
    <t>Pooh</t>
  </si>
  <si>
    <t>Tomaszewski</t>
  </si>
  <si>
    <t>Nataniel</t>
  </si>
  <si>
    <t>Diemer</t>
  </si>
  <si>
    <t>Yance</t>
  </si>
  <si>
    <t>Wivell</t>
  </si>
  <si>
    <t>Pierson</t>
  </si>
  <si>
    <t>Ingledow</t>
  </si>
  <si>
    <t>Carolin</t>
  </si>
  <si>
    <t>Dunkirk</t>
  </si>
  <si>
    <t>Liam</t>
  </si>
  <si>
    <t>Azemar</t>
  </si>
  <si>
    <t>Alain</t>
  </si>
  <si>
    <t>McGing</t>
  </si>
  <si>
    <t>Drake</t>
  </si>
  <si>
    <t>Mannering</t>
  </si>
  <si>
    <t>Cullie</t>
  </si>
  <si>
    <t>Roskelley</t>
  </si>
  <si>
    <t>Saundra</t>
  </si>
  <si>
    <t>Ledwith</t>
  </si>
  <si>
    <t>Dall</t>
  </si>
  <si>
    <t>Gerger</t>
  </si>
  <si>
    <t>Braden</t>
  </si>
  <si>
    <t>Corish</t>
  </si>
  <si>
    <t>Enrique</t>
  </si>
  <si>
    <t>Matsell</t>
  </si>
  <si>
    <t>Joshuah</t>
  </si>
  <si>
    <t>Cridlin</t>
  </si>
  <si>
    <t>Jozef</t>
  </si>
  <si>
    <t>Gooday</t>
  </si>
  <si>
    <t>Corette</t>
  </si>
  <si>
    <t>Hayne</t>
  </si>
  <si>
    <t>Garry</t>
  </si>
  <si>
    <t>Hulkes</t>
  </si>
  <si>
    <t>Shem</t>
  </si>
  <si>
    <t>Elam</t>
  </si>
  <si>
    <t>Terry</t>
  </si>
  <si>
    <t>Vedenisov</t>
  </si>
  <si>
    <t>Zoe</t>
  </si>
  <si>
    <t>Amys</t>
  </si>
  <si>
    <t>Blaine</t>
  </si>
  <si>
    <t>Andersen</t>
  </si>
  <si>
    <t>Chicky</t>
  </si>
  <si>
    <t>Jolliff</t>
  </si>
  <si>
    <t>Kinnie</t>
  </si>
  <si>
    <t>Gallehawk</t>
  </si>
  <si>
    <t>Sybila</t>
  </si>
  <si>
    <t>Guerry</t>
  </si>
  <si>
    <t>Ivory</t>
  </si>
  <si>
    <t>Blackborough</t>
  </si>
  <si>
    <t>Dannie</t>
  </si>
  <si>
    <t>Flea</t>
  </si>
  <si>
    <t>Dukey</t>
  </si>
  <si>
    <t>Willatts</t>
  </si>
  <si>
    <t>Hendrika</t>
  </si>
  <si>
    <t>Sysland</t>
  </si>
  <si>
    <t>Hunt</t>
  </si>
  <si>
    <t>Klee</t>
  </si>
  <si>
    <t>Gorden</t>
  </si>
  <si>
    <t>Rucklidge</t>
  </si>
  <si>
    <t>Thorpe</t>
  </si>
  <si>
    <t>Teall</t>
  </si>
  <si>
    <t>Brandais</t>
  </si>
  <si>
    <t>Accum</t>
  </si>
  <si>
    <t>Ernesto</t>
  </si>
  <si>
    <t>Lancashire</t>
  </si>
  <si>
    <t>Jodi</t>
  </si>
  <si>
    <t>Rudiger</t>
  </si>
  <si>
    <t>Vera</t>
  </si>
  <si>
    <t>McGorley</t>
  </si>
  <si>
    <t>Carol</t>
  </si>
  <si>
    <t>Dalziell</t>
  </si>
  <si>
    <t>Taber</t>
  </si>
  <si>
    <t>Kupper</t>
  </si>
  <si>
    <t>Terrijo</t>
  </si>
  <si>
    <t>Guise</t>
  </si>
  <si>
    <t>Tobiah</t>
  </si>
  <si>
    <t>Claeskens</t>
  </si>
  <si>
    <t>Grantley</t>
  </si>
  <si>
    <t>Roux</t>
  </si>
  <si>
    <t>Whittaker</t>
  </si>
  <si>
    <t>Shipsey</t>
  </si>
  <si>
    <t>Augie</t>
  </si>
  <si>
    <t>Harkin</t>
  </si>
  <si>
    <t>Rriocard</t>
  </si>
  <si>
    <t>Shelp</t>
  </si>
  <si>
    <t>Chas</t>
  </si>
  <si>
    <t>Cacacie</t>
  </si>
  <si>
    <t>Karine</t>
  </si>
  <si>
    <t>Domange</t>
  </si>
  <si>
    <t>Lilian</t>
  </si>
  <si>
    <t>Maddison</t>
  </si>
  <si>
    <t>Honor</t>
  </si>
  <si>
    <t>Rosie</t>
  </si>
  <si>
    <t>Walden</t>
  </si>
  <si>
    <t>Handford</t>
  </si>
  <si>
    <t>Siward</t>
  </si>
  <si>
    <t>Hambribe</t>
  </si>
  <si>
    <t>Salomone</t>
  </si>
  <si>
    <t>Zorzi</t>
  </si>
  <si>
    <t>Kylen</t>
  </si>
  <si>
    <t>Matfield</t>
  </si>
  <si>
    <t>Arther</t>
  </si>
  <si>
    <t>Bromilow</t>
  </si>
  <si>
    <t>Clywd</t>
  </si>
  <si>
    <t>Cummins</t>
  </si>
  <si>
    <t>Kyle</t>
  </si>
  <si>
    <t>Hyndman</t>
  </si>
  <si>
    <t>Galvin</t>
  </si>
  <si>
    <t>Coudray</t>
  </si>
  <si>
    <t>Tersina</t>
  </si>
  <si>
    <t>Escofier</t>
  </si>
  <si>
    <t>Jasmina</t>
  </si>
  <si>
    <t>Clayal</t>
  </si>
  <si>
    <t>Yehudi</t>
  </si>
  <si>
    <t>Moultrie</t>
  </si>
  <si>
    <t>Rusty</t>
  </si>
  <si>
    <t>Pifford</t>
  </si>
  <si>
    <t>Suma</t>
  </si>
  <si>
    <t>Etykiety wierszy</t>
  </si>
  <si>
    <t>Suma końcowa</t>
  </si>
  <si>
    <t>Liczba z gender</t>
  </si>
  <si>
    <t>BMI</t>
  </si>
  <si>
    <t>Liczba z country</t>
  </si>
  <si>
    <t>Maksimum z height</t>
  </si>
  <si>
    <t>Średnia z BMI</t>
  </si>
  <si>
    <t>Liczba z BMI</t>
  </si>
  <si>
    <t>Średnia z height</t>
  </si>
  <si>
    <t>(Wiele elementów)</t>
  </si>
  <si>
    <t>Liczba z age</t>
  </si>
  <si>
    <t>18-27</t>
  </si>
  <si>
    <t>28-37</t>
  </si>
  <si>
    <t>38-47</t>
  </si>
  <si>
    <t>48-57</t>
  </si>
  <si>
    <t>58-67</t>
  </si>
  <si>
    <t>BMIokay</t>
  </si>
  <si>
    <t>low</t>
  </si>
  <si>
    <t>normal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</si>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</sst>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1" xr:uid="{00000000-0005-0000-0000-000000000000}"/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[medical-data.xlsx]Arkusz7!Tabela przestawna7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Arkusz7!$B$1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CE3-444D-A346-52F113BA924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CE3-444D-A346-52F113BA924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7CE3-444D-A346-52F113BA924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CE3-444D-A346-52F113BA924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Arkusz7!$A$2:$A$6</c:f>
              <c:strCache>
                <c:ptCount val="4"/>
                <c:pt idx="0">
                  <c:v>Germany</c:v>
                </c:pt>
                <c:pt idx="1">
                  <c:v>Hungary</c:v>
                </c:pt>
                <c:pt idx="2">
                  <c:v>Poland</c:v>
                </c:pt>
                <c:pt idx="3">
                  <c:v>Slovakia</c:v>
                </c:pt>
              </c:strCache>
            </c:strRef>
          </c:cat>
          <c:val>
            <c:numRef>
              <c:f>Arkusz7!$B$2:$B$6</c:f>
              <c:numCache>
                <c:formatCode>General</c:formatCode>
                <c:ptCount val="4"/>
                <c:pt idx="0">
                  <c:v>32</c:v>
                </c:pt>
                <c:pt idx="1">
                  <c:v>26</c:v>
                </c:pt>
                <c:pt idx="2">
                  <c:v>18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E3-444D-A346-52F113BA924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[medical-data.xlsx]Arkusz8!Tabela przestawna8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599278748692996E-2"/>
          <c:y val="0.18449157358979762"/>
          <c:w val="0.79761752341932868"/>
          <c:h val="0.676083299806502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Arkusz8!$B$1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Arkusz8!$A$2:$A$7</c:f>
              <c:strCache>
                <c:ptCount val="5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</c:strCache>
            </c:strRef>
          </c:cat>
          <c:val>
            <c:numRef>
              <c:f>Arkusz8!$B$2:$B$7</c:f>
              <c:numCache>
                <c:formatCode>General</c:formatCode>
                <c:ptCount val="5"/>
                <c:pt idx="0">
                  <c:v>25</c:v>
                </c:pt>
                <c:pt idx="1">
                  <c:v>22</c:v>
                </c:pt>
                <c:pt idx="2">
                  <c:v>22</c:v>
                </c:pt>
                <c:pt idx="3">
                  <c:v>25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3D74-47DF-90E2-09032157A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02299119"/>
        <c:axId val="802312015"/>
      </c:barChart>
      <c:catAx>
        <c:axId val="80229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02312015"/>
        <c:crosses val="autoZero"/>
        <c:auto val="1"/>
        <c:lblAlgn val="ctr"/>
        <c:lblOffset val="100"/>
        <c:noMultiLvlLbl val="0"/>
      </c:catAx>
      <c:valAx>
        <c:axId val="8023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0229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[medical-data.xlsx]Arkusz9!Tabela przestawna9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Arkusz9!$B$3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Arkusz9!$A$4:$A$7</c:f>
              <c:strCache>
                <c:ptCount val="3"/>
                <c:pt idx="0">
                  <c:v>low</c:v>
                </c:pt>
                <c:pt idx="1">
                  <c:v>normal</c:v>
                </c:pt>
                <c:pt idx="2">
                  <c:v>high</c:v>
                </c:pt>
              </c:strCache>
            </c:strRef>
          </c:cat>
          <c:val>
            <c:numRef>
              <c:f>Arkusz9!$B$4:$B$7</c:f>
              <c:numCache>
                <c:formatCode>General</c:formatCode>
                <c:ptCount val="3"/>
                <c:pt idx="0">
                  <c:v>13</c:v>
                </c:pt>
                <c:pt idx="1">
                  <c:v>27</c:v>
                </c:pt>
                <c:pt idx="2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FB-4547-B387-1A3BC3D89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316175"/>
        <c:axId val="802309103"/>
      </c:barChart>
      <c:catAx>
        <c:axId val="802316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02309103"/>
        <c:crosses val="autoZero"/>
        <c:auto val="1"/>
        <c:lblAlgn val="ctr"/>
        <c:lblOffset val="100"/>
        <c:noMultiLvlLbl val="0"/>
      </c:catAx>
      <c:valAx>
        <c:axId val="80230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0231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8</xdr:row>
      <xdr:rowOff>152400</xdr:rowOff>
    </xdr:from>
    <xdr:to>
      <xdr:col>7</xdr:col>
      <xdr:colOff>504825</xdr:colOff>
      <xdr:row>24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2CF5308-34A0-402E-84FE-AD9E0EF17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5</xdr:row>
      <xdr:rowOff>104774</xdr:rowOff>
    </xdr:from>
    <xdr:to>
      <xdr:col>26</xdr:col>
      <xdr:colOff>165150</xdr:colOff>
      <xdr:row>27</xdr:row>
      <xdr:rowOff>38099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046701E-917C-416E-8891-A2754FD48DF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16</xdr:row>
      <xdr:rowOff>28575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B41E9E5-AF65-44C3-AEC8-A2E6C645D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228600</xdr:colOff>
      <xdr:row>4</xdr:row>
      <xdr:rowOff>57150</xdr:rowOff>
    </xdr:from>
    <xdr:to>
      <xdr:col>15</xdr:col>
      <xdr:colOff>0</xdr:colOff>
      <xdr:row>18</xdr:row>
      <xdr:rowOff>47625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country">
              <a:extLst>
                <a:ext uri="{FF2B5EF4-FFF2-40B4-BE49-F238E27FC236}">
                  <a16:creationId xmlns:a16="http://schemas.microsoft.com/office/drawing/2014/main" id="{27532220-8E6B-42A0-ABAA-EFA6EC24CB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15375" y="7810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 tabeli. Fragmentatory tabel nie są obsługiwane w tej wersji programu Excel.
Jeśli kształt został zmodyfikowany w starszej wersji programu Excel albo skoroszyt został zapisany w programie Excel 2007 lub w starszej wersji, nie można używać fragmentatora.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sSetupInstall" refreshedDate="45394.405357291667" createdVersion="7" refreshedVersion="7" minRefreshableVersion="3" recordCount="100" xr:uid="{17C95A28-8D06-40E8-9C10-87FE1380760C}">
  <cacheSource type="worksheet">
    <worksheetSource name="meddata"/>
  </cacheSource>
  <cacheFields count="8">
    <cacheField name="first_name" numFmtId="0">
      <sharedItems/>
    </cacheField>
    <cacheField name="last_name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0" count="36">
        <n v="23"/>
        <n v="56"/>
        <n v="39"/>
        <n v="43"/>
        <n v="25"/>
        <n v="44"/>
        <n v="40"/>
        <n v="52"/>
        <n v="18"/>
        <n v="34"/>
        <n v="36"/>
        <n v="46"/>
        <n v="50"/>
        <n v="28"/>
        <n v="47"/>
        <n v="29"/>
        <n v="48"/>
        <n v="20"/>
        <n v="35"/>
        <n v="54"/>
        <n v="51"/>
        <n v="53"/>
        <n v="32"/>
        <n v="21"/>
        <n v="26"/>
        <n v="55"/>
        <n v="31"/>
        <n v="33"/>
        <n v="59"/>
        <n v="58"/>
        <n v="41"/>
        <n v="60"/>
        <n v="49"/>
        <n v="45"/>
        <n v="42"/>
        <n v="27"/>
      </sharedItems>
    </cacheField>
    <cacheField name="height" numFmtId="0">
      <sharedItems containsSemiMixedTypes="0" containsString="0" containsNumber="1" containsInteger="1" minValue="155" maxValue="197" count="38">
        <n v="176"/>
        <n v="180"/>
        <n v="197"/>
        <n v="190"/>
        <n v="165"/>
        <n v="189"/>
        <n v="168"/>
        <n v="174"/>
        <n v="187"/>
        <n v="164"/>
        <n v="159"/>
        <n v="184"/>
        <n v="194"/>
        <n v="186"/>
        <n v="178"/>
        <n v="183"/>
        <n v="185"/>
        <n v="158"/>
        <n v="173"/>
        <n v="160"/>
        <n v="157"/>
        <n v="182"/>
        <n v="196"/>
        <n v="181"/>
        <n v="156"/>
        <n v="193"/>
        <n v="179"/>
        <n v="188"/>
        <n v="171"/>
        <n v="195"/>
        <n v="175"/>
        <n v="161"/>
        <n v="155"/>
        <n v="172"/>
        <n v="169"/>
        <n v="166"/>
        <n v="192"/>
        <n v="163"/>
      </sharedItems>
    </cacheField>
    <cacheField name="wage" numFmtId="0">
      <sharedItems containsSemiMixedTypes="0" containsString="0" containsNumber="1" containsInteger="1" minValue="50" maxValue="120"/>
    </cacheField>
    <cacheField name="country" numFmtId="0">
      <sharedItems count="4">
        <s v="Poland"/>
        <s v="Slovakia"/>
        <s v="Germany"/>
        <s v="Hungary"/>
      </sharedItems>
    </cacheField>
    <cacheField name="BMI" numFmtId="0">
      <sharedItems containsSemiMixedTypes="0" containsString="0" containsNumber="1" minValue="13.275718450645565" maxValue="47.668642845697796" count="97">
        <n v="34.865702479338843"/>
        <n v="34.25925925925926"/>
        <n v="20.871447344688089"/>
        <n v="28.08626864902471"/>
        <n v="22.437673130193907"/>
        <n v="19.100091827364558"/>
        <n v="33.313737017440722"/>
        <n v="28.274684359340444"/>
        <n v="27.636054421768712"/>
        <n v="25.432685955872639"/>
        <n v="32.690541781450875"/>
        <n v="23.163373273470786"/>
        <n v="17.006364503079183"/>
        <n v="43.500892325996439"/>
        <n v="29.270994027135"/>
        <n v="27.994736989445986"/>
        <n v="21.561909262759922"/>
        <n v="25.165146272412706"/>
        <n v="31.884366032522056"/>
        <n v="24.021275987303035"/>
        <n v="34.577632361689474"/>
        <n v="30.061278760550348"/>
        <n v="35.349072086857717"/>
        <n v="32.249395323837675"/>
        <n v="41.873278236914608"/>
        <n v="23.875114784205696"/>
        <n v="17.802104368158147"/>
        <n v="26.588750913075234"/>
        <n v="42.060567216792172"/>
        <n v="34.74890574359317"/>
        <n v="44.140624999999993"/>
        <n v="18.115412710007302"/>
        <n v="45.032252829729401"/>
        <n v="29.242108636436463"/>
        <n v="15.396691220867044"/>
        <n v="25.127830533235937"/>
        <n v="26.038781163434905"/>
        <n v="25.308641975308639"/>
        <n v="16.139108704706373"/>
        <n v="32.660785690302497"/>
        <n v="22.600262984878366"/>
        <n v="29.296874999999993"/>
        <n v="42.324128862590399"/>
        <n v="28.725603371902601"/>
        <n v="23.291229956104985"/>
        <n v="34.331013389095226"/>
        <n v="26.298487836949374"/>
        <n v="32.537347215934815"/>
        <n v="18.467220683287167"/>
        <n v="22.308149910767405"/>
        <n v="31.17913832199547"/>
        <n v="16.604274846033086"/>
        <n v="32.051282051282051"/>
        <n v="14.056643065389423"/>
        <n v="17.619986850756082"/>
        <n v="42.607897153351701"/>
        <n v="20.987654320987652"/>
        <n v="28.40111107643332"/>
        <n v="32.824138366367883"/>
        <n v="13.275718450645565"/>
        <n v="38.41683884297521"/>
        <n v="33.95918367346939"/>
        <n v="33.306122448979593"/>
        <n v="31.634581999151262"/>
        <n v="20.811654526534856"/>
        <n v="28.060018903591683"/>
        <n v="41.015624999999993"/>
        <n v="22.129739727837229"/>
        <n v="19.605191995673341"/>
        <n v="30.73941661933242"/>
        <n v="13.285152513550857"/>
        <n v="17.374452871796585"/>
        <n v="33.412409368839583"/>
        <n v="30.461118308182492"/>
        <n v="21.256244021681368"/>
        <n v="24.508945765204302"/>
        <n v="31.511501698119819"/>
        <n v="43.547684714762667"/>
        <n v="29.687499999999993"/>
        <n v="28.906249999999993"/>
        <n v="21.545090797168363"/>
        <n v="27.669270833333336"/>
        <n v="33.145211860610942"/>
        <n v="39.950951307305878"/>
        <n v="47.668642845697796"/>
        <n v="32.368549813692653"/>
        <n v="32.314335554348133"/>
        <n v="27.639801313892001"/>
        <n v="37.25364524915878"/>
        <n v="32.660763536072004"/>
        <n v="23.20054323223178"/>
        <n v="29.717291255752794"/>
        <n v="17.441263978660103"/>
        <n v="35.701245486632317"/>
        <n v="21.453573713726524"/>
        <n v="47.466428658363419"/>
        <n v="43.967784352399732"/>
      </sharedItems>
    </cacheField>
  </cacheFields>
  <extLst>
    <ext xmlns:x14="http://schemas.microsoft.com/office/spreadsheetml/2009/9/main" uri="{725AE2AE-9491-48be-B2B4-4EB974FC3084}">
      <x14:pivotCacheDefinition pivotCacheId="194916537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sSetupInstall" refreshedDate="45394.440819444448" createdVersion="7" refreshedVersion="7" minRefreshableVersion="3" recordCount="100" xr:uid="{4D1918C9-E793-45FB-B28D-312527BD0F2B}">
  <cacheSource type="worksheet">
    <worksheetSource name="medical_data"/>
  </cacheSource>
  <cacheFields count="7">
    <cacheField name="gender" numFmtId="0">
      <sharedItems/>
    </cacheField>
    <cacheField name="age" numFmtId="0">
      <sharedItems containsSemiMixedTypes="0" containsString="0" containsNumber="1" containsInteger="1" minValue="18" maxValue="60" count="39">
        <n v="40"/>
        <n v="31"/>
        <n v="41"/>
        <n v="18"/>
        <n v="26"/>
        <n v="43"/>
        <n v="50"/>
        <n v="58"/>
        <n v="48"/>
        <n v="46"/>
        <n v="56"/>
        <n v="34"/>
        <n v="21"/>
        <n v="37"/>
        <n v="38"/>
        <n v="54"/>
        <n v="42"/>
        <n v="33"/>
        <n v="29"/>
        <n v="27"/>
        <n v="53"/>
        <n v="35"/>
        <n v="25"/>
        <n v="49"/>
        <n v="28"/>
        <n v="20"/>
        <n v="23"/>
        <n v="52"/>
        <n v="51"/>
        <n v="57"/>
        <n v="47"/>
        <n v="55"/>
        <n v="24"/>
        <n v="59"/>
        <n v="19"/>
        <n v="60"/>
        <n v="45"/>
        <n v="22"/>
        <n v="44"/>
      </sharedItems>
      <fieldGroup base="1">
        <rangePr startNum="18" endNum="60" groupInterval="10"/>
        <groupItems count="7">
          <s v="&lt;18"/>
          <s v="18-27"/>
          <s v="28-37"/>
          <s v="38-47"/>
          <s v="48-57"/>
          <s v="58-67"/>
          <s v="&gt;68"/>
        </groupItems>
      </fieldGroup>
    </cacheField>
    <cacheField name="height" numFmtId="0">
      <sharedItems containsSemiMixedTypes="0" containsString="0" containsNumber="1" containsInteger="1" minValue="155" maxValue="197"/>
    </cacheField>
    <cacheField name="wage" numFmtId="0">
      <sharedItems containsSemiMixedTypes="0" containsString="0" containsNumber="1" containsInteger="1" minValue="50" maxValue="120"/>
    </cacheField>
    <cacheField name="country" numFmtId="0">
      <sharedItems count="4">
        <s v="Slovakia"/>
        <s v="Germany"/>
        <s v="Hungary"/>
        <s v="Poland"/>
      </sharedItems>
    </cacheField>
    <cacheField name="BMI" numFmtId="0">
      <sharedItems containsSemiMixedTypes="0" containsString="0" containsNumber="1" minValue="13.536026655560184" maxValue="47.450572320499475" count="100">
        <n v="31.141775618137402"/>
        <n v="26.448979591836736"/>
        <n v="17.450132889473544"/>
        <n v="25.344352617079892"/>
        <n v="15.677052714089752"/>
        <n v="29.362880886426595"/>
        <n v="31.295200525969758"/>
        <n v="32.211757291411367"/>
        <n v="30.094959824689553"/>
        <n v="38.541117286705344"/>
        <n v="16.276041666666668"/>
        <n v="20.221606648199447"/>
        <n v="27.472527472527471"/>
        <n v="19.132653061224492"/>
        <n v="38.163929834389556"/>
        <n v="19.110752784496398"/>
        <n v="18.282548476454295"/>
        <n v="22.03840115928028"/>
        <n v="27.548209366391188"/>
        <n v="28.875440053795337"/>
        <n v="47.450572320499475"/>
        <n v="13.536026655560184"/>
        <n v="18.424036281179141"/>
        <n v="18.810069829163339"/>
        <n v="33.016800584368148"/>
        <n v="30.639380275176318"/>
        <n v="37.460978147762745"/>
        <n v="38.964546120905823"/>
        <n v="24.919900320398717"/>
        <n v="44.536940686784597"/>
        <n v="33.669081032141243"/>
        <n v="29.425079221367138"/>
        <n v="26.861206922865602"/>
        <n v="21.644120707596251"/>
        <n v="31.615792841281195"/>
        <n v="24.151672503320853"/>
        <n v="24.994202375737586"/>
        <n v="30.604848452307447"/>
        <n v="27.166919271354622"/>
        <n v="17.53640131788713"/>
        <n v="21.386791723569274"/>
        <n v="26.594984128799791"/>
        <n v="21.60410477990818"/>
        <n v="14.298378563870855"/>
        <n v="19.667590027700832"/>
        <n v="36.611538947102638"/>
        <n v="16.070124178232284"/>
        <n v="24.092970521541954"/>
        <n v="16.72768589824517"/>
        <n v="26.577894708582782"/>
        <n v="25.461980633463213"/>
        <n v="17.75568181818182"/>
        <n v="29.283902910276534"/>
        <n v="33.818938605619145"/>
        <n v="21.678806798473808"/>
        <n v="22.15910864205237"/>
        <n v="37.771177685950413"/>
        <n v="19.198960302457465"/>
        <n v="32.409972299168977"/>
        <n v="18.069727891156464"/>
        <n v="27.12031558185404"/>
        <n v="23.545706371191137"/>
        <n v="39.083509627451683"/>
        <n v="27.774270925388208"/>
        <n v="37.637848620572854"/>
        <n v="26.303618915481554"/>
        <n v="29.561945713517868"/>
        <n v="24.622960911049557"/>
        <n v="19.366400739969936"/>
        <n v="18.067807418429165"/>
        <n v="26.026174895895306"/>
        <n v="26.880951700077208"/>
        <n v="25.393431120318084"/>
        <n v="29.839409722222221"/>
        <n v="23.705841428534619"/>
        <n v="43.819539704313357"/>
        <n v="32.031249999999993"/>
        <n v="35.785147392290256"/>
        <n v="29.116957406787087"/>
        <n v="28.378215191402003"/>
        <n v="32.830614548066073"/>
        <n v="23.795526441029089"/>
        <n v="45.437948801168403"/>
        <n v="22.408178985329648"/>
        <n v="19.623233908948194"/>
        <n v="30.853209920493647"/>
        <n v="29.954368578707204"/>
        <n v="20.371208691715712"/>
        <n v="39.183673469387756"/>
        <n v="30.004149510038619"/>
        <n v="18.645344042454013"/>
        <n v="32.071489268386287"/>
        <n v="23.183673469387756"/>
        <n v="20.043731778425659"/>
        <n v="30.110278896458279"/>
        <n v="32.824138366367883"/>
        <n v="32.326530612244895"/>
        <n v="33.601168736303869"/>
        <n v="30.14764616454946"/>
        <n v="38.295657346817379"/>
      </sharedItems>
    </cacheField>
    <cacheField name="BMIokay" numFmtId="0">
      <sharedItems count="3">
        <s v="high"/>
        <s v="low"/>
        <s v="norm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Alain"/>
    <s v="McGing"/>
    <x v="0"/>
    <x v="0"/>
    <x v="0"/>
    <n v="108"/>
    <x v="0"/>
    <x v="0"/>
  </r>
  <r>
    <s v="Albertina"/>
    <s v="Siviour"/>
    <x v="1"/>
    <x v="1"/>
    <x v="1"/>
    <n v="111"/>
    <x v="1"/>
    <x v="1"/>
  </r>
  <r>
    <s v="Pooh"/>
    <s v="Tomaszewski"/>
    <x v="1"/>
    <x v="1"/>
    <x v="2"/>
    <n v="81"/>
    <x v="2"/>
    <x v="2"/>
  </r>
  <r>
    <s v="Skip"/>
    <s v="Ingleton"/>
    <x v="0"/>
    <x v="2"/>
    <x v="2"/>
    <n v="109"/>
    <x v="2"/>
    <x v="3"/>
  </r>
  <r>
    <s v="Kyle"/>
    <s v="Hyndman"/>
    <x v="0"/>
    <x v="3"/>
    <x v="3"/>
    <n v="81"/>
    <x v="2"/>
    <x v="4"/>
  </r>
  <r>
    <s v="Austina"/>
    <s v="Croney"/>
    <x v="1"/>
    <x v="0"/>
    <x v="4"/>
    <n v="52"/>
    <x v="3"/>
    <x v="5"/>
  </r>
  <r>
    <s v="Brandais"/>
    <s v="Accum"/>
    <x v="1"/>
    <x v="4"/>
    <x v="5"/>
    <n v="119"/>
    <x v="2"/>
    <x v="6"/>
  </r>
  <r>
    <s v="Zoe"/>
    <s v="Amys"/>
    <x v="1"/>
    <x v="5"/>
    <x v="5"/>
    <n v="101"/>
    <x v="2"/>
    <x v="7"/>
  </r>
  <r>
    <s v="Bear"/>
    <s v="Enterle"/>
    <x v="0"/>
    <x v="6"/>
    <x v="6"/>
    <n v="78"/>
    <x v="1"/>
    <x v="8"/>
  </r>
  <r>
    <s v="Blaine"/>
    <s v="Andersen"/>
    <x v="0"/>
    <x v="7"/>
    <x v="7"/>
    <n v="77"/>
    <x v="3"/>
    <x v="9"/>
  </r>
  <r>
    <s v="Braden"/>
    <s v="Corish"/>
    <x v="0"/>
    <x v="8"/>
    <x v="4"/>
    <n v="89"/>
    <x v="0"/>
    <x v="10"/>
  </r>
  <r>
    <s v="Lilian"/>
    <s v="Maddison"/>
    <x v="1"/>
    <x v="9"/>
    <x v="8"/>
    <n v="81"/>
    <x v="2"/>
    <x v="11"/>
  </r>
  <r>
    <s v="Briney"/>
    <s v="Zottoli"/>
    <x v="1"/>
    <x v="10"/>
    <x v="2"/>
    <n v="66"/>
    <x v="3"/>
    <x v="12"/>
  </r>
  <r>
    <s v="Cam"/>
    <s v="Ferrey"/>
    <x v="0"/>
    <x v="11"/>
    <x v="9"/>
    <n v="117"/>
    <x v="1"/>
    <x v="13"/>
  </r>
  <r>
    <s v="Carmella"/>
    <s v="Sawdon"/>
    <x v="1"/>
    <x v="12"/>
    <x v="10"/>
    <n v="74"/>
    <x v="1"/>
    <x v="14"/>
  </r>
  <r>
    <s v="Carol"/>
    <s v="Dalziell"/>
    <x v="1"/>
    <x v="3"/>
    <x v="5"/>
    <n v="100"/>
    <x v="1"/>
    <x v="15"/>
  </r>
  <r>
    <s v="Carolin"/>
    <s v="Dunkirk"/>
    <x v="1"/>
    <x v="13"/>
    <x v="11"/>
    <n v="73"/>
    <x v="0"/>
    <x v="16"/>
  </r>
  <r>
    <s v="Phillis"/>
    <s v="Armes"/>
    <x v="1"/>
    <x v="14"/>
    <x v="8"/>
    <n v="88"/>
    <x v="2"/>
    <x v="17"/>
  </r>
  <r>
    <s v="Chas"/>
    <s v="Cacacie"/>
    <x v="0"/>
    <x v="15"/>
    <x v="12"/>
    <n v="120"/>
    <x v="3"/>
    <x v="18"/>
  </r>
  <r>
    <s v="Terrijo"/>
    <s v="Guise"/>
    <x v="1"/>
    <x v="16"/>
    <x v="8"/>
    <n v="84"/>
    <x v="2"/>
    <x v="19"/>
  </r>
  <r>
    <s v="Christie"/>
    <s v="Ritchings"/>
    <x v="1"/>
    <x v="17"/>
    <x v="9"/>
    <n v="93"/>
    <x v="0"/>
    <x v="20"/>
  </r>
  <r>
    <s v="Basilius"/>
    <s v="Shatliff"/>
    <x v="0"/>
    <x v="7"/>
    <x v="13"/>
    <n v="104"/>
    <x v="2"/>
    <x v="21"/>
  </r>
  <r>
    <s v="Corette"/>
    <s v="Hayne"/>
    <x v="1"/>
    <x v="4"/>
    <x v="14"/>
    <n v="112"/>
    <x v="3"/>
    <x v="22"/>
  </r>
  <r>
    <s v="Cristi"/>
    <s v="Crush"/>
    <x v="1"/>
    <x v="18"/>
    <x v="15"/>
    <n v="108"/>
    <x v="3"/>
    <x v="23"/>
  </r>
  <r>
    <s v="Cullie"/>
    <s v="Roskelley"/>
    <x v="0"/>
    <x v="16"/>
    <x v="4"/>
    <n v="114"/>
    <x v="1"/>
    <x v="24"/>
  </r>
  <r>
    <s v="Dall"/>
    <s v="Gerger"/>
    <x v="0"/>
    <x v="19"/>
    <x v="4"/>
    <n v="65"/>
    <x v="0"/>
    <x v="25"/>
  </r>
  <r>
    <s v="Dannie"/>
    <s v="Flea"/>
    <x v="1"/>
    <x v="20"/>
    <x v="12"/>
    <n v="67"/>
    <x v="1"/>
    <x v="26"/>
  </r>
  <r>
    <s v="Kylen"/>
    <s v="Matfield"/>
    <x v="1"/>
    <x v="16"/>
    <x v="16"/>
    <n v="91"/>
    <x v="2"/>
    <x v="27"/>
  </r>
  <r>
    <s v="Dion"/>
    <s v="Maryon"/>
    <x v="0"/>
    <x v="21"/>
    <x v="17"/>
    <n v="105"/>
    <x v="0"/>
    <x v="28"/>
  </r>
  <r>
    <s v="Drake"/>
    <s v="Mannering"/>
    <x v="0"/>
    <x v="22"/>
    <x v="18"/>
    <n v="104"/>
    <x v="1"/>
    <x v="29"/>
  </r>
  <r>
    <s v="Dukey"/>
    <s v="Willatts"/>
    <x v="0"/>
    <x v="10"/>
    <x v="19"/>
    <n v="113"/>
    <x v="3"/>
    <x v="30"/>
  </r>
  <r>
    <s v="Salomone"/>
    <s v="Zorzi"/>
    <x v="0"/>
    <x v="23"/>
    <x v="16"/>
    <n v="62"/>
    <x v="2"/>
    <x v="31"/>
  </r>
  <r>
    <s v="Enrique"/>
    <s v="Matsell"/>
    <x v="0"/>
    <x v="20"/>
    <x v="20"/>
    <n v="111"/>
    <x v="3"/>
    <x v="32"/>
  </r>
  <r>
    <s v="Erhart"/>
    <s v="Meriot"/>
    <x v="0"/>
    <x v="15"/>
    <x v="17"/>
    <n v="73"/>
    <x v="1"/>
    <x v="33"/>
  </r>
  <r>
    <s v="Ermina"/>
    <s v="Chillingsworth"/>
    <x v="1"/>
    <x v="24"/>
    <x v="21"/>
    <n v="51"/>
    <x v="1"/>
    <x v="34"/>
  </r>
  <r>
    <s v="Sax"/>
    <s v="Baswall"/>
    <x v="0"/>
    <x v="12"/>
    <x v="16"/>
    <n v="86"/>
    <x v="2"/>
    <x v="35"/>
  </r>
  <r>
    <s v="Galvin"/>
    <s v="Coudray"/>
    <x v="0"/>
    <x v="18"/>
    <x v="3"/>
    <n v="94"/>
    <x v="1"/>
    <x v="36"/>
  </r>
  <r>
    <s v="Garry"/>
    <s v="Hulkes"/>
    <x v="0"/>
    <x v="24"/>
    <x v="1"/>
    <n v="82"/>
    <x v="3"/>
    <x v="37"/>
  </r>
  <r>
    <s v="Gorden"/>
    <s v="Rucklidge"/>
    <x v="0"/>
    <x v="21"/>
    <x v="22"/>
    <n v="62"/>
    <x v="3"/>
    <x v="38"/>
  </r>
  <r>
    <s v="Grantley"/>
    <s v="Roux"/>
    <x v="0"/>
    <x v="2"/>
    <x v="23"/>
    <n v="107"/>
    <x v="3"/>
    <x v="39"/>
  </r>
  <r>
    <s v="Hendrika"/>
    <s v="Sysland"/>
    <x v="1"/>
    <x v="22"/>
    <x v="24"/>
    <n v="55"/>
    <x v="1"/>
    <x v="40"/>
  </r>
  <r>
    <s v="Honor"/>
    <s v="Rosie"/>
    <x v="1"/>
    <x v="1"/>
    <x v="19"/>
    <n v="75"/>
    <x v="3"/>
    <x v="41"/>
  </r>
  <r>
    <s v="Hunt"/>
    <s v="Klee"/>
    <x v="0"/>
    <x v="25"/>
    <x v="24"/>
    <n v="103"/>
    <x v="1"/>
    <x v="42"/>
  </r>
  <r>
    <s v="Ivory"/>
    <s v="Blackborough"/>
    <x v="1"/>
    <x v="25"/>
    <x v="25"/>
    <n v="107"/>
    <x v="1"/>
    <x v="43"/>
  </r>
  <r>
    <s v="Demetrius"/>
    <s v="Philipp"/>
    <x v="0"/>
    <x v="26"/>
    <x v="15"/>
    <n v="78"/>
    <x v="2"/>
    <x v="44"/>
  </r>
  <r>
    <s v="Jasmina"/>
    <s v="Clayal"/>
    <x v="1"/>
    <x v="18"/>
    <x v="26"/>
    <n v="110"/>
    <x v="1"/>
    <x v="45"/>
  </r>
  <r>
    <s v="Jodi"/>
    <s v="Rudiger"/>
    <x v="1"/>
    <x v="16"/>
    <x v="24"/>
    <n v="64"/>
    <x v="0"/>
    <x v="46"/>
  </r>
  <r>
    <s v="Johanna"/>
    <s v="Van Baaren"/>
    <x v="1"/>
    <x v="27"/>
    <x v="27"/>
    <n v="115"/>
    <x v="0"/>
    <x v="47"/>
  </r>
  <r>
    <s v="Johannes"/>
    <s v="Davidai"/>
    <x v="0"/>
    <x v="28"/>
    <x v="28"/>
    <n v="54"/>
    <x v="0"/>
    <x v="48"/>
  </r>
  <r>
    <s v="Jorie"/>
    <s v="Meegan"/>
    <x v="1"/>
    <x v="16"/>
    <x v="9"/>
    <n v="60"/>
    <x v="0"/>
    <x v="49"/>
  </r>
  <r>
    <s v="Joshuah"/>
    <s v="Cridlin"/>
    <x v="0"/>
    <x v="15"/>
    <x v="6"/>
    <n v="88"/>
    <x v="1"/>
    <x v="50"/>
  </r>
  <r>
    <s v="Lettie"/>
    <s v="Hearmon"/>
    <x v="1"/>
    <x v="3"/>
    <x v="21"/>
    <n v="55"/>
    <x v="2"/>
    <x v="51"/>
  </r>
  <r>
    <s v="Jozef"/>
    <s v="Gooday"/>
    <x v="0"/>
    <x v="9"/>
    <x v="24"/>
    <n v="78"/>
    <x v="3"/>
    <x v="52"/>
  </r>
  <r>
    <s v="Jule"/>
    <s v="Sulland"/>
    <x v="0"/>
    <x v="5"/>
    <x v="22"/>
    <n v="54"/>
    <x v="3"/>
    <x v="53"/>
  </r>
  <r>
    <s v="Karine"/>
    <s v="Domange"/>
    <x v="1"/>
    <x v="29"/>
    <x v="29"/>
    <n v="67"/>
    <x v="0"/>
    <x v="54"/>
  </r>
  <r>
    <s v="Kinnie"/>
    <s v="Gallehawk"/>
    <x v="0"/>
    <x v="27"/>
    <x v="4"/>
    <n v="116"/>
    <x v="0"/>
    <x v="55"/>
  </r>
  <r>
    <s v="Rusty"/>
    <s v="Pifford"/>
    <x v="0"/>
    <x v="17"/>
    <x v="1"/>
    <n v="68"/>
    <x v="2"/>
    <x v="56"/>
  </r>
  <r>
    <s v="Saundra"/>
    <s v="Ledwith"/>
    <x v="0"/>
    <x v="8"/>
    <x v="26"/>
    <n v="91"/>
    <x v="2"/>
    <x v="57"/>
  </r>
  <r>
    <s v="Sunny"/>
    <s v="Levin"/>
    <x v="1"/>
    <x v="30"/>
    <x v="14"/>
    <n v="104"/>
    <x v="2"/>
    <x v="58"/>
  </r>
  <r>
    <s v="Liam"/>
    <s v="Azemar"/>
    <x v="0"/>
    <x v="31"/>
    <x v="22"/>
    <n v="51"/>
    <x v="0"/>
    <x v="59"/>
  </r>
  <r>
    <s v="Zonda"/>
    <s v="Tetford"/>
    <x v="1"/>
    <x v="27"/>
    <x v="0"/>
    <n v="119"/>
    <x v="2"/>
    <x v="60"/>
  </r>
  <r>
    <s v="Lindi"/>
    <s v="Valentelli"/>
    <x v="1"/>
    <x v="7"/>
    <x v="30"/>
    <n v="104"/>
    <x v="3"/>
    <x v="61"/>
  </r>
  <r>
    <s v="Clywd"/>
    <s v="Cummins"/>
    <x v="0"/>
    <x v="4"/>
    <x v="30"/>
    <n v="102"/>
    <x v="2"/>
    <x v="62"/>
  </r>
  <r>
    <s v="Madlen"/>
    <s v="Crumbleholme"/>
    <x v="1"/>
    <x v="31"/>
    <x v="31"/>
    <n v="82"/>
    <x v="1"/>
    <x v="63"/>
  </r>
  <r>
    <s v="Mickie"/>
    <s v="O'Leagham"/>
    <x v="0"/>
    <x v="23"/>
    <x v="32"/>
    <n v="50"/>
    <x v="3"/>
    <x v="64"/>
  </r>
  <r>
    <s v="Nataniel"/>
    <s v="Diemer"/>
    <x v="0"/>
    <x v="18"/>
    <x v="11"/>
    <n v="95"/>
    <x v="3"/>
    <x v="65"/>
  </r>
  <r>
    <s v="Patricia"/>
    <s v="Bloxam"/>
    <x v="1"/>
    <x v="17"/>
    <x v="19"/>
    <n v="105"/>
    <x v="0"/>
    <x v="66"/>
  </r>
  <r>
    <s v="Joya"/>
    <s v="Dallicott"/>
    <x v="1"/>
    <x v="9"/>
    <x v="7"/>
    <n v="67"/>
    <x v="2"/>
    <x v="67"/>
  </r>
  <r>
    <s v="Pierson"/>
    <s v="Ingledow"/>
    <x v="0"/>
    <x v="2"/>
    <x v="33"/>
    <n v="58"/>
    <x v="1"/>
    <x v="68"/>
  </r>
  <r>
    <s v="Cathrine"/>
    <s v="Allso"/>
    <x v="1"/>
    <x v="5"/>
    <x v="18"/>
    <n v="92"/>
    <x v="2"/>
    <x v="69"/>
  </r>
  <r>
    <s v="Rriocard"/>
    <s v="Shelp"/>
    <x v="0"/>
    <x v="3"/>
    <x v="12"/>
    <n v="50"/>
    <x v="0"/>
    <x v="70"/>
  </r>
  <r>
    <s v="Lorie"/>
    <s v="Yurivtsev"/>
    <x v="1"/>
    <x v="2"/>
    <x v="18"/>
    <n v="52"/>
    <x v="2"/>
    <x v="71"/>
  </r>
  <r>
    <s v="Siward"/>
    <s v="Hambribe"/>
    <x v="0"/>
    <x v="23"/>
    <x v="18"/>
    <n v="100"/>
    <x v="2"/>
    <x v="72"/>
  </r>
  <r>
    <s v="Tobiah"/>
    <s v="Claeskens"/>
    <x v="0"/>
    <x v="22"/>
    <x v="18"/>
    <n v="52"/>
    <x v="2"/>
    <x v="71"/>
  </r>
  <r>
    <s v="Augie"/>
    <s v="Harkin"/>
    <x v="0"/>
    <x v="32"/>
    <x v="34"/>
    <n v="87"/>
    <x v="2"/>
    <x v="73"/>
  </r>
  <r>
    <s v="Shem"/>
    <s v="Elam"/>
    <x v="0"/>
    <x v="15"/>
    <x v="12"/>
    <n v="80"/>
    <x v="0"/>
    <x v="74"/>
  </r>
  <r>
    <s v="Ernesto"/>
    <s v="Lancashire"/>
    <x v="0"/>
    <x v="7"/>
    <x v="34"/>
    <n v="70"/>
    <x v="2"/>
    <x v="75"/>
  </r>
  <r>
    <s v="Skelly"/>
    <s v="Colmore"/>
    <x v="0"/>
    <x v="33"/>
    <x v="19"/>
    <n v="113"/>
    <x v="3"/>
    <x v="30"/>
  </r>
  <r>
    <s v="Wendell"/>
    <s v="Leadbitter"/>
    <x v="0"/>
    <x v="17"/>
    <x v="34"/>
    <n v="90"/>
    <x v="2"/>
    <x v="76"/>
  </r>
  <r>
    <s v="Arther"/>
    <s v="Bromilow"/>
    <x v="0"/>
    <x v="18"/>
    <x v="35"/>
    <n v="120"/>
    <x v="2"/>
    <x v="77"/>
  </r>
  <r>
    <s v="Chicky"/>
    <s v="Jolliff"/>
    <x v="0"/>
    <x v="34"/>
    <x v="19"/>
    <n v="76"/>
    <x v="2"/>
    <x v="78"/>
  </r>
  <r>
    <s v="Taber"/>
    <s v="Kupper"/>
    <x v="0"/>
    <x v="1"/>
    <x v="22"/>
    <n v="62"/>
    <x v="3"/>
    <x v="38"/>
  </r>
  <r>
    <s v="Janifer"/>
    <s v="Tann"/>
    <x v="1"/>
    <x v="30"/>
    <x v="19"/>
    <n v="74"/>
    <x v="2"/>
    <x v="79"/>
  </r>
  <r>
    <s v="Terry"/>
    <s v="Vedenisov"/>
    <x v="1"/>
    <x v="4"/>
    <x v="28"/>
    <n v="63"/>
    <x v="1"/>
    <x v="80"/>
  </r>
  <r>
    <s v="Tersina"/>
    <s v="Escofier"/>
    <x v="1"/>
    <x v="28"/>
    <x v="36"/>
    <n v="102"/>
    <x v="1"/>
    <x v="81"/>
  </r>
  <r>
    <s v="Thorpe"/>
    <s v="Teall"/>
    <x v="0"/>
    <x v="20"/>
    <x v="15"/>
    <n v="111"/>
    <x v="1"/>
    <x v="82"/>
  </r>
  <r>
    <s v="Sybila"/>
    <s v="Guerry"/>
    <x v="1"/>
    <x v="2"/>
    <x v="10"/>
    <n v="101"/>
    <x v="2"/>
    <x v="83"/>
  </r>
  <r>
    <s v="Vera"/>
    <s v="McGorley"/>
    <x v="1"/>
    <x v="32"/>
    <x v="17"/>
    <n v="119"/>
    <x v="3"/>
    <x v="84"/>
  </r>
  <r>
    <s v="Vonny"/>
    <s v="Wrey"/>
    <x v="1"/>
    <x v="7"/>
    <x v="37"/>
    <n v="86"/>
    <x v="0"/>
    <x v="85"/>
  </r>
  <r>
    <s v="Walden"/>
    <s v="Handford"/>
    <x v="0"/>
    <x v="17"/>
    <x v="8"/>
    <n v="113"/>
    <x v="0"/>
    <x v="86"/>
  </r>
  <r>
    <s v="Ariana"/>
    <s v="Tampin"/>
    <x v="1"/>
    <x v="25"/>
    <x v="17"/>
    <n v="69"/>
    <x v="2"/>
    <x v="87"/>
  </r>
  <r>
    <s v="Em"/>
    <s v="Mathews"/>
    <x v="0"/>
    <x v="33"/>
    <x v="17"/>
    <n v="93"/>
    <x v="2"/>
    <x v="88"/>
  </r>
  <r>
    <s v="Wilona"/>
    <s v="Trouel"/>
    <x v="1"/>
    <x v="34"/>
    <x v="35"/>
    <n v="90"/>
    <x v="0"/>
    <x v="89"/>
  </r>
  <r>
    <s v="Winfield"/>
    <s v="Fenn"/>
    <x v="0"/>
    <x v="12"/>
    <x v="27"/>
    <n v="82"/>
    <x v="1"/>
    <x v="90"/>
  </r>
  <r>
    <s v="Wolfy"/>
    <s v="Quigg"/>
    <x v="0"/>
    <x v="35"/>
    <x v="29"/>
    <n v="113"/>
    <x v="0"/>
    <x v="91"/>
  </r>
  <r>
    <s v="Yance"/>
    <s v="Wivell"/>
    <x v="0"/>
    <x v="14"/>
    <x v="28"/>
    <n v="51"/>
    <x v="0"/>
    <x v="92"/>
  </r>
  <r>
    <s v="Bailie"/>
    <s v="Marzelli"/>
    <x v="0"/>
    <x v="22"/>
    <x v="20"/>
    <n v="88"/>
    <x v="2"/>
    <x v="93"/>
  </r>
  <r>
    <s v="Yoko"/>
    <s v="Rangall"/>
    <x v="1"/>
    <x v="31"/>
    <x v="37"/>
    <n v="57"/>
    <x v="1"/>
    <x v="94"/>
  </r>
  <r>
    <s v="Yehudi"/>
    <s v="Moultrie"/>
    <x v="0"/>
    <x v="5"/>
    <x v="20"/>
    <n v="117"/>
    <x v="2"/>
    <x v="95"/>
  </r>
  <r>
    <s v="Whittaker"/>
    <s v="Shipsey"/>
    <x v="0"/>
    <x v="11"/>
    <x v="24"/>
    <n v="107"/>
    <x v="2"/>
    <x v="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Male"/>
    <x v="0"/>
    <n v="193"/>
    <n v="116"/>
    <x v="0"/>
    <x v="0"/>
    <x v="0"/>
  </r>
  <r>
    <s v="Male"/>
    <x v="1"/>
    <n v="175"/>
    <n v="81"/>
    <x v="1"/>
    <x v="1"/>
    <x v="0"/>
  </r>
  <r>
    <s v="Male"/>
    <x v="2"/>
    <n v="193"/>
    <n v="65"/>
    <x v="0"/>
    <x v="2"/>
    <x v="1"/>
  </r>
  <r>
    <s v="Female"/>
    <x v="3"/>
    <n v="165"/>
    <n v="69"/>
    <x v="1"/>
    <x v="3"/>
    <x v="0"/>
  </r>
  <r>
    <s v="Female"/>
    <x v="4"/>
    <n v="189"/>
    <n v="56"/>
    <x v="1"/>
    <x v="4"/>
    <x v="1"/>
  </r>
  <r>
    <s v="Female"/>
    <x v="5"/>
    <n v="190"/>
    <n v="106"/>
    <x v="0"/>
    <x v="5"/>
    <x v="0"/>
  </r>
  <r>
    <s v="Male"/>
    <x v="6"/>
    <n v="195"/>
    <n v="119"/>
    <x v="2"/>
    <x v="6"/>
    <x v="0"/>
  </r>
  <r>
    <s v="Male"/>
    <x v="7"/>
    <n v="169"/>
    <n v="92"/>
    <x v="1"/>
    <x v="7"/>
    <x v="0"/>
  </r>
  <r>
    <s v="Female"/>
    <x v="8"/>
    <n v="185"/>
    <n v="103"/>
    <x v="1"/>
    <x v="8"/>
    <x v="0"/>
  </r>
  <r>
    <s v="Male"/>
    <x v="9"/>
    <n v="157"/>
    <n v="95"/>
    <x v="0"/>
    <x v="9"/>
    <x v="0"/>
  </r>
  <r>
    <s v="Female"/>
    <x v="7"/>
    <n v="192"/>
    <n v="60"/>
    <x v="3"/>
    <x v="10"/>
    <x v="1"/>
  </r>
  <r>
    <s v="Male"/>
    <x v="10"/>
    <n v="190"/>
    <n v="73"/>
    <x v="2"/>
    <x v="11"/>
    <x v="2"/>
  </r>
  <r>
    <s v="Female"/>
    <x v="11"/>
    <n v="182"/>
    <n v="91"/>
    <x v="2"/>
    <x v="12"/>
    <x v="0"/>
  </r>
  <r>
    <s v="Female"/>
    <x v="4"/>
    <n v="168"/>
    <n v="54"/>
    <x v="3"/>
    <x v="13"/>
    <x v="2"/>
  </r>
  <r>
    <s v="Male"/>
    <x v="12"/>
    <n v="169"/>
    <n v="109"/>
    <x v="1"/>
    <x v="14"/>
    <x v="0"/>
  </r>
  <r>
    <s v="Male"/>
    <x v="13"/>
    <n v="183"/>
    <n v="64"/>
    <x v="1"/>
    <x v="15"/>
    <x v="2"/>
  </r>
  <r>
    <s v="Female"/>
    <x v="14"/>
    <n v="190"/>
    <n v="66"/>
    <x v="0"/>
    <x v="16"/>
    <x v="1"/>
  </r>
  <r>
    <s v="Male"/>
    <x v="7"/>
    <n v="182"/>
    <n v="73"/>
    <x v="0"/>
    <x v="17"/>
    <x v="2"/>
  </r>
  <r>
    <s v="Female"/>
    <x v="15"/>
    <n v="165"/>
    <n v="75"/>
    <x v="0"/>
    <x v="18"/>
    <x v="0"/>
  </r>
  <r>
    <s v="Male"/>
    <x v="16"/>
    <n v="159"/>
    <n v="73"/>
    <x v="3"/>
    <x v="19"/>
    <x v="0"/>
  </r>
  <r>
    <s v="Male"/>
    <x v="17"/>
    <n v="155"/>
    <n v="114"/>
    <x v="3"/>
    <x v="20"/>
    <x v="0"/>
  </r>
  <r>
    <s v="Female"/>
    <x v="17"/>
    <n v="196"/>
    <n v="52"/>
    <x v="3"/>
    <x v="21"/>
    <x v="1"/>
  </r>
  <r>
    <s v="Male"/>
    <x v="18"/>
    <n v="168"/>
    <n v="52"/>
    <x v="3"/>
    <x v="22"/>
    <x v="1"/>
  </r>
  <r>
    <s v="Female"/>
    <x v="19"/>
    <n v="197"/>
    <n v="73"/>
    <x v="2"/>
    <x v="23"/>
    <x v="2"/>
  </r>
  <r>
    <s v="Female"/>
    <x v="20"/>
    <n v="185"/>
    <n v="113"/>
    <x v="2"/>
    <x v="24"/>
    <x v="0"/>
  </r>
  <r>
    <s v="Male"/>
    <x v="11"/>
    <n v="186"/>
    <n v="106"/>
    <x v="3"/>
    <x v="25"/>
    <x v="0"/>
  </r>
  <r>
    <s v="Male"/>
    <x v="9"/>
    <n v="155"/>
    <n v="90"/>
    <x v="1"/>
    <x v="26"/>
    <x v="0"/>
  </r>
  <r>
    <s v="Female"/>
    <x v="21"/>
    <n v="161"/>
    <n v="101"/>
    <x v="1"/>
    <x v="27"/>
    <x v="0"/>
  </r>
  <r>
    <s v="Female"/>
    <x v="22"/>
    <n v="159"/>
    <n v="63"/>
    <x v="3"/>
    <x v="28"/>
    <x v="2"/>
  </r>
  <r>
    <s v="Male"/>
    <x v="22"/>
    <n v="155"/>
    <n v="107"/>
    <x v="2"/>
    <x v="29"/>
    <x v="0"/>
  </r>
  <r>
    <s v="Male"/>
    <x v="23"/>
    <n v="188"/>
    <n v="119"/>
    <x v="1"/>
    <x v="30"/>
    <x v="0"/>
  </r>
  <r>
    <s v="Male"/>
    <x v="5"/>
    <n v="188"/>
    <n v="104"/>
    <x v="2"/>
    <x v="31"/>
    <x v="0"/>
  </r>
  <r>
    <s v="Female"/>
    <x v="19"/>
    <n v="181"/>
    <n v="88"/>
    <x v="1"/>
    <x v="32"/>
    <x v="0"/>
  </r>
  <r>
    <s v="Female"/>
    <x v="24"/>
    <n v="155"/>
    <n v="52"/>
    <x v="0"/>
    <x v="33"/>
    <x v="2"/>
  </r>
  <r>
    <s v="Female"/>
    <x v="15"/>
    <n v="163"/>
    <n v="84"/>
    <x v="1"/>
    <x v="34"/>
    <x v="0"/>
  </r>
  <r>
    <s v="Male"/>
    <x v="25"/>
    <n v="182"/>
    <n v="80"/>
    <x v="1"/>
    <x v="35"/>
    <x v="2"/>
  </r>
  <r>
    <s v="Female"/>
    <x v="7"/>
    <n v="197"/>
    <n v="97"/>
    <x v="2"/>
    <x v="36"/>
    <x v="2"/>
  </r>
  <r>
    <s v="Male"/>
    <x v="26"/>
    <n v="193"/>
    <n v="114"/>
    <x v="2"/>
    <x v="37"/>
    <x v="0"/>
  </r>
  <r>
    <s v="Female"/>
    <x v="23"/>
    <n v="187"/>
    <n v="95"/>
    <x v="3"/>
    <x v="38"/>
    <x v="0"/>
  </r>
  <r>
    <s v="Male"/>
    <x v="27"/>
    <n v="194"/>
    <n v="66"/>
    <x v="1"/>
    <x v="39"/>
    <x v="1"/>
  </r>
  <r>
    <s v="Male"/>
    <x v="28"/>
    <n v="197"/>
    <n v="83"/>
    <x v="1"/>
    <x v="40"/>
    <x v="2"/>
  </r>
  <r>
    <s v="Female"/>
    <x v="5"/>
    <n v="187"/>
    <n v="93"/>
    <x v="0"/>
    <x v="41"/>
    <x v="0"/>
  </r>
  <r>
    <s v="Male"/>
    <x v="26"/>
    <n v="161"/>
    <n v="56"/>
    <x v="3"/>
    <x v="42"/>
    <x v="2"/>
  </r>
  <r>
    <s v="Female"/>
    <x v="27"/>
    <n v="187"/>
    <n v="50"/>
    <x v="0"/>
    <x v="43"/>
    <x v="1"/>
  </r>
  <r>
    <s v="Male"/>
    <x v="19"/>
    <n v="190"/>
    <n v="71"/>
    <x v="1"/>
    <x v="44"/>
    <x v="2"/>
  </r>
  <r>
    <s v="Female"/>
    <x v="3"/>
    <n v="178"/>
    <n v="116"/>
    <x v="3"/>
    <x v="45"/>
    <x v="0"/>
  </r>
  <r>
    <s v="Female"/>
    <x v="19"/>
    <n v="185"/>
    <n v="55"/>
    <x v="2"/>
    <x v="46"/>
    <x v="1"/>
  </r>
  <r>
    <s v="Male"/>
    <x v="26"/>
    <n v="168"/>
    <n v="68"/>
    <x v="0"/>
    <x v="47"/>
    <x v="2"/>
  </r>
  <r>
    <s v="Female"/>
    <x v="6"/>
    <n v="178"/>
    <n v="53"/>
    <x v="3"/>
    <x v="48"/>
    <x v="1"/>
  </r>
  <r>
    <s v="Female"/>
    <x v="0"/>
    <n v="193"/>
    <n v="99"/>
    <x v="0"/>
    <x v="49"/>
    <x v="0"/>
  </r>
  <r>
    <s v="Male"/>
    <x v="5"/>
    <n v="161"/>
    <n v="66"/>
    <x v="0"/>
    <x v="50"/>
    <x v="0"/>
  </r>
  <r>
    <s v="Male"/>
    <x v="29"/>
    <n v="176"/>
    <n v="55"/>
    <x v="2"/>
    <x v="51"/>
    <x v="1"/>
  </r>
  <r>
    <s v="Female"/>
    <x v="30"/>
    <n v="182"/>
    <n v="97"/>
    <x v="0"/>
    <x v="52"/>
    <x v="0"/>
  </r>
  <r>
    <s v="Female"/>
    <x v="9"/>
    <n v="186"/>
    <n v="117"/>
    <x v="3"/>
    <x v="53"/>
    <x v="0"/>
  </r>
  <r>
    <s v="Male"/>
    <x v="31"/>
    <n v="186"/>
    <n v="75"/>
    <x v="1"/>
    <x v="54"/>
    <x v="2"/>
  </r>
  <r>
    <s v="Male"/>
    <x v="11"/>
    <n v="179"/>
    <n v="71"/>
    <x v="1"/>
    <x v="55"/>
    <x v="2"/>
  </r>
  <r>
    <s v="Male"/>
    <x v="1"/>
    <n v="176"/>
    <n v="117"/>
    <x v="1"/>
    <x v="56"/>
    <x v="0"/>
  </r>
  <r>
    <s v="Female"/>
    <x v="6"/>
    <n v="184"/>
    <n v="65"/>
    <x v="1"/>
    <x v="57"/>
    <x v="2"/>
  </r>
  <r>
    <s v="Male"/>
    <x v="6"/>
    <n v="190"/>
    <n v="117"/>
    <x v="3"/>
    <x v="58"/>
    <x v="0"/>
  </r>
  <r>
    <s v="Female"/>
    <x v="32"/>
    <n v="168"/>
    <n v="51"/>
    <x v="2"/>
    <x v="59"/>
    <x v="1"/>
  </r>
  <r>
    <s v="Male"/>
    <x v="23"/>
    <n v="156"/>
    <n v="66"/>
    <x v="0"/>
    <x v="60"/>
    <x v="0"/>
  </r>
  <r>
    <s v="Female"/>
    <x v="5"/>
    <n v="190"/>
    <n v="85"/>
    <x v="0"/>
    <x v="61"/>
    <x v="2"/>
  </r>
  <r>
    <s v="Male"/>
    <x v="18"/>
    <n v="167"/>
    <n v="109"/>
    <x v="1"/>
    <x v="62"/>
    <x v="0"/>
  </r>
  <r>
    <s v="Female"/>
    <x v="26"/>
    <n v="178"/>
    <n v="88"/>
    <x v="1"/>
    <x v="63"/>
    <x v="0"/>
  </r>
  <r>
    <s v="Female"/>
    <x v="33"/>
    <n v="163"/>
    <n v="100"/>
    <x v="2"/>
    <x v="64"/>
    <x v="0"/>
  </r>
  <r>
    <s v="Female"/>
    <x v="8"/>
    <n v="186"/>
    <n v="91"/>
    <x v="2"/>
    <x v="65"/>
    <x v="0"/>
  </r>
  <r>
    <s v="Male"/>
    <x v="1"/>
    <n v="183"/>
    <n v="99"/>
    <x v="3"/>
    <x v="66"/>
    <x v="0"/>
  </r>
  <r>
    <s v="Female"/>
    <x v="18"/>
    <n v="171"/>
    <n v="72"/>
    <x v="1"/>
    <x v="67"/>
    <x v="2"/>
  </r>
  <r>
    <s v="Male"/>
    <x v="21"/>
    <n v="186"/>
    <n v="67"/>
    <x v="2"/>
    <x v="68"/>
    <x v="2"/>
  </r>
  <r>
    <s v="Male"/>
    <x v="16"/>
    <n v="194"/>
    <n v="68"/>
    <x v="0"/>
    <x v="69"/>
    <x v="1"/>
  </r>
  <r>
    <s v="Female"/>
    <x v="16"/>
    <n v="164"/>
    <n v="70"/>
    <x v="0"/>
    <x v="70"/>
    <x v="0"/>
  </r>
  <r>
    <s v="Male"/>
    <x v="10"/>
    <n v="187"/>
    <n v="94"/>
    <x v="2"/>
    <x v="71"/>
    <x v="0"/>
  </r>
  <r>
    <s v="Male"/>
    <x v="0"/>
    <n v="173"/>
    <n v="76"/>
    <x v="3"/>
    <x v="72"/>
    <x v="0"/>
  </r>
  <r>
    <s v="Female"/>
    <x v="34"/>
    <n v="192"/>
    <n v="110"/>
    <x v="2"/>
    <x v="73"/>
    <x v="0"/>
  </r>
  <r>
    <s v="Male"/>
    <x v="18"/>
    <n v="197"/>
    <n v="92"/>
    <x v="1"/>
    <x v="74"/>
    <x v="2"/>
  </r>
  <r>
    <s v="Male"/>
    <x v="35"/>
    <n v="162"/>
    <n v="115"/>
    <x v="0"/>
    <x v="75"/>
    <x v="0"/>
  </r>
  <r>
    <s v="Female"/>
    <x v="34"/>
    <n v="160"/>
    <n v="82"/>
    <x v="2"/>
    <x v="76"/>
    <x v="0"/>
  </r>
  <r>
    <s v="Female"/>
    <x v="19"/>
    <n v="168"/>
    <n v="101"/>
    <x v="0"/>
    <x v="77"/>
    <x v="0"/>
  </r>
  <r>
    <s v="Male"/>
    <x v="16"/>
    <n v="197"/>
    <n v="113"/>
    <x v="2"/>
    <x v="78"/>
    <x v="0"/>
  </r>
  <r>
    <s v="Male"/>
    <x v="19"/>
    <n v="182"/>
    <n v="94"/>
    <x v="2"/>
    <x v="79"/>
    <x v="0"/>
  </r>
  <r>
    <s v="Male"/>
    <x v="15"/>
    <n v="171"/>
    <n v="96"/>
    <x v="2"/>
    <x v="80"/>
    <x v="0"/>
  </r>
  <r>
    <s v="Male"/>
    <x v="34"/>
    <n v="189"/>
    <n v="85"/>
    <x v="3"/>
    <x v="81"/>
    <x v="2"/>
  </r>
  <r>
    <s v="Male"/>
    <x v="27"/>
    <n v="157"/>
    <n v="112"/>
    <x v="3"/>
    <x v="82"/>
    <x v="0"/>
  </r>
  <r>
    <s v="Female"/>
    <x v="17"/>
    <n v="169"/>
    <n v="64"/>
    <x v="0"/>
    <x v="83"/>
    <x v="2"/>
  </r>
  <r>
    <s v="Male"/>
    <x v="21"/>
    <n v="182"/>
    <n v="65"/>
    <x v="1"/>
    <x v="84"/>
    <x v="2"/>
  </r>
  <r>
    <s v="Female"/>
    <x v="27"/>
    <n v="159"/>
    <n v="78"/>
    <x v="1"/>
    <x v="85"/>
    <x v="0"/>
  </r>
  <r>
    <s v="Male"/>
    <x v="23"/>
    <n v="189"/>
    <n v="107"/>
    <x v="0"/>
    <x v="86"/>
    <x v="0"/>
  </r>
  <r>
    <s v="Male"/>
    <x v="36"/>
    <n v="188"/>
    <n v="72"/>
    <x v="2"/>
    <x v="87"/>
    <x v="2"/>
  </r>
  <r>
    <s v="Male"/>
    <x v="37"/>
    <n v="175"/>
    <n v="120"/>
    <x v="1"/>
    <x v="88"/>
    <x v="0"/>
  </r>
  <r>
    <s v="Female"/>
    <x v="24"/>
    <n v="177"/>
    <n v="94"/>
    <x v="1"/>
    <x v="89"/>
    <x v="0"/>
  </r>
  <r>
    <s v="Female"/>
    <x v="36"/>
    <n v="167"/>
    <n v="52"/>
    <x v="2"/>
    <x v="90"/>
    <x v="2"/>
  </r>
  <r>
    <s v="Female"/>
    <x v="32"/>
    <n v="191"/>
    <n v="117"/>
    <x v="2"/>
    <x v="91"/>
    <x v="0"/>
  </r>
  <r>
    <s v="Female"/>
    <x v="15"/>
    <n v="175"/>
    <n v="71"/>
    <x v="2"/>
    <x v="92"/>
    <x v="2"/>
  </r>
  <r>
    <s v="Male"/>
    <x v="25"/>
    <n v="196"/>
    <n v="77"/>
    <x v="1"/>
    <x v="93"/>
    <x v="2"/>
  </r>
  <r>
    <s v="Male"/>
    <x v="36"/>
    <n v="163"/>
    <n v="80"/>
    <x v="2"/>
    <x v="94"/>
    <x v="0"/>
  </r>
  <r>
    <s v="Female"/>
    <x v="1"/>
    <n v="178"/>
    <n v="104"/>
    <x v="1"/>
    <x v="95"/>
    <x v="0"/>
  </r>
  <r>
    <s v="Female"/>
    <x v="38"/>
    <n v="175"/>
    <n v="99"/>
    <x v="0"/>
    <x v="96"/>
    <x v="0"/>
  </r>
  <r>
    <s v="Female"/>
    <x v="11"/>
    <n v="185"/>
    <n v="115"/>
    <x v="1"/>
    <x v="97"/>
    <x v="0"/>
  </r>
  <r>
    <s v="Male"/>
    <x v="11"/>
    <n v="197"/>
    <n v="117"/>
    <x v="1"/>
    <x v="98"/>
    <x v="0"/>
  </r>
  <r>
    <s v="Male"/>
    <x v="23"/>
    <n v="164"/>
    <n v="103"/>
    <x v="0"/>
    <x v="9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036DE-6458-4EAE-8AAB-17050E779DDD}" name="Tabela przestawna1" cacheId="12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B6" firstHeaderRow="1" firstDataRow="1" firstDataCol="1"/>
  <pivotFields count="8"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Liczba z gender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050D13-EE6F-423D-8234-CF69D2A4E70F}" name="Tabela przestawna2" cacheId="12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B8" firstHeaderRow="1" firstDataRow="1" firstDataCol="1"/>
  <pivotFields count="8"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3"/>
        <item x="0"/>
        <item x="1"/>
        <item t="default"/>
      </items>
    </pivotField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Liczba z country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2046A1-D1AA-4891-AE0A-196A80651BDB}" name="Tabela przestawna3" cacheId="12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B8" firstHeaderRow="1" firstDataRow="1" firstDataCol="1"/>
  <pivotFields count="8">
    <pivotField showAll="0"/>
    <pivotField showAll="0"/>
    <pivotField showAll="0"/>
    <pivotField showAll="0"/>
    <pivotField dataField="1" showAll="0">
      <items count="39">
        <item x="32"/>
        <item x="24"/>
        <item x="20"/>
        <item x="17"/>
        <item x="10"/>
        <item x="19"/>
        <item x="31"/>
        <item x="37"/>
        <item x="9"/>
        <item x="4"/>
        <item x="35"/>
        <item x="6"/>
        <item x="34"/>
        <item x="28"/>
        <item x="33"/>
        <item x="18"/>
        <item x="7"/>
        <item x="30"/>
        <item x="0"/>
        <item x="14"/>
        <item x="26"/>
        <item x="1"/>
        <item x="23"/>
        <item x="21"/>
        <item x="15"/>
        <item x="11"/>
        <item x="16"/>
        <item x="13"/>
        <item x="8"/>
        <item x="27"/>
        <item x="5"/>
        <item x="3"/>
        <item x="36"/>
        <item x="25"/>
        <item x="12"/>
        <item x="29"/>
        <item x="22"/>
        <item x="2"/>
        <item t="default"/>
      </items>
    </pivotField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aksimum z height" fld="4" subtotal="max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7FFD24-2D71-42B6-92C1-17BBA7F929F3}" name="Tabela przestawna4" cacheId="12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B8" firstHeaderRow="1" firstDataRow="1" firstDataCol="1"/>
  <pivotFields count="8"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dataField="1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Średnia z BMI" fld="7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15AE0A-DC10-4153-9D9C-52C706CC16BB}" name="Tabela przestawna7" cacheId="29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A1:B6" firstHeaderRow="1" firstDataRow="1" firstDataCol="1"/>
  <pivotFields count="7">
    <pivotField showAll="0"/>
    <pivotField showAll="0"/>
    <pivotField showAll="0"/>
    <pivotField showAll="0"/>
    <pivotField axis="axisRow" dataField="1" showAll="0">
      <items count="5">
        <item x="1"/>
        <item x="2"/>
        <item x="3"/>
        <item x="0"/>
        <item t="default"/>
      </items>
    </pivotField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Liczba z country" fld="4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4BA8F3-698B-4EA6-BC4A-0AA74B746882}" name="Tabela przestawna8" cacheId="29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A1:B7" firstHeaderRow="1" firstDataRow="1" firstDataCol="1"/>
  <pivotFields count="7">
    <pivotField showAll="0"/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Liczba z age" fld="1" subtotal="count" baseField="1" baseItem="0"/>
  </dataFields>
  <chartFormats count="1">
    <chartFormat chart="0" format="4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ACC20E-1AF1-4536-B4BF-76D7805A73A6}" name="Tabela przestawna9" cacheId="29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1">
  <location ref="A3:B7" firstHeaderRow="1" firstDataRow="1" firstDataCol="1"/>
  <pivotFields count="7">
    <pivotField showAll="0"/>
    <pivotField showAll="0"/>
    <pivotField showAll="0"/>
    <pivotField showAll="0"/>
    <pivotField showAll="0"/>
    <pivotField dataField="1" showAll="0">
      <items count="101">
        <item x="21"/>
        <item x="43"/>
        <item x="4"/>
        <item x="46"/>
        <item x="10"/>
        <item x="48"/>
        <item x="2"/>
        <item x="39"/>
        <item x="51"/>
        <item x="69"/>
        <item x="59"/>
        <item x="16"/>
        <item x="22"/>
        <item x="90"/>
        <item x="23"/>
        <item x="15"/>
        <item x="13"/>
        <item x="57"/>
        <item x="68"/>
        <item x="84"/>
        <item x="44"/>
        <item x="93"/>
        <item x="11"/>
        <item x="87"/>
        <item x="40"/>
        <item x="42"/>
        <item x="33"/>
        <item x="54"/>
        <item x="17"/>
        <item x="55"/>
        <item x="83"/>
        <item x="92"/>
        <item x="61"/>
        <item x="74"/>
        <item x="81"/>
        <item x="47"/>
        <item x="35"/>
        <item x="67"/>
        <item x="28"/>
        <item x="36"/>
        <item x="3"/>
        <item x="72"/>
        <item x="50"/>
        <item x="70"/>
        <item x="65"/>
        <item x="1"/>
        <item x="49"/>
        <item x="41"/>
        <item x="32"/>
        <item x="71"/>
        <item x="60"/>
        <item x="38"/>
        <item x="12"/>
        <item x="18"/>
        <item x="63"/>
        <item x="79"/>
        <item x="19"/>
        <item x="78"/>
        <item x="52"/>
        <item x="5"/>
        <item x="31"/>
        <item x="66"/>
        <item x="73"/>
        <item x="86"/>
        <item x="89"/>
        <item x="8"/>
        <item x="94"/>
        <item x="98"/>
        <item x="37"/>
        <item x="25"/>
        <item x="85"/>
        <item x="0"/>
        <item x="6"/>
        <item x="34"/>
        <item x="76"/>
        <item x="91"/>
        <item x="7"/>
        <item x="96"/>
        <item x="58"/>
        <item x="95"/>
        <item x="80"/>
        <item x="24"/>
        <item x="97"/>
        <item x="30"/>
        <item x="53"/>
        <item x="77"/>
        <item x="45"/>
        <item x="26"/>
        <item x="64"/>
        <item x="56"/>
        <item x="14"/>
        <item x="99"/>
        <item x="9"/>
        <item x="27"/>
        <item x="62"/>
        <item x="88"/>
        <item x="75"/>
        <item x="29"/>
        <item x="82"/>
        <item x="20"/>
        <item t="default"/>
      </items>
    </pivotField>
    <pivotField axis="axisRow" showAll="0">
      <items count="4">
        <item x="1"/>
        <item x="2"/>
        <item x="0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Liczba z BMI" fld="5" subtotal="count" baseField="6" baseItem="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3E696E-0F92-4309-BC7D-D0B6050F2164}" name="Tabela przestawna5" cacheId="12" applyNumberFormats="0" applyBorderFormats="0" applyFontFormats="0" applyPatternFormats="0" applyAlignmentFormats="0" applyWidthHeightFormats="1" dataCaption="Wartości" updatedVersion="7" minRefreshableVersion="3" showDrill="0" useAutoFormatting="1" itemPrintTitles="1" createdVersion="7" indent="0" outline="1" outlineData="1" multipleFieldFilters="0">
  <location ref="A3:B8" firstHeaderRow="1" firstDataRow="1" firstDataCol="1"/>
  <pivotFields count="8">
    <pivotField showAll="0"/>
    <pivotField showAll="0"/>
    <pivotField showAll="0"/>
    <pivotField showAll="0"/>
    <pivotField showAll="0"/>
    <pivotField showAll="0"/>
    <pivotField axis="axisRow" dataField="1" showAll="0">
      <items count="5">
        <item sd="0" x="2"/>
        <item sd="0" x="3"/>
        <item sd="0" x="0"/>
        <item sd="0" x="1"/>
        <item t="default"/>
      </items>
    </pivotField>
    <pivotField axis="axisRow" showAll="0">
      <items count="98">
        <item x="59"/>
        <item x="70"/>
        <item x="53"/>
        <item x="34"/>
        <item x="38"/>
        <item x="51"/>
        <item x="12"/>
        <item x="71"/>
        <item x="92"/>
        <item x="54"/>
        <item x="26"/>
        <item x="31"/>
        <item x="48"/>
        <item x="5"/>
        <item x="68"/>
        <item x="64"/>
        <item x="2"/>
        <item x="56"/>
        <item x="74"/>
        <item x="94"/>
        <item x="80"/>
        <item x="16"/>
        <item x="67"/>
        <item x="49"/>
        <item x="4"/>
        <item x="40"/>
        <item x="11"/>
        <item x="90"/>
        <item x="44"/>
        <item x="25"/>
        <item x="19"/>
        <item x="75"/>
        <item x="35"/>
        <item x="17"/>
        <item x="37"/>
        <item x="9"/>
        <item x="36"/>
        <item x="46"/>
        <item x="27"/>
        <item x="8"/>
        <item x="87"/>
        <item x="81"/>
        <item x="15"/>
        <item x="65"/>
        <item x="3"/>
        <item x="7"/>
        <item x="57"/>
        <item x="43"/>
        <item x="79"/>
        <item x="33"/>
        <item x="14"/>
        <item x="41"/>
        <item x="78"/>
        <item x="91"/>
        <item x="21"/>
        <item x="73"/>
        <item x="69"/>
        <item x="50"/>
        <item x="76"/>
        <item x="63"/>
        <item x="18"/>
        <item x="52"/>
        <item x="23"/>
        <item x="86"/>
        <item x="85"/>
        <item x="47"/>
        <item x="89"/>
        <item x="39"/>
        <item x="10"/>
        <item x="58"/>
        <item x="82"/>
        <item x="62"/>
        <item x="6"/>
        <item x="72"/>
        <item x="61"/>
        <item x="1"/>
        <item x="45"/>
        <item x="20"/>
        <item x="29"/>
        <item x="0"/>
        <item x="22"/>
        <item x="93"/>
        <item x="88"/>
        <item x="60"/>
        <item x="83"/>
        <item x="66"/>
        <item x="24"/>
        <item x="28"/>
        <item x="42"/>
        <item x="55"/>
        <item x="13"/>
        <item x="77"/>
        <item x="96"/>
        <item x="30"/>
        <item x="32"/>
        <item x="95"/>
        <item x="84"/>
        <item t="default"/>
      </items>
    </pivotField>
  </pivotFields>
  <rowFields count="2">
    <field x="6"/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Liczba z country" fld="6" subtotal="count" baseField="0" baseItem="0"/>
  </dataFields>
  <pivotTableStyleInfo name="PivotStyleLight16" showRowHeaders="1" showColHeaders="1" showRowStripes="0" showColStripes="0" showLastColumn="1"/>
  <filters count="1">
    <filter fld="7" type="captionBetween" evalOrder="-1" id="4" stringValue1="18,5" stringValue2="25">
      <autoFilter ref="A1">
        <filterColumn colId="0">
          <customFilters and="1">
            <customFilter operator="greaterThanOrEqual" val="18.5"/>
            <customFilter operator="lessThanOrEqual" val="2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192369-8C27-499E-B119-1945860DF308}" name="Tabela przestawna6" cacheId="12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>
  <location ref="A3:B6" firstHeaderRow="1" firstDataRow="1" firstDataCol="1" rowPageCount="1" colPageCount="1"/>
  <pivotFields count="8"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37">
        <item x="8"/>
        <item x="17"/>
        <item x="23"/>
        <item x="0"/>
        <item x="4"/>
        <item x="24"/>
        <item x="35"/>
        <item x="13"/>
        <item x="15"/>
        <item x="26"/>
        <item x="22"/>
        <item x="27"/>
        <item x="9"/>
        <item x="18"/>
        <item x="10"/>
        <item x="2"/>
        <item x="6"/>
        <item x="30"/>
        <item x="34"/>
        <item x="3"/>
        <item x="5"/>
        <item x="33"/>
        <item x="11"/>
        <item x="14"/>
        <item x="16"/>
        <item x="32"/>
        <item x="12"/>
        <item x="20"/>
        <item x="7"/>
        <item x="21"/>
        <item x="19"/>
        <item x="25"/>
        <item x="1"/>
        <item x="29"/>
        <item x="28"/>
        <item x="31"/>
        <item t="default"/>
      </items>
    </pivotField>
    <pivotField dataField="1" showAll="0">
      <items count="39">
        <item x="32"/>
        <item x="24"/>
        <item x="20"/>
        <item x="17"/>
        <item x="10"/>
        <item x="19"/>
        <item x="31"/>
        <item x="37"/>
        <item x="9"/>
        <item x="4"/>
        <item x="35"/>
        <item x="6"/>
        <item x="34"/>
        <item x="28"/>
        <item x="33"/>
        <item x="18"/>
        <item x="7"/>
        <item x="30"/>
        <item x="0"/>
        <item x="14"/>
        <item x="26"/>
        <item x="1"/>
        <item x="23"/>
        <item x="21"/>
        <item x="15"/>
        <item x="11"/>
        <item x="16"/>
        <item x="13"/>
        <item x="8"/>
        <item x="27"/>
        <item x="5"/>
        <item x="3"/>
        <item x="36"/>
        <item x="25"/>
        <item x="12"/>
        <item x="29"/>
        <item x="22"/>
        <item x="2"/>
        <item t="default"/>
      </items>
    </pivotField>
    <pivotField showAll="0"/>
    <pivotField axis="axisPage" multipleItemSelectionAllowed="1" showAll="0">
      <items count="5">
        <item h="1" x="2"/>
        <item h="1" x="3"/>
        <item x="0"/>
        <item x="1"/>
        <item t="default"/>
      </items>
    </pivotField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6" hier="-1"/>
  </pageFields>
  <dataFields count="1">
    <dataField name="Średnia z height" fld="4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12D660B1-E1E4-414A-96AB-39B05C634E58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gender" tableColumnId="1"/>
      <queryTableField id="2" name="age" tableColumnId="2"/>
      <queryTableField id="3" name="height" tableColumnId="3"/>
      <queryTableField id="4" name="wage" tableColumnId="4"/>
      <queryTableField id="5" name="country" tableColumnId="5"/>
      <queryTableField id="6" name="BMI" tableColumnId="6"/>
      <queryTableField id="7" dataBound="0" tableColumnId="7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country" xr10:uid="{186EB0A7-4DC4-42EF-A9B8-9FD39140B0F6}" sourceName="country">
  <extLst>
    <x:ext xmlns:x15="http://schemas.microsoft.com/office/spreadsheetml/2010/11/main" uri="{2F2917AC-EB37-4324-AD4E-5DD8C200BD13}">
      <x15:tableSlicerCache tableId="1" column="7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" xr10:uid="{117EF637-3822-43B2-B3FF-335D5872C24C}" cache="Fragmentator_country" caption="country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6173BB-7F7A-4177-99DA-B9FDC2312B9E}" name="medical_data" displayName="medical_data" ref="A1:G101" tableType="queryTable" totalsRowShown="0">
  <autoFilter ref="A1:G101" xr:uid="{346173BB-7F7A-4177-99DA-B9FDC2312B9E}"/>
  <tableColumns count="7">
    <tableColumn id="1" xr3:uid="{43AC4154-802F-4C58-86DB-7431C27F70FD}" uniqueName="1" name="gender" queryTableFieldId="1" dataDxfId="2"/>
    <tableColumn id="2" xr3:uid="{0D332BC1-7596-4458-9824-A19A81188E43}" uniqueName="2" name="age" queryTableFieldId="2"/>
    <tableColumn id="3" xr3:uid="{547D956C-C2E8-47FC-A744-3E62FF9F9A69}" uniqueName="3" name="height" queryTableFieldId="3"/>
    <tableColumn id="4" xr3:uid="{4F9CDB92-F12E-44A0-B9A1-29D8395DC88C}" uniqueName="4" name="wage" queryTableFieldId="4"/>
    <tableColumn id="5" xr3:uid="{4C52D695-D2A4-4B53-BA7C-CD13DE358DCD}" uniqueName="5" name="country" queryTableFieldId="5" dataDxfId="1"/>
    <tableColumn id="6" xr3:uid="{CAA12241-635B-4CC4-9F24-B80F8DAFC463}" uniqueName="6" name="BMI" queryTableFieldId="6"/>
    <tableColumn id="7" xr3:uid="{4C015CE0-4B5A-40D7-BB49-077D4D40B4A2}" uniqueName="7" name="BMIokay" queryTableFieldId="7" dataDxfId="0">
      <calculatedColumnFormula array="1">_xlfn.IFS(medical_data[[#This Row],[BMI]]&lt;18.5,"low",AND(medical_data[[#This Row],[BMI]]&gt;=18.5, medical_data[[#This Row],[BMI]] &lt; 25),"normal",medical_data[[#This Row],[BMI]] &gt;= 25,"high")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7B22E-444E-489E-8599-44E3DEDF0FDD}" name="meddata" displayName="meddata" ref="A1:H102" totalsRowCount="1">
  <autoFilter ref="A1:H101" xr:uid="{DD57B22E-444E-489E-8599-44E3DEDF0FDD}"/>
  <sortState xmlns:xlrd2="http://schemas.microsoft.com/office/spreadsheetml/2017/richdata2" ref="A4:H101">
    <sortCondition descending="1" ref="E1:E101"/>
  </sortState>
  <tableColumns count="8">
    <tableColumn id="1" xr3:uid="{8AE7B9AF-1DCB-4698-9633-B612FF94BAFA}" name="first_name" totalsRowLabel="Suma"/>
    <tableColumn id="2" xr3:uid="{CA947FA9-693C-403B-8310-61391ABFECF7}" name="last_name"/>
    <tableColumn id="3" xr3:uid="{6349A6DD-D5DA-4434-B5A1-A66DB5B0190E}" name="gender" totalsRowFunction="count"/>
    <tableColumn id="4" xr3:uid="{5714D0A1-91FF-4B26-923F-8012BA2477AF}" name="age"/>
    <tableColumn id="5" xr3:uid="{CC84FE8A-96BB-4ACD-85C2-04D6B795450D}" name="height"/>
    <tableColumn id="6" xr3:uid="{E5138E4F-2AD3-4C04-9CFC-FFE6F36360B2}" name="wage"/>
    <tableColumn id="7" xr3:uid="{FBEBB46C-CCCC-405A-BD7E-FF7174D0C29B}" name="country"/>
    <tableColumn id="8" xr3:uid="{16731FFD-8FAD-406A-B5A2-A7EA10633C37}" name="BMI" totalsRowFunction="min" dataDxfId="3">
      <calculatedColumnFormula>meddata[[#This Row],[wage]]/POWER(meddata[[#This Row],[height]]/100,2)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09B8-AC48-4CE4-BA6B-55A3219BB633}">
  <dimension ref="A3:B6"/>
  <sheetViews>
    <sheetView workbookViewId="0">
      <selection activeCell="A3" sqref="A3"/>
    </sheetView>
  </sheetViews>
  <sheetFormatPr defaultRowHeight="14.25" x14ac:dyDescent="0.2"/>
  <cols>
    <col min="1" max="1" width="17" bestFit="1" customWidth="1"/>
    <col min="2" max="2" width="15.125" bestFit="1" customWidth="1"/>
  </cols>
  <sheetData>
    <row r="3" spans="1:2" x14ac:dyDescent="0.2">
      <c r="A3" s="1" t="s">
        <v>214</v>
      </c>
      <c r="B3" t="s">
        <v>216</v>
      </c>
    </row>
    <row r="4" spans="1:2" x14ac:dyDescent="0.2">
      <c r="A4" s="2" t="s">
        <v>13</v>
      </c>
      <c r="B4" s="3">
        <v>44</v>
      </c>
    </row>
    <row r="5" spans="1:2" x14ac:dyDescent="0.2">
      <c r="A5" s="2" t="s">
        <v>9</v>
      </c>
      <c r="B5" s="3">
        <v>56</v>
      </c>
    </row>
    <row r="6" spans="1:2" x14ac:dyDescent="0.2">
      <c r="A6" s="2" t="s">
        <v>215</v>
      </c>
      <c r="B6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3002-0E85-4F4E-A882-76EC53057646}">
  <dimension ref="A3:B8"/>
  <sheetViews>
    <sheetView workbookViewId="0">
      <selection activeCell="A3" sqref="A3"/>
    </sheetView>
  </sheetViews>
  <sheetFormatPr defaultRowHeight="14.25" x14ac:dyDescent="0.2"/>
  <cols>
    <col min="1" max="1" width="17" bestFit="1" customWidth="1"/>
    <col min="2" max="2" width="15.375" bestFit="1" customWidth="1"/>
  </cols>
  <sheetData>
    <row r="3" spans="1:2" x14ac:dyDescent="0.2">
      <c r="A3" s="1" t="s">
        <v>214</v>
      </c>
      <c r="B3" t="s">
        <v>218</v>
      </c>
    </row>
    <row r="4" spans="1:2" x14ac:dyDescent="0.2">
      <c r="A4" s="2" t="s">
        <v>10</v>
      </c>
      <c r="B4" s="3">
        <v>36</v>
      </c>
    </row>
    <row r="5" spans="1:2" x14ac:dyDescent="0.2">
      <c r="A5" s="2" t="s">
        <v>17</v>
      </c>
      <c r="B5" s="3">
        <v>20</v>
      </c>
    </row>
    <row r="6" spans="1:2" x14ac:dyDescent="0.2">
      <c r="A6" s="2" t="s">
        <v>14</v>
      </c>
      <c r="B6" s="3">
        <v>21</v>
      </c>
    </row>
    <row r="7" spans="1:2" x14ac:dyDescent="0.2">
      <c r="A7" s="2" t="s">
        <v>22</v>
      </c>
      <c r="B7" s="3">
        <v>23</v>
      </c>
    </row>
    <row r="8" spans="1:2" x14ac:dyDescent="0.2">
      <c r="A8" s="2" t="s">
        <v>215</v>
      </c>
      <c r="B8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6608-DAE5-4FDE-805C-24DF52AE0A5B}">
  <dimension ref="A3:B8"/>
  <sheetViews>
    <sheetView workbookViewId="0">
      <selection activeCell="A3" sqref="A3"/>
    </sheetView>
  </sheetViews>
  <sheetFormatPr defaultRowHeight="14.25" x14ac:dyDescent="0.2"/>
  <cols>
    <col min="1" max="1" width="17" bestFit="1" customWidth="1"/>
    <col min="2" max="2" width="18" bestFit="1" customWidth="1"/>
  </cols>
  <sheetData>
    <row r="3" spans="1:2" x14ac:dyDescent="0.2">
      <c r="A3" s="1" t="s">
        <v>214</v>
      </c>
      <c r="B3" t="s">
        <v>219</v>
      </c>
    </row>
    <row r="4" spans="1:2" x14ac:dyDescent="0.2">
      <c r="A4" s="2" t="s">
        <v>10</v>
      </c>
      <c r="B4" s="3">
        <v>197</v>
      </c>
    </row>
    <row r="5" spans="1:2" x14ac:dyDescent="0.2">
      <c r="A5" s="2" t="s">
        <v>17</v>
      </c>
      <c r="B5" s="3">
        <v>197</v>
      </c>
    </row>
    <row r="6" spans="1:2" x14ac:dyDescent="0.2">
      <c r="A6" s="2" t="s">
        <v>14</v>
      </c>
      <c r="B6" s="3">
        <v>196</v>
      </c>
    </row>
    <row r="7" spans="1:2" x14ac:dyDescent="0.2">
      <c r="A7" s="2" t="s">
        <v>22</v>
      </c>
      <c r="B7" s="3">
        <v>194</v>
      </c>
    </row>
    <row r="8" spans="1:2" x14ac:dyDescent="0.2">
      <c r="A8" s="2" t="s">
        <v>215</v>
      </c>
      <c r="B8" s="3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01A-1F69-4389-8AEF-16B7AC322887}">
  <dimension ref="A3:B8"/>
  <sheetViews>
    <sheetView workbookViewId="0">
      <selection activeCell="A3" sqref="A3"/>
    </sheetView>
  </sheetViews>
  <sheetFormatPr defaultRowHeight="14.25" x14ac:dyDescent="0.2"/>
  <cols>
    <col min="1" max="1" width="17" bestFit="1" customWidth="1"/>
    <col min="2" max="2" width="13.375" bestFit="1" customWidth="1"/>
  </cols>
  <sheetData>
    <row r="3" spans="1:2" x14ac:dyDescent="0.2">
      <c r="A3" s="1" t="s">
        <v>214</v>
      </c>
      <c r="B3" t="s">
        <v>220</v>
      </c>
    </row>
    <row r="4" spans="1:2" x14ac:dyDescent="0.2">
      <c r="A4" s="2" t="s">
        <v>10</v>
      </c>
      <c r="B4" s="3">
        <v>28.908099364506914</v>
      </c>
    </row>
    <row r="5" spans="1:2" x14ac:dyDescent="0.2">
      <c r="A5" s="2" t="s">
        <v>17</v>
      </c>
      <c r="B5" s="3">
        <v>29.524371185012615</v>
      </c>
    </row>
    <row r="6" spans="1:2" x14ac:dyDescent="0.2">
      <c r="A6" s="2" t="s">
        <v>14</v>
      </c>
      <c r="B6" s="3">
        <v>27.75264293627081</v>
      </c>
    </row>
    <row r="7" spans="1:2" x14ac:dyDescent="0.2">
      <c r="A7" s="2" t="s">
        <v>22</v>
      </c>
      <c r="B7" s="3">
        <v>28.920757293711628</v>
      </c>
    </row>
    <row r="8" spans="1:2" x14ac:dyDescent="0.2">
      <c r="A8" s="2" t="s">
        <v>215</v>
      </c>
      <c r="B8" s="3">
        <v>28.791619202395569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05C8-478E-4EFF-A41C-A6008B2BD2F5}">
  <dimension ref="A1:B6"/>
  <sheetViews>
    <sheetView workbookViewId="0">
      <selection activeCell="H33" sqref="H33"/>
    </sheetView>
  </sheetViews>
  <sheetFormatPr defaultRowHeight="14.25" x14ac:dyDescent="0.2"/>
  <cols>
    <col min="1" max="1" width="17" bestFit="1" customWidth="1"/>
    <col min="2" max="2" width="15.375" bestFit="1" customWidth="1"/>
  </cols>
  <sheetData>
    <row r="1" spans="1:2" x14ac:dyDescent="0.2">
      <c r="A1" s="1" t="s">
        <v>214</v>
      </c>
      <c r="B1" t="s">
        <v>218</v>
      </c>
    </row>
    <row r="2" spans="1:2" x14ac:dyDescent="0.2">
      <c r="A2" s="2" t="s">
        <v>10</v>
      </c>
      <c r="B2" s="3">
        <v>32</v>
      </c>
    </row>
    <row r="3" spans="1:2" x14ac:dyDescent="0.2">
      <c r="A3" s="2" t="s">
        <v>17</v>
      </c>
      <c r="B3" s="3">
        <v>26</v>
      </c>
    </row>
    <row r="4" spans="1:2" x14ac:dyDescent="0.2">
      <c r="A4" s="2" t="s">
        <v>14</v>
      </c>
      <c r="B4" s="3">
        <v>18</v>
      </c>
    </row>
    <row r="5" spans="1:2" x14ac:dyDescent="0.2">
      <c r="A5" s="2" t="s">
        <v>22</v>
      </c>
      <c r="B5" s="3">
        <v>24</v>
      </c>
    </row>
    <row r="6" spans="1:2" x14ac:dyDescent="0.2">
      <c r="A6" s="2" t="s">
        <v>215</v>
      </c>
      <c r="B6" s="3">
        <v>100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A152-239B-4F6F-B714-73096022D0AD}">
  <dimension ref="A1:B7"/>
  <sheetViews>
    <sheetView workbookViewId="0">
      <selection activeCell="X3" sqref="X3"/>
    </sheetView>
  </sheetViews>
  <sheetFormatPr defaultRowHeight="14.25" x14ac:dyDescent="0.2"/>
  <cols>
    <col min="1" max="1" width="17" bestFit="1" customWidth="1"/>
    <col min="2" max="2" width="11.875" bestFit="1" customWidth="1"/>
    <col min="3" max="40" width="2.875" bestFit="1" customWidth="1"/>
    <col min="41" max="41" width="14.125" bestFit="1" customWidth="1"/>
  </cols>
  <sheetData>
    <row r="1" spans="1:2" x14ac:dyDescent="0.2">
      <c r="A1" s="1" t="s">
        <v>214</v>
      </c>
      <c r="B1" t="s">
        <v>224</v>
      </c>
    </row>
    <row r="2" spans="1:2" x14ac:dyDescent="0.2">
      <c r="A2" s="2" t="s">
        <v>225</v>
      </c>
      <c r="B2" s="3">
        <v>25</v>
      </c>
    </row>
    <row r="3" spans="1:2" x14ac:dyDescent="0.2">
      <c r="A3" s="2" t="s">
        <v>226</v>
      </c>
      <c r="B3" s="3">
        <v>22</v>
      </c>
    </row>
    <row r="4" spans="1:2" x14ac:dyDescent="0.2">
      <c r="A4" s="2" t="s">
        <v>227</v>
      </c>
      <c r="B4" s="3">
        <v>22</v>
      </c>
    </row>
    <row r="5" spans="1:2" x14ac:dyDescent="0.2">
      <c r="A5" s="2" t="s">
        <v>228</v>
      </c>
      <c r="B5" s="3">
        <v>25</v>
      </c>
    </row>
    <row r="6" spans="1:2" x14ac:dyDescent="0.2">
      <c r="A6" s="2" t="s">
        <v>229</v>
      </c>
      <c r="B6" s="3">
        <v>6</v>
      </c>
    </row>
    <row r="7" spans="1:2" x14ac:dyDescent="0.2">
      <c r="A7" s="2" t="s">
        <v>215</v>
      </c>
      <c r="B7" s="3">
        <v>100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799F-169A-42CE-9A24-FC455C32783D}">
  <dimension ref="A3:B7"/>
  <sheetViews>
    <sheetView tabSelected="1" workbookViewId="0">
      <selection activeCell="J26" sqref="J26"/>
    </sheetView>
  </sheetViews>
  <sheetFormatPr defaultRowHeight="14.25" x14ac:dyDescent="0.2"/>
  <cols>
    <col min="1" max="1" width="17" bestFit="1" customWidth="1"/>
    <col min="2" max="2" width="12.125" bestFit="1" customWidth="1"/>
  </cols>
  <sheetData>
    <row r="3" spans="1:2" x14ac:dyDescent="0.2">
      <c r="A3" s="1" t="s">
        <v>214</v>
      </c>
      <c r="B3" t="s">
        <v>221</v>
      </c>
    </row>
    <row r="4" spans="1:2" x14ac:dyDescent="0.2">
      <c r="A4" s="2" t="s">
        <v>231</v>
      </c>
      <c r="B4" s="3">
        <v>13</v>
      </c>
    </row>
    <row r="5" spans="1:2" x14ac:dyDescent="0.2">
      <c r="A5" s="2" t="s">
        <v>232</v>
      </c>
      <c r="B5" s="3">
        <v>27</v>
      </c>
    </row>
    <row r="6" spans="1:2" x14ac:dyDescent="0.2">
      <c r="A6" s="2" t="s">
        <v>233</v>
      </c>
      <c r="B6" s="3">
        <v>60</v>
      </c>
    </row>
    <row r="7" spans="1:2" x14ac:dyDescent="0.2">
      <c r="A7" s="2" t="s">
        <v>215</v>
      </c>
      <c r="B7" s="3">
        <v>100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368C-1324-4692-8CAE-1C389D2985C6}">
  <dimension ref="A1:G101"/>
  <sheetViews>
    <sheetView workbookViewId="0">
      <selection activeCell="G2" sqref="G2"/>
    </sheetView>
  </sheetViews>
  <sheetFormatPr defaultRowHeight="14.25" x14ac:dyDescent="0.2"/>
  <cols>
    <col min="1" max="1" width="9.25" bestFit="1" customWidth="1"/>
    <col min="2" max="2" width="6.125" bestFit="1" customWidth="1"/>
    <col min="3" max="3" width="8.5" bestFit="1" customWidth="1"/>
    <col min="4" max="4" width="7.5" bestFit="1" customWidth="1"/>
    <col min="5" max="5" width="9.5" bestFit="1" customWidth="1"/>
    <col min="6" max="6" width="11.87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217</v>
      </c>
      <c r="G1" t="s">
        <v>230</v>
      </c>
    </row>
    <row r="2" spans="1:7" x14ac:dyDescent="0.2">
      <c r="A2" s="3" t="s">
        <v>9</v>
      </c>
      <c r="B2">
        <v>40</v>
      </c>
      <c r="C2">
        <v>193</v>
      </c>
      <c r="D2">
        <v>116</v>
      </c>
      <c r="E2" s="3" t="s">
        <v>22</v>
      </c>
      <c r="F2">
        <v>31.141775618137402</v>
      </c>
      <c r="G2" t="str" cm="1">
        <f t="array" ref="G2">_xlfn.IFS(medical_data[[#This Row],[BMI]]&lt;18.5,"low",AND(medical_data[[#This Row],[BMI]]&gt;=18.5, medical_data[[#This Row],[BMI]] &lt; 25),"normal",medical_data[[#This Row],[BMI]] &gt;= 25,"high")</f>
        <v>high</v>
      </c>
    </row>
    <row r="3" spans="1:7" x14ac:dyDescent="0.2">
      <c r="A3" s="3" t="s">
        <v>9</v>
      </c>
      <c r="B3">
        <v>31</v>
      </c>
      <c r="C3">
        <v>175</v>
      </c>
      <c r="D3">
        <v>81</v>
      </c>
      <c r="E3" s="3" t="s">
        <v>10</v>
      </c>
      <c r="F3">
        <v>26.448979591836736</v>
      </c>
      <c r="G3" t="str" cm="1">
        <f t="array" ref="G3">_xlfn.IFS(medical_data[[#This Row],[BMI]]&lt;18.5,"low",AND(medical_data[[#This Row],[BMI]]&gt;=18.5, medical_data[[#This Row],[BMI]] &lt; 25),"normal",medical_data[[#This Row],[BMI]] &gt;= 25,"high")</f>
        <v>high</v>
      </c>
    </row>
    <row r="4" spans="1:7" x14ac:dyDescent="0.2">
      <c r="A4" s="3" t="s">
        <v>9</v>
      </c>
      <c r="B4">
        <v>41</v>
      </c>
      <c r="C4">
        <v>193</v>
      </c>
      <c r="D4">
        <v>65</v>
      </c>
      <c r="E4" s="3" t="s">
        <v>22</v>
      </c>
      <c r="F4">
        <v>17.450132889473544</v>
      </c>
      <c r="G4" t="str" cm="1">
        <f t="array" ref="G4">_xlfn.IFS(medical_data[[#This Row],[BMI]]&lt;18.5,"low",AND(medical_data[[#This Row],[BMI]]&gt;=18.5, medical_data[[#This Row],[BMI]] &lt; 25),"normal",medical_data[[#This Row],[BMI]] &gt;= 25,"high")</f>
        <v>low</v>
      </c>
    </row>
    <row r="5" spans="1:7" x14ac:dyDescent="0.2">
      <c r="A5" s="3" t="s">
        <v>13</v>
      </c>
      <c r="B5">
        <v>18</v>
      </c>
      <c r="C5">
        <v>165</v>
      </c>
      <c r="D5">
        <v>69</v>
      </c>
      <c r="E5" s="3" t="s">
        <v>10</v>
      </c>
      <c r="F5">
        <v>25.344352617079892</v>
      </c>
      <c r="G5" t="str" cm="1">
        <f t="array" ref="G5">_xlfn.IFS(medical_data[[#This Row],[BMI]]&lt;18.5,"low",AND(medical_data[[#This Row],[BMI]]&gt;=18.5, medical_data[[#This Row],[BMI]] &lt; 25),"normal",medical_data[[#This Row],[BMI]] &gt;= 25,"high")</f>
        <v>high</v>
      </c>
    </row>
    <row r="6" spans="1:7" x14ac:dyDescent="0.2">
      <c r="A6" s="3" t="s">
        <v>13</v>
      </c>
      <c r="B6">
        <v>26</v>
      </c>
      <c r="C6">
        <v>189</v>
      </c>
      <c r="D6">
        <v>56</v>
      </c>
      <c r="E6" s="3" t="s">
        <v>10</v>
      </c>
      <c r="F6">
        <v>15.677052714089752</v>
      </c>
      <c r="G6" t="str" cm="1">
        <f t="array" ref="G6">_xlfn.IFS(medical_data[[#This Row],[BMI]]&lt;18.5,"low",AND(medical_data[[#This Row],[BMI]]&gt;=18.5, medical_data[[#This Row],[BMI]] &lt; 25),"normal",medical_data[[#This Row],[BMI]] &gt;= 25,"high")</f>
        <v>low</v>
      </c>
    </row>
    <row r="7" spans="1:7" x14ac:dyDescent="0.2">
      <c r="A7" s="3" t="s">
        <v>13</v>
      </c>
      <c r="B7">
        <v>43</v>
      </c>
      <c r="C7">
        <v>190</v>
      </c>
      <c r="D7">
        <v>106</v>
      </c>
      <c r="E7" s="3" t="s">
        <v>22</v>
      </c>
      <c r="F7">
        <v>29.362880886426595</v>
      </c>
      <c r="G7" t="str" cm="1">
        <f t="array" ref="G7">_xlfn.IFS(medical_data[[#This Row],[BMI]]&lt;18.5,"low",AND(medical_data[[#This Row],[BMI]]&gt;=18.5, medical_data[[#This Row],[BMI]] &lt; 25),"normal",medical_data[[#This Row],[BMI]] &gt;= 25,"high")</f>
        <v>high</v>
      </c>
    </row>
    <row r="8" spans="1:7" x14ac:dyDescent="0.2">
      <c r="A8" s="3" t="s">
        <v>9</v>
      </c>
      <c r="B8">
        <v>50</v>
      </c>
      <c r="C8">
        <v>195</v>
      </c>
      <c r="D8">
        <v>119</v>
      </c>
      <c r="E8" s="3" t="s">
        <v>17</v>
      </c>
      <c r="F8">
        <v>31.295200525969758</v>
      </c>
      <c r="G8" t="str" cm="1">
        <f t="array" ref="G8">_xlfn.IFS(medical_data[[#This Row],[BMI]]&lt;18.5,"low",AND(medical_data[[#This Row],[BMI]]&gt;=18.5, medical_data[[#This Row],[BMI]] &lt; 25),"normal",medical_data[[#This Row],[BMI]] &gt;= 25,"high")</f>
        <v>high</v>
      </c>
    </row>
    <row r="9" spans="1:7" x14ac:dyDescent="0.2">
      <c r="A9" s="3" t="s">
        <v>9</v>
      </c>
      <c r="B9">
        <v>58</v>
      </c>
      <c r="C9">
        <v>169</v>
      </c>
      <c r="D9">
        <v>92</v>
      </c>
      <c r="E9" s="3" t="s">
        <v>10</v>
      </c>
      <c r="F9">
        <v>32.211757291411367</v>
      </c>
      <c r="G9" t="str" cm="1">
        <f t="array" ref="G9">_xlfn.IFS(medical_data[[#This Row],[BMI]]&lt;18.5,"low",AND(medical_data[[#This Row],[BMI]]&gt;=18.5, medical_data[[#This Row],[BMI]] &lt; 25),"normal",medical_data[[#This Row],[BMI]] &gt;= 25,"high")</f>
        <v>high</v>
      </c>
    </row>
    <row r="10" spans="1:7" x14ac:dyDescent="0.2">
      <c r="A10" s="3" t="s">
        <v>13</v>
      </c>
      <c r="B10">
        <v>48</v>
      </c>
      <c r="C10">
        <v>185</v>
      </c>
      <c r="D10">
        <v>103</v>
      </c>
      <c r="E10" s="3" t="s">
        <v>10</v>
      </c>
      <c r="F10">
        <v>30.094959824689553</v>
      </c>
      <c r="G10" t="str" cm="1">
        <f t="array" ref="G10">_xlfn.IFS(medical_data[[#This Row],[BMI]]&lt;18.5,"low",AND(medical_data[[#This Row],[BMI]]&gt;=18.5, medical_data[[#This Row],[BMI]] &lt; 25),"normal",medical_data[[#This Row],[BMI]] &gt;= 25,"high")</f>
        <v>high</v>
      </c>
    </row>
    <row r="11" spans="1:7" x14ac:dyDescent="0.2">
      <c r="A11" s="3" t="s">
        <v>9</v>
      </c>
      <c r="B11">
        <v>46</v>
      </c>
      <c r="C11">
        <v>157</v>
      </c>
      <c r="D11">
        <v>95</v>
      </c>
      <c r="E11" s="3" t="s">
        <v>22</v>
      </c>
      <c r="F11">
        <v>38.541117286705344</v>
      </c>
      <c r="G11" t="str" cm="1">
        <f t="array" ref="G11">_xlfn.IFS(medical_data[[#This Row],[BMI]]&lt;18.5,"low",AND(medical_data[[#This Row],[BMI]]&gt;=18.5, medical_data[[#This Row],[BMI]] &lt; 25),"normal",medical_data[[#This Row],[BMI]] &gt;= 25,"high")</f>
        <v>high</v>
      </c>
    </row>
    <row r="12" spans="1:7" x14ac:dyDescent="0.2">
      <c r="A12" s="3" t="s">
        <v>13</v>
      </c>
      <c r="B12">
        <v>58</v>
      </c>
      <c r="C12">
        <v>192</v>
      </c>
      <c r="D12">
        <v>60</v>
      </c>
      <c r="E12" s="3" t="s">
        <v>14</v>
      </c>
      <c r="F12">
        <v>16.276041666666668</v>
      </c>
      <c r="G12" t="str" cm="1">
        <f t="array" ref="G12">_xlfn.IFS(medical_data[[#This Row],[BMI]]&lt;18.5,"low",AND(medical_data[[#This Row],[BMI]]&gt;=18.5, medical_data[[#This Row],[BMI]] &lt; 25),"normal",medical_data[[#This Row],[BMI]] &gt;= 25,"high")</f>
        <v>low</v>
      </c>
    </row>
    <row r="13" spans="1:7" x14ac:dyDescent="0.2">
      <c r="A13" s="3" t="s">
        <v>9</v>
      </c>
      <c r="B13">
        <v>56</v>
      </c>
      <c r="C13">
        <v>190</v>
      </c>
      <c r="D13">
        <v>73</v>
      </c>
      <c r="E13" s="3" t="s">
        <v>17</v>
      </c>
      <c r="F13">
        <v>20.221606648199447</v>
      </c>
      <c r="G13" t="str" cm="1">
        <f t="array" ref="G13">_xlfn.IFS(medical_data[[#This Row],[BMI]]&lt;18.5,"low",AND(medical_data[[#This Row],[BMI]]&gt;=18.5, medical_data[[#This Row],[BMI]] &lt; 25),"normal",medical_data[[#This Row],[BMI]] &gt;= 25,"high")</f>
        <v>normal</v>
      </c>
    </row>
    <row r="14" spans="1:7" x14ac:dyDescent="0.2">
      <c r="A14" s="3" t="s">
        <v>13</v>
      </c>
      <c r="B14">
        <v>34</v>
      </c>
      <c r="C14">
        <v>182</v>
      </c>
      <c r="D14">
        <v>91</v>
      </c>
      <c r="E14" s="3" t="s">
        <v>17</v>
      </c>
      <c r="F14">
        <v>27.472527472527471</v>
      </c>
      <c r="G14" t="str" cm="1">
        <f t="array" ref="G14">_xlfn.IFS(medical_data[[#This Row],[BMI]]&lt;18.5,"low",AND(medical_data[[#This Row],[BMI]]&gt;=18.5, medical_data[[#This Row],[BMI]] &lt; 25),"normal",medical_data[[#This Row],[BMI]] &gt;= 25,"high")</f>
        <v>high</v>
      </c>
    </row>
    <row r="15" spans="1:7" x14ac:dyDescent="0.2">
      <c r="A15" s="3" t="s">
        <v>13</v>
      </c>
      <c r="B15">
        <v>26</v>
      </c>
      <c r="C15">
        <v>168</v>
      </c>
      <c r="D15">
        <v>54</v>
      </c>
      <c r="E15" s="3" t="s">
        <v>14</v>
      </c>
      <c r="F15">
        <v>19.132653061224492</v>
      </c>
      <c r="G15" t="str" cm="1">
        <f t="array" ref="G15">_xlfn.IFS(medical_data[[#This Row],[BMI]]&lt;18.5,"low",AND(medical_data[[#This Row],[BMI]]&gt;=18.5, medical_data[[#This Row],[BMI]] &lt; 25),"normal",medical_data[[#This Row],[BMI]] &gt;= 25,"high")</f>
        <v>normal</v>
      </c>
    </row>
    <row r="16" spans="1:7" x14ac:dyDescent="0.2">
      <c r="A16" s="3" t="s">
        <v>9</v>
      </c>
      <c r="B16">
        <v>21</v>
      </c>
      <c r="C16">
        <v>169</v>
      </c>
      <c r="D16">
        <v>109</v>
      </c>
      <c r="E16" s="3" t="s">
        <v>10</v>
      </c>
      <c r="F16">
        <v>38.163929834389556</v>
      </c>
      <c r="G16" t="str" cm="1">
        <f t="array" ref="G16">_xlfn.IFS(medical_data[[#This Row],[BMI]]&lt;18.5,"low",AND(medical_data[[#This Row],[BMI]]&gt;=18.5, medical_data[[#This Row],[BMI]] &lt; 25),"normal",medical_data[[#This Row],[BMI]] &gt;= 25,"high")</f>
        <v>high</v>
      </c>
    </row>
    <row r="17" spans="1:7" x14ac:dyDescent="0.2">
      <c r="A17" s="3" t="s">
        <v>9</v>
      </c>
      <c r="B17">
        <v>37</v>
      </c>
      <c r="C17">
        <v>183</v>
      </c>
      <c r="D17">
        <v>64</v>
      </c>
      <c r="E17" s="3" t="s">
        <v>10</v>
      </c>
      <c r="F17">
        <v>19.110752784496398</v>
      </c>
      <c r="G17" t="str" cm="1">
        <f t="array" ref="G17">_xlfn.IFS(medical_data[[#This Row],[BMI]]&lt;18.5,"low",AND(medical_data[[#This Row],[BMI]]&gt;=18.5, medical_data[[#This Row],[BMI]] &lt; 25),"normal",medical_data[[#This Row],[BMI]] &gt;= 25,"high")</f>
        <v>normal</v>
      </c>
    </row>
    <row r="18" spans="1:7" x14ac:dyDescent="0.2">
      <c r="A18" s="3" t="s">
        <v>13</v>
      </c>
      <c r="B18">
        <v>38</v>
      </c>
      <c r="C18">
        <v>190</v>
      </c>
      <c r="D18">
        <v>66</v>
      </c>
      <c r="E18" s="3" t="s">
        <v>22</v>
      </c>
      <c r="F18">
        <v>18.282548476454295</v>
      </c>
      <c r="G18" t="str" cm="1">
        <f t="array" ref="G18">_xlfn.IFS(medical_data[[#This Row],[BMI]]&lt;18.5,"low",AND(medical_data[[#This Row],[BMI]]&gt;=18.5, medical_data[[#This Row],[BMI]] &lt; 25),"normal",medical_data[[#This Row],[BMI]] &gt;= 25,"high")</f>
        <v>low</v>
      </c>
    </row>
    <row r="19" spans="1:7" x14ac:dyDescent="0.2">
      <c r="A19" s="3" t="s">
        <v>9</v>
      </c>
      <c r="B19">
        <v>58</v>
      </c>
      <c r="C19">
        <v>182</v>
      </c>
      <c r="D19">
        <v>73</v>
      </c>
      <c r="E19" s="3" t="s">
        <v>22</v>
      </c>
      <c r="F19">
        <v>22.03840115928028</v>
      </c>
      <c r="G19" t="str" cm="1">
        <f t="array" ref="G19">_xlfn.IFS(medical_data[[#This Row],[BMI]]&lt;18.5,"low",AND(medical_data[[#This Row],[BMI]]&gt;=18.5, medical_data[[#This Row],[BMI]] &lt; 25),"normal",medical_data[[#This Row],[BMI]] &gt;= 25,"high")</f>
        <v>normal</v>
      </c>
    </row>
    <row r="20" spans="1:7" x14ac:dyDescent="0.2">
      <c r="A20" s="3" t="s">
        <v>13</v>
      </c>
      <c r="B20">
        <v>54</v>
      </c>
      <c r="C20">
        <v>165</v>
      </c>
      <c r="D20">
        <v>75</v>
      </c>
      <c r="E20" s="3" t="s">
        <v>22</v>
      </c>
      <c r="F20">
        <v>27.548209366391188</v>
      </c>
      <c r="G20" t="str" cm="1">
        <f t="array" ref="G20">_xlfn.IFS(medical_data[[#This Row],[BMI]]&lt;18.5,"low",AND(medical_data[[#This Row],[BMI]]&gt;=18.5, medical_data[[#This Row],[BMI]] &lt; 25),"normal",medical_data[[#This Row],[BMI]] &gt;= 25,"high")</f>
        <v>high</v>
      </c>
    </row>
    <row r="21" spans="1:7" x14ac:dyDescent="0.2">
      <c r="A21" s="3" t="s">
        <v>9</v>
      </c>
      <c r="B21">
        <v>42</v>
      </c>
      <c r="C21">
        <v>159</v>
      </c>
      <c r="D21">
        <v>73</v>
      </c>
      <c r="E21" s="3" t="s">
        <v>14</v>
      </c>
      <c r="F21">
        <v>28.875440053795337</v>
      </c>
      <c r="G21" t="str" cm="1">
        <f t="array" ref="G21">_xlfn.IFS(medical_data[[#This Row],[BMI]]&lt;18.5,"low",AND(medical_data[[#This Row],[BMI]]&gt;=18.5, medical_data[[#This Row],[BMI]] &lt; 25),"normal",medical_data[[#This Row],[BMI]] &gt;= 25,"high")</f>
        <v>high</v>
      </c>
    </row>
    <row r="22" spans="1:7" x14ac:dyDescent="0.2">
      <c r="A22" s="3" t="s">
        <v>9</v>
      </c>
      <c r="B22">
        <v>33</v>
      </c>
      <c r="C22">
        <v>155</v>
      </c>
      <c r="D22">
        <v>114</v>
      </c>
      <c r="E22" s="3" t="s">
        <v>14</v>
      </c>
      <c r="F22">
        <v>47.450572320499475</v>
      </c>
      <c r="G22" t="str" cm="1">
        <f t="array" ref="G22">_xlfn.IFS(medical_data[[#This Row],[BMI]]&lt;18.5,"low",AND(medical_data[[#This Row],[BMI]]&gt;=18.5, medical_data[[#This Row],[BMI]] &lt; 25),"normal",medical_data[[#This Row],[BMI]] &gt;= 25,"high")</f>
        <v>high</v>
      </c>
    </row>
    <row r="23" spans="1:7" x14ac:dyDescent="0.2">
      <c r="A23" s="3" t="s">
        <v>13</v>
      </c>
      <c r="B23">
        <v>33</v>
      </c>
      <c r="C23">
        <v>196</v>
      </c>
      <c r="D23">
        <v>52</v>
      </c>
      <c r="E23" s="3" t="s">
        <v>14</v>
      </c>
      <c r="F23">
        <v>13.536026655560184</v>
      </c>
      <c r="G23" t="str" cm="1">
        <f t="array" ref="G23">_xlfn.IFS(medical_data[[#This Row],[BMI]]&lt;18.5,"low",AND(medical_data[[#This Row],[BMI]]&gt;=18.5, medical_data[[#This Row],[BMI]] &lt; 25),"normal",medical_data[[#This Row],[BMI]] &gt;= 25,"high")</f>
        <v>low</v>
      </c>
    </row>
    <row r="24" spans="1:7" x14ac:dyDescent="0.2">
      <c r="A24" s="3" t="s">
        <v>9</v>
      </c>
      <c r="B24">
        <v>29</v>
      </c>
      <c r="C24">
        <v>168</v>
      </c>
      <c r="D24">
        <v>52</v>
      </c>
      <c r="E24" s="3" t="s">
        <v>14</v>
      </c>
      <c r="F24">
        <v>18.424036281179141</v>
      </c>
      <c r="G24" t="str" cm="1">
        <f t="array" ref="G24">_xlfn.IFS(medical_data[[#This Row],[BMI]]&lt;18.5,"low",AND(medical_data[[#This Row],[BMI]]&gt;=18.5, medical_data[[#This Row],[BMI]] &lt; 25),"normal",medical_data[[#This Row],[BMI]] &gt;= 25,"high")</f>
        <v>low</v>
      </c>
    </row>
    <row r="25" spans="1:7" x14ac:dyDescent="0.2">
      <c r="A25" s="3" t="s">
        <v>13</v>
      </c>
      <c r="B25">
        <v>27</v>
      </c>
      <c r="C25">
        <v>197</v>
      </c>
      <c r="D25">
        <v>73</v>
      </c>
      <c r="E25" s="3" t="s">
        <v>17</v>
      </c>
      <c r="F25">
        <v>18.810069829163339</v>
      </c>
      <c r="G25" t="str" cm="1">
        <f t="array" ref="G25">_xlfn.IFS(medical_data[[#This Row],[BMI]]&lt;18.5,"low",AND(medical_data[[#This Row],[BMI]]&gt;=18.5, medical_data[[#This Row],[BMI]] &lt; 25),"normal",medical_data[[#This Row],[BMI]] &gt;= 25,"high")</f>
        <v>normal</v>
      </c>
    </row>
    <row r="26" spans="1:7" x14ac:dyDescent="0.2">
      <c r="A26" s="3" t="s">
        <v>13</v>
      </c>
      <c r="B26">
        <v>53</v>
      </c>
      <c r="C26">
        <v>185</v>
      </c>
      <c r="D26">
        <v>113</v>
      </c>
      <c r="E26" s="3" t="s">
        <v>17</v>
      </c>
      <c r="F26">
        <v>33.016800584368148</v>
      </c>
      <c r="G26" t="str" cm="1">
        <f t="array" ref="G26">_xlfn.IFS(medical_data[[#This Row],[BMI]]&lt;18.5,"low",AND(medical_data[[#This Row],[BMI]]&gt;=18.5, medical_data[[#This Row],[BMI]] &lt; 25),"normal",medical_data[[#This Row],[BMI]] &gt;= 25,"high")</f>
        <v>high</v>
      </c>
    </row>
    <row r="27" spans="1:7" x14ac:dyDescent="0.2">
      <c r="A27" s="3" t="s">
        <v>9</v>
      </c>
      <c r="B27">
        <v>34</v>
      </c>
      <c r="C27">
        <v>186</v>
      </c>
      <c r="D27">
        <v>106</v>
      </c>
      <c r="E27" s="3" t="s">
        <v>14</v>
      </c>
      <c r="F27">
        <v>30.639380275176318</v>
      </c>
      <c r="G27" t="str" cm="1">
        <f t="array" ref="G27">_xlfn.IFS(medical_data[[#This Row],[BMI]]&lt;18.5,"low",AND(medical_data[[#This Row],[BMI]]&gt;=18.5, medical_data[[#This Row],[BMI]] &lt; 25),"normal",medical_data[[#This Row],[BMI]] &gt;= 25,"high")</f>
        <v>high</v>
      </c>
    </row>
    <row r="28" spans="1:7" x14ac:dyDescent="0.2">
      <c r="A28" s="3" t="s">
        <v>9</v>
      </c>
      <c r="B28">
        <v>46</v>
      </c>
      <c r="C28">
        <v>155</v>
      </c>
      <c r="D28">
        <v>90</v>
      </c>
      <c r="E28" s="3" t="s">
        <v>10</v>
      </c>
      <c r="F28">
        <v>37.460978147762745</v>
      </c>
      <c r="G28" t="str" cm="1">
        <f t="array" ref="G28">_xlfn.IFS(medical_data[[#This Row],[BMI]]&lt;18.5,"low",AND(medical_data[[#This Row],[BMI]]&gt;=18.5, medical_data[[#This Row],[BMI]] &lt; 25),"normal",medical_data[[#This Row],[BMI]] &gt;= 25,"high")</f>
        <v>high</v>
      </c>
    </row>
    <row r="29" spans="1:7" x14ac:dyDescent="0.2">
      <c r="A29" s="3" t="s">
        <v>13</v>
      </c>
      <c r="B29">
        <v>35</v>
      </c>
      <c r="C29">
        <v>161</v>
      </c>
      <c r="D29">
        <v>101</v>
      </c>
      <c r="E29" s="3" t="s">
        <v>10</v>
      </c>
      <c r="F29">
        <v>38.964546120905823</v>
      </c>
      <c r="G29" t="str" cm="1">
        <f t="array" ref="G29">_xlfn.IFS(medical_data[[#This Row],[BMI]]&lt;18.5,"low",AND(medical_data[[#This Row],[BMI]]&gt;=18.5, medical_data[[#This Row],[BMI]] &lt; 25),"normal",medical_data[[#This Row],[BMI]] &gt;= 25,"high")</f>
        <v>high</v>
      </c>
    </row>
    <row r="30" spans="1:7" x14ac:dyDescent="0.2">
      <c r="A30" s="3" t="s">
        <v>13</v>
      </c>
      <c r="B30">
        <v>25</v>
      </c>
      <c r="C30">
        <v>159</v>
      </c>
      <c r="D30">
        <v>63</v>
      </c>
      <c r="E30" s="3" t="s">
        <v>14</v>
      </c>
      <c r="F30">
        <v>24.919900320398717</v>
      </c>
      <c r="G30" t="str" cm="1">
        <f t="array" ref="G30">_xlfn.IFS(medical_data[[#This Row],[BMI]]&lt;18.5,"low",AND(medical_data[[#This Row],[BMI]]&gt;=18.5, medical_data[[#This Row],[BMI]] &lt; 25),"normal",medical_data[[#This Row],[BMI]] &gt;= 25,"high")</f>
        <v>normal</v>
      </c>
    </row>
    <row r="31" spans="1:7" x14ac:dyDescent="0.2">
      <c r="A31" s="3" t="s">
        <v>9</v>
      </c>
      <c r="B31">
        <v>25</v>
      </c>
      <c r="C31">
        <v>155</v>
      </c>
      <c r="D31">
        <v>107</v>
      </c>
      <c r="E31" s="3" t="s">
        <v>17</v>
      </c>
      <c r="F31">
        <v>44.536940686784597</v>
      </c>
      <c r="G31" t="str" cm="1">
        <f t="array" ref="G31">_xlfn.IFS(medical_data[[#This Row],[BMI]]&lt;18.5,"low",AND(medical_data[[#This Row],[BMI]]&gt;=18.5, medical_data[[#This Row],[BMI]] &lt; 25),"normal",medical_data[[#This Row],[BMI]] &gt;= 25,"high")</f>
        <v>high</v>
      </c>
    </row>
    <row r="32" spans="1:7" x14ac:dyDescent="0.2">
      <c r="A32" s="3" t="s">
        <v>9</v>
      </c>
      <c r="B32">
        <v>49</v>
      </c>
      <c r="C32">
        <v>188</v>
      </c>
      <c r="D32">
        <v>119</v>
      </c>
      <c r="E32" s="3" t="s">
        <v>10</v>
      </c>
      <c r="F32">
        <v>33.669081032141243</v>
      </c>
      <c r="G32" t="str" cm="1">
        <f t="array" ref="G32">_xlfn.IFS(medical_data[[#This Row],[BMI]]&lt;18.5,"low",AND(medical_data[[#This Row],[BMI]]&gt;=18.5, medical_data[[#This Row],[BMI]] &lt; 25),"normal",medical_data[[#This Row],[BMI]] &gt;= 25,"high")</f>
        <v>high</v>
      </c>
    </row>
    <row r="33" spans="1:7" x14ac:dyDescent="0.2">
      <c r="A33" s="3" t="s">
        <v>9</v>
      </c>
      <c r="B33">
        <v>43</v>
      </c>
      <c r="C33">
        <v>188</v>
      </c>
      <c r="D33">
        <v>104</v>
      </c>
      <c r="E33" s="3" t="s">
        <v>17</v>
      </c>
      <c r="F33">
        <v>29.425079221367138</v>
      </c>
      <c r="G33" t="str" cm="1">
        <f t="array" ref="G33">_xlfn.IFS(medical_data[[#This Row],[BMI]]&lt;18.5,"low",AND(medical_data[[#This Row],[BMI]]&gt;=18.5, medical_data[[#This Row],[BMI]] &lt; 25),"normal",medical_data[[#This Row],[BMI]] &gt;= 25,"high")</f>
        <v>high</v>
      </c>
    </row>
    <row r="34" spans="1:7" x14ac:dyDescent="0.2">
      <c r="A34" s="3" t="s">
        <v>13</v>
      </c>
      <c r="B34">
        <v>27</v>
      </c>
      <c r="C34">
        <v>181</v>
      </c>
      <c r="D34">
        <v>88</v>
      </c>
      <c r="E34" s="3" t="s">
        <v>10</v>
      </c>
      <c r="F34">
        <v>26.861206922865602</v>
      </c>
      <c r="G34" t="str" cm="1">
        <f t="array" ref="G34">_xlfn.IFS(medical_data[[#This Row],[BMI]]&lt;18.5,"low",AND(medical_data[[#This Row],[BMI]]&gt;=18.5, medical_data[[#This Row],[BMI]] &lt; 25),"normal",medical_data[[#This Row],[BMI]] &gt;= 25,"high")</f>
        <v>high</v>
      </c>
    </row>
    <row r="35" spans="1:7" x14ac:dyDescent="0.2">
      <c r="A35" s="3" t="s">
        <v>13</v>
      </c>
      <c r="B35">
        <v>28</v>
      </c>
      <c r="C35">
        <v>155</v>
      </c>
      <c r="D35">
        <v>52</v>
      </c>
      <c r="E35" s="3" t="s">
        <v>22</v>
      </c>
      <c r="F35">
        <v>21.644120707596251</v>
      </c>
      <c r="G35" t="str" cm="1">
        <f t="array" ref="G35">_xlfn.IFS(medical_data[[#This Row],[BMI]]&lt;18.5,"low",AND(medical_data[[#This Row],[BMI]]&gt;=18.5, medical_data[[#This Row],[BMI]] &lt; 25),"normal",medical_data[[#This Row],[BMI]] &gt;= 25,"high")</f>
        <v>normal</v>
      </c>
    </row>
    <row r="36" spans="1:7" x14ac:dyDescent="0.2">
      <c r="A36" s="3" t="s">
        <v>13</v>
      </c>
      <c r="B36">
        <v>54</v>
      </c>
      <c r="C36">
        <v>163</v>
      </c>
      <c r="D36">
        <v>84</v>
      </c>
      <c r="E36" s="3" t="s">
        <v>10</v>
      </c>
      <c r="F36">
        <v>31.615792841281195</v>
      </c>
      <c r="G36" t="str" cm="1">
        <f t="array" ref="G36">_xlfn.IFS(medical_data[[#This Row],[BMI]]&lt;18.5,"low",AND(medical_data[[#This Row],[BMI]]&gt;=18.5, medical_data[[#This Row],[BMI]] &lt; 25),"normal",medical_data[[#This Row],[BMI]] &gt;= 25,"high")</f>
        <v>high</v>
      </c>
    </row>
    <row r="37" spans="1:7" x14ac:dyDescent="0.2">
      <c r="A37" s="3" t="s">
        <v>9</v>
      </c>
      <c r="B37">
        <v>20</v>
      </c>
      <c r="C37">
        <v>182</v>
      </c>
      <c r="D37">
        <v>80</v>
      </c>
      <c r="E37" s="3" t="s">
        <v>10</v>
      </c>
      <c r="F37">
        <v>24.151672503320853</v>
      </c>
      <c r="G37" t="str" cm="1">
        <f t="array" ref="G37">_xlfn.IFS(medical_data[[#This Row],[BMI]]&lt;18.5,"low",AND(medical_data[[#This Row],[BMI]]&gt;=18.5, medical_data[[#This Row],[BMI]] &lt; 25),"normal",medical_data[[#This Row],[BMI]] &gt;= 25,"high")</f>
        <v>normal</v>
      </c>
    </row>
    <row r="38" spans="1:7" x14ac:dyDescent="0.2">
      <c r="A38" s="3" t="s">
        <v>13</v>
      </c>
      <c r="B38">
        <v>58</v>
      </c>
      <c r="C38">
        <v>197</v>
      </c>
      <c r="D38">
        <v>97</v>
      </c>
      <c r="E38" s="3" t="s">
        <v>17</v>
      </c>
      <c r="F38">
        <v>24.994202375737586</v>
      </c>
      <c r="G38" t="str" cm="1">
        <f t="array" ref="G38">_xlfn.IFS(medical_data[[#This Row],[BMI]]&lt;18.5,"low",AND(medical_data[[#This Row],[BMI]]&gt;=18.5, medical_data[[#This Row],[BMI]] &lt; 25),"normal",medical_data[[#This Row],[BMI]] &gt;= 25,"high")</f>
        <v>normal</v>
      </c>
    </row>
    <row r="39" spans="1:7" x14ac:dyDescent="0.2">
      <c r="A39" s="3" t="s">
        <v>9</v>
      </c>
      <c r="B39">
        <v>23</v>
      </c>
      <c r="C39">
        <v>193</v>
      </c>
      <c r="D39">
        <v>114</v>
      </c>
      <c r="E39" s="3" t="s">
        <v>17</v>
      </c>
      <c r="F39">
        <v>30.604848452307447</v>
      </c>
      <c r="G39" t="str" cm="1">
        <f t="array" ref="G39">_xlfn.IFS(medical_data[[#This Row],[BMI]]&lt;18.5,"low",AND(medical_data[[#This Row],[BMI]]&gt;=18.5, medical_data[[#This Row],[BMI]] &lt; 25),"normal",medical_data[[#This Row],[BMI]] &gt;= 25,"high")</f>
        <v>high</v>
      </c>
    </row>
    <row r="40" spans="1:7" x14ac:dyDescent="0.2">
      <c r="A40" s="3" t="s">
        <v>13</v>
      </c>
      <c r="B40">
        <v>49</v>
      </c>
      <c r="C40">
        <v>187</v>
      </c>
      <c r="D40">
        <v>95</v>
      </c>
      <c r="E40" s="3" t="s">
        <v>14</v>
      </c>
      <c r="F40">
        <v>27.166919271354622</v>
      </c>
      <c r="G40" t="str" cm="1">
        <f t="array" ref="G40">_xlfn.IFS(medical_data[[#This Row],[BMI]]&lt;18.5,"low",AND(medical_data[[#This Row],[BMI]]&gt;=18.5, medical_data[[#This Row],[BMI]] &lt; 25),"normal",medical_data[[#This Row],[BMI]] &gt;= 25,"high")</f>
        <v>high</v>
      </c>
    </row>
    <row r="41" spans="1:7" x14ac:dyDescent="0.2">
      <c r="A41" s="3" t="s">
        <v>9</v>
      </c>
      <c r="B41">
        <v>52</v>
      </c>
      <c r="C41">
        <v>194</v>
      </c>
      <c r="D41">
        <v>66</v>
      </c>
      <c r="E41" s="3" t="s">
        <v>10</v>
      </c>
      <c r="F41">
        <v>17.53640131788713</v>
      </c>
      <c r="G41" t="str" cm="1">
        <f t="array" ref="G41">_xlfn.IFS(medical_data[[#This Row],[BMI]]&lt;18.5,"low",AND(medical_data[[#This Row],[BMI]]&gt;=18.5, medical_data[[#This Row],[BMI]] &lt; 25),"normal",medical_data[[#This Row],[BMI]] &gt;= 25,"high")</f>
        <v>low</v>
      </c>
    </row>
    <row r="42" spans="1:7" x14ac:dyDescent="0.2">
      <c r="A42" s="3" t="s">
        <v>9</v>
      </c>
      <c r="B42">
        <v>51</v>
      </c>
      <c r="C42">
        <v>197</v>
      </c>
      <c r="D42">
        <v>83</v>
      </c>
      <c r="E42" s="3" t="s">
        <v>10</v>
      </c>
      <c r="F42">
        <v>21.386791723569274</v>
      </c>
      <c r="G42" t="str" cm="1">
        <f t="array" ref="G42">_xlfn.IFS(medical_data[[#This Row],[BMI]]&lt;18.5,"low",AND(medical_data[[#This Row],[BMI]]&gt;=18.5, medical_data[[#This Row],[BMI]] &lt; 25),"normal",medical_data[[#This Row],[BMI]] &gt;= 25,"high")</f>
        <v>normal</v>
      </c>
    </row>
    <row r="43" spans="1:7" x14ac:dyDescent="0.2">
      <c r="A43" s="3" t="s">
        <v>13</v>
      </c>
      <c r="B43">
        <v>43</v>
      </c>
      <c r="C43">
        <v>187</v>
      </c>
      <c r="D43">
        <v>93</v>
      </c>
      <c r="E43" s="3" t="s">
        <v>22</v>
      </c>
      <c r="F43">
        <v>26.594984128799791</v>
      </c>
      <c r="G43" t="str" cm="1">
        <f t="array" ref="G43">_xlfn.IFS(medical_data[[#This Row],[BMI]]&lt;18.5,"low",AND(medical_data[[#This Row],[BMI]]&gt;=18.5, medical_data[[#This Row],[BMI]] &lt; 25),"normal",medical_data[[#This Row],[BMI]] &gt;= 25,"high")</f>
        <v>high</v>
      </c>
    </row>
    <row r="44" spans="1:7" x14ac:dyDescent="0.2">
      <c r="A44" s="3" t="s">
        <v>9</v>
      </c>
      <c r="B44">
        <v>23</v>
      </c>
      <c r="C44">
        <v>161</v>
      </c>
      <c r="D44">
        <v>56</v>
      </c>
      <c r="E44" s="3" t="s">
        <v>14</v>
      </c>
      <c r="F44">
        <v>21.60410477990818</v>
      </c>
      <c r="G44" t="str" cm="1">
        <f t="array" ref="G44">_xlfn.IFS(medical_data[[#This Row],[BMI]]&lt;18.5,"low",AND(medical_data[[#This Row],[BMI]]&gt;=18.5, medical_data[[#This Row],[BMI]] &lt; 25),"normal",medical_data[[#This Row],[BMI]] &gt;= 25,"high")</f>
        <v>normal</v>
      </c>
    </row>
    <row r="45" spans="1:7" x14ac:dyDescent="0.2">
      <c r="A45" s="3" t="s">
        <v>13</v>
      </c>
      <c r="B45">
        <v>52</v>
      </c>
      <c r="C45">
        <v>187</v>
      </c>
      <c r="D45">
        <v>50</v>
      </c>
      <c r="E45" s="3" t="s">
        <v>22</v>
      </c>
      <c r="F45">
        <v>14.298378563870855</v>
      </c>
      <c r="G45" t="str" cm="1">
        <f t="array" ref="G45">_xlfn.IFS(medical_data[[#This Row],[BMI]]&lt;18.5,"low",AND(medical_data[[#This Row],[BMI]]&gt;=18.5, medical_data[[#This Row],[BMI]] &lt; 25),"normal",medical_data[[#This Row],[BMI]] &gt;= 25,"high")</f>
        <v>low</v>
      </c>
    </row>
    <row r="46" spans="1:7" x14ac:dyDescent="0.2">
      <c r="A46" s="3" t="s">
        <v>9</v>
      </c>
      <c r="B46">
        <v>27</v>
      </c>
      <c r="C46">
        <v>190</v>
      </c>
      <c r="D46">
        <v>71</v>
      </c>
      <c r="E46" s="3" t="s">
        <v>10</v>
      </c>
      <c r="F46">
        <v>19.667590027700832</v>
      </c>
      <c r="G46" t="str" cm="1">
        <f t="array" ref="G46">_xlfn.IFS(medical_data[[#This Row],[BMI]]&lt;18.5,"low",AND(medical_data[[#This Row],[BMI]]&gt;=18.5, medical_data[[#This Row],[BMI]] &lt; 25),"normal",medical_data[[#This Row],[BMI]] &gt;= 25,"high")</f>
        <v>normal</v>
      </c>
    </row>
    <row r="47" spans="1:7" x14ac:dyDescent="0.2">
      <c r="A47" s="3" t="s">
        <v>13</v>
      </c>
      <c r="B47">
        <v>18</v>
      </c>
      <c r="C47">
        <v>178</v>
      </c>
      <c r="D47">
        <v>116</v>
      </c>
      <c r="E47" s="3" t="s">
        <v>14</v>
      </c>
      <c r="F47">
        <v>36.611538947102638</v>
      </c>
      <c r="G47" t="str" cm="1">
        <f t="array" ref="G47">_xlfn.IFS(medical_data[[#This Row],[BMI]]&lt;18.5,"low",AND(medical_data[[#This Row],[BMI]]&gt;=18.5, medical_data[[#This Row],[BMI]] &lt; 25),"normal",medical_data[[#This Row],[BMI]] &gt;= 25,"high")</f>
        <v>high</v>
      </c>
    </row>
    <row r="48" spans="1:7" x14ac:dyDescent="0.2">
      <c r="A48" s="3" t="s">
        <v>13</v>
      </c>
      <c r="B48">
        <v>27</v>
      </c>
      <c r="C48">
        <v>185</v>
      </c>
      <c r="D48">
        <v>55</v>
      </c>
      <c r="E48" s="3" t="s">
        <v>17</v>
      </c>
      <c r="F48">
        <v>16.070124178232284</v>
      </c>
      <c r="G48" t="str" cm="1">
        <f t="array" ref="G48">_xlfn.IFS(medical_data[[#This Row],[BMI]]&lt;18.5,"low",AND(medical_data[[#This Row],[BMI]]&gt;=18.5, medical_data[[#This Row],[BMI]] &lt; 25),"normal",medical_data[[#This Row],[BMI]] &gt;= 25,"high")</f>
        <v>low</v>
      </c>
    </row>
    <row r="49" spans="1:7" x14ac:dyDescent="0.2">
      <c r="A49" s="3" t="s">
        <v>9</v>
      </c>
      <c r="B49">
        <v>23</v>
      </c>
      <c r="C49">
        <v>168</v>
      </c>
      <c r="D49">
        <v>68</v>
      </c>
      <c r="E49" s="3" t="s">
        <v>22</v>
      </c>
      <c r="F49">
        <v>24.092970521541954</v>
      </c>
      <c r="G49" t="str" cm="1">
        <f t="array" ref="G49">_xlfn.IFS(medical_data[[#This Row],[BMI]]&lt;18.5,"low",AND(medical_data[[#This Row],[BMI]]&gt;=18.5, medical_data[[#This Row],[BMI]] &lt; 25),"normal",medical_data[[#This Row],[BMI]] &gt;= 25,"high")</f>
        <v>normal</v>
      </c>
    </row>
    <row r="50" spans="1:7" x14ac:dyDescent="0.2">
      <c r="A50" s="3" t="s">
        <v>13</v>
      </c>
      <c r="B50">
        <v>50</v>
      </c>
      <c r="C50">
        <v>178</v>
      </c>
      <c r="D50">
        <v>53</v>
      </c>
      <c r="E50" s="3" t="s">
        <v>14</v>
      </c>
      <c r="F50">
        <v>16.72768589824517</v>
      </c>
      <c r="G50" t="str" cm="1">
        <f t="array" ref="G50">_xlfn.IFS(medical_data[[#This Row],[BMI]]&lt;18.5,"low",AND(medical_data[[#This Row],[BMI]]&gt;=18.5, medical_data[[#This Row],[BMI]] &lt; 25),"normal",medical_data[[#This Row],[BMI]] &gt;= 25,"high")</f>
        <v>low</v>
      </c>
    </row>
    <row r="51" spans="1:7" x14ac:dyDescent="0.2">
      <c r="A51" s="3" t="s">
        <v>13</v>
      </c>
      <c r="B51">
        <v>40</v>
      </c>
      <c r="C51">
        <v>193</v>
      </c>
      <c r="D51">
        <v>99</v>
      </c>
      <c r="E51" s="3" t="s">
        <v>22</v>
      </c>
      <c r="F51">
        <v>26.577894708582782</v>
      </c>
      <c r="G51" t="str" cm="1">
        <f t="array" ref="G51">_xlfn.IFS(medical_data[[#This Row],[BMI]]&lt;18.5,"low",AND(medical_data[[#This Row],[BMI]]&gt;=18.5, medical_data[[#This Row],[BMI]] &lt; 25),"normal",medical_data[[#This Row],[BMI]] &gt;= 25,"high")</f>
        <v>high</v>
      </c>
    </row>
    <row r="52" spans="1:7" x14ac:dyDescent="0.2">
      <c r="A52" s="3" t="s">
        <v>9</v>
      </c>
      <c r="B52">
        <v>43</v>
      </c>
      <c r="C52">
        <v>161</v>
      </c>
      <c r="D52">
        <v>66</v>
      </c>
      <c r="E52" s="3" t="s">
        <v>22</v>
      </c>
      <c r="F52">
        <v>25.461980633463213</v>
      </c>
      <c r="G52" t="str" cm="1">
        <f t="array" ref="G52">_xlfn.IFS(medical_data[[#This Row],[BMI]]&lt;18.5,"low",AND(medical_data[[#This Row],[BMI]]&gt;=18.5, medical_data[[#This Row],[BMI]] &lt; 25),"normal",medical_data[[#This Row],[BMI]] &gt;= 25,"high")</f>
        <v>high</v>
      </c>
    </row>
    <row r="53" spans="1:7" x14ac:dyDescent="0.2">
      <c r="A53" s="3" t="s">
        <v>9</v>
      </c>
      <c r="B53">
        <v>57</v>
      </c>
      <c r="C53">
        <v>176</v>
      </c>
      <c r="D53">
        <v>55</v>
      </c>
      <c r="E53" s="3" t="s">
        <v>17</v>
      </c>
      <c r="F53">
        <v>17.75568181818182</v>
      </c>
      <c r="G53" t="str" cm="1">
        <f t="array" ref="G53">_xlfn.IFS(medical_data[[#This Row],[BMI]]&lt;18.5,"low",AND(medical_data[[#This Row],[BMI]]&gt;=18.5, medical_data[[#This Row],[BMI]] &lt; 25),"normal",medical_data[[#This Row],[BMI]] &gt;= 25,"high")</f>
        <v>low</v>
      </c>
    </row>
    <row r="54" spans="1:7" x14ac:dyDescent="0.2">
      <c r="A54" s="3" t="s">
        <v>13</v>
      </c>
      <c r="B54">
        <v>47</v>
      </c>
      <c r="C54">
        <v>182</v>
      </c>
      <c r="D54">
        <v>97</v>
      </c>
      <c r="E54" s="3" t="s">
        <v>22</v>
      </c>
      <c r="F54">
        <v>29.283902910276534</v>
      </c>
      <c r="G54" t="str" cm="1">
        <f t="array" ref="G54">_xlfn.IFS(medical_data[[#This Row],[BMI]]&lt;18.5,"low",AND(medical_data[[#This Row],[BMI]]&gt;=18.5, medical_data[[#This Row],[BMI]] &lt; 25),"normal",medical_data[[#This Row],[BMI]] &gt;= 25,"high")</f>
        <v>high</v>
      </c>
    </row>
    <row r="55" spans="1:7" x14ac:dyDescent="0.2">
      <c r="A55" s="3" t="s">
        <v>13</v>
      </c>
      <c r="B55">
        <v>46</v>
      </c>
      <c r="C55">
        <v>186</v>
      </c>
      <c r="D55">
        <v>117</v>
      </c>
      <c r="E55" s="3" t="s">
        <v>14</v>
      </c>
      <c r="F55">
        <v>33.818938605619145</v>
      </c>
      <c r="G55" t="str" cm="1">
        <f t="array" ref="G55">_xlfn.IFS(medical_data[[#This Row],[BMI]]&lt;18.5,"low",AND(medical_data[[#This Row],[BMI]]&gt;=18.5, medical_data[[#This Row],[BMI]] &lt; 25),"normal",medical_data[[#This Row],[BMI]] &gt;= 25,"high")</f>
        <v>high</v>
      </c>
    </row>
    <row r="56" spans="1:7" x14ac:dyDescent="0.2">
      <c r="A56" s="3" t="s">
        <v>9</v>
      </c>
      <c r="B56">
        <v>55</v>
      </c>
      <c r="C56">
        <v>186</v>
      </c>
      <c r="D56">
        <v>75</v>
      </c>
      <c r="E56" s="3" t="s">
        <v>10</v>
      </c>
      <c r="F56">
        <v>21.678806798473808</v>
      </c>
      <c r="G56" t="str" cm="1">
        <f t="array" ref="G56">_xlfn.IFS(medical_data[[#This Row],[BMI]]&lt;18.5,"low",AND(medical_data[[#This Row],[BMI]]&gt;=18.5, medical_data[[#This Row],[BMI]] &lt; 25),"normal",medical_data[[#This Row],[BMI]] &gt;= 25,"high")</f>
        <v>normal</v>
      </c>
    </row>
    <row r="57" spans="1:7" x14ac:dyDescent="0.2">
      <c r="A57" s="3" t="s">
        <v>9</v>
      </c>
      <c r="B57">
        <v>34</v>
      </c>
      <c r="C57">
        <v>179</v>
      </c>
      <c r="D57">
        <v>71</v>
      </c>
      <c r="E57" s="3" t="s">
        <v>10</v>
      </c>
      <c r="F57">
        <v>22.15910864205237</v>
      </c>
      <c r="G57" t="str" cm="1">
        <f t="array" ref="G57">_xlfn.IFS(medical_data[[#This Row],[BMI]]&lt;18.5,"low",AND(medical_data[[#This Row],[BMI]]&gt;=18.5, medical_data[[#This Row],[BMI]] &lt; 25),"normal",medical_data[[#This Row],[BMI]] &gt;= 25,"high")</f>
        <v>normal</v>
      </c>
    </row>
    <row r="58" spans="1:7" x14ac:dyDescent="0.2">
      <c r="A58" s="3" t="s">
        <v>9</v>
      </c>
      <c r="B58">
        <v>31</v>
      </c>
      <c r="C58">
        <v>176</v>
      </c>
      <c r="D58">
        <v>117</v>
      </c>
      <c r="E58" s="3" t="s">
        <v>10</v>
      </c>
      <c r="F58">
        <v>37.771177685950413</v>
      </c>
      <c r="G58" t="str" cm="1">
        <f t="array" ref="G58">_xlfn.IFS(medical_data[[#This Row],[BMI]]&lt;18.5,"low",AND(medical_data[[#This Row],[BMI]]&gt;=18.5, medical_data[[#This Row],[BMI]] &lt; 25),"normal",medical_data[[#This Row],[BMI]] &gt;= 25,"high")</f>
        <v>high</v>
      </c>
    </row>
    <row r="59" spans="1:7" x14ac:dyDescent="0.2">
      <c r="A59" s="3" t="s">
        <v>13</v>
      </c>
      <c r="B59">
        <v>50</v>
      </c>
      <c r="C59">
        <v>184</v>
      </c>
      <c r="D59">
        <v>65</v>
      </c>
      <c r="E59" s="3" t="s">
        <v>10</v>
      </c>
      <c r="F59">
        <v>19.198960302457465</v>
      </c>
      <c r="G59" t="str" cm="1">
        <f t="array" ref="G59">_xlfn.IFS(medical_data[[#This Row],[BMI]]&lt;18.5,"low",AND(medical_data[[#This Row],[BMI]]&gt;=18.5, medical_data[[#This Row],[BMI]] &lt; 25),"normal",medical_data[[#This Row],[BMI]] &gt;= 25,"high")</f>
        <v>normal</v>
      </c>
    </row>
    <row r="60" spans="1:7" x14ac:dyDescent="0.2">
      <c r="A60" s="3" t="s">
        <v>9</v>
      </c>
      <c r="B60">
        <v>50</v>
      </c>
      <c r="C60">
        <v>190</v>
      </c>
      <c r="D60">
        <v>117</v>
      </c>
      <c r="E60" s="3" t="s">
        <v>14</v>
      </c>
      <c r="F60">
        <v>32.409972299168977</v>
      </c>
      <c r="G60" t="str" cm="1">
        <f t="array" ref="G60">_xlfn.IFS(medical_data[[#This Row],[BMI]]&lt;18.5,"low",AND(medical_data[[#This Row],[BMI]]&gt;=18.5, medical_data[[#This Row],[BMI]] &lt; 25),"normal",medical_data[[#This Row],[BMI]] &gt;= 25,"high")</f>
        <v>high</v>
      </c>
    </row>
    <row r="61" spans="1:7" x14ac:dyDescent="0.2">
      <c r="A61" s="3" t="s">
        <v>13</v>
      </c>
      <c r="B61">
        <v>24</v>
      </c>
      <c r="C61">
        <v>168</v>
      </c>
      <c r="D61">
        <v>51</v>
      </c>
      <c r="E61" s="3" t="s">
        <v>17</v>
      </c>
      <c r="F61">
        <v>18.069727891156464</v>
      </c>
      <c r="G61" t="str" cm="1">
        <f t="array" ref="G61">_xlfn.IFS(medical_data[[#This Row],[BMI]]&lt;18.5,"low",AND(medical_data[[#This Row],[BMI]]&gt;=18.5, medical_data[[#This Row],[BMI]] &lt; 25),"normal",medical_data[[#This Row],[BMI]] &gt;= 25,"high")</f>
        <v>low</v>
      </c>
    </row>
    <row r="62" spans="1:7" x14ac:dyDescent="0.2">
      <c r="A62" s="3" t="s">
        <v>9</v>
      </c>
      <c r="B62">
        <v>49</v>
      </c>
      <c r="C62">
        <v>156</v>
      </c>
      <c r="D62">
        <v>66</v>
      </c>
      <c r="E62" s="3" t="s">
        <v>22</v>
      </c>
      <c r="F62">
        <v>27.12031558185404</v>
      </c>
      <c r="G62" t="str" cm="1">
        <f t="array" ref="G62">_xlfn.IFS(medical_data[[#This Row],[BMI]]&lt;18.5,"low",AND(medical_data[[#This Row],[BMI]]&gt;=18.5, medical_data[[#This Row],[BMI]] &lt; 25),"normal",medical_data[[#This Row],[BMI]] &gt;= 25,"high")</f>
        <v>high</v>
      </c>
    </row>
    <row r="63" spans="1:7" x14ac:dyDescent="0.2">
      <c r="A63" s="3" t="s">
        <v>13</v>
      </c>
      <c r="B63">
        <v>43</v>
      </c>
      <c r="C63">
        <v>190</v>
      </c>
      <c r="D63">
        <v>85</v>
      </c>
      <c r="E63" s="3" t="s">
        <v>22</v>
      </c>
      <c r="F63">
        <v>23.545706371191137</v>
      </c>
      <c r="G63" t="str" cm="1">
        <f t="array" ref="G63">_xlfn.IFS(medical_data[[#This Row],[BMI]]&lt;18.5,"low",AND(medical_data[[#This Row],[BMI]]&gt;=18.5, medical_data[[#This Row],[BMI]] &lt; 25),"normal",medical_data[[#This Row],[BMI]] &gt;= 25,"high")</f>
        <v>normal</v>
      </c>
    </row>
    <row r="64" spans="1:7" x14ac:dyDescent="0.2">
      <c r="A64" s="3" t="s">
        <v>9</v>
      </c>
      <c r="B64">
        <v>29</v>
      </c>
      <c r="C64">
        <v>167</v>
      </c>
      <c r="D64">
        <v>109</v>
      </c>
      <c r="E64" s="3" t="s">
        <v>10</v>
      </c>
      <c r="F64">
        <v>39.083509627451683</v>
      </c>
      <c r="G64" t="str" cm="1">
        <f t="array" ref="G64">_xlfn.IFS(medical_data[[#This Row],[BMI]]&lt;18.5,"low",AND(medical_data[[#This Row],[BMI]]&gt;=18.5, medical_data[[#This Row],[BMI]] &lt; 25),"normal",medical_data[[#This Row],[BMI]] &gt;= 25,"high")</f>
        <v>high</v>
      </c>
    </row>
    <row r="65" spans="1:7" x14ac:dyDescent="0.2">
      <c r="A65" s="3" t="s">
        <v>13</v>
      </c>
      <c r="B65">
        <v>23</v>
      </c>
      <c r="C65">
        <v>178</v>
      </c>
      <c r="D65">
        <v>88</v>
      </c>
      <c r="E65" s="3" t="s">
        <v>10</v>
      </c>
      <c r="F65">
        <v>27.774270925388208</v>
      </c>
      <c r="G65" t="str" cm="1">
        <f t="array" ref="G65">_xlfn.IFS(medical_data[[#This Row],[BMI]]&lt;18.5,"low",AND(medical_data[[#This Row],[BMI]]&gt;=18.5, medical_data[[#This Row],[BMI]] &lt; 25),"normal",medical_data[[#This Row],[BMI]] &gt;= 25,"high")</f>
        <v>high</v>
      </c>
    </row>
    <row r="66" spans="1:7" x14ac:dyDescent="0.2">
      <c r="A66" s="3" t="s">
        <v>13</v>
      </c>
      <c r="B66">
        <v>59</v>
      </c>
      <c r="C66">
        <v>163</v>
      </c>
      <c r="D66">
        <v>100</v>
      </c>
      <c r="E66" s="3" t="s">
        <v>17</v>
      </c>
      <c r="F66">
        <v>37.637848620572854</v>
      </c>
      <c r="G66" t="str" cm="1">
        <f t="array" ref="G66">_xlfn.IFS(medical_data[[#This Row],[BMI]]&lt;18.5,"low",AND(medical_data[[#This Row],[BMI]]&gt;=18.5, medical_data[[#This Row],[BMI]] &lt; 25),"normal",medical_data[[#This Row],[BMI]] &gt;= 25,"high")</f>
        <v>high</v>
      </c>
    </row>
    <row r="67" spans="1:7" x14ac:dyDescent="0.2">
      <c r="A67" s="3" t="s">
        <v>13</v>
      </c>
      <c r="B67">
        <v>48</v>
      </c>
      <c r="C67">
        <v>186</v>
      </c>
      <c r="D67">
        <v>91</v>
      </c>
      <c r="E67" s="3" t="s">
        <v>17</v>
      </c>
      <c r="F67">
        <v>26.303618915481554</v>
      </c>
      <c r="G67" t="str" cm="1">
        <f t="array" ref="G67">_xlfn.IFS(medical_data[[#This Row],[BMI]]&lt;18.5,"low",AND(medical_data[[#This Row],[BMI]]&gt;=18.5, medical_data[[#This Row],[BMI]] &lt; 25),"normal",medical_data[[#This Row],[BMI]] &gt;= 25,"high")</f>
        <v>high</v>
      </c>
    </row>
    <row r="68" spans="1:7" x14ac:dyDescent="0.2">
      <c r="A68" s="3" t="s">
        <v>9</v>
      </c>
      <c r="B68">
        <v>31</v>
      </c>
      <c r="C68">
        <v>183</v>
      </c>
      <c r="D68">
        <v>99</v>
      </c>
      <c r="E68" s="3" t="s">
        <v>14</v>
      </c>
      <c r="F68">
        <v>29.561945713517868</v>
      </c>
      <c r="G68" t="str" cm="1">
        <f t="array" ref="G68">_xlfn.IFS(medical_data[[#This Row],[BMI]]&lt;18.5,"low",AND(medical_data[[#This Row],[BMI]]&gt;=18.5, medical_data[[#This Row],[BMI]] &lt; 25),"normal",medical_data[[#This Row],[BMI]] &gt;= 25,"high")</f>
        <v>high</v>
      </c>
    </row>
    <row r="69" spans="1:7" x14ac:dyDescent="0.2">
      <c r="A69" s="3" t="s">
        <v>13</v>
      </c>
      <c r="B69">
        <v>29</v>
      </c>
      <c r="C69">
        <v>171</v>
      </c>
      <c r="D69">
        <v>72</v>
      </c>
      <c r="E69" s="3" t="s">
        <v>10</v>
      </c>
      <c r="F69">
        <v>24.622960911049557</v>
      </c>
      <c r="G69" t="str" cm="1">
        <f t="array" ref="G69">_xlfn.IFS(medical_data[[#This Row],[BMI]]&lt;18.5,"low",AND(medical_data[[#This Row],[BMI]]&gt;=18.5, medical_data[[#This Row],[BMI]] &lt; 25),"normal",medical_data[[#This Row],[BMI]] &gt;= 25,"high")</f>
        <v>normal</v>
      </c>
    </row>
    <row r="70" spans="1:7" x14ac:dyDescent="0.2">
      <c r="A70" s="3" t="s">
        <v>9</v>
      </c>
      <c r="B70">
        <v>35</v>
      </c>
      <c r="C70">
        <v>186</v>
      </c>
      <c r="D70">
        <v>67</v>
      </c>
      <c r="E70" s="3" t="s">
        <v>17</v>
      </c>
      <c r="F70">
        <v>19.366400739969936</v>
      </c>
      <c r="G70" t="str" cm="1">
        <f t="array" ref="G70">_xlfn.IFS(medical_data[[#This Row],[BMI]]&lt;18.5,"low",AND(medical_data[[#This Row],[BMI]]&gt;=18.5, medical_data[[#This Row],[BMI]] &lt; 25),"normal",medical_data[[#This Row],[BMI]] &gt;= 25,"high")</f>
        <v>normal</v>
      </c>
    </row>
    <row r="71" spans="1:7" x14ac:dyDescent="0.2">
      <c r="A71" s="3" t="s">
        <v>9</v>
      </c>
      <c r="B71">
        <v>42</v>
      </c>
      <c r="C71">
        <v>194</v>
      </c>
      <c r="D71">
        <v>68</v>
      </c>
      <c r="E71" s="3" t="s">
        <v>22</v>
      </c>
      <c r="F71">
        <v>18.067807418429165</v>
      </c>
      <c r="G71" t="str" cm="1">
        <f t="array" ref="G71">_xlfn.IFS(medical_data[[#This Row],[BMI]]&lt;18.5,"low",AND(medical_data[[#This Row],[BMI]]&gt;=18.5, medical_data[[#This Row],[BMI]] &lt; 25),"normal",medical_data[[#This Row],[BMI]] &gt;= 25,"high")</f>
        <v>low</v>
      </c>
    </row>
    <row r="72" spans="1:7" x14ac:dyDescent="0.2">
      <c r="A72" s="3" t="s">
        <v>13</v>
      </c>
      <c r="B72">
        <v>42</v>
      </c>
      <c r="C72">
        <v>164</v>
      </c>
      <c r="D72">
        <v>70</v>
      </c>
      <c r="E72" s="3" t="s">
        <v>22</v>
      </c>
      <c r="F72">
        <v>26.026174895895306</v>
      </c>
      <c r="G72" t="str" cm="1">
        <f t="array" ref="G72">_xlfn.IFS(medical_data[[#This Row],[BMI]]&lt;18.5,"low",AND(medical_data[[#This Row],[BMI]]&gt;=18.5, medical_data[[#This Row],[BMI]] &lt; 25),"normal",medical_data[[#This Row],[BMI]] &gt;= 25,"high")</f>
        <v>high</v>
      </c>
    </row>
    <row r="73" spans="1:7" x14ac:dyDescent="0.2">
      <c r="A73" s="3" t="s">
        <v>9</v>
      </c>
      <c r="B73">
        <v>56</v>
      </c>
      <c r="C73">
        <v>187</v>
      </c>
      <c r="D73">
        <v>94</v>
      </c>
      <c r="E73" s="3" t="s">
        <v>17</v>
      </c>
      <c r="F73">
        <v>26.880951700077208</v>
      </c>
      <c r="G73" t="str" cm="1">
        <f t="array" ref="G73">_xlfn.IFS(medical_data[[#This Row],[BMI]]&lt;18.5,"low",AND(medical_data[[#This Row],[BMI]]&gt;=18.5, medical_data[[#This Row],[BMI]] &lt; 25),"normal",medical_data[[#This Row],[BMI]] &gt;= 25,"high")</f>
        <v>high</v>
      </c>
    </row>
    <row r="74" spans="1:7" x14ac:dyDescent="0.2">
      <c r="A74" s="3" t="s">
        <v>9</v>
      </c>
      <c r="B74">
        <v>40</v>
      </c>
      <c r="C74">
        <v>173</v>
      </c>
      <c r="D74">
        <v>76</v>
      </c>
      <c r="E74" s="3" t="s">
        <v>14</v>
      </c>
      <c r="F74">
        <v>25.393431120318084</v>
      </c>
      <c r="G74" t="str" cm="1">
        <f t="array" ref="G74">_xlfn.IFS(medical_data[[#This Row],[BMI]]&lt;18.5,"low",AND(medical_data[[#This Row],[BMI]]&gt;=18.5, medical_data[[#This Row],[BMI]] &lt; 25),"normal",medical_data[[#This Row],[BMI]] &gt;= 25,"high")</f>
        <v>high</v>
      </c>
    </row>
    <row r="75" spans="1:7" x14ac:dyDescent="0.2">
      <c r="A75" s="3" t="s">
        <v>13</v>
      </c>
      <c r="B75">
        <v>19</v>
      </c>
      <c r="C75">
        <v>192</v>
      </c>
      <c r="D75">
        <v>110</v>
      </c>
      <c r="E75" s="3" t="s">
        <v>17</v>
      </c>
      <c r="F75">
        <v>29.839409722222221</v>
      </c>
      <c r="G75" t="str" cm="1">
        <f t="array" ref="G75">_xlfn.IFS(medical_data[[#This Row],[BMI]]&lt;18.5,"low",AND(medical_data[[#This Row],[BMI]]&gt;=18.5, medical_data[[#This Row],[BMI]] &lt; 25),"normal",medical_data[[#This Row],[BMI]] &gt;= 25,"high")</f>
        <v>high</v>
      </c>
    </row>
    <row r="76" spans="1:7" x14ac:dyDescent="0.2">
      <c r="A76" s="3" t="s">
        <v>9</v>
      </c>
      <c r="B76">
        <v>29</v>
      </c>
      <c r="C76">
        <v>197</v>
      </c>
      <c r="D76">
        <v>92</v>
      </c>
      <c r="E76" s="3" t="s">
        <v>10</v>
      </c>
      <c r="F76">
        <v>23.705841428534619</v>
      </c>
      <c r="G76" t="str" cm="1">
        <f t="array" ref="G76">_xlfn.IFS(medical_data[[#This Row],[BMI]]&lt;18.5,"low",AND(medical_data[[#This Row],[BMI]]&gt;=18.5, medical_data[[#This Row],[BMI]] &lt; 25),"normal",medical_data[[#This Row],[BMI]] &gt;= 25,"high")</f>
        <v>normal</v>
      </c>
    </row>
    <row r="77" spans="1:7" x14ac:dyDescent="0.2">
      <c r="A77" s="3" t="s">
        <v>9</v>
      </c>
      <c r="B77">
        <v>60</v>
      </c>
      <c r="C77">
        <v>162</v>
      </c>
      <c r="D77">
        <v>115</v>
      </c>
      <c r="E77" s="3" t="s">
        <v>22</v>
      </c>
      <c r="F77">
        <v>43.819539704313357</v>
      </c>
      <c r="G77" t="str" cm="1">
        <f t="array" ref="G77">_xlfn.IFS(medical_data[[#This Row],[BMI]]&lt;18.5,"low",AND(medical_data[[#This Row],[BMI]]&gt;=18.5, medical_data[[#This Row],[BMI]] &lt; 25),"normal",medical_data[[#This Row],[BMI]] &gt;= 25,"high")</f>
        <v>high</v>
      </c>
    </row>
    <row r="78" spans="1:7" x14ac:dyDescent="0.2">
      <c r="A78" s="3" t="s">
        <v>13</v>
      </c>
      <c r="B78">
        <v>19</v>
      </c>
      <c r="C78">
        <v>160</v>
      </c>
      <c r="D78">
        <v>82</v>
      </c>
      <c r="E78" s="3" t="s">
        <v>17</v>
      </c>
      <c r="F78">
        <v>32.031249999999993</v>
      </c>
      <c r="G78" t="str" cm="1">
        <f t="array" ref="G78">_xlfn.IFS(medical_data[[#This Row],[BMI]]&lt;18.5,"low",AND(medical_data[[#This Row],[BMI]]&gt;=18.5, medical_data[[#This Row],[BMI]] &lt; 25),"normal",medical_data[[#This Row],[BMI]] &gt;= 25,"high")</f>
        <v>high</v>
      </c>
    </row>
    <row r="79" spans="1:7" x14ac:dyDescent="0.2">
      <c r="A79" s="3" t="s">
        <v>13</v>
      </c>
      <c r="B79">
        <v>27</v>
      </c>
      <c r="C79">
        <v>168</v>
      </c>
      <c r="D79">
        <v>101</v>
      </c>
      <c r="E79" s="3" t="s">
        <v>22</v>
      </c>
      <c r="F79">
        <v>35.785147392290256</v>
      </c>
      <c r="G79" t="str" cm="1">
        <f t="array" ref="G79">_xlfn.IFS(medical_data[[#This Row],[BMI]]&lt;18.5,"low",AND(medical_data[[#This Row],[BMI]]&gt;=18.5, medical_data[[#This Row],[BMI]] &lt; 25),"normal",medical_data[[#This Row],[BMI]] &gt;= 25,"high")</f>
        <v>high</v>
      </c>
    </row>
    <row r="80" spans="1:7" x14ac:dyDescent="0.2">
      <c r="A80" s="3" t="s">
        <v>9</v>
      </c>
      <c r="B80">
        <v>42</v>
      </c>
      <c r="C80">
        <v>197</v>
      </c>
      <c r="D80">
        <v>113</v>
      </c>
      <c r="E80" s="3" t="s">
        <v>17</v>
      </c>
      <c r="F80">
        <v>29.116957406787087</v>
      </c>
      <c r="G80" t="str" cm="1">
        <f t="array" ref="G80">_xlfn.IFS(medical_data[[#This Row],[BMI]]&lt;18.5,"low",AND(medical_data[[#This Row],[BMI]]&gt;=18.5, medical_data[[#This Row],[BMI]] &lt; 25),"normal",medical_data[[#This Row],[BMI]] &gt;= 25,"high")</f>
        <v>high</v>
      </c>
    </row>
    <row r="81" spans="1:7" x14ac:dyDescent="0.2">
      <c r="A81" s="3" t="s">
        <v>9</v>
      </c>
      <c r="B81">
        <v>27</v>
      </c>
      <c r="C81">
        <v>182</v>
      </c>
      <c r="D81">
        <v>94</v>
      </c>
      <c r="E81" s="3" t="s">
        <v>17</v>
      </c>
      <c r="F81">
        <v>28.378215191402003</v>
      </c>
      <c r="G81" t="str" cm="1">
        <f t="array" ref="G81">_xlfn.IFS(medical_data[[#This Row],[BMI]]&lt;18.5,"low",AND(medical_data[[#This Row],[BMI]]&gt;=18.5, medical_data[[#This Row],[BMI]] &lt; 25),"normal",medical_data[[#This Row],[BMI]] &gt;= 25,"high")</f>
        <v>high</v>
      </c>
    </row>
    <row r="82" spans="1:7" x14ac:dyDescent="0.2">
      <c r="A82" s="3" t="s">
        <v>9</v>
      </c>
      <c r="B82">
        <v>54</v>
      </c>
      <c r="C82">
        <v>171</v>
      </c>
      <c r="D82">
        <v>96</v>
      </c>
      <c r="E82" s="3" t="s">
        <v>17</v>
      </c>
      <c r="F82">
        <v>32.830614548066073</v>
      </c>
      <c r="G82" t="str" cm="1">
        <f t="array" ref="G82">_xlfn.IFS(medical_data[[#This Row],[BMI]]&lt;18.5,"low",AND(medical_data[[#This Row],[BMI]]&gt;=18.5, medical_data[[#This Row],[BMI]] &lt; 25),"normal",medical_data[[#This Row],[BMI]] &gt;= 25,"high")</f>
        <v>high</v>
      </c>
    </row>
    <row r="83" spans="1:7" x14ac:dyDescent="0.2">
      <c r="A83" s="3" t="s">
        <v>9</v>
      </c>
      <c r="B83">
        <v>19</v>
      </c>
      <c r="C83">
        <v>189</v>
      </c>
      <c r="D83">
        <v>85</v>
      </c>
      <c r="E83" s="3" t="s">
        <v>14</v>
      </c>
      <c r="F83">
        <v>23.795526441029089</v>
      </c>
      <c r="G83" t="str" cm="1">
        <f t="array" ref="G83">_xlfn.IFS(medical_data[[#This Row],[BMI]]&lt;18.5,"low",AND(medical_data[[#This Row],[BMI]]&gt;=18.5, medical_data[[#This Row],[BMI]] &lt; 25),"normal",medical_data[[#This Row],[BMI]] &gt;= 25,"high")</f>
        <v>normal</v>
      </c>
    </row>
    <row r="84" spans="1:7" x14ac:dyDescent="0.2">
      <c r="A84" s="3" t="s">
        <v>9</v>
      </c>
      <c r="B84">
        <v>52</v>
      </c>
      <c r="C84">
        <v>157</v>
      </c>
      <c r="D84">
        <v>112</v>
      </c>
      <c r="E84" s="3" t="s">
        <v>14</v>
      </c>
      <c r="F84">
        <v>45.437948801168403</v>
      </c>
      <c r="G84" t="str" cm="1">
        <f t="array" ref="G84">_xlfn.IFS(medical_data[[#This Row],[BMI]]&lt;18.5,"low",AND(medical_data[[#This Row],[BMI]]&gt;=18.5, medical_data[[#This Row],[BMI]] &lt; 25),"normal",medical_data[[#This Row],[BMI]] &gt;= 25,"high")</f>
        <v>high</v>
      </c>
    </row>
    <row r="85" spans="1:7" x14ac:dyDescent="0.2">
      <c r="A85" s="3" t="s">
        <v>13</v>
      </c>
      <c r="B85">
        <v>33</v>
      </c>
      <c r="C85">
        <v>169</v>
      </c>
      <c r="D85">
        <v>64</v>
      </c>
      <c r="E85" s="3" t="s">
        <v>22</v>
      </c>
      <c r="F85">
        <v>22.408178985329648</v>
      </c>
      <c r="G85" t="str" cm="1">
        <f t="array" ref="G85">_xlfn.IFS(medical_data[[#This Row],[BMI]]&lt;18.5,"low",AND(medical_data[[#This Row],[BMI]]&gt;=18.5, medical_data[[#This Row],[BMI]] &lt; 25),"normal",medical_data[[#This Row],[BMI]] &gt;= 25,"high")</f>
        <v>normal</v>
      </c>
    </row>
    <row r="86" spans="1:7" x14ac:dyDescent="0.2">
      <c r="A86" s="3" t="s">
        <v>9</v>
      </c>
      <c r="B86">
        <v>35</v>
      </c>
      <c r="C86">
        <v>182</v>
      </c>
      <c r="D86">
        <v>65</v>
      </c>
      <c r="E86" s="3" t="s">
        <v>10</v>
      </c>
      <c r="F86">
        <v>19.623233908948194</v>
      </c>
      <c r="G86" t="str" cm="1">
        <f t="array" ref="G86">_xlfn.IFS(medical_data[[#This Row],[BMI]]&lt;18.5,"low",AND(medical_data[[#This Row],[BMI]]&gt;=18.5, medical_data[[#This Row],[BMI]] &lt; 25),"normal",medical_data[[#This Row],[BMI]] &gt;= 25,"high")</f>
        <v>normal</v>
      </c>
    </row>
    <row r="87" spans="1:7" x14ac:dyDescent="0.2">
      <c r="A87" s="3" t="s">
        <v>13</v>
      </c>
      <c r="B87">
        <v>52</v>
      </c>
      <c r="C87">
        <v>159</v>
      </c>
      <c r="D87">
        <v>78</v>
      </c>
      <c r="E87" s="3" t="s">
        <v>10</v>
      </c>
      <c r="F87">
        <v>30.853209920493647</v>
      </c>
      <c r="G87" t="str" cm="1">
        <f t="array" ref="G87">_xlfn.IFS(medical_data[[#This Row],[BMI]]&lt;18.5,"low",AND(medical_data[[#This Row],[BMI]]&gt;=18.5, medical_data[[#This Row],[BMI]] &lt; 25),"normal",medical_data[[#This Row],[BMI]] &gt;= 25,"high")</f>
        <v>high</v>
      </c>
    </row>
    <row r="88" spans="1:7" x14ac:dyDescent="0.2">
      <c r="A88" s="3" t="s">
        <v>9</v>
      </c>
      <c r="B88">
        <v>49</v>
      </c>
      <c r="C88">
        <v>189</v>
      </c>
      <c r="D88">
        <v>107</v>
      </c>
      <c r="E88" s="3" t="s">
        <v>22</v>
      </c>
      <c r="F88">
        <v>29.954368578707204</v>
      </c>
      <c r="G88" t="str" cm="1">
        <f t="array" ref="G88">_xlfn.IFS(medical_data[[#This Row],[BMI]]&lt;18.5,"low",AND(medical_data[[#This Row],[BMI]]&gt;=18.5, medical_data[[#This Row],[BMI]] &lt; 25),"normal",medical_data[[#This Row],[BMI]] &gt;= 25,"high")</f>
        <v>high</v>
      </c>
    </row>
    <row r="89" spans="1:7" x14ac:dyDescent="0.2">
      <c r="A89" s="3" t="s">
        <v>9</v>
      </c>
      <c r="B89">
        <v>45</v>
      </c>
      <c r="C89">
        <v>188</v>
      </c>
      <c r="D89">
        <v>72</v>
      </c>
      <c r="E89" s="3" t="s">
        <v>17</v>
      </c>
      <c r="F89">
        <v>20.371208691715712</v>
      </c>
      <c r="G89" t="str" cm="1">
        <f t="array" ref="G89">_xlfn.IFS(medical_data[[#This Row],[BMI]]&lt;18.5,"low",AND(medical_data[[#This Row],[BMI]]&gt;=18.5, medical_data[[#This Row],[BMI]] &lt; 25),"normal",medical_data[[#This Row],[BMI]] &gt;= 25,"high")</f>
        <v>normal</v>
      </c>
    </row>
    <row r="90" spans="1:7" x14ac:dyDescent="0.2">
      <c r="A90" s="3" t="s">
        <v>9</v>
      </c>
      <c r="B90">
        <v>22</v>
      </c>
      <c r="C90">
        <v>175</v>
      </c>
      <c r="D90">
        <v>120</v>
      </c>
      <c r="E90" s="3" t="s">
        <v>10</v>
      </c>
      <c r="F90">
        <v>39.183673469387756</v>
      </c>
      <c r="G90" t="str" cm="1">
        <f t="array" ref="G90">_xlfn.IFS(medical_data[[#This Row],[BMI]]&lt;18.5,"low",AND(medical_data[[#This Row],[BMI]]&gt;=18.5, medical_data[[#This Row],[BMI]] &lt; 25),"normal",medical_data[[#This Row],[BMI]] &gt;= 25,"high")</f>
        <v>high</v>
      </c>
    </row>
    <row r="91" spans="1:7" x14ac:dyDescent="0.2">
      <c r="A91" s="3" t="s">
        <v>13</v>
      </c>
      <c r="B91">
        <v>28</v>
      </c>
      <c r="C91">
        <v>177</v>
      </c>
      <c r="D91">
        <v>94</v>
      </c>
      <c r="E91" s="3" t="s">
        <v>10</v>
      </c>
      <c r="F91">
        <v>30.004149510038619</v>
      </c>
      <c r="G91" t="str" cm="1">
        <f t="array" ref="G91">_xlfn.IFS(medical_data[[#This Row],[BMI]]&lt;18.5,"low",AND(medical_data[[#This Row],[BMI]]&gt;=18.5, medical_data[[#This Row],[BMI]] &lt; 25),"normal",medical_data[[#This Row],[BMI]] &gt;= 25,"high")</f>
        <v>high</v>
      </c>
    </row>
    <row r="92" spans="1:7" x14ac:dyDescent="0.2">
      <c r="A92" s="3" t="s">
        <v>13</v>
      </c>
      <c r="B92">
        <v>45</v>
      </c>
      <c r="C92">
        <v>167</v>
      </c>
      <c r="D92">
        <v>52</v>
      </c>
      <c r="E92" s="3" t="s">
        <v>17</v>
      </c>
      <c r="F92">
        <v>18.645344042454013</v>
      </c>
      <c r="G92" t="str" cm="1">
        <f t="array" ref="G92">_xlfn.IFS(medical_data[[#This Row],[BMI]]&lt;18.5,"low",AND(medical_data[[#This Row],[BMI]]&gt;=18.5, medical_data[[#This Row],[BMI]] &lt; 25),"normal",medical_data[[#This Row],[BMI]] &gt;= 25,"high")</f>
        <v>normal</v>
      </c>
    </row>
    <row r="93" spans="1:7" x14ac:dyDescent="0.2">
      <c r="A93" s="3" t="s">
        <v>13</v>
      </c>
      <c r="B93">
        <v>24</v>
      </c>
      <c r="C93">
        <v>191</v>
      </c>
      <c r="D93">
        <v>117</v>
      </c>
      <c r="E93" s="3" t="s">
        <v>17</v>
      </c>
      <c r="F93">
        <v>32.071489268386287</v>
      </c>
      <c r="G93" t="str" cm="1">
        <f t="array" ref="G93">_xlfn.IFS(medical_data[[#This Row],[BMI]]&lt;18.5,"low",AND(medical_data[[#This Row],[BMI]]&gt;=18.5, medical_data[[#This Row],[BMI]] &lt; 25),"normal",medical_data[[#This Row],[BMI]] &gt;= 25,"high")</f>
        <v>high</v>
      </c>
    </row>
    <row r="94" spans="1:7" x14ac:dyDescent="0.2">
      <c r="A94" s="3" t="s">
        <v>13</v>
      </c>
      <c r="B94">
        <v>54</v>
      </c>
      <c r="C94">
        <v>175</v>
      </c>
      <c r="D94">
        <v>71</v>
      </c>
      <c r="E94" s="3" t="s">
        <v>17</v>
      </c>
      <c r="F94">
        <v>23.183673469387756</v>
      </c>
      <c r="G94" t="str" cm="1">
        <f t="array" ref="G94">_xlfn.IFS(medical_data[[#This Row],[BMI]]&lt;18.5,"low",AND(medical_data[[#This Row],[BMI]]&gt;=18.5, medical_data[[#This Row],[BMI]] &lt; 25),"normal",medical_data[[#This Row],[BMI]] &gt;= 25,"high")</f>
        <v>normal</v>
      </c>
    </row>
    <row r="95" spans="1:7" x14ac:dyDescent="0.2">
      <c r="A95" s="3" t="s">
        <v>9</v>
      </c>
      <c r="B95">
        <v>20</v>
      </c>
      <c r="C95">
        <v>196</v>
      </c>
      <c r="D95">
        <v>77</v>
      </c>
      <c r="E95" s="3" t="s">
        <v>10</v>
      </c>
      <c r="F95">
        <v>20.043731778425659</v>
      </c>
      <c r="G95" t="str" cm="1">
        <f t="array" ref="G95">_xlfn.IFS(medical_data[[#This Row],[BMI]]&lt;18.5,"low",AND(medical_data[[#This Row],[BMI]]&gt;=18.5, medical_data[[#This Row],[BMI]] &lt; 25),"normal",medical_data[[#This Row],[BMI]] &gt;= 25,"high")</f>
        <v>normal</v>
      </c>
    </row>
    <row r="96" spans="1:7" x14ac:dyDescent="0.2">
      <c r="A96" s="3" t="s">
        <v>9</v>
      </c>
      <c r="B96">
        <v>45</v>
      </c>
      <c r="C96">
        <v>163</v>
      </c>
      <c r="D96">
        <v>80</v>
      </c>
      <c r="E96" s="3" t="s">
        <v>17</v>
      </c>
      <c r="F96">
        <v>30.110278896458279</v>
      </c>
      <c r="G96" t="str" cm="1">
        <f t="array" ref="G96">_xlfn.IFS(medical_data[[#This Row],[BMI]]&lt;18.5,"low",AND(medical_data[[#This Row],[BMI]]&gt;=18.5, medical_data[[#This Row],[BMI]] &lt; 25),"normal",medical_data[[#This Row],[BMI]] &gt;= 25,"high")</f>
        <v>high</v>
      </c>
    </row>
    <row r="97" spans="1:7" x14ac:dyDescent="0.2">
      <c r="A97" s="3" t="s">
        <v>13</v>
      </c>
      <c r="B97">
        <v>31</v>
      </c>
      <c r="C97">
        <v>178</v>
      </c>
      <c r="D97">
        <v>104</v>
      </c>
      <c r="E97" s="3" t="s">
        <v>10</v>
      </c>
      <c r="F97">
        <v>32.824138366367883</v>
      </c>
      <c r="G97" t="str" cm="1">
        <f t="array" ref="G97">_xlfn.IFS(medical_data[[#This Row],[BMI]]&lt;18.5,"low",AND(medical_data[[#This Row],[BMI]]&gt;=18.5, medical_data[[#This Row],[BMI]] &lt; 25),"normal",medical_data[[#This Row],[BMI]] &gt;= 25,"high")</f>
        <v>high</v>
      </c>
    </row>
    <row r="98" spans="1:7" x14ac:dyDescent="0.2">
      <c r="A98" s="3" t="s">
        <v>13</v>
      </c>
      <c r="B98">
        <v>44</v>
      </c>
      <c r="C98">
        <v>175</v>
      </c>
      <c r="D98">
        <v>99</v>
      </c>
      <c r="E98" s="3" t="s">
        <v>22</v>
      </c>
      <c r="F98">
        <v>32.326530612244895</v>
      </c>
      <c r="G98" t="str" cm="1">
        <f t="array" ref="G98">_xlfn.IFS(medical_data[[#This Row],[BMI]]&lt;18.5,"low",AND(medical_data[[#This Row],[BMI]]&gt;=18.5, medical_data[[#This Row],[BMI]] &lt; 25),"normal",medical_data[[#This Row],[BMI]] &gt;= 25,"high")</f>
        <v>high</v>
      </c>
    </row>
    <row r="99" spans="1:7" x14ac:dyDescent="0.2">
      <c r="A99" s="3" t="s">
        <v>13</v>
      </c>
      <c r="B99">
        <v>34</v>
      </c>
      <c r="C99">
        <v>185</v>
      </c>
      <c r="D99">
        <v>115</v>
      </c>
      <c r="E99" s="3" t="s">
        <v>10</v>
      </c>
      <c r="F99">
        <v>33.601168736303869</v>
      </c>
      <c r="G99" t="str" cm="1">
        <f t="array" ref="G99">_xlfn.IFS(medical_data[[#This Row],[BMI]]&lt;18.5,"low",AND(medical_data[[#This Row],[BMI]]&gt;=18.5, medical_data[[#This Row],[BMI]] &lt; 25),"normal",medical_data[[#This Row],[BMI]] &gt;= 25,"high")</f>
        <v>high</v>
      </c>
    </row>
    <row r="100" spans="1:7" x14ac:dyDescent="0.2">
      <c r="A100" s="3" t="s">
        <v>9</v>
      </c>
      <c r="B100">
        <v>34</v>
      </c>
      <c r="C100">
        <v>197</v>
      </c>
      <c r="D100">
        <v>117</v>
      </c>
      <c r="E100" s="3" t="s">
        <v>10</v>
      </c>
      <c r="F100">
        <v>30.14764616454946</v>
      </c>
      <c r="G100" t="str" cm="1">
        <f t="array" ref="G100">_xlfn.IFS(medical_data[[#This Row],[BMI]]&lt;18.5,"low",AND(medical_data[[#This Row],[BMI]]&gt;=18.5, medical_data[[#This Row],[BMI]] &lt; 25),"normal",medical_data[[#This Row],[BMI]] &gt;= 25,"high")</f>
        <v>high</v>
      </c>
    </row>
    <row r="101" spans="1:7" x14ac:dyDescent="0.2">
      <c r="A101" s="3" t="s">
        <v>9</v>
      </c>
      <c r="B101">
        <v>49</v>
      </c>
      <c r="C101">
        <v>164</v>
      </c>
      <c r="D101">
        <v>103</v>
      </c>
      <c r="E101" s="3" t="s">
        <v>22</v>
      </c>
      <c r="F101">
        <v>38.295657346817379</v>
      </c>
      <c r="G101" t="str" cm="1">
        <f t="array" ref="G101">_xlfn.IFS(medical_data[[#This Row],[BMI]]&lt;18.5,"low",AND(medical_data[[#This Row],[BMI]]&gt;=18.5, medical_data[[#This Row],[BMI]] &lt; 25),"normal",medical_data[[#This Row],[BMI]] &gt;= 25,"high")</f>
        <v>high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8584-8ABB-4E71-8A2B-6435D8E5009C}">
  <dimension ref="A3:B8"/>
  <sheetViews>
    <sheetView workbookViewId="0">
      <selection activeCell="A7" sqref="A7"/>
    </sheetView>
  </sheetViews>
  <sheetFormatPr defaultRowHeight="14.25" x14ac:dyDescent="0.2"/>
  <cols>
    <col min="1" max="1" width="17" bestFit="1" customWidth="1"/>
    <col min="2" max="2" width="15.375" bestFit="1" customWidth="1"/>
    <col min="3" max="5" width="11.875" bestFit="1" customWidth="1"/>
    <col min="6" max="6" width="10.875" bestFit="1" customWidth="1"/>
    <col min="7" max="7" width="11.875" bestFit="1" customWidth="1"/>
    <col min="8" max="8" width="10.875" bestFit="1" customWidth="1"/>
    <col min="9" max="15" width="11.875" bestFit="1" customWidth="1"/>
    <col min="16" max="16" width="9.875" bestFit="1" customWidth="1"/>
    <col min="17" max="21" width="11.875" bestFit="1" customWidth="1"/>
    <col min="22" max="22" width="10.875" bestFit="1" customWidth="1"/>
    <col min="23" max="44" width="11.875" bestFit="1" customWidth="1"/>
    <col min="45" max="45" width="10.875" bestFit="1" customWidth="1"/>
    <col min="46" max="49" width="11.875" bestFit="1" customWidth="1"/>
    <col min="50" max="50" width="8.875" bestFit="1" customWidth="1"/>
    <col min="51" max="52" width="11.875" bestFit="1" customWidth="1"/>
    <col min="53" max="53" width="9.875" bestFit="1" customWidth="1"/>
    <col min="54" max="54" width="7.875" bestFit="1" customWidth="1"/>
    <col min="55" max="59" width="11.875" bestFit="1" customWidth="1"/>
    <col min="60" max="60" width="10.875" bestFit="1" customWidth="1"/>
    <col min="61" max="61" width="9.875" bestFit="1" customWidth="1"/>
    <col min="62" max="86" width="11.875" bestFit="1" customWidth="1"/>
    <col min="87" max="87" width="9.875" bestFit="1" customWidth="1"/>
    <col min="88" max="94" width="11.875" bestFit="1" customWidth="1"/>
    <col min="95" max="95" width="9.875" bestFit="1" customWidth="1"/>
    <col min="96" max="98" width="11.875" bestFit="1" customWidth="1"/>
    <col min="99" max="99" width="14.125" bestFit="1" customWidth="1"/>
  </cols>
  <sheetData>
    <row r="3" spans="1:2" x14ac:dyDescent="0.2">
      <c r="A3" s="1" t="s">
        <v>214</v>
      </c>
      <c r="B3" t="s">
        <v>218</v>
      </c>
    </row>
    <row r="4" spans="1:2" x14ac:dyDescent="0.2">
      <c r="A4" s="2" t="s">
        <v>10</v>
      </c>
      <c r="B4" s="3">
        <v>8</v>
      </c>
    </row>
    <row r="5" spans="1:2" x14ac:dyDescent="0.2">
      <c r="A5" s="2" t="s">
        <v>17</v>
      </c>
      <c r="B5" s="3">
        <v>2</v>
      </c>
    </row>
    <row r="6" spans="1:2" x14ac:dyDescent="0.2">
      <c r="A6" s="2" t="s">
        <v>14</v>
      </c>
      <c r="B6" s="3">
        <v>4</v>
      </c>
    </row>
    <row r="7" spans="1:2" x14ac:dyDescent="0.2">
      <c r="A7" s="2" t="s">
        <v>22</v>
      </c>
      <c r="B7" s="3">
        <v>5</v>
      </c>
    </row>
    <row r="8" spans="1:2" x14ac:dyDescent="0.2">
      <c r="A8" s="2" t="s">
        <v>215</v>
      </c>
      <c r="B8" s="3">
        <v>19</v>
      </c>
    </row>
  </sheetData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A408-2BFA-4893-BDDD-E07E629E9B5D}">
  <dimension ref="A1:B6"/>
  <sheetViews>
    <sheetView workbookViewId="0">
      <selection activeCell="A3" sqref="A3"/>
    </sheetView>
  </sheetViews>
  <sheetFormatPr defaultRowHeight="14.25" x14ac:dyDescent="0.2"/>
  <cols>
    <col min="1" max="1" width="17" bestFit="1" customWidth="1"/>
    <col min="2" max="2" width="18.25" bestFit="1" customWidth="1"/>
  </cols>
  <sheetData>
    <row r="1" spans="1:2" x14ac:dyDescent="0.2">
      <c r="A1" s="1" t="s">
        <v>6</v>
      </c>
      <c r="B1" t="s">
        <v>223</v>
      </c>
    </row>
    <row r="3" spans="1:2" x14ac:dyDescent="0.2">
      <c r="A3" s="1" t="s">
        <v>214</v>
      </c>
      <c r="B3" t="s">
        <v>222</v>
      </c>
    </row>
    <row r="4" spans="1:2" x14ac:dyDescent="0.2">
      <c r="A4" s="2" t="s">
        <v>13</v>
      </c>
      <c r="B4" s="3">
        <v>174.23809523809524</v>
      </c>
    </row>
    <row r="5" spans="1:2" x14ac:dyDescent="0.2">
      <c r="A5" s="2" t="s">
        <v>9</v>
      </c>
      <c r="B5" s="3">
        <v>174.86956521739131</v>
      </c>
    </row>
    <row r="6" spans="1:2" x14ac:dyDescent="0.2">
      <c r="A6" s="2" t="s">
        <v>215</v>
      </c>
      <c r="B6" s="3">
        <v>174.56818181818181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showOutlineSymbols="0" showWhiteSpace="0" workbookViewId="0">
      <selection activeCell="B3" sqref="B3"/>
    </sheetView>
  </sheetViews>
  <sheetFormatPr defaultRowHeight="14.25" x14ac:dyDescent="0.2"/>
  <cols>
    <col min="1" max="1" width="12" customWidth="1"/>
    <col min="2" max="2" width="14.125" bestFit="1" customWidth="1"/>
    <col min="3" max="3" width="9.125" customWidth="1"/>
    <col min="4" max="4" width="6" customWidth="1"/>
    <col min="5" max="5" width="8.375" customWidth="1"/>
    <col min="6" max="6" width="7.375" customWidth="1"/>
    <col min="7" max="7" width="9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217</v>
      </c>
    </row>
    <row r="2" spans="1:8" x14ac:dyDescent="0.2">
      <c r="A2" t="s">
        <v>107</v>
      </c>
      <c r="B2" t="s">
        <v>108</v>
      </c>
      <c r="C2" t="s">
        <v>9</v>
      </c>
      <c r="D2">
        <v>23</v>
      </c>
      <c r="E2">
        <v>176</v>
      </c>
      <c r="F2">
        <v>108</v>
      </c>
      <c r="G2" t="s">
        <v>14</v>
      </c>
      <c r="H2">
        <f>meddata[[#This Row],[wage]]/POWER(meddata[[#This Row],[height]]/100,2)</f>
        <v>34.865702479338843</v>
      </c>
    </row>
    <row r="3" spans="1:8" x14ac:dyDescent="0.2">
      <c r="A3" t="s">
        <v>65</v>
      </c>
      <c r="B3" t="s">
        <v>66</v>
      </c>
      <c r="C3" t="s">
        <v>13</v>
      </c>
      <c r="D3">
        <v>56</v>
      </c>
      <c r="E3">
        <v>180</v>
      </c>
      <c r="F3">
        <v>111</v>
      </c>
      <c r="G3" t="s">
        <v>22</v>
      </c>
      <c r="H3">
        <f>meddata[[#This Row],[wage]]/POWER(meddata[[#This Row],[height]]/100,2)</f>
        <v>34.25925925925926</v>
      </c>
    </row>
    <row r="4" spans="1:8" x14ac:dyDescent="0.2">
      <c r="A4" t="s">
        <v>95</v>
      </c>
      <c r="B4" t="s">
        <v>96</v>
      </c>
      <c r="C4" t="s">
        <v>13</v>
      </c>
      <c r="D4">
        <v>56</v>
      </c>
      <c r="E4">
        <v>197</v>
      </c>
      <c r="F4">
        <v>81</v>
      </c>
      <c r="G4" t="s">
        <v>10</v>
      </c>
      <c r="H4">
        <f>meddata[[#This Row],[wage]]/POWER(meddata[[#This Row],[height]]/100,2)</f>
        <v>20.871447344688089</v>
      </c>
    </row>
    <row r="5" spans="1:8" x14ac:dyDescent="0.2">
      <c r="A5" t="s">
        <v>69</v>
      </c>
      <c r="B5" t="s">
        <v>70</v>
      </c>
      <c r="C5" t="s">
        <v>9</v>
      </c>
      <c r="D5">
        <v>39</v>
      </c>
      <c r="E5">
        <v>197</v>
      </c>
      <c r="F5">
        <v>109</v>
      </c>
      <c r="G5" t="s">
        <v>10</v>
      </c>
      <c r="H5">
        <f>meddata[[#This Row],[wage]]/POWER(meddata[[#This Row],[height]]/100,2)</f>
        <v>28.08626864902471</v>
      </c>
    </row>
    <row r="6" spans="1:8" x14ac:dyDescent="0.2">
      <c r="A6" t="s">
        <v>201</v>
      </c>
      <c r="B6" t="s">
        <v>202</v>
      </c>
      <c r="C6" t="s">
        <v>9</v>
      </c>
      <c r="D6">
        <v>43</v>
      </c>
      <c r="E6">
        <v>190</v>
      </c>
      <c r="F6">
        <v>81</v>
      </c>
      <c r="G6" t="s">
        <v>10</v>
      </c>
      <c r="H6">
        <f>meddata[[#This Row],[wage]]/POWER(meddata[[#This Row],[height]]/100,2)</f>
        <v>22.437673130193907</v>
      </c>
    </row>
    <row r="7" spans="1:8" x14ac:dyDescent="0.2">
      <c r="A7" t="s">
        <v>67</v>
      </c>
      <c r="B7" t="s">
        <v>68</v>
      </c>
      <c r="C7" t="s">
        <v>13</v>
      </c>
      <c r="D7">
        <v>23</v>
      </c>
      <c r="E7">
        <v>165</v>
      </c>
      <c r="F7">
        <v>52</v>
      </c>
      <c r="G7" t="s">
        <v>17</v>
      </c>
      <c r="H7">
        <f>meddata[[#This Row],[wage]]/POWER(meddata[[#This Row],[height]]/100,2)</f>
        <v>19.100091827364558</v>
      </c>
    </row>
    <row r="8" spans="1:8" x14ac:dyDescent="0.2">
      <c r="A8" t="s">
        <v>157</v>
      </c>
      <c r="B8" t="s">
        <v>158</v>
      </c>
      <c r="C8" t="s">
        <v>13</v>
      </c>
      <c r="D8">
        <v>25</v>
      </c>
      <c r="E8">
        <v>189</v>
      </c>
      <c r="F8">
        <v>119</v>
      </c>
      <c r="G8" t="s">
        <v>10</v>
      </c>
      <c r="H8">
        <f>meddata[[#This Row],[wage]]/POWER(meddata[[#This Row],[height]]/100,2)</f>
        <v>33.313737017440722</v>
      </c>
    </row>
    <row r="9" spans="1:8" x14ac:dyDescent="0.2">
      <c r="A9" t="s">
        <v>133</v>
      </c>
      <c r="B9" t="s">
        <v>134</v>
      </c>
      <c r="C9" t="s">
        <v>13</v>
      </c>
      <c r="D9">
        <v>44</v>
      </c>
      <c r="E9">
        <v>189</v>
      </c>
      <c r="F9">
        <v>101</v>
      </c>
      <c r="G9" t="s">
        <v>10</v>
      </c>
      <c r="H9">
        <f>meddata[[#This Row],[wage]]/POWER(meddata[[#This Row],[height]]/100,2)</f>
        <v>28.274684359340444</v>
      </c>
    </row>
    <row r="10" spans="1:8" x14ac:dyDescent="0.2">
      <c r="A10" t="s">
        <v>35</v>
      </c>
      <c r="B10" t="s">
        <v>36</v>
      </c>
      <c r="C10" t="s">
        <v>9</v>
      </c>
      <c r="D10">
        <v>40</v>
      </c>
      <c r="E10">
        <v>168</v>
      </c>
      <c r="F10">
        <v>78</v>
      </c>
      <c r="G10" t="s">
        <v>22</v>
      </c>
      <c r="H10">
        <f>meddata[[#This Row],[wage]]/POWER(meddata[[#This Row],[height]]/100,2)</f>
        <v>27.636054421768712</v>
      </c>
    </row>
    <row r="11" spans="1:8" x14ac:dyDescent="0.2">
      <c r="A11" t="s">
        <v>135</v>
      </c>
      <c r="B11" t="s">
        <v>136</v>
      </c>
      <c r="C11" t="s">
        <v>9</v>
      </c>
      <c r="D11">
        <v>52</v>
      </c>
      <c r="E11">
        <v>174</v>
      </c>
      <c r="F11">
        <v>77</v>
      </c>
      <c r="G11" t="s">
        <v>17</v>
      </c>
      <c r="H11">
        <f>meddata[[#This Row],[wage]]/POWER(meddata[[#This Row],[height]]/100,2)</f>
        <v>25.432685955872639</v>
      </c>
    </row>
    <row r="12" spans="1:8" x14ac:dyDescent="0.2">
      <c r="A12" t="s">
        <v>117</v>
      </c>
      <c r="B12" t="s">
        <v>118</v>
      </c>
      <c r="C12" t="s">
        <v>9</v>
      </c>
      <c r="D12">
        <v>18</v>
      </c>
      <c r="E12">
        <v>165</v>
      </c>
      <c r="F12">
        <v>89</v>
      </c>
      <c r="G12" t="s">
        <v>14</v>
      </c>
      <c r="H12">
        <f>meddata[[#This Row],[wage]]/POWER(meddata[[#This Row],[height]]/100,2)</f>
        <v>32.690541781450875</v>
      </c>
    </row>
    <row r="13" spans="1:8" x14ac:dyDescent="0.2">
      <c r="A13" t="s">
        <v>185</v>
      </c>
      <c r="B13" t="s">
        <v>186</v>
      </c>
      <c r="C13" t="s">
        <v>13</v>
      </c>
      <c r="D13">
        <v>34</v>
      </c>
      <c r="E13">
        <v>187</v>
      </c>
      <c r="F13">
        <v>81</v>
      </c>
      <c r="G13" t="s">
        <v>10</v>
      </c>
      <c r="H13">
        <f>meddata[[#This Row],[wage]]/POWER(meddata[[#This Row],[height]]/100,2)</f>
        <v>23.163373273470786</v>
      </c>
    </row>
    <row r="14" spans="1:8" x14ac:dyDescent="0.2">
      <c r="A14" t="s">
        <v>39</v>
      </c>
      <c r="B14" t="s">
        <v>40</v>
      </c>
      <c r="C14" t="s">
        <v>13</v>
      </c>
      <c r="D14">
        <v>36</v>
      </c>
      <c r="E14">
        <v>197</v>
      </c>
      <c r="F14">
        <v>66</v>
      </c>
      <c r="G14" t="s">
        <v>17</v>
      </c>
      <c r="H14">
        <f>meddata[[#This Row],[wage]]/POWER(meddata[[#This Row],[height]]/100,2)</f>
        <v>17.006364503079183</v>
      </c>
    </row>
    <row r="15" spans="1:8" x14ac:dyDescent="0.2">
      <c r="A15" t="s">
        <v>29</v>
      </c>
      <c r="B15" t="s">
        <v>30</v>
      </c>
      <c r="C15" t="s">
        <v>9</v>
      </c>
      <c r="D15">
        <v>46</v>
      </c>
      <c r="E15">
        <v>164</v>
      </c>
      <c r="F15">
        <v>117</v>
      </c>
      <c r="G15" t="s">
        <v>22</v>
      </c>
      <c r="H15">
        <f>meddata[[#This Row],[wage]]/POWER(meddata[[#This Row],[height]]/100,2)</f>
        <v>43.500892325996439</v>
      </c>
    </row>
    <row r="16" spans="1:8" x14ac:dyDescent="0.2">
      <c r="A16" t="s">
        <v>20</v>
      </c>
      <c r="B16" t="s">
        <v>21</v>
      </c>
      <c r="C16" t="s">
        <v>13</v>
      </c>
      <c r="D16">
        <v>50</v>
      </c>
      <c r="E16">
        <v>159</v>
      </c>
      <c r="F16">
        <v>74</v>
      </c>
      <c r="G16" t="s">
        <v>22</v>
      </c>
      <c r="H16">
        <f>meddata[[#This Row],[wage]]/POWER(meddata[[#This Row],[height]]/100,2)</f>
        <v>29.270994027135</v>
      </c>
    </row>
    <row r="17" spans="1:8" x14ac:dyDescent="0.2">
      <c r="A17" t="s">
        <v>165</v>
      </c>
      <c r="B17" t="s">
        <v>166</v>
      </c>
      <c r="C17" t="s">
        <v>13</v>
      </c>
      <c r="D17">
        <v>43</v>
      </c>
      <c r="E17">
        <v>189</v>
      </c>
      <c r="F17">
        <v>100</v>
      </c>
      <c r="G17" t="s">
        <v>22</v>
      </c>
      <c r="H17">
        <f>meddata[[#This Row],[wage]]/POWER(meddata[[#This Row],[height]]/100,2)</f>
        <v>27.994736989445986</v>
      </c>
    </row>
    <row r="18" spans="1:8" x14ac:dyDescent="0.2">
      <c r="A18" t="s">
        <v>103</v>
      </c>
      <c r="B18" t="s">
        <v>104</v>
      </c>
      <c r="C18" t="s">
        <v>13</v>
      </c>
      <c r="D18">
        <v>28</v>
      </c>
      <c r="E18">
        <v>184</v>
      </c>
      <c r="F18">
        <v>73</v>
      </c>
      <c r="G18" t="s">
        <v>14</v>
      </c>
      <c r="H18">
        <f>meddata[[#This Row],[wage]]/POWER(meddata[[#This Row],[height]]/100,2)</f>
        <v>21.561909262759922</v>
      </c>
    </row>
    <row r="19" spans="1:8" x14ac:dyDescent="0.2">
      <c r="A19" t="s">
        <v>57</v>
      </c>
      <c r="B19" t="s">
        <v>58</v>
      </c>
      <c r="C19" t="s">
        <v>13</v>
      </c>
      <c r="D19">
        <v>47</v>
      </c>
      <c r="E19">
        <v>187</v>
      </c>
      <c r="F19">
        <v>88</v>
      </c>
      <c r="G19" t="s">
        <v>10</v>
      </c>
      <c r="H19">
        <f>meddata[[#This Row],[wage]]/POWER(meddata[[#This Row],[height]]/100,2)</f>
        <v>25.165146272412706</v>
      </c>
    </row>
    <row r="20" spans="1:8" x14ac:dyDescent="0.2">
      <c r="A20" t="s">
        <v>181</v>
      </c>
      <c r="B20" t="s">
        <v>182</v>
      </c>
      <c r="C20" t="s">
        <v>9</v>
      </c>
      <c r="D20">
        <v>29</v>
      </c>
      <c r="E20">
        <v>194</v>
      </c>
      <c r="F20">
        <v>120</v>
      </c>
      <c r="G20" t="s">
        <v>17</v>
      </c>
      <c r="H20">
        <f>meddata[[#This Row],[wage]]/POWER(meddata[[#This Row],[height]]/100,2)</f>
        <v>31.884366032522056</v>
      </c>
    </row>
    <row r="21" spans="1:8" x14ac:dyDescent="0.2">
      <c r="A21" t="s">
        <v>169</v>
      </c>
      <c r="B21" t="s">
        <v>170</v>
      </c>
      <c r="C21" t="s">
        <v>13</v>
      </c>
      <c r="D21">
        <v>48</v>
      </c>
      <c r="E21">
        <v>187</v>
      </c>
      <c r="F21">
        <v>84</v>
      </c>
      <c r="G21" t="s">
        <v>10</v>
      </c>
      <c r="H21">
        <f>meddata[[#This Row],[wage]]/POWER(meddata[[#This Row],[height]]/100,2)</f>
        <v>24.021275987303035</v>
      </c>
    </row>
    <row r="22" spans="1:8" x14ac:dyDescent="0.2">
      <c r="A22" t="s">
        <v>89</v>
      </c>
      <c r="B22" t="s">
        <v>90</v>
      </c>
      <c r="C22" t="s">
        <v>13</v>
      </c>
      <c r="D22">
        <v>20</v>
      </c>
      <c r="E22">
        <v>164</v>
      </c>
      <c r="F22">
        <v>93</v>
      </c>
      <c r="G22" t="s">
        <v>14</v>
      </c>
      <c r="H22">
        <f>meddata[[#This Row],[wage]]/POWER(meddata[[#This Row],[height]]/100,2)</f>
        <v>34.577632361689474</v>
      </c>
    </row>
    <row r="23" spans="1:8" x14ac:dyDescent="0.2">
      <c r="A23" t="s">
        <v>55</v>
      </c>
      <c r="B23" t="s">
        <v>56</v>
      </c>
      <c r="C23" t="s">
        <v>9</v>
      </c>
      <c r="D23">
        <v>52</v>
      </c>
      <c r="E23">
        <v>186</v>
      </c>
      <c r="F23">
        <v>104</v>
      </c>
      <c r="G23" t="s">
        <v>10</v>
      </c>
      <c r="H23">
        <f>meddata[[#This Row],[wage]]/POWER(meddata[[#This Row],[height]]/100,2)</f>
        <v>30.061278760550348</v>
      </c>
    </row>
    <row r="24" spans="1:8" x14ac:dyDescent="0.2">
      <c r="A24" t="s">
        <v>125</v>
      </c>
      <c r="B24" t="s">
        <v>126</v>
      </c>
      <c r="C24" t="s">
        <v>13</v>
      </c>
      <c r="D24">
        <v>25</v>
      </c>
      <c r="E24">
        <v>178</v>
      </c>
      <c r="F24">
        <v>112</v>
      </c>
      <c r="G24" t="s">
        <v>17</v>
      </c>
      <c r="H24">
        <f>meddata[[#This Row],[wage]]/POWER(meddata[[#This Row],[height]]/100,2)</f>
        <v>35.349072086857717</v>
      </c>
    </row>
    <row r="25" spans="1:8" x14ac:dyDescent="0.2">
      <c r="A25" t="s">
        <v>43</v>
      </c>
      <c r="B25" t="s">
        <v>44</v>
      </c>
      <c r="C25" t="s">
        <v>13</v>
      </c>
      <c r="D25">
        <v>35</v>
      </c>
      <c r="E25">
        <v>183</v>
      </c>
      <c r="F25">
        <v>108</v>
      </c>
      <c r="G25" t="s">
        <v>17</v>
      </c>
      <c r="H25">
        <f>meddata[[#This Row],[wage]]/POWER(meddata[[#This Row],[height]]/100,2)</f>
        <v>32.249395323837675</v>
      </c>
    </row>
    <row r="26" spans="1:8" x14ac:dyDescent="0.2">
      <c r="A26" t="s">
        <v>111</v>
      </c>
      <c r="B26" t="s">
        <v>112</v>
      </c>
      <c r="C26" t="s">
        <v>9</v>
      </c>
      <c r="D26">
        <v>48</v>
      </c>
      <c r="E26">
        <v>165</v>
      </c>
      <c r="F26">
        <v>114</v>
      </c>
      <c r="G26" t="s">
        <v>22</v>
      </c>
      <c r="H26">
        <f>meddata[[#This Row],[wage]]/POWER(meddata[[#This Row],[height]]/100,2)</f>
        <v>41.873278236914608</v>
      </c>
    </row>
    <row r="27" spans="1:8" x14ac:dyDescent="0.2">
      <c r="A27" t="s">
        <v>115</v>
      </c>
      <c r="B27" t="s">
        <v>116</v>
      </c>
      <c r="C27" t="s">
        <v>9</v>
      </c>
      <c r="D27">
        <v>54</v>
      </c>
      <c r="E27">
        <v>165</v>
      </c>
      <c r="F27">
        <v>65</v>
      </c>
      <c r="G27" t="s">
        <v>14</v>
      </c>
      <c r="H27">
        <f>meddata[[#This Row],[wage]]/POWER(meddata[[#This Row],[height]]/100,2)</f>
        <v>23.875114784205696</v>
      </c>
    </row>
    <row r="28" spans="1:8" x14ac:dyDescent="0.2">
      <c r="A28" t="s">
        <v>145</v>
      </c>
      <c r="B28" t="s">
        <v>146</v>
      </c>
      <c r="C28" t="s">
        <v>13</v>
      </c>
      <c r="D28">
        <v>51</v>
      </c>
      <c r="E28">
        <v>194</v>
      </c>
      <c r="F28">
        <v>67</v>
      </c>
      <c r="G28" t="s">
        <v>22</v>
      </c>
      <c r="H28">
        <f>meddata[[#This Row],[wage]]/POWER(meddata[[#This Row],[height]]/100,2)</f>
        <v>17.802104368158147</v>
      </c>
    </row>
    <row r="29" spans="1:8" x14ac:dyDescent="0.2">
      <c r="A29" t="s">
        <v>195</v>
      </c>
      <c r="B29" t="s">
        <v>196</v>
      </c>
      <c r="C29" t="s">
        <v>13</v>
      </c>
      <c r="D29">
        <v>48</v>
      </c>
      <c r="E29">
        <v>185</v>
      </c>
      <c r="F29">
        <v>91</v>
      </c>
      <c r="G29" t="s">
        <v>10</v>
      </c>
      <c r="H29">
        <f>meddata[[#This Row],[wage]]/POWER(meddata[[#This Row],[height]]/100,2)</f>
        <v>26.588750913075234</v>
      </c>
    </row>
    <row r="30" spans="1:8" x14ac:dyDescent="0.2">
      <c r="A30" t="s">
        <v>63</v>
      </c>
      <c r="B30" t="s">
        <v>64</v>
      </c>
      <c r="C30" t="s">
        <v>9</v>
      </c>
      <c r="D30">
        <v>53</v>
      </c>
      <c r="E30">
        <v>158</v>
      </c>
      <c r="F30">
        <v>105</v>
      </c>
      <c r="G30" t="s">
        <v>14</v>
      </c>
      <c r="H30">
        <f>meddata[[#This Row],[wage]]/POWER(meddata[[#This Row],[height]]/100,2)</f>
        <v>42.060567216792172</v>
      </c>
    </row>
    <row r="31" spans="1:8" x14ac:dyDescent="0.2">
      <c r="A31" t="s">
        <v>109</v>
      </c>
      <c r="B31" t="s">
        <v>110</v>
      </c>
      <c r="C31" t="s">
        <v>9</v>
      </c>
      <c r="D31">
        <v>32</v>
      </c>
      <c r="E31">
        <v>173</v>
      </c>
      <c r="F31">
        <v>104</v>
      </c>
      <c r="G31" t="s">
        <v>22</v>
      </c>
      <c r="H31">
        <f>meddata[[#This Row],[wage]]/POWER(meddata[[#This Row],[height]]/100,2)</f>
        <v>34.74890574359317</v>
      </c>
    </row>
    <row r="32" spans="1:8" x14ac:dyDescent="0.2">
      <c r="A32" t="s">
        <v>147</v>
      </c>
      <c r="B32" t="s">
        <v>148</v>
      </c>
      <c r="C32" t="s">
        <v>9</v>
      </c>
      <c r="D32">
        <v>36</v>
      </c>
      <c r="E32">
        <v>160</v>
      </c>
      <c r="F32">
        <v>113</v>
      </c>
      <c r="G32" t="s">
        <v>17</v>
      </c>
      <c r="H32">
        <f>meddata[[#This Row],[wage]]/POWER(meddata[[#This Row],[height]]/100,2)</f>
        <v>44.140624999999993</v>
      </c>
    </row>
    <row r="33" spans="1:8" x14ac:dyDescent="0.2">
      <c r="A33" t="s">
        <v>193</v>
      </c>
      <c r="B33" t="s">
        <v>194</v>
      </c>
      <c r="C33" t="s">
        <v>9</v>
      </c>
      <c r="D33">
        <v>21</v>
      </c>
      <c r="E33">
        <v>185</v>
      </c>
      <c r="F33">
        <v>62</v>
      </c>
      <c r="G33" t="s">
        <v>10</v>
      </c>
      <c r="H33">
        <f>meddata[[#This Row],[wage]]/POWER(meddata[[#This Row],[height]]/100,2)</f>
        <v>18.115412710007302</v>
      </c>
    </row>
    <row r="34" spans="1:8" x14ac:dyDescent="0.2">
      <c r="A34" t="s">
        <v>119</v>
      </c>
      <c r="B34" t="s">
        <v>120</v>
      </c>
      <c r="C34" t="s">
        <v>9</v>
      </c>
      <c r="D34">
        <v>51</v>
      </c>
      <c r="E34">
        <v>157</v>
      </c>
      <c r="F34">
        <v>111</v>
      </c>
      <c r="G34" t="s">
        <v>17</v>
      </c>
      <c r="H34">
        <f>meddata[[#This Row],[wage]]/POWER(meddata[[#This Row],[height]]/100,2)</f>
        <v>45.032252829729401</v>
      </c>
    </row>
    <row r="35" spans="1:8" x14ac:dyDescent="0.2">
      <c r="A35" t="s">
        <v>85</v>
      </c>
      <c r="B35" t="s">
        <v>86</v>
      </c>
      <c r="C35" t="s">
        <v>9</v>
      </c>
      <c r="D35">
        <v>29</v>
      </c>
      <c r="E35">
        <v>158</v>
      </c>
      <c r="F35">
        <v>73</v>
      </c>
      <c r="G35" t="s">
        <v>22</v>
      </c>
      <c r="H35">
        <f>meddata[[#This Row],[wage]]/POWER(meddata[[#This Row],[height]]/100,2)</f>
        <v>29.242108636436463</v>
      </c>
    </row>
    <row r="36" spans="1:8" x14ac:dyDescent="0.2">
      <c r="A36" t="s">
        <v>33</v>
      </c>
      <c r="B36" t="s">
        <v>34</v>
      </c>
      <c r="C36" t="s">
        <v>13</v>
      </c>
      <c r="D36">
        <v>26</v>
      </c>
      <c r="E36">
        <v>182</v>
      </c>
      <c r="F36">
        <v>51</v>
      </c>
      <c r="G36" t="s">
        <v>22</v>
      </c>
      <c r="H36">
        <f>meddata[[#This Row],[wage]]/POWER(meddata[[#This Row],[height]]/100,2)</f>
        <v>15.396691220867044</v>
      </c>
    </row>
    <row r="37" spans="1:8" x14ac:dyDescent="0.2">
      <c r="A37" t="s">
        <v>49</v>
      </c>
      <c r="B37" t="s">
        <v>50</v>
      </c>
      <c r="C37" t="s">
        <v>9</v>
      </c>
      <c r="D37">
        <v>50</v>
      </c>
      <c r="E37">
        <v>185</v>
      </c>
      <c r="F37">
        <v>86</v>
      </c>
      <c r="G37" t="s">
        <v>10</v>
      </c>
      <c r="H37">
        <f>meddata[[#This Row],[wage]]/POWER(meddata[[#This Row],[height]]/100,2)</f>
        <v>25.127830533235937</v>
      </c>
    </row>
    <row r="38" spans="1:8" x14ac:dyDescent="0.2">
      <c r="A38" t="s">
        <v>203</v>
      </c>
      <c r="B38" t="s">
        <v>204</v>
      </c>
      <c r="C38" t="s">
        <v>9</v>
      </c>
      <c r="D38">
        <v>35</v>
      </c>
      <c r="E38">
        <v>190</v>
      </c>
      <c r="F38">
        <v>94</v>
      </c>
      <c r="G38" t="s">
        <v>22</v>
      </c>
      <c r="H38">
        <f>meddata[[#This Row],[wage]]/POWER(meddata[[#This Row],[height]]/100,2)</f>
        <v>26.038781163434905</v>
      </c>
    </row>
    <row r="39" spans="1:8" x14ac:dyDescent="0.2">
      <c r="A39" t="s">
        <v>127</v>
      </c>
      <c r="B39" t="s">
        <v>128</v>
      </c>
      <c r="C39" t="s">
        <v>9</v>
      </c>
      <c r="D39">
        <v>26</v>
      </c>
      <c r="E39">
        <v>180</v>
      </c>
      <c r="F39">
        <v>82</v>
      </c>
      <c r="G39" t="s">
        <v>17</v>
      </c>
      <c r="H39">
        <f>meddata[[#This Row],[wage]]/POWER(meddata[[#This Row],[height]]/100,2)</f>
        <v>25.308641975308639</v>
      </c>
    </row>
    <row r="40" spans="1:8" x14ac:dyDescent="0.2">
      <c r="A40" t="s">
        <v>153</v>
      </c>
      <c r="B40" t="s">
        <v>154</v>
      </c>
      <c r="C40" t="s">
        <v>9</v>
      </c>
      <c r="D40">
        <v>53</v>
      </c>
      <c r="E40">
        <v>196</v>
      </c>
      <c r="F40">
        <v>62</v>
      </c>
      <c r="G40" t="s">
        <v>17</v>
      </c>
      <c r="H40">
        <f>meddata[[#This Row],[wage]]/POWER(meddata[[#This Row],[height]]/100,2)</f>
        <v>16.139108704706373</v>
      </c>
    </row>
    <row r="41" spans="1:8" x14ac:dyDescent="0.2">
      <c r="A41" t="s">
        <v>173</v>
      </c>
      <c r="B41" t="s">
        <v>174</v>
      </c>
      <c r="C41" t="s">
        <v>9</v>
      </c>
      <c r="D41">
        <v>39</v>
      </c>
      <c r="E41">
        <v>181</v>
      </c>
      <c r="F41">
        <v>107</v>
      </c>
      <c r="G41" t="s">
        <v>17</v>
      </c>
      <c r="H41">
        <f>meddata[[#This Row],[wage]]/POWER(meddata[[#This Row],[height]]/100,2)</f>
        <v>32.660785690302497</v>
      </c>
    </row>
    <row r="42" spans="1:8" x14ac:dyDescent="0.2">
      <c r="A42" t="s">
        <v>149</v>
      </c>
      <c r="B42" t="s">
        <v>150</v>
      </c>
      <c r="C42" t="s">
        <v>13</v>
      </c>
      <c r="D42">
        <v>32</v>
      </c>
      <c r="E42">
        <v>156</v>
      </c>
      <c r="F42">
        <v>55</v>
      </c>
      <c r="G42" t="s">
        <v>22</v>
      </c>
      <c r="H42">
        <f>meddata[[#This Row],[wage]]/POWER(meddata[[#This Row],[height]]/100,2)</f>
        <v>22.600262984878366</v>
      </c>
    </row>
    <row r="43" spans="1:8" x14ac:dyDescent="0.2">
      <c r="A43" t="s">
        <v>187</v>
      </c>
      <c r="B43" t="s">
        <v>188</v>
      </c>
      <c r="C43" t="s">
        <v>13</v>
      </c>
      <c r="D43">
        <v>56</v>
      </c>
      <c r="E43">
        <v>160</v>
      </c>
      <c r="F43">
        <v>75</v>
      </c>
      <c r="G43" t="s">
        <v>17</v>
      </c>
      <c r="H43">
        <f>meddata[[#This Row],[wage]]/POWER(meddata[[#This Row],[height]]/100,2)</f>
        <v>29.296874999999993</v>
      </c>
    </row>
    <row r="44" spans="1:8" x14ac:dyDescent="0.2">
      <c r="A44" t="s">
        <v>151</v>
      </c>
      <c r="B44" t="s">
        <v>152</v>
      </c>
      <c r="C44" t="s">
        <v>9</v>
      </c>
      <c r="D44">
        <v>55</v>
      </c>
      <c r="E44">
        <v>156</v>
      </c>
      <c r="F44">
        <v>103</v>
      </c>
      <c r="G44" t="s">
        <v>22</v>
      </c>
      <c r="H44">
        <f>meddata[[#This Row],[wage]]/POWER(meddata[[#This Row],[height]]/100,2)</f>
        <v>42.324128862590399</v>
      </c>
    </row>
    <row r="45" spans="1:8" x14ac:dyDescent="0.2">
      <c r="A45" t="s">
        <v>143</v>
      </c>
      <c r="B45" t="s">
        <v>144</v>
      </c>
      <c r="C45" t="s">
        <v>13</v>
      </c>
      <c r="D45">
        <v>55</v>
      </c>
      <c r="E45">
        <v>193</v>
      </c>
      <c r="F45">
        <v>107</v>
      </c>
      <c r="G45" t="s">
        <v>22</v>
      </c>
      <c r="H45">
        <f>meddata[[#This Row],[wage]]/POWER(meddata[[#This Row],[height]]/100,2)</f>
        <v>28.725603371902601</v>
      </c>
    </row>
    <row r="46" spans="1:8" x14ac:dyDescent="0.2">
      <c r="A46" t="s">
        <v>25</v>
      </c>
      <c r="B46" t="s">
        <v>26</v>
      </c>
      <c r="C46" t="s">
        <v>9</v>
      </c>
      <c r="D46">
        <v>31</v>
      </c>
      <c r="E46">
        <v>183</v>
      </c>
      <c r="F46">
        <v>78</v>
      </c>
      <c r="G46" t="s">
        <v>10</v>
      </c>
      <c r="H46">
        <f>meddata[[#This Row],[wage]]/POWER(meddata[[#This Row],[height]]/100,2)</f>
        <v>23.291229956104985</v>
      </c>
    </row>
    <row r="47" spans="1:8" x14ac:dyDescent="0.2">
      <c r="A47" t="s">
        <v>207</v>
      </c>
      <c r="B47" t="s">
        <v>208</v>
      </c>
      <c r="C47" t="s">
        <v>13</v>
      </c>
      <c r="D47">
        <v>35</v>
      </c>
      <c r="E47">
        <v>179</v>
      </c>
      <c r="F47">
        <v>110</v>
      </c>
      <c r="G47" t="s">
        <v>22</v>
      </c>
      <c r="H47">
        <f>meddata[[#This Row],[wage]]/POWER(meddata[[#This Row],[height]]/100,2)</f>
        <v>34.331013389095226</v>
      </c>
    </row>
    <row r="48" spans="1:8" x14ac:dyDescent="0.2">
      <c r="A48" t="s">
        <v>161</v>
      </c>
      <c r="B48" t="s">
        <v>162</v>
      </c>
      <c r="C48" t="s">
        <v>13</v>
      </c>
      <c r="D48">
        <v>48</v>
      </c>
      <c r="E48">
        <v>156</v>
      </c>
      <c r="F48">
        <v>64</v>
      </c>
      <c r="G48" t="s">
        <v>14</v>
      </c>
      <c r="H48">
        <f>meddata[[#This Row],[wage]]/POWER(meddata[[#This Row],[height]]/100,2)</f>
        <v>26.298487836949374</v>
      </c>
    </row>
    <row r="49" spans="1:8" x14ac:dyDescent="0.2">
      <c r="A49" t="s">
        <v>11</v>
      </c>
      <c r="B49" t="s">
        <v>12</v>
      </c>
      <c r="C49" t="s">
        <v>13</v>
      </c>
      <c r="D49">
        <v>33</v>
      </c>
      <c r="E49">
        <v>188</v>
      </c>
      <c r="F49">
        <v>115</v>
      </c>
      <c r="G49" t="s">
        <v>14</v>
      </c>
      <c r="H49">
        <f>meddata[[#This Row],[wage]]/POWER(meddata[[#This Row],[height]]/100,2)</f>
        <v>32.537347215934815</v>
      </c>
    </row>
    <row r="50" spans="1:8" x14ac:dyDescent="0.2">
      <c r="A50" t="s">
        <v>27</v>
      </c>
      <c r="B50" t="s">
        <v>28</v>
      </c>
      <c r="C50" t="s">
        <v>9</v>
      </c>
      <c r="D50">
        <v>59</v>
      </c>
      <c r="E50">
        <v>171</v>
      </c>
      <c r="F50">
        <v>54</v>
      </c>
      <c r="G50" t="s">
        <v>14</v>
      </c>
      <c r="H50">
        <f>meddata[[#This Row],[wage]]/POWER(meddata[[#This Row],[height]]/100,2)</f>
        <v>18.467220683287167</v>
      </c>
    </row>
    <row r="51" spans="1:8" x14ac:dyDescent="0.2">
      <c r="A51" t="s">
        <v>81</v>
      </c>
      <c r="B51" t="s">
        <v>82</v>
      </c>
      <c r="C51" t="s">
        <v>13</v>
      </c>
      <c r="D51">
        <v>48</v>
      </c>
      <c r="E51">
        <v>164</v>
      </c>
      <c r="F51">
        <v>60</v>
      </c>
      <c r="G51" t="s">
        <v>14</v>
      </c>
      <c r="H51">
        <f>meddata[[#This Row],[wage]]/POWER(meddata[[#This Row],[height]]/100,2)</f>
        <v>22.308149910767405</v>
      </c>
    </row>
    <row r="52" spans="1:8" x14ac:dyDescent="0.2">
      <c r="A52" t="s">
        <v>121</v>
      </c>
      <c r="B52" t="s">
        <v>122</v>
      </c>
      <c r="C52" t="s">
        <v>9</v>
      </c>
      <c r="D52">
        <v>29</v>
      </c>
      <c r="E52">
        <v>168</v>
      </c>
      <c r="F52">
        <v>88</v>
      </c>
      <c r="G52" t="s">
        <v>22</v>
      </c>
      <c r="H52">
        <f>meddata[[#This Row],[wage]]/POWER(meddata[[#This Row],[height]]/100,2)</f>
        <v>31.17913832199547</v>
      </c>
    </row>
    <row r="53" spans="1:8" x14ac:dyDescent="0.2">
      <c r="A53" t="s">
        <v>91</v>
      </c>
      <c r="B53" t="s">
        <v>92</v>
      </c>
      <c r="C53" t="s">
        <v>13</v>
      </c>
      <c r="D53">
        <v>43</v>
      </c>
      <c r="E53">
        <v>182</v>
      </c>
      <c r="F53">
        <v>55</v>
      </c>
      <c r="G53" t="s">
        <v>10</v>
      </c>
      <c r="H53">
        <f>meddata[[#This Row],[wage]]/POWER(meddata[[#This Row],[height]]/100,2)</f>
        <v>16.604274846033086</v>
      </c>
    </row>
    <row r="54" spans="1:8" x14ac:dyDescent="0.2">
      <c r="A54" t="s">
        <v>123</v>
      </c>
      <c r="B54" t="s">
        <v>124</v>
      </c>
      <c r="C54" t="s">
        <v>9</v>
      </c>
      <c r="D54">
        <v>34</v>
      </c>
      <c r="E54">
        <v>156</v>
      </c>
      <c r="F54">
        <v>78</v>
      </c>
      <c r="G54" t="s">
        <v>17</v>
      </c>
      <c r="H54">
        <f>meddata[[#This Row],[wage]]/POWER(meddata[[#This Row],[height]]/100,2)</f>
        <v>32.051282051282051</v>
      </c>
    </row>
    <row r="55" spans="1:8" x14ac:dyDescent="0.2">
      <c r="A55" t="s">
        <v>73</v>
      </c>
      <c r="B55" t="s">
        <v>74</v>
      </c>
      <c r="C55" t="s">
        <v>9</v>
      </c>
      <c r="D55">
        <v>44</v>
      </c>
      <c r="E55">
        <v>196</v>
      </c>
      <c r="F55">
        <v>54</v>
      </c>
      <c r="G55" t="s">
        <v>17</v>
      </c>
      <c r="H55">
        <f>meddata[[#This Row],[wage]]/POWER(meddata[[#This Row],[height]]/100,2)</f>
        <v>14.056643065389423</v>
      </c>
    </row>
    <row r="56" spans="1:8" x14ac:dyDescent="0.2">
      <c r="A56" t="s">
        <v>183</v>
      </c>
      <c r="B56" t="s">
        <v>184</v>
      </c>
      <c r="C56" t="s">
        <v>13</v>
      </c>
      <c r="D56">
        <v>58</v>
      </c>
      <c r="E56">
        <v>195</v>
      </c>
      <c r="F56">
        <v>67</v>
      </c>
      <c r="G56" t="s">
        <v>14</v>
      </c>
      <c r="H56">
        <f>meddata[[#This Row],[wage]]/POWER(meddata[[#This Row],[height]]/100,2)</f>
        <v>17.619986850756082</v>
      </c>
    </row>
    <row r="57" spans="1:8" x14ac:dyDescent="0.2">
      <c r="A57" t="s">
        <v>139</v>
      </c>
      <c r="B57" t="s">
        <v>140</v>
      </c>
      <c r="C57" t="s">
        <v>9</v>
      </c>
      <c r="D57">
        <v>33</v>
      </c>
      <c r="E57">
        <v>165</v>
      </c>
      <c r="F57">
        <v>116</v>
      </c>
      <c r="G57" t="s">
        <v>14</v>
      </c>
      <c r="H57">
        <f>meddata[[#This Row],[wage]]/POWER(meddata[[#This Row],[height]]/100,2)</f>
        <v>42.607897153351701</v>
      </c>
    </row>
    <row r="58" spans="1:8" x14ac:dyDescent="0.2">
      <c r="A58" t="s">
        <v>211</v>
      </c>
      <c r="B58" t="s">
        <v>212</v>
      </c>
      <c r="C58" t="s">
        <v>9</v>
      </c>
      <c r="D58">
        <v>20</v>
      </c>
      <c r="E58">
        <v>180</v>
      </c>
      <c r="F58">
        <v>68</v>
      </c>
      <c r="G58" t="s">
        <v>10</v>
      </c>
      <c r="H58">
        <f>meddata[[#This Row],[wage]]/POWER(meddata[[#This Row],[height]]/100,2)</f>
        <v>20.987654320987652</v>
      </c>
    </row>
    <row r="59" spans="1:8" x14ac:dyDescent="0.2">
      <c r="A59" t="s">
        <v>113</v>
      </c>
      <c r="B59" t="s">
        <v>114</v>
      </c>
      <c r="C59" t="s">
        <v>9</v>
      </c>
      <c r="D59">
        <v>18</v>
      </c>
      <c r="E59">
        <v>179</v>
      </c>
      <c r="F59">
        <v>91</v>
      </c>
      <c r="G59" t="s">
        <v>10</v>
      </c>
      <c r="H59">
        <f>meddata[[#This Row],[wage]]/POWER(meddata[[#This Row],[height]]/100,2)</f>
        <v>28.40111107643332</v>
      </c>
    </row>
    <row r="60" spans="1:8" x14ac:dyDescent="0.2">
      <c r="A60" t="s">
        <v>83</v>
      </c>
      <c r="B60" t="s">
        <v>84</v>
      </c>
      <c r="C60" t="s">
        <v>13</v>
      </c>
      <c r="D60">
        <v>41</v>
      </c>
      <c r="E60">
        <v>178</v>
      </c>
      <c r="F60">
        <v>104</v>
      </c>
      <c r="G60" t="s">
        <v>10</v>
      </c>
      <c r="H60">
        <f>meddata[[#This Row],[wage]]/POWER(meddata[[#This Row],[height]]/100,2)</f>
        <v>32.824138366367883</v>
      </c>
    </row>
    <row r="61" spans="1:8" x14ac:dyDescent="0.2">
      <c r="A61" t="s">
        <v>105</v>
      </c>
      <c r="B61" t="s">
        <v>106</v>
      </c>
      <c r="C61" t="s">
        <v>9</v>
      </c>
      <c r="D61">
        <v>60</v>
      </c>
      <c r="E61">
        <v>196</v>
      </c>
      <c r="F61">
        <v>51</v>
      </c>
      <c r="G61" t="s">
        <v>14</v>
      </c>
      <c r="H61">
        <f>meddata[[#This Row],[wage]]/POWER(meddata[[#This Row],[height]]/100,2)</f>
        <v>13.275718450645565</v>
      </c>
    </row>
    <row r="62" spans="1:8" x14ac:dyDescent="0.2">
      <c r="A62" t="s">
        <v>41</v>
      </c>
      <c r="B62" t="s">
        <v>42</v>
      </c>
      <c r="C62" t="s">
        <v>13</v>
      </c>
      <c r="D62">
        <v>33</v>
      </c>
      <c r="E62">
        <v>176</v>
      </c>
      <c r="F62">
        <v>119</v>
      </c>
      <c r="G62" t="s">
        <v>10</v>
      </c>
      <c r="H62">
        <f>meddata[[#This Row],[wage]]/POWER(meddata[[#This Row],[height]]/100,2)</f>
        <v>38.41683884297521</v>
      </c>
    </row>
    <row r="63" spans="1:8" x14ac:dyDescent="0.2">
      <c r="A63" t="s">
        <v>23</v>
      </c>
      <c r="B63" t="s">
        <v>24</v>
      </c>
      <c r="C63" t="s">
        <v>13</v>
      </c>
      <c r="D63">
        <v>52</v>
      </c>
      <c r="E63">
        <v>175</v>
      </c>
      <c r="F63">
        <v>104</v>
      </c>
      <c r="G63" t="s">
        <v>17</v>
      </c>
      <c r="H63">
        <f>meddata[[#This Row],[wage]]/POWER(meddata[[#This Row],[height]]/100,2)</f>
        <v>33.95918367346939</v>
      </c>
    </row>
    <row r="64" spans="1:8" x14ac:dyDescent="0.2">
      <c r="A64" t="s">
        <v>199</v>
      </c>
      <c r="B64" t="s">
        <v>200</v>
      </c>
      <c r="C64" t="s">
        <v>9</v>
      </c>
      <c r="D64">
        <v>25</v>
      </c>
      <c r="E64">
        <v>175</v>
      </c>
      <c r="F64">
        <v>102</v>
      </c>
      <c r="G64" t="s">
        <v>10</v>
      </c>
      <c r="H64">
        <f>meddata[[#This Row],[wage]]/POWER(meddata[[#This Row],[height]]/100,2)</f>
        <v>33.306122448979593</v>
      </c>
    </row>
    <row r="65" spans="1:8" x14ac:dyDescent="0.2">
      <c r="A65" t="s">
        <v>51</v>
      </c>
      <c r="B65" t="s">
        <v>52</v>
      </c>
      <c r="C65" t="s">
        <v>13</v>
      </c>
      <c r="D65">
        <v>60</v>
      </c>
      <c r="E65">
        <v>161</v>
      </c>
      <c r="F65">
        <v>82</v>
      </c>
      <c r="G65" t="s">
        <v>22</v>
      </c>
      <c r="H65">
        <f>meddata[[#This Row],[wage]]/POWER(meddata[[#This Row],[height]]/100,2)</f>
        <v>31.634581999151262</v>
      </c>
    </row>
    <row r="66" spans="1:8" x14ac:dyDescent="0.2">
      <c r="A66" t="s">
        <v>15</v>
      </c>
      <c r="B66" t="s">
        <v>16</v>
      </c>
      <c r="C66" t="s">
        <v>9</v>
      </c>
      <c r="D66">
        <v>21</v>
      </c>
      <c r="E66">
        <v>155</v>
      </c>
      <c r="F66">
        <v>50</v>
      </c>
      <c r="G66" t="s">
        <v>17</v>
      </c>
      <c r="H66">
        <f>meddata[[#This Row],[wage]]/POWER(meddata[[#This Row],[height]]/100,2)</f>
        <v>20.811654526534856</v>
      </c>
    </row>
    <row r="67" spans="1:8" x14ac:dyDescent="0.2">
      <c r="A67" t="s">
        <v>97</v>
      </c>
      <c r="B67" t="s">
        <v>98</v>
      </c>
      <c r="C67" t="s">
        <v>9</v>
      </c>
      <c r="D67">
        <v>35</v>
      </c>
      <c r="E67">
        <v>184</v>
      </c>
      <c r="F67">
        <v>95</v>
      </c>
      <c r="G67" t="s">
        <v>17</v>
      </c>
      <c r="H67">
        <f>meddata[[#This Row],[wage]]/POWER(meddata[[#This Row],[height]]/100,2)</f>
        <v>28.060018903591683</v>
      </c>
    </row>
    <row r="68" spans="1:8" x14ac:dyDescent="0.2">
      <c r="A68" t="s">
        <v>45</v>
      </c>
      <c r="B68" t="s">
        <v>46</v>
      </c>
      <c r="C68" t="s">
        <v>13</v>
      </c>
      <c r="D68">
        <v>20</v>
      </c>
      <c r="E68">
        <v>160</v>
      </c>
      <c r="F68">
        <v>105</v>
      </c>
      <c r="G68" t="s">
        <v>14</v>
      </c>
      <c r="H68">
        <f>meddata[[#This Row],[wage]]/POWER(meddata[[#This Row],[height]]/100,2)</f>
        <v>41.015624999999993</v>
      </c>
    </row>
    <row r="69" spans="1:8" x14ac:dyDescent="0.2">
      <c r="A69" t="s">
        <v>79</v>
      </c>
      <c r="B69" t="s">
        <v>80</v>
      </c>
      <c r="C69" t="s">
        <v>13</v>
      </c>
      <c r="D69">
        <v>34</v>
      </c>
      <c r="E69">
        <v>174</v>
      </c>
      <c r="F69">
        <v>67</v>
      </c>
      <c r="G69" t="s">
        <v>10</v>
      </c>
      <c r="H69">
        <f>meddata[[#This Row],[wage]]/POWER(meddata[[#This Row],[height]]/100,2)</f>
        <v>22.129739727837229</v>
      </c>
    </row>
    <row r="70" spans="1:8" x14ac:dyDescent="0.2">
      <c r="A70" t="s">
        <v>101</v>
      </c>
      <c r="B70" t="s">
        <v>102</v>
      </c>
      <c r="C70" t="s">
        <v>9</v>
      </c>
      <c r="D70">
        <v>39</v>
      </c>
      <c r="E70">
        <v>172</v>
      </c>
      <c r="F70">
        <v>58</v>
      </c>
      <c r="G70" t="s">
        <v>22</v>
      </c>
      <c r="H70">
        <f>meddata[[#This Row],[wage]]/POWER(meddata[[#This Row],[height]]/100,2)</f>
        <v>19.605191995673341</v>
      </c>
    </row>
    <row r="71" spans="1:8" x14ac:dyDescent="0.2">
      <c r="A71" t="s">
        <v>18</v>
      </c>
      <c r="B71" t="s">
        <v>19</v>
      </c>
      <c r="C71" t="s">
        <v>13</v>
      </c>
      <c r="D71">
        <v>44</v>
      </c>
      <c r="E71">
        <v>173</v>
      </c>
      <c r="F71">
        <v>92</v>
      </c>
      <c r="G71" t="s">
        <v>10</v>
      </c>
      <c r="H71">
        <f>meddata[[#This Row],[wage]]/POWER(meddata[[#This Row],[height]]/100,2)</f>
        <v>30.73941661933242</v>
      </c>
    </row>
    <row r="72" spans="1:8" x14ac:dyDescent="0.2">
      <c r="A72" t="s">
        <v>179</v>
      </c>
      <c r="B72" t="s">
        <v>180</v>
      </c>
      <c r="C72" t="s">
        <v>9</v>
      </c>
      <c r="D72">
        <v>43</v>
      </c>
      <c r="E72">
        <v>194</v>
      </c>
      <c r="F72">
        <v>50</v>
      </c>
      <c r="G72" t="s">
        <v>14</v>
      </c>
      <c r="H72">
        <f>meddata[[#This Row],[wage]]/POWER(meddata[[#This Row],[height]]/100,2)</f>
        <v>13.285152513550857</v>
      </c>
    </row>
    <row r="73" spans="1:8" x14ac:dyDescent="0.2">
      <c r="A73" t="s">
        <v>37</v>
      </c>
      <c r="B73" t="s">
        <v>38</v>
      </c>
      <c r="C73" t="s">
        <v>13</v>
      </c>
      <c r="D73">
        <v>39</v>
      </c>
      <c r="E73">
        <v>173</v>
      </c>
      <c r="F73">
        <v>52</v>
      </c>
      <c r="G73" t="s">
        <v>10</v>
      </c>
      <c r="H73">
        <f>meddata[[#This Row],[wage]]/POWER(meddata[[#This Row],[height]]/100,2)</f>
        <v>17.374452871796585</v>
      </c>
    </row>
    <row r="74" spans="1:8" x14ac:dyDescent="0.2">
      <c r="A74" t="s">
        <v>191</v>
      </c>
      <c r="B74" t="s">
        <v>192</v>
      </c>
      <c r="C74" t="s">
        <v>9</v>
      </c>
      <c r="D74">
        <v>21</v>
      </c>
      <c r="E74">
        <v>173</v>
      </c>
      <c r="F74">
        <v>100</v>
      </c>
      <c r="G74" t="s">
        <v>10</v>
      </c>
      <c r="H74">
        <f>meddata[[#This Row],[wage]]/POWER(meddata[[#This Row],[height]]/100,2)</f>
        <v>33.412409368839583</v>
      </c>
    </row>
    <row r="75" spans="1:8" x14ac:dyDescent="0.2">
      <c r="A75" t="s">
        <v>171</v>
      </c>
      <c r="B75" t="s">
        <v>172</v>
      </c>
      <c r="C75" t="s">
        <v>9</v>
      </c>
      <c r="D75">
        <v>32</v>
      </c>
      <c r="E75">
        <v>173</v>
      </c>
      <c r="F75">
        <v>52</v>
      </c>
      <c r="G75" t="s">
        <v>10</v>
      </c>
      <c r="H75">
        <f>meddata[[#This Row],[wage]]/POWER(meddata[[#This Row],[height]]/100,2)</f>
        <v>17.374452871796585</v>
      </c>
    </row>
    <row r="76" spans="1:8" x14ac:dyDescent="0.2">
      <c r="A76" t="s">
        <v>177</v>
      </c>
      <c r="B76" t="s">
        <v>178</v>
      </c>
      <c r="C76" t="s">
        <v>9</v>
      </c>
      <c r="D76">
        <v>49</v>
      </c>
      <c r="E76">
        <v>169</v>
      </c>
      <c r="F76">
        <v>87</v>
      </c>
      <c r="G76" t="s">
        <v>10</v>
      </c>
      <c r="H76">
        <f>meddata[[#This Row],[wage]]/POWER(meddata[[#This Row],[height]]/100,2)</f>
        <v>30.461118308182492</v>
      </c>
    </row>
    <row r="77" spans="1:8" x14ac:dyDescent="0.2">
      <c r="A77" t="s">
        <v>129</v>
      </c>
      <c r="B77" t="s">
        <v>130</v>
      </c>
      <c r="C77" t="s">
        <v>9</v>
      </c>
      <c r="D77">
        <v>29</v>
      </c>
      <c r="E77">
        <v>194</v>
      </c>
      <c r="F77">
        <v>80</v>
      </c>
      <c r="G77" t="s">
        <v>14</v>
      </c>
      <c r="H77">
        <f>meddata[[#This Row],[wage]]/POWER(meddata[[#This Row],[height]]/100,2)</f>
        <v>21.256244021681368</v>
      </c>
    </row>
    <row r="78" spans="1:8" x14ac:dyDescent="0.2">
      <c r="A78" t="s">
        <v>159</v>
      </c>
      <c r="B78" t="s">
        <v>160</v>
      </c>
      <c r="C78" t="s">
        <v>9</v>
      </c>
      <c r="D78">
        <v>52</v>
      </c>
      <c r="E78">
        <v>169</v>
      </c>
      <c r="F78">
        <v>70</v>
      </c>
      <c r="G78" t="s">
        <v>10</v>
      </c>
      <c r="H78">
        <f>meddata[[#This Row],[wage]]/POWER(meddata[[#This Row],[height]]/100,2)</f>
        <v>24.508945765204302</v>
      </c>
    </row>
    <row r="79" spans="1:8" x14ac:dyDescent="0.2">
      <c r="A79" t="s">
        <v>59</v>
      </c>
      <c r="B79" t="s">
        <v>60</v>
      </c>
      <c r="C79" t="s">
        <v>9</v>
      </c>
      <c r="D79">
        <v>45</v>
      </c>
      <c r="E79">
        <v>160</v>
      </c>
      <c r="F79">
        <v>113</v>
      </c>
      <c r="G79" t="s">
        <v>17</v>
      </c>
      <c r="H79">
        <f>meddata[[#This Row],[wage]]/POWER(meddata[[#This Row],[height]]/100,2)</f>
        <v>44.140624999999993</v>
      </c>
    </row>
    <row r="80" spans="1:8" x14ac:dyDescent="0.2">
      <c r="A80" t="s">
        <v>53</v>
      </c>
      <c r="B80" t="s">
        <v>54</v>
      </c>
      <c r="C80" t="s">
        <v>9</v>
      </c>
      <c r="D80">
        <v>20</v>
      </c>
      <c r="E80">
        <v>169</v>
      </c>
      <c r="F80">
        <v>90</v>
      </c>
      <c r="G80" t="s">
        <v>10</v>
      </c>
      <c r="H80">
        <f>meddata[[#This Row],[wage]]/POWER(meddata[[#This Row],[height]]/100,2)</f>
        <v>31.511501698119819</v>
      </c>
    </row>
    <row r="81" spans="1:8" x14ac:dyDescent="0.2">
      <c r="A81" t="s">
        <v>197</v>
      </c>
      <c r="B81" t="s">
        <v>198</v>
      </c>
      <c r="C81" t="s">
        <v>9</v>
      </c>
      <c r="D81">
        <v>35</v>
      </c>
      <c r="E81">
        <v>166</v>
      </c>
      <c r="F81">
        <v>120</v>
      </c>
      <c r="G81" t="s">
        <v>10</v>
      </c>
      <c r="H81">
        <f>meddata[[#This Row],[wage]]/POWER(meddata[[#This Row],[height]]/100,2)</f>
        <v>43.547684714762667</v>
      </c>
    </row>
    <row r="82" spans="1:8" x14ac:dyDescent="0.2">
      <c r="A82" t="s">
        <v>137</v>
      </c>
      <c r="B82" t="s">
        <v>138</v>
      </c>
      <c r="C82" t="s">
        <v>9</v>
      </c>
      <c r="D82">
        <v>42</v>
      </c>
      <c r="E82">
        <v>160</v>
      </c>
      <c r="F82">
        <v>76</v>
      </c>
      <c r="G82" t="s">
        <v>10</v>
      </c>
      <c r="H82">
        <f>meddata[[#This Row],[wage]]/POWER(meddata[[#This Row],[height]]/100,2)</f>
        <v>29.687499999999993</v>
      </c>
    </row>
    <row r="83" spans="1:8" x14ac:dyDescent="0.2">
      <c r="A83" t="s">
        <v>167</v>
      </c>
      <c r="B83" t="s">
        <v>168</v>
      </c>
      <c r="C83" t="s">
        <v>9</v>
      </c>
      <c r="D83">
        <v>56</v>
      </c>
      <c r="E83">
        <v>196</v>
      </c>
      <c r="F83">
        <v>62</v>
      </c>
      <c r="G83" t="s">
        <v>17</v>
      </c>
      <c r="H83">
        <f>meddata[[#This Row],[wage]]/POWER(meddata[[#This Row],[height]]/100,2)</f>
        <v>16.139108704706373</v>
      </c>
    </row>
    <row r="84" spans="1:8" x14ac:dyDescent="0.2">
      <c r="A84" t="s">
        <v>93</v>
      </c>
      <c r="B84" t="s">
        <v>94</v>
      </c>
      <c r="C84" t="s">
        <v>13</v>
      </c>
      <c r="D84">
        <v>41</v>
      </c>
      <c r="E84">
        <v>160</v>
      </c>
      <c r="F84">
        <v>74</v>
      </c>
      <c r="G84" t="s">
        <v>10</v>
      </c>
      <c r="H84">
        <f>meddata[[#This Row],[wage]]/POWER(meddata[[#This Row],[height]]/100,2)</f>
        <v>28.906249999999993</v>
      </c>
    </row>
    <row r="85" spans="1:8" x14ac:dyDescent="0.2">
      <c r="A85" t="s">
        <v>131</v>
      </c>
      <c r="B85" t="s">
        <v>132</v>
      </c>
      <c r="C85" t="s">
        <v>13</v>
      </c>
      <c r="D85">
        <v>25</v>
      </c>
      <c r="E85">
        <v>171</v>
      </c>
      <c r="F85">
        <v>63</v>
      </c>
      <c r="G85" t="s">
        <v>22</v>
      </c>
      <c r="H85">
        <f>meddata[[#This Row],[wage]]/POWER(meddata[[#This Row],[height]]/100,2)</f>
        <v>21.545090797168363</v>
      </c>
    </row>
    <row r="86" spans="1:8" x14ac:dyDescent="0.2">
      <c r="A86" t="s">
        <v>205</v>
      </c>
      <c r="B86" t="s">
        <v>206</v>
      </c>
      <c r="C86" t="s">
        <v>13</v>
      </c>
      <c r="D86">
        <v>59</v>
      </c>
      <c r="E86">
        <v>192</v>
      </c>
      <c r="F86">
        <v>102</v>
      </c>
      <c r="G86" t="s">
        <v>22</v>
      </c>
      <c r="H86">
        <f>meddata[[#This Row],[wage]]/POWER(meddata[[#This Row],[height]]/100,2)</f>
        <v>27.669270833333336</v>
      </c>
    </row>
    <row r="87" spans="1:8" x14ac:dyDescent="0.2">
      <c r="A87" t="s">
        <v>155</v>
      </c>
      <c r="B87" t="s">
        <v>156</v>
      </c>
      <c r="C87" t="s">
        <v>9</v>
      </c>
      <c r="D87">
        <v>51</v>
      </c>
      <c r="E87">
        <v>183</v>
      </c>
      <c r="F87">
        <v>111</v>
      </c>
      <c r="G87" t="s">
        <v>22</v>
      </c>
      <c r="H87">
        <f>meddata[[#This Row],[wage]]/POWER(meddata[[#This Row],[height]]/100,2)</f>
        <v>33.145211860610942</v>
      </c>
    </row>
    <row r="88" spans="1:8" x14ac:dyDescent="0.2">
      <c r="A88" t="s">
        <v>141</v>
      </c>
      <c r="B88" t="s">
        <v>142</v>
      </c>
      <c r="C88" t="s">
        <v>13</v>
      </c>
      <c r="D88">
        <v>39</v>
      </c>
      <c r="E88">
        <v>159</v>
      </c>
      <c r="F88">
        <v>101</v>
      </c>
      <c r="G88" t="s">
        <v>10</v>
      </c>
      <c r="H88">
        <f>meddata[[#This Row],[wage]]/POWER(meddata[[#This Row],[height]]/100,2)</f>
        <v>39.950951307305878</v>
      </c>
    </row>
    <row r="89" spans="1:8" x14ac:dyDescent="0.2">
      <c r="A89" t="s">
        <v>163</v>
      </c>
      <c r="B89" t="s">
        <v>164</v>
      </c>
      <c r="C89" t="s">
        <v>13</v>
      </c>
      <c r="D89">
        <v>49</v>
      </c>
      <c r="E89">
        <v>158</v>
      </c>
      <c r="F89">
        <v>119</v>
      </c>
      <c r="G89" t="s">
        <v>17</v>
      </c>
      <c r="H89">
        <f>meddata[[#This Row],[wage]]/POWER(meddata[[#This Row],[height]]/100,2)</f>
        <v>47.668642845697796</v>
      </c>
    </row>
    <row r="90" spans="1:8" x14ac:dyDescent="0.2">
      <c r="A90" t="s">
        <v>31</v>
      </c>
      <c r="B90" t="s">
        <v>32</v>
      </c>
      <c r="C90" t="s">
        <v>13</v>
      </c>
      <c r="D90">
        <v>52</v>
      </c>
      <c r="E90">
        <v>163</v>
      </c>
      <c r="F90">
        <v>86</v>
      </c>
      <c r="G90" t="s">
        <v>14</v>
      </c>
      <c r="H90">
        <f>meddata[[#This Row],[wage]]/POWER(meddata[[#This Row],[height]]/100,2)</f>
        <v>32.368549813692653</v>
      </c>
    </row>
    <row r="91" spans="1:8" x14ac:dyDescent="0.2">
      <c r="A91" t="s">
        <v>189</v>
      </c>
      <c r="B91" t="s">
        <v>190</v>
      </c>
      <c r="C91" t="s">
        <v>9</v>
      </c>
      <c r="D91">
        <v>20</v>
      </c>
      <c r="E91">
        <v>187</v>
      </c>
      <c r="F91">
        <v>113</v>
      </c>
      <c r="G91" t="s">
        <v>14</v>
      </c>
      <c r="H91">
        <f>meddata[[#This Row],[wage]]/POWER(meddata[[#This Row],[height]]/100,2)</f>
        <v>32.314335554348133</v>
      </c>
    </row>
    <row r="92" spans="1:8" x14ac:dyDescent="0.2">
      <c r="A92" t="s">
        <v>75</v>
      </c>
      <c r="B92" t="s">
        <v>76</v>
      </c>
      <c r="C92" t="s">
        <v>13</v>
      </c>
      <c r="D92">
        <v>55</v>
      </c>
      <c r="E92">
        <v>158</v>
      </c>
      <c r="F92">
        <v>69</v>
      </c>
      <c r="G92" t="s">
        <v>10</v>
      </c>
      <c r="H92">
        <f>meddata[[#This Row],[wage]]/POWER(meddata[[#This Row],[height]]/100,2)</f>
        <v>27.639801313892001</v>
      </c>
    </row>
    <row r="93" spans="1:8" x14ac:dyDescent="0.2">
      <c r="A93" t="s">
        <v>61</v>
      </c>
      <c r="B93" t="s">
        <v>62</v>
      </c>
      <c r="C93" t="s">
        <v>9</v>
      </c>
      <c r="D93">
        <v>45</v>
      </c>
      <c r="E93">
        <v>158</v>
      </c>
      <c r="F93">
        <v>93</v>
      </c>
      <c r="G93" t="s">
        <v>10</v>
      </c>
      <c r="H93">
        <f>meddata[[#This Row],[wage]]/POWER(meddata[[#This Row],[height]]/100,2)</f>
        <v>37.25364524915878</v>
      </c>
    </row>
    <row r="94" spans="1:8" x14ac:dyDescent="0.2">
      <c r="A94" t="s">
        <v>71</v>
      </c>
      <c r="B94" t="s">
        <v>72</v>
      </c>
      <c r="C94" t="s">
        <v>13</v>
      </c>
      <c r="D94">
        <v>42</v>
      </c>
      <c r="E94">
        <v>166</v>
      </c>
      <c r="F94">
        <v>90</v>
      </c>
      <c r="G94" t="s">
        <v>14</v>
      </c>
      <c r="H94">
        <f>meddata[[#This Row],[wage]]/POWER(meddata[[#This Row],[height]]/100,2)</f>
        <v>32.660763536072004</v>
      </c>
    </row>
    <row r="95" spans="1:8" x14ac:dyDescent="0.2">
      <c r="A95" t="s">
        <v>77</v>
      </c>
      <c r="B95" t="s">
        <v>78</v>
      </c>
      <c r="C95" t="s">
        <v>9</v>
      </c>
      <c r="D95">
        <v>50</v>
      </c>
      <c r="E95">
        <v>188</v>
      </c>
      <c r="F95">
        <v>82</v>
      </c>
      <c r="G95" t="s">
        <v>22</v>
      </c>
      <c r="H95">
        <f>meddata[[#This Row],[wage]]/POWER(meddata[[#This Row],[height]]/100,2)</f>
        <v>23.20054323223178</v>
      </c>
    </row>
    <row r="96" spans="1:8" x14ac:dyDescent="0.2">
      <c r="A96" t="s">
        <v>87</v>
      </c>
      <c r="B96" t="s">
        <v>88</v>
      </c>
      <c r="C96" t="s">
        <v>9</v>
      </c>
      <c r="D96">
        <v>27</v>
      </c>
      <c r="E96">
        <v>195</v>
      </c>
      <c r="F96">
        <v>113</v>
      </c>
      <c r="G96" t="s">
        <v>14</v>
      </c>
      <c r="H96">
        <f>meddata[[#This Row],[wage]]/POWER(meddata[[#This Row],[height]]/100,2)</f>
        <v>29.717291255752794</v>
      </c>
    </row>
    <row r="97" spans="1:8" x14ac:dyDescent="0.2">
      <c r="A97" t="s">
        <v>99</v>
      </c>
      <c r="B97" t="s">
        <v>100</v>
      </c>
      <c r="C97" t="s">
        <v>9</v>
      </c>
      <c r="D97">
        <v>47</v>
      </c>
      <c r="E97">
        <v>171</v>
      </c>
      <c r="F97">
        <v>51</v>
      </c>
      <c r="G97" t="s">
        <v>14</v>
      </c>
      <c r="H97">
        <f>meddata[[#This Row],[wage]]/POWER(meddata[[#This Row],[height]]/100,2)</f>
        <v>17.441263978660103</v>
      </c>
    </row>
    <row r="98" spans="1:8" x14ac:dyDescent="0.2">
      <c r="A98" t="s">
        <v>7</v>
      </c>
      <c r="B98" t="s">
        <v>8</v>
      </c>
      <c r="C98" t="s">
        <v>9</v>
      </c>
      <c r="D98">
        <v>32</v>
      </c>
      <c r="E98">
        <v>157</v>
      </c>
      <c r="F98">
        <v>88</v>
      </c>
      <c r="G98" t="s">
        <v>10</v>
      </c>
      <c r="H98">
        <f>meddata[[#This Row],[wage]]/POWER(meddata[[#This Row],[height]]/100,2)</f>
        <v>35.701245486632317</v>
      </c>
    </row>
    <row r="99" spans="1:8" x14ac:dyDescent="0.2">
      <c r="A99" t="s">
        <v>47</v>
      </c>
      <c r="B99" t="s">
        <v>48</v>
      </c>
      <c r="C99" t="s">
        <v>13</v>
      </c>
      <c r="D99">
        <v>60</v>
      </c>
      <c r="E99">
        <v>163</v>
      </c>
      <c r="F99">
        <v>57</v>
      </c>
      <c r="G99" t="s">
        <v>22</v>
      </c>
      <c r="H99">
        <f>meddata[[#This Row],[wage]]/POWER(meddata[[#This Row],[height]]/100,2)</f>
        <v>21.453573713726524</v>
      </c>
    </row>
    <row r="100" spans="1:8" x14ac:dyDescent="0.2">
      <c r="A100" t="s">
        <v>209</v>
      </c>
      <c r="B100" t="s">
        <v>210</v>
      </c>
      <c r="C100" t="s">
        <v>9</v>
      </c>
      <c r="D100">
        <v>44</v>
      </c>
      <c r="E100">
        <v>157</v>
      </c>
      <c r="F100">
        <v>117</v>
      </c>
      <c r="G100" t="s">
        <v>10</v>
      </c>
      <c r="H100">
        <f>meddata[[#This Row],[wage]]/POWER(meddata[[#This Row],[height]]/100,2)</f>
        <v>47.466428658363419</v>
      </c>
    </row>
    <row r="101" spans="1:8" x14ac:dyDescent="0.2">
      <c r="A101" t="s">
        <v>175</v>
      </c>
      <c r="B101" t="s">
        <v>176</v>
      </c>
      <c r="C101" t="s">
        <v>9</v>
      </c>
      <c r="D101">
        <v>46</v>
      </c>
      <c r="E101">
        <v>156</v>
      </c>
      <c r="F101">
        <v>107</v>
      </c>
      <c r="G101" t="s">
        <v>10</v>
      </c>
      <c r="H101">
        <f>meddata[[#This Row],[wage]]/POWER(meddata[[#This Row],[height]]/100,2)</f>
        <v>43.967784352399732</v>
      </c>
    </row>
    <row r="102" spans="1:8" x14ac:dyDescent="0.2">
      <c r="A102" t="s">
        <v>213</v>
      </c>
      <c r="C102">
        <f>SUBTOTAL(103,meddata[gender])</f>
        <v>100</v>
      </c>
      <c r="H102">
        <f>SUBTOTAL(105,meddata[BMI])</f>
        <v>13.275718450645565</v>
      </c>
    </row>
  </sheetData>
  <pageMargins left="0.75" right="0.75" top="1" bottom="1" header="0.5" footer="0.5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2360D6-0115-4AD4-AC9D-892BBCDB49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Arkusz1</vt:lpstr>
      <vt:lpstr>Arkusz2</vt:lpstr>
      <vt:lpstr>Arkusz3</vt:lpstr>
      <vt:lpstr>Arkusz4</vt:lpstr>
      <vt:lpstr>Arkusz7</vt:lpstr>
      <vt:lpstr>Arkusz8</vt:lpstr>
      <vt:lpstr>Arkusz9</vt:lpstr>
      <vt:lpstr>medical-data</vt:lpstr>
      <vt:lpstr>Arkusz5</vt:lpstr>
      <vt:lpstr>Arkusz6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RisSetupInstall</cp:lastModifiedBy>
  <dcterms:modified xsi:type="dcterms:W3CDTF">2024-04-12T08:36:06Z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2024-04-11T11:50:08Z</dcterms:created>
  <cp:revision>0</cp:revision>
</cp:coreProperties>
</file>