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u\Downloads\Ut9\Ut9\UT9-TA8\"/>
    </mc:Choice>
  </mc:AlternateContent>
  <xr:revisionPtr revIDLastSave="0" documentId="13_ncr:1_{9F65356C-CF52-49CF-B775-01A7C2841F9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OMPARACION ENTRE ALGORITMOS" sheetId="4" r:id="rId1"/>
    <sheet name="BURBUJA" sheetId="1" r:id="rId2"/>
    <sheet name="SELECCION DIR." sheetId="2" r:id="rId3"/>
    <sheet name="QUICKSORT" sheetId="3" r:id="rId4"/>
    <sheet name="HEAPSORT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6" l="1"/>
  <c r="J7" i="6" s="1"/>
  <c r="F6" i="6"/>
  <c r="K6" i="6" s="1"/>
  <c r="F5" i="6"/>
  <c r="L5" i="6" s="1"/>
  <c r="F7" i="3"/>
  <c r="K7" i="3" s="1"/>
  <c r="F6" i="3"/>
  <c r="L6" i="3" s="1"/>
  <c r="F5" i="3"/>
  <c r="L5" i="3" s="1"/>
  <c r="F7" i="2"/>
  <c r="J7" i="2" s="1"/>
  <c r="F6" i="2"/>
  <c r="L6" i="2" s="1"/>
  <c r="F5" i="2"/>
  <c r="K5" i="2" s="1"/>
  <c r="F7" i="1"/>
  <c r="L7" i="1" s="1"/>
  <c r="F6" i="1"/>
  <c r="L6" i="1" s="1"/>
  <c r="F5" i="1"/>
  <c r="J5" i="1" s="1"/>
  <c r="J5" i="3" l="1"/>
  <c r="L6" i="6"/>
  <c r="J5" i="6"/>
  <c r="L7" i="6"/>
  <c r="K5" i="6"/>
  <c r="J6" i="6"/>
  <c r="K7" i="6"/>
  <c r="J6" i="3"/>
  <c r="K6" i="3"/>
  <c r="L7" i="3"/>
  <c r="J7" i="3"/>
  <c r="K5" i="3"/>
  <c r="L5" i="2"/>
  <c r="J6" i="2"/>
  <c r="J5" i="2"/>
  <c r="L7" i="2"/>
  <c r="K6" i="2"/>
  <c r="K7" i="2"/>
  <c r="J7" i="1"/>
  <c r="K7" i="1"/>
  <c r="J6" i="1"/>
  <c r="K6" i="1"/>
  <c r="K5" i="1"/>
  <c r="L5" i="1"/>
  <c r="E23" i="4" l="1"/>
  <c r="E24" i="4"/>
  <c r="E25" i="4"/>
  <c r="E15" i="4"/>
  <c r="E16" i="4"/>
  <c r="E17" i="4"/>
  <c r="E7" i="4"/>
  <c r="E8" i="4"/>
  <c r="E9" i="4"/>
  <c r="D23" i="4" l="1"/>
  <c r="D24" i="4"/>
  <c r="D25" i="4"/>
  <c r="C23" i="4"/>
  <c r="C24" i="4"/>
  <c r="C25" i="4"/>
  <c r="B23" i="4"/>
  <c r="B24" i="4"/>
  <c r="B25" i="4"/>
  <c r="D15" i="4"/>
  <c r="D16" i="4"/>
  <c r="D17" i="4"/>
  <c r="C15" i="4"/>
  <c r="C16" i="4"/>
  <c r="C17" i="4"/>
  <c r="B15" i="4"/>
  <c r="B16" i="4"/>
  <c r="B17" i="4"/>
  <c r="D7" i="4"/>
  <c r="D8" i="4"/>
  <c r="D9" i="4"/>
  <c r="C7" i="4"/>
  <c r="C8" i="4"/>
  <c r="C9" i="4"/>
  <c r="B7" i="4"/>
  <c r="B8" i="4"/>
  <c r="B9" i="4"/>
  <c r="F25" i="4" l="1"/>
  <c r="F17" i="4"/>
  <c r="J15" i="4" s="1"/>
  <c r="F9" i="4"/>
  <c r="M25" i="4" l="1"/>
  <c r="M23" i="4"/>
  <c r="L25" i="4"/>
  <c r="L23" i="4"/>
  <c r="K23" i="4"/>
  <c r="J25" i="4"/>
  <c r="J24" i="4"/>
  <c r="K25" i="4"/>
  <c r="K24" i="4"/>
  <c r="M24" i="4"/>
  <c r="L24" i="4"/>
  <c r="J23" i="4"/>
  <c r="J17" i="4"/>
  <c r="M16" i="4"/>
  <c r="L16" i="4"/>
  <c r="J16" i="4"/>
  <c r="K16" i="4"/>
  <c r="M17" i="4"/>
  <c r="M15" i="4"/>
  <c r="K17" i="4"/>
  <c r="L17" i="4"/>
  <c r="L15" i="4"/>
  <c r="K15" i="4"/>
  <c r="K9" i="4"/>
  <c r="K7" i="4"/>
  <c r="J9" i="4"/>
  <c r="L8" i="4"/>
  <c r="M7" i="4"/>
  <c r="L7" i="4"/>
  <c r="M8" i="4"/>
  <c r="M9" i="4"/>
  <c r="K8" i="4"/>
  <c r="J8" i="4"/>
  <c r="L9" i="4"/>
  <c r="J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28" authorId="0" shapeId="0" xr:uid="{00000000-0006-0000-0000-000001000000}">
      <text>
        <r>
          <rPr>
            <sz val="16"/>
            <color indexed="81"/>
            <rFont val="Tahoma"/>
            <family val="2"/>
          </rPr>
          <t>NORMALIZAR LA INFORMACIÓN  Y MOSTRAR GRÁFICOS ILUSTRATIVOS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G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((UN GRAFICO CON TRES SERIES)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</author>
  </authors>
  <commentList>
    <comment ref="F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ernesto:</t>
        </r>
        <r>
          <rPr>
            <sz val="9"/>
            <color indexed="81"/>
            <rFont val="Tahoma"/>
            <family val="2"/>
          </rPr>
          <t xml:space="preserve">
NORMALIZAR LA INFORMACIÓN  Y MOSTRAR GRÁFICOS ILUSTRATIVOS, PARA CADA ORDENAMIENTO DE ENTRADA (UN GRAFICO CON TRES SERIES)</t>
        </r>
      </text>
    </comment>
  </commentList>
</comments>
</file>

<file path=xl/sharedStrings.xml><?xml version="1.0" encoding="utf-8"?>
<sst xmlns="http://schemas.openxmlformats.org/spreadsheetml/2006/main" count="120" uniqueCount="23">
  <si>
    <t>Monotonamente Ascendente</t>
  </si>
  <si>
    <t>Distribución Aleatoria</t>
  </si>
  <si>
    <t>TAMAÑO DEL CONJUNTO</t>
  </si>
  <si>
    <t>ORDEN INICIAL</t>
  </si>
  <si>
    <t>TIEMPOS DEL ALGORITMO BURBUJA</t>
  </si>
  <si>
    <t>Monotonamente Descendente</t>
  </si>
  <si>
    <t>TIEMPOS DEL ALGORITMO QUICKSORT</t>
  </si>
  <si>
    <t xml:space="preserve">TAMAÑO </t>
  </si>
  <si>
    <t>ALGORITMO</t>
  </si>
  <si>
    <t>Burbuja</t>
  </si>
  <si>
    <t>Quicksort</t>
  </si>
  <si>
    <t>Orden Inicial</t>
  </si>
  <si>
    <t>COMPARACIÓN ENTRE TIEMPOS DE ALGORITMOS, POR TAMAÑOS</t>
  </si>
  <si>
    <t>TIEMPOS DEL ALGORITMO HEAPSORT</t>
  </si>
  <si>
    <t>Heapsort</t>
  </si>
  <si>
    <t>Selección</t>
  </si>
  <si>
    <t>TIEMPOS DEL ALGORITMO SELECCIÓN  DIRECTA</t>
  </si>
  <si>
    <t>datos crudos</t>
  </si>
  <si>
    <t>datos normalizados</t>
  </si>
  <si>
    <t>MINIMOS</t>
  </si>
  <si>
    <t>DATOS CRUDOS</t>
  </si>
  <si>
    <t>min</t>
  </si>
  <si>
    <t>DATOS NORMALIZADOS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</si>
</sst>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3" xfId="0" applyBorder="1"/>
    <xf numFmtId="0" fontId="0" fillId="0" borderId="5" xfId="0" applyBorder="1"/>
    <xf numFmtId="0" fontId="1" fillId="2" borderId="13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4" xfId="0" applyFill="1" applyBorder="1"/>
    <xf numFmtId="0" fontId="0" fillId="3" borderId="6" xfId="0" applyFill="1" applyBorder="1"/>
    <xf numFmtId="0" fontId="7" fillId="0" borderId="16" xfId="0" applyFont="1" applyBorder="1"/>
    <xf numFmtId="0" fontId="3" fillId="5" borderId="17" xfId="0" applyFont="1" applyFill="1" applyBorder="1"/>
    <xf numFmtId="0" fontId="3" fillId="6" borderId="17" xfId="0" applyFont="1" applyFill="1" applyBorder="1"/>
    <xf numFmtId="0" fontId="3" fillId="7" borderId="17" xfId="0" applyFont="1" applyFill="1" applyBorder="1"/>
    <xf numFmtId="0" fontId="2" fillId="4" borderId="18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16" xfId="0" applyBorder="1"/>
    <xf numFmtId="0" fontId="0" fillId="0" borderId="25" xfId="0" applyBorder="1"/>
    <xf numFmtId="0" fontId="2" fillId="4" borderId="13" xfId="0" applyFont="1" applyFill="1" applyBorder="1" applyAlignment="1">
      <alignment horizontal="center"/>
    </xf>
    <xf numFmtId="0" fontId="8" fillId="4" borderId="13" xfId="0" applyFont="1" applyFill="1" applyBorder="1"/>
    <xf numFmtId="0" fontId="0" fillId="0" borderId="15" xfId="0" applyBorder="1"/>
    <xf numFmtId="0" fontId="3" fillId="5" borderId="24" xfId="0" applyFont="1" applyFill="1" applyBorder="1" applyAlignment="1">
      <alignment horizontal="center"/>
    </xf>
    <xf numFmtId="0" fontId="3" fillId="6" borderId="24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8" fillId="4" borderId="28" xfId="0" applyFont="1" applyFill="1" applyBorder="1"/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8" borderId="25" xfId="0" applyFont="1" applyFill="1" applyBorder="1" applyAlignment="1">
      <alignment horizontal="center"/>
    </xf>
    <xf numFmtId="0" fontId="0" fillId="8" borderId="29" xfId="0" applyFill="1" applyBorder="1"/>
    <xf numFmtId="0" fontId="2" fillId="8" borderId="26" xfId="0" applyFont="1" applyFill="1" applyBorder="1" applyAlignment="1">
      <alignment horizontal="center"/>
    </xf>
    <xf numFmtId="0" fontId="2" fillId="8" borderId="24" xfId="0" applyFont="1" applyFill="1" applyBorder="1" applyAlignment="1">
      <alignment horizontal="center"/>
    </xf>
    <xf numFmtId="0" fontId="1" fillId="0" borderId="0" xfId="0" applyFont="1"/>
    <xf numFmtId="15" fontId="2" fillId="4" borderId="13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20" xfId="0" applyFont="1" applyFill="1" applyBorder="1" applyAlignment="1">
      <alignment horizontal="center"/>
    </xf>
    <xf numFmtId="0" fontId="0" fillId="0" borderId="21" xfId="0" applyBorder="1"/>
    <xf numFmtId="0" fontId="4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3" fillId="5" borderId="21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tamaño 3000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ALGORITMOS'!$A$15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ALGORITMOS'!$B$15:$E$15</c:f>
              <c:numCache>
                <c:formatCode>General</c:formatCode>
                <c:ptCount val="4"/>
                <c:pt idx="0">
                  <c:v>738578</c:v>
                </c:pt>
                <c:pt idx="1">
                  <c:v>688910</c:v>
                </c:pt>
                <c:pt idx="2">
                  <c:v>17260930</c:v>
                </c:pt>
                <c:pt idx="3">
                  <c:v>116820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3-466F-96D9-03381AE2CB60}"/>
            </c:ext>
          </c:extLst>
        </c:ser>
        <c:ser>
          <c:idx val="1"/>
          <c:order val="1"/>
          <c:tx>
            <c:strRef>
              <c:f>'COMPARACION ENTRE ALGORITMOS'!$A$16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ALGORITMOS'!$B$16:$E$16</c:f>
              <c:numCache>
                <c:formatCode>General</c:formatCode>
                <c:ptCount val="4"/>
                <c:pt idx="0">
                  <c:v>2202815</c:v>
                </c:pt>
                <c:pt idx="1">
                  <c:v>1741298</c:v>
                </c:pt>
                <c:pt idx="2">
                  <c:v>18698580</c:v>
                </c:pt>
                <c:pt idx="3">
                  <c:v>119956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3-466F-96D9-03381AE2CB60}"/>
            </c:ext>
          </c:extLst>
        </c:ser>
        <c:ser>
          <c:idx val="2"/>
          <c:order val="2"/>
          <c:tx>
            <c:strRef>
              <c:f>'COMPARACION ENTRE ALGORITMOS'!$A$17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ALGORITMOS'!$B$14:$E$14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ALGORITMOS'!$B$17:$E$17</c:f>
              <c:numCache>
                <c:formatCode>General</c:formatCode>
                <c:ptCount val="4"/>
                <c:pt idx="0">
                  <c:v>4815363</c:v>
                </c:pt>
                <c:pt idx="1">
                  <c:v>1690244</c:v>
                </c:pt>
                <c:pt idx="2">
                  <c:v>924640</c:v>
                </c:pt>
                <c:pt idx="3">
                  <c:v>172775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73-466F-96D9-03381AE2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809168"/>
        <c:axId val="113847568"/>
      </c:lineChart>
      <c:catAx>
        <c:axId val="19438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3847568"/>
        <c:crosses val="autoZero"/>
        <c:auto val="1"/>
        <c:lblAlgn val="ctr"/>
        <c:lblOffset val="100"/>
        <c:noMultiLvlLbl val="0"/>
      </c:catAx>
      <c:valAx>
        <c:axId val="1138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4380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tamaño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ALGORITMOS'!$A$23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ALGORITMOS'!$B$23:$E$23</c:f>
              <c:numCache>
                <c:formatCode>General</c:formatCode>
                <c:ptCount val="4"/>
                <c:pt idx="0">
                  <c:v>128076005</c:v>
                </c:pt>
                <c:pt idx="1">
                  <c:v>688910</c:v>
                </c:pt>
                <c:pt idx="2">
                  <c:v>17260930</c:v>
                </c:pt>
                <c:pt idx="3">
                  <c:v>1544154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B-41E5-BC63-6EF3F0BDD3F0}"/>
            </c:ext>
          </c:extLst>
        </c:ser>
        <c:ser>
          <c:idx val="1"/>
          <c:order val="1"/>
          <c:tx>
            <c:strRef>
              <c:f>'COMPARACION ENTRE ALGORITMOS'!$A$24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ALGORITMOS'!$B$24:$E$24</c:f>
              <c:numCache>
                <c:formatCode>General</c:formatCode>
                <c:ptCount val="4"/>
                <c:pt idx="0">
                  <c:v>227555176</c:v>
                </c:pt>
                <c:pt idx="1">
                  <c:v>1741298</c:v>
                </c:pt>
                <c:pt idx="2">
                  <c:v>18698580</c:v>
                </c:pt>
                <c:pt idx="3">
                  <c:v>1584563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B-41E5-BC63-6EF3F0BDD3F0}"/>
            </c:ext>
          </c:extLst>
        </c:ser>
        <c:ser>
          <c:idx val="2"/>
          <c:order val="2"/>
          <c:tx>
            <c:strRef>
              <c:f>'COMPARACION ENTRE ALGORITMOS'!$A$25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ALGORITMOS'!$B$22:$E$22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ALGORITMOS'!$B$25:$E$25</c:f>
              <c:numCache>
                <c:formatCode>General</c:formatCode>
                <c:ptCount val="4"/>
                <c:pt idx="0">
                  <c:v>966259498</c:v>
                </c:pt>
                <c:pt idx="1">
                  <c:v>1690244</c:v>
                </c:pt>
                <c:pt idx="2">
                  <c:v>924640</c:v>
                </c:pt>
                <c:pt idx="3">
                  <c:v>2401315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B-41E5-BC63-6EF3F0BDD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945088"/>
        <c:axId val="2043945568"/>
      </c:lineChart>
      <c:catAx>
        <c:axId val="20439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3945568"/>
        <c:crosses val="autoZero"/>
        <c:auto val="1"/>
        <c:lblAlgn val="ctr"/>
        <c:lblOffset val="100"/>
        <c:noMultiLvlLbl val="0"/>
      </c:catAx>
      <c:valAx>
        <c:axId val="20439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0439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tamaño</a:t>
            </a:r>
            <a:r>
              <a:rPr lang="en-US" baseline="0"/>
              <a:t> 300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'COMPARACION ENTRE ALGORITMOS'!$A$7</c:f>
              <c:strCache>
                <c:ptCount val="1"/>
                <c:pt idx="0">
                  <c:v>Monotonamente Ascendente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ALGORITMOS'!$B$7:$E$7</c:f>
              <c:numCache>
                <c:formatCode>General</c:formatCode>
                <c:ptCount val="4"/>
                <c:pt idx="0">
                  <c:v>8597</c:v>
                </c:pt>
                <c:pt idx="1">
                  <c:v>7407</c:v>
                </c:pt>
                <c:pt idx="2">
                  <c:v>20556</c:v>
                </c:pt>
                <c:pt idx="3">
                  <c:v>4475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B-46E1-B5C7-38BFA5C37D60}"/>
            </c:ext>
          </c:extLst>
        </c:ser>
        <c:ser>
          <c:idx val="1"/>
          <c:order val="1"/>
          <c:tx>
            <c:strRef>
              <c:f>'COMPARACION ENTRE ALGORITMOS'!$A$8</c:f>
              <c:strCache>
                <c:ptCount val="1"/>
                <c:pt idx="0">
                  <c:v>Monotonamente Descendente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ALGORITMOS'!$B$8:$E$8</c:f>
              <c:numCache>
                <c:formatCode>General</c:formatCode>
                <c:ptCount val="4"/>
                <c:pt idx="0">
                  <c:v>22631</c:v>
                </c:pt>
                <c:pt idx="1">
                  <c:v>66714</c:v>
                </c:pt>
                <c:pt idx="2">
                  <c:v>21792</c:v>
                </c:pt>
                <c:pt idx="3">
                  <c:v>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B-46E1-B5C7-38BFA5C37D60}"/>
            </c:ext>
          </c:extLst>
        </c:ser>
        <c:ser>
          <c:idx val="2"/>
          <c:order val="2"/>
          <c:tx>
            <c:strRef>
              <c:f>'COMPARACION ENTRE ALGORITMOS'!$A$9</c:f>
              <c:strCache>
                <c:ptCount val="1"/>
                <c:pt idx="0">
                  <c:v>Distribución Aleatoria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'COMPARACION ENTRE ALGORITMOS'!$B$6:$E$6</c:f>
              <c:strCache>
                <c:ptCount val="4"/>
                <c:pt idx="0">
                  <c:v>Burbuja</c:v>
                </c:pt>
                <c:pt idx="1">
                  <c:v>Selección</c:v>
                </c:pt>
                <c:pt idx="2">
                  <c:v>Quicksort</c:v>
                </c:pt>
                <c:pt idx="3">
                  <c:v>Heapsort</c:v>
                </c:pt>
              </c:strCache>
            </c:strRef>
          </c:cat>
          <c:val>
            <c:numRef>
              <c:f>'COMPARACION ENTRE ALGORITMOS'!$B$9:$E$9</c:f>
              <c:numCache>
                <c:formatCode>General</c:formatCode>
                <c:ptCount val="4"/>
                <c:pt idx="0">
                  <c:v>25128</c:v>
                </c:pt>
                <c:pt idx="1">
                  <c:v>16534</c:v>
                </c:pt>
                <c:pt idx="2">
                  <c:v>2641</c:v>
                </c:pt>
                <c:pt idx="3">
                  <c:v>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8B-46E1-B5C7-38BFA5C3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51616"/>
        <c:axId val="60752096"/>
      </c:lineChart>
      <c:catAx>
        <c:axId val="607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752096"/>
        <c:crosses val="autoZero"/>
        <c:auto val="1"/>
        <c:lblAlgn val="ctr"/>
        <c:lblOffset val="100"/>
        <c:noMultiLvlLbl val="0"/>
      </c:catAx>
      <c:valAx>
        <c:axId val="607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075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578827</xdr:colOff>
      <xdr:row>16</xdr:row>
      <xdr:rowOff>35169</xdr:rowOff>
    </xdr:from>
    <xdr:to>
      <xdr:col>22</xdr:col>
      <xdr:colOff>227135</xdr:colOff>
      <xdr:row>30</xdr:row>
      <xdr:rowOff>52754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BD57D8-AAA9-202A-219F-8DC414529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446942</xdr:colOff>
      <xdr:row>31</xdr:row>
      <xdr:rowOff>20516</xdr:rowOff>
    </xdr:from>
    <xdr:to>
      <xdr:col>22</xdr:col>
      <xdr:colOff>95250</xdr:colOff>
      <xdr:row>46</xdr:row>
      <xdr:rowOff>126023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73B6844-4C81-67C7-A9D2-820DBA6FD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578827</xdr:colOff>
      <xdr:row>1</xdr:row>
      <xdr:rowOff>181708</xdr:rowOff>
    </xdr:from>
    <xdr:to>
      <xdr:col>22</xdr:col>
      <xdr:colOff>227135</xdr:colOff>
      <xdr:row>14</xdr:row>
      <xdr:rowOff>38101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5D61BE2-E3F1-443A-4850-29C569299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tabSelected="1" zoomScale="52" zoomScaleNormal="52" workbookViewId="0">
      <selection activeCell="Y46" sqref="Y46"/>
    </sheetView>
  </sheetViews>
  <sheetFormatPr baseColWidth="10" defaultColWidth="8.88671875" defaultRowHeight="14.4" x14ac:dyDescent="0.3"/>
  <cols>
    <col min="1" max="1" width="30" customWidth="1"/>
    <col min="2" max="4" width="13" customWidth="1"/>
    <col min="5" max="5" width="11.88671875" customWidth="1"/>
    <col min="9" max="9" width="34.5546875" customWidth="1"/>
    <col min="10" max="10" width="14" customWidth="1"/>
    <col min="11" max="13" width="12.33203125" customWidth="1"/>
  </cols>
  <sheetData>
    <row r="1" spans="1:13" ht="24" thickBot="1" x14ac:dyDescent="0.5">
      <c r="A1" s="1" t="s">
        <v>12</v>
      </c>
    </row>
    <row r="2" spans="1:13" ht="23.4" x14ac:dyDescent="0.45">
      <c r="A2" s="51" t="s">
        <v>20</v>
      </c>
      <c r="B2" s="52"/>
      <c r="C2" s="52"/>
      <c r="D2" s="52"/>
      <c r="E2" s="52"/>
      <c r="F2" s="26"/>
      <c r="I2" s="51" t="s">
        <v>22</v>
      </c>
      <c r="J2" s="52"/>
      <c r="K2" s="52"/>
      <c r="L2" s="52"/>
      <c r="M2" s="52"/>
    </row>
    <row r="3" spans="1:13" ht="15" thickBot="1" x14ac:dyDescent="0.35">
      <c r="A3" s="22"/>
      <c r="F3" s="23"/>
      <c r="I3" s="22"/>
    </row>
    <row r="4" spans="1:13" ht="21.6" thickBot="1" x14ac:dyDescent="0.45">
      <c r="A4" s="16" t="s">
        <v>7</v>
      </c>
      <c r="B4" s="53">
        <v>300</v>
      </c>
      <c r="C4" s="54"/>
      <c r="D4" s="54"/>
      <c r="E4" s="55"/>
      <c r="F4" s="27"/>
      <c r="I4" s="16" t="s">
        <v>7</v>
      </c>
      <c r="J4" s="53">
        <v>300</v>
      </c>
      <c r="K4" s="54"/>
      <c r="L4" s="54"/>
      <c r="M4" s="55"/>
    </row>
    <row r="5" spans="1:13" ht="18.600000000000001" thickBot="1" x14ac:dyDescent="0.4">
      <c r="A5" s="15"/>
      <c r="B5" s="48" t="s">
        <v>8</v>
      </c>
      <c r="C5" s="49"/>
      <c r="D5" s="49"/>
      <c r="E5" s="50"/>
      <c r="F5" s="42"/>
      <c r="I5" s="24" t="s">
        <v>11</v>
      </c>
      <c r="J5" s="48" t="s">
        <v>8</v>
      </c>
      <c r="K5" s="49"/>
      <c r="L5" s="49"/>
      <c r="M5" s="50"/>
    </row>
    <row r="6" spans="1:13" ht="18" x14ac:dyDescent="0.35">
      <c r="A6" s="24" t="s">
        <v>11</v>
      </c>
      <c r="B6" s="31" t="s">
        <v>9</v>
      </c>
      <c r="C6" s="32" t="s">
        <v>15</v>
      </c>
      <c r="D6" s="32" t="s">
        <v>10</v>
      </c>
      <c r="E6" s="33" t="s">
        <v>14</v>
      </c>
      <c r="F6" s="39" t="s">
        <v>21</v>
      </c>
      <c r="I6" s="24"/>
      <c r="J6" s="31" t="s">
        <v>9</v>
      </c>
      <c r="K6" s="32" t="s">
        <v>15</v>
      </c>
      <c r="L6" s="32" t="s">
        <v>10</v>
      </c>
      <c r="M6" s="33" t="s">
        <v>14</v>
      </c>
    </row>
    <row r="7" spans="1:13" x14ac:dyDescent="0.3">
      <c r="A7" s="25" t="s">
        <v>0</v>
      </c>
      <c r="B7" s="34">
        <f>BURBUJA!C5</f>
        <v>8597</v>
      </c>
      <c r="C7" s="2">
        <f>'SELECCION DIR.'!C5</f>
        <v>7407</v>
      </c>
      <c r="D7" s="2">
        <f>QUICKSORT!C5</f>
        <v>20556</v>
      </c>
      <c r="E7" s="8">
        <f>HEAPSORT!C5</f>
        <v>4475</v>
      </c>
      <c r="F7" s="40"/>
      <c r="I7" s="25" t="s">
        <v>0</v>
      </c>
      <c r="J7" s="34">
        <f>B7/$F$9</f>
        <v>3.2552063612268078</v>
      </c>
      <c r="K7" s="34">
        <f t="shared" ref="K7:K9" si="0">C7/$F$9</f>
        <v>2.8046194623248768</v>
      </c>
      <c r="L7" s="34">
        <f t="shared" ref="L7:L9" si="1">D7/$F$9</f>
        <v>7.7834153729647859</v>
      </c>
      <c r="M7" s="34">
        <f t="shared" ref="M7:M9" si="2">E7/$F$9</f>
        <v>1.6944339265429762</v>
      </c>
    </row>
    <row r="8" spans="1:13" x14ac:dyDescent="0.3">
      <c r="A8" s="25" t="s">
        <v>5</v>
      </c>
      <c r="B8" s="34">
        <f>BURBUJA!C6</f>
        <v>22631</v>
      </c>
      <c r="C8" s="2">
        <f>'SELECCION DIR.'!C6</f>
        <v>66714</v>
      </c>
      <c r="D8" s="2">
        <f>QUICKSORT!C6</f>
        <v>21792</v>
      </c>
      <c r="E8" s="8">
        <f>HEAPSORT!C6</f>
        <v>3845</v>
      </c>
      <c r="F8" s="40"/>
      <c r="I8" s="25" t="s">
        <v>5</v>
      </c>
      <c r="J8" s="34">
        <f t="shared" ref="J8:J9" si="3">B8/$F$9</f>
        <v>8.5691026126467253</v>
      </c>
      <c r="K8" s="34">
        <f t="shared" si="0"/>
        <v>25.260886028019691</v>
      </c>
      <c r="L8" s="34">
        <f t="shared" si="1"/>
        <v>8.2514199166982198</v>
      </c>
      <c r="M8" s="34">
        <f t="shared" si="2"/>
        <v>1.4558879212419538</v>
      </c>
    </row>
    <row r="9" spans="1:13" ht="15" thickBot="1" x14ac:dyDescent="0.35">
      <c r="A9" s="25" t="s">
        <v>1</v>
      </c>
      <c r="B9" s="35">
        <f>BURBUJA!C7</f>
        <v>25128</v>
      </c>
      <c r="C9" s="4">
        <f>'SELECCION DIR.'!C7</f>
        <v>16534</v>
      </c>
      <c r="D9" s="4">
        <f>QUICKSORT!C7</f>
        <v>2641</v>
      </c>
      <c r="E9" s="5">
        <f>HEAPSORT!C7</f>
        <v>4098</v>
      </c>
      <c r="F9" s="40">
        <f>MIN(B7:E9)</f>
        <v>2641</v>
      </c>
      <c r="I9" s="25" t="s">
        <v>1</v>
      </c>
      <c r="J9" s="34">
        <f t="shared" si="3"/>
        <v>9.5145778114350623</v>
      </c>
      <c r="K9" s="34">
        <f t="shared" si="0"/>
        <v>6.2605073835668303</v>
      </c>
      <c r="L9" s="34">
        <f t="shared" si="1"/>
        <v>1</v>
      </c>
      <c r="M9" s="34">
        <f t="shared" si="2"/>
        <v>1.5516849678152216</v>
      </c>
    </row>
    <row r="10" spans="1:13" x14ac:dyDescent="0.3">
      <c r="A10" s="22"/>
      <c r="F10" s="23"/>
      <c r="I10" s="22"/>
    </row>
    <row r="11" spans="1:13" ht="15" thickBot="1" x14ac:dyDescent="0.35">
      <c r="A11" s="22"/>
      <c r="F11" s="23"/>
      <c r="I11" s="22"/>
    </row>
    <row r="12" spans="1:13" ht="21.6" thickBot="1" x14ac:dyDescent="0.45">
      <c r="A12" s="17" t="s">
        <v>7</v>
      </c>
      <c r="B12" s="56">
        <v>3000</v>
      </c>
      <c r="C12" s="57"/>
      <c r="D12" s="57"/>
      <c r="E12" s="58"/>
      <c r="F12" s="28"/>
      <c r="I12" s="17" t="s">
        <v>7</v>
      </c>
      <c r="J12" s="56">
        <v>3000</v>
      </c>
      <c r="K12" s="57"/>
      <c r="L12" s="57"/>
      <c r="M12" s="58"/>
    </row>
    <row r="13" spans="1:13" ht="18.600000000000001" thickBot="1" x14ac:dyDescent="0.4">
      <c r="A13" s="15"/>
      <c r="B13" s="48" t="s">
        <v>8</v>
      </c>
      <c r="C13" s="49"/>
      <c r="D13" s="49"/>
      <c r="E13" s="50"/>
      <c r="F13" s="42"/>
      <c r="I13" s="24" t="s">
        <v>11</v>
      </c>
      <c r="J13" s="48" t="s">
        <v>8</v>
      </c>
      <c r="K13" s="49"/>
      <c r="L13" s="49"/>
      <c r="M13" s="50"/>
    </row>
    <row r="14" spans="1:13" ht="18.600000000000001" thickBot="1" x14ac:dyDescent="0.4">
      <c r="A14" s="24" t="s">
        <v>11</v>
      </c>
      <c r="B14" s="21" t="s">
        <v>9</v>
      </c>
      <c r="C14" s="19" t="s">
        <v>15</v>
      </c>
      <c r="D14" s="19" t="s">
        <v>10</v>
      </c>
      <c r="E14" s="20" t="s">
        <v>14</v>
      </c>
      <c r="F14" s="41" t="s">
        <v>21</v>
      </c>
      <c r="I14" s="24"/>
      <c r="J14" s="21" t="s">
        <v>9</v>
      </c>
      <c r="K14" s="19" t="s">
        <v>15</v>
      </c>
      <c r="L14" s="19" t="s">
        <v>10</v>
      </c>
      <c r="M14" s="20" t="s">
        <v>14</v>
      </c>
    </row>
    <row r="15" spans="1:13" x14ac:dyDescent="0.3">
      <c r="A15" s="25" t="s">
        <v>0</v>
      </c>
      <c r="B15" s="36">
        <f>BURBUJA!D5</f>
        <v>738578</v>
      </c>
      <c r="C15" s="37">
        <f>'SELECCION DIR.'!D5</f>
        <v>688910</v>
      </c>
      <c r="D15" s="37">
        <f>QUICKSORT!E5</f>
        <v>17260930</v>
      </c>
      <c r="E15" s="38">
        <f>HEAPSORT!D5</f>
        <v>116820</v>
      </c>
      <c r="F15" s="40"/>
      <c r="I15" s="25" t="s">
        <v>0</v>
      </c>
      <c r="J15" s="34">
        <f>B15/$F$17</f>
        <v>6.3223591850710497</v>
      </c>
      <c r="K15" s="34">
        <f t="shared" ref="K15:K17" si="4">C15/$F$17</f>
        <v>5.8971922615990415</v>
      </c>
      <c r="L15" s="34">
        <f t="shared" ref="L15:L17" si="5">D15/$F$17</f>
        <v>147.75663413799006</v>
      </c>
      <c r="M15" s="34">
        <f t="shared" ref="M15:M17" si="6">E15/$F$17</f>
        <v>1</v>
      </c>
    </row>
    <row r="16" spans="1:13" x14ac:dyDescent="0.3">
      <c r="A16" s="25" t="s">
        <v>5</v>
      </c>
      <c r="B16" s="34">
        <f>BURBUJA!D6</f>
        <v>2202815</v>
      </c>
      <c r="C16" s="2">
        <f>'SELECCION DIR.'!D6</f>
        <v>1741298</v>
      </c>
      <c r="D16" s="2">
        <f>QUICKSORT!E6</f>
        <v>18698580</v>
      </c>
      <c r="E16" s="8">
        <f>HEAPSORT!D6</f>
        <v>119956</v>
      </c>
      <c r="F16" s="40"/>
      <c r="I16" s="25" t="s">
        <v>5</v>
      </c>
      <c r="J16" s="34">
        <f t="shared" ref="J16:J17" si="7">B16/$F$17</f>
        <v>18.85648861496319</v>
      </c>
      <c r="K16" s="34">
        <f t="shared" si="4"/>
        <v>14.905820921075158</v>
      </c>
      <c r="L16" s="34">
        <f t="shared" si="5"/>
        <v>160.06317411402156</v>
      </c>
      <c r="M16" s="34">
        <f t="shared" si="6"/>
        <v>1.0268447183701421</v>
      </c>
    </row>
    <row r="17" spans="1:13" ht="15" thickBot="1" x14ac:dyDescent="0.35">
      <c r="A17" s="25" t="s">
        <v>1</v>
      </c>
      <c r="B17" s="35">
        <f>BURBUJA!D7</f>
        <v>4815363</v>
      </c>
      <c r="C17" s="4">
        <f>'SELECCION DIR.'!D7</f>
        <v>1690244</v>
      </c>
      <c r="D17" s="4">
        <f>QUICKSORT!E7</f>
        <v>924640</v>
      </c>
      <c r="E17" s="5">
        <f>HEAPSORT!D7</f>
        <v>172775</v>
      </c>
      <c r="F17" s="40">
        <f>MIN(B15:E17)</f>
        <v>116820</v>
      </c>
      <c r="I17" s="25" t="s">
        <v>1</v>
      </c>
      <c r="J17" s="34">
        <f t="shared" si="7"/>
        <v>41.220364663585002</v>
      </c>
      <c r="K17" s="34">
        <f t="shared" si="4"/>
        <v>14.468789590823489</v>
      </c>
      <c r="L17" s="34">
        <f t="shared" si="5"/>
        <v>7.9150830337271012</v>
      </c>
      <c r="M17" s="34">
        <f t="shared" si="6"/>
        <v>1.4789847628830679</v>
      </c>
    </row>
    <row r="18" spans="1:13" x14ac:dyDescent="0.3">
      <c r="A18" s="22"/>
      <c r="F18" s="23"/>
      <c r="I18" s="22"/>
    </row>
    <row r="19" spans="1:13" ht="15" thickBot="1" x14ac:dyDescent="0.35">
      <c r="A19" s="22"/>
      <c r="F19" s="23"/>
      <c r="I19" s="22"/>
    </row>
    <row r="20" spans="1:13" ht="21.6" thickBot="1" x14ac:dyDescent="0.45">
      <c r="A20" s="18" t="s">
        <v>7</v>
      </c>
      <c r="B20" s="45">
        <v>30000</v>
      </c>
      <c r="C20" s="46"/>
      <c r="D20" s="46"/>
      <c r="E20" s="47"/>
      <c r="F20" s="29"/>
      <c r="I20" s="18" t="s">
        <v>7</v>
      </c>
      <c r="J20" s="45">
        <v>30000</v>
      </c>
      <c r="K20" s="46"/>
      <c r="L20" s="46"/>
      <c r="M20" s="47"/>
    </row>
    <row r="21" spans="1:13" ht="18.600000000000001" thickBot="1" x14ac:dyDescent="0.4">
      <c r="A21" s="15"/>
      <c r="B21" s="48" t="s">
        <v>8</v>
      </c>
      <c r="C21" s="49"/>
      <c r="D21" s="49"/>
      <c r="E21" s="50"/>
      <c r="F21" s="42"/>
      <c r="I21" s="24" t="s">
        <v>11</v>
      </c>
      <c r="J21" s="48" t="s">
        <v>8</v>
      </c>
      <c r="K21" s="49"/>
      <c r="L21" s="49"/>
      <c r="M21" s="50"/>
    </row>
    <row r="22" spans="1:13" ht="18.600000000000001" thickBot="1" x14ac:dyDescent="0.4">
      <c r="A22" s="24" t="s">
        <v>11</v>
      </c>
      <c r="B22" s="21" t="s">
        <v>9</v>
      </c>
      <c r="C22" s="19" t="s">
        <v>15</v>
      </c>
      <c r="D22" s="19" t="s">
        <v>10</v>
      </c>
      <c r="E22" s="20" t="s">
        <v>14</v>
      </c>
      <c r="F22" s="41" t="s">
        <v>21</v>
      </c>
      <c r="I22" s="44"/>
      <c r="J22" s="21" t="s">
        <v>9</v>
      </c>
      <c r="K22" s="19" t="s">
        <v>15</v>
      </c>
      <c r="L22" s="19" t="s">
        <v>10</v>
      </c>
      <c r="M22" s="20" t="s">
        <v>14</v>
      </c>
    </row>
    <row r="23" spans="1:13" x14ac:dyDescent="0.3">
      <c r="A23" s="25" t="s">
        <v>0</v>
      </c>
      <c r="B23" s="36">
        <f>BURBUJA!E5</f>
        <v>128076005</v>
      </c>
      <c r="C23" s="37">
        <f>'SELECCION DIR.'!D5</f>
        <v>688910</v>
      </c>
      <c r="D23" s="37">
        <f>QUICKSORT!E5</f>
        <v>17260930</v>
      </c>
      <c r="E23" s="38">
        <f>HEAPSORT!E5</f>
        <v>1544154</v>
      </c>
      <c r="F23" s="40"/>
      <c r="I23" s="25" t="s">
        <v>0</v>
      </c>
      <c r="J23" s="34">
        <f>B23/$F$25</f>
        <v>185.91108417645265</v>
      </c>
      <c r="K23" s="34">
        <f t="shared" ref="K23:K25" si="8">C23/$F$25</f>
        <v>1</v>
      </c>
      <c r="L23" s="34">
        <f t="shared" ref="L23:L25" si="9">D23/$F$25</f>
        <v>25.055420882263284</v>
      </c>
      <c r="M23" s="34">
        <f t="shared" ref="M23:M25" si="10">E23/$F$25</f>
        <v>2.2414451815186309</v>
      </c>
    </row>
    <row r="24" spans="1:13" x14ac:dyDescent="0.3">
      <c r="A24" s="25" t="s">
        <v>5</v>
      </c>
      <c r="B24" s="34">
        <f>BURBUJA!E6</f>
        <v>227555176</v>
      </c>
      <c r="C24" s="2">
        <f>'SELECCION DIR.'!D6</f>
        <v>1741298</v>
      </c>
      <c r="D24" s="2">
        <f>QUICKSORT!E6</f>
        <v>18698580</v>
      </c>
      <c r="E24" s="8">
        <f>HEAPSORT!E6</f>
        <v>1584563</v>
      </c>
      <c r="F24" s="40"/>
      <c r="I24" s="25" t="s">
        <v>5</v>
      </c>
      <c r="J24" s="34">
        <f t="shared" ref="J24:J25" si="11">B24/$F$25</f>
        <v>330.3119072157466</v>
      </c>
      <c r="K24" s="34">
        <f t="shared" si="8"/>
        <v>2.5276131860475242</v>
      </c>
      <c r="L24" s="34">
        <f t="shared" si="9"/>
        <v>27.142268220812589</v>
      </c>
      <c r="M24" s="34">
        <f t="shared" si="10"/>
        <v>2.3001016097893774</v>
      </c>
    </row>
    <row r="25" spans="1:13" ht="15" thickBot="1" x14ac:dyDescent="0.35">
      <c r="A25" s="30" t="s">
        <v>1</v>
      </c>
      <c r="B25" s="35">
        <f>BURBUJA!E7</f>
        <v>966259498</v>
      </c>
      <c r="C25" s="4">
        <f>'SELECCION DIR.'!D7</f>
        <v>1690244</v>
      </c>
      <c r="D25" s="4">
        <f>QUICKSORT!E7</f>
        <v>924640</v>
      </c>
      <c r="E25" s="5">
        <f>HEAPSORT!E7</f>
        <v>2401315</v>
      </c>
      <c r="F25" s="40">
        <f>MIN(B23:E25)</f>
        <v>688910</v>
      </c>
      <c r="I25" s="30" t="s">
        <v>1</v>
      </c>
      <c r="J25" s="34">
        <f t="shared" si="11"/>
        <v>1402.5917725101972</v>
      </c>
      <c r="K25" s="34">
        <f t="shared" si="8"/>
        <v>2.453504811949311</v>
      </c>
      <c r="L25" s="34">
        <f t="shared" si="9"/>
        <v>1.3421782235705679</v>
      </c>
      <c r="M25" s="34">
        <f t="shared" si="10"/>
        <v>3.4856730196977836</v>
      </c>
    </row>
    <row r="28" spans="1:13" x14ac:dyDescent="0.3"/>
  </sheetData>
  <mergeCells count="14">
    <mergeCell ref="J20:M20"/>
    <mergeCell ref="J21:M21"/>
    <mergeCell ref="A2:E2"/>
    <mergeCell ref="B4:E4"/>
    <mergeCell ref="B5:E5"/>
    <mergeCell ref="B13:E13"/>
    <mergeCell ref="B21:E21"/>
    <mergeCell ref="B12:E12"/>
    <mergeCell ref="B20:E20"/>
    <mergeCell ref="I2:M2"/>
    <mergeCell ref="J4:M4"/>
    <mergeCell ref="J5:M5"/>
    <mergeCell ref="J12:M12"/>
    <mergeCell ref="J13:M1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"/>
  <sheetViews>
    <sheetView workbookViewId="0">
      <selection activeCell="B32" sqref="B32"/>
    </sheetView>
  </sheetViews>
  <sheetFormatPr baseColWidth="10" defaultColWidth="8.88671875" defaultRowHeight="14.4" x14ac:dyDescent="0.3"/>
  <cols>
    <col min="2" max="2" width="32.6640625" customWidth="1"/>
    <col min="5" max="5" width="10" bestFit="1" customWidth="1"/>
    <col min="6" max="6" width="6" bestFit="1" customWidth="1"/>
    <col min="7" max="7" width="2.6640625" customWidth="1"/>
    <col min="9" max="9" width="38" customWidth="1"/>
  </cols>
  <sheetData>
    <row r="1" spans="1:12" ht="23.4" x14ac:dyDescent="0.45">
      <c r="A1" s="1" t="s">
        <v>4</v>
      </c>
      <c r="B1" s="1"/>
      <c r="C1" s="1"/>
      <c r="D1" s="1"/>
    </row>
    <row r="2" spans="1:12" ht="15" thickBot="1" x14ac:dyDescent="0.35">
      <c r="B2" s="62" t="s">
        <v>17</v>
      </c>
      <c r="C2" s="62"/>
      <c r="D2" s="62"/>
      <c r="E2" s="62"/>
      <c r="I2" s="62" t="s">
        <v>18</v>
      </c>
      <c r="J2" s="62"/>
      <c r="K2" s="62"/>
      <c r="L2" s="62"/>
    </row>
    <row r="3" spans="1:12" x14ac:dyDescent="0.3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8597</v>
      </c>
      <c r="D5" s="3">
        <v>738578</v>
      </c>
      <c r="E5" s="7">
        <v>128076005</v>
      </c>
      <c r="F5">
        <f>MIN(C5:E5)</f>
        <v>8597</v>
      </c>
      <c r="I5" s="13" t="s">
        <v>0</v>
      </c>
      <c r="J5" s="3">
        <f>C5/$F5</f>
        <v>1</v>
      </c>
      <c r="K5" s="3">
        <f t="shared" ref="K5:L7" si="0">D5/$F5</f>
        <v>85.911131790159359</v>
      </c>
      <c r="L5" s="3">
        <f t="shared" si="0"/>
        <v>14897.755612422938</v>
      </c>
    </row>
    <row r="6" spans="1:12" x14ac:dyDescent="0.3">
      <c r="B6" s="13" t="s">
        <v>5</v>
      </c>
      <c r="C6" s="2">
        <v>22631</v>
      </c>
      <c r="D6" s="2">
        <v>2202815</v>
      </c>
      <c r="E6" s="8">
        <v>227555176</v>
      </c>
      <c r="F6">
        <f t="shared" ref="F6:F7" si="1">MIN(C6:E6)</f>
        <v>22631</v>
      </c>
      <c r="I6" s="13" t="s">
        <v>5</v>
      </c>
      <c r="J6" s="3">
        <f>C6/$F6</f>
        <v>1</v>
      </c>
      <c r="K6" s="3">
        <f t="shared" si="0"/>
        <v>97.33617604171269</v>
      </c>
      <c r="L6" s="3">
        <f t="shared" si="0"/>
        <v>10055.020812160312</v>
      </c>
    </row>
    <row r="7" spans="1:12" ht="15" thickBot="1" x14ac:dyDescent="0.35">
      <c r="B7" s="14" t="s">
        <v>1</v>
      </c>
      <c r="C7" s="4">
        <v>25128</v>
      </c>
      <c r="D7" s="4">
        <v>4815363</v>
      </c>
      <c r="E7" s="5">
        <v>966259498</v>
      </c>
      <c r="F7">
        <f t="shared" si="1"/>
        <v>25128</v>
      </c>
      <c r="I7" s="14" t="s">
        <v>1</v>
      </c>
      <c r="J7" s="3">
        <f t="shared" ref="J7" si="2">C7/$F7</f>
        <v>1</v>
      </c>
      <c r="K7" s="3">
        <f t="shared" si="0"/>
        <v>191.63335721107927</v>
      </c>
      <c r="L7" s="3">
        <f t="shared" si="0"/>
        <v>38453.498010187839</v>
      </c>
    </row>
    <row r="8" spans="1:12" x14ac:dyDescent="0.3">
      <c r="B8" t="s">
        <v>19</v>
      </c>
    </row>
  </sheetData>
  <sheetProtection selectLockedCells="1" selectUnlockedCells="1"/>
  <mergeCells count="4">
    <mergeCell ref="C3:E3"/>
    <mergeCell ref="B2:E2"/>
    <mergeCell ref="I2:L2"/>
    <mergeCell ref="J3:L3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topLeftCell="A2" workbookViewId="0">
      <selection activeCell="H24" sqref="H24"/>
    </sheetView>
  </sheetViews>
  <sheetFormatPr baseColWidth="10" defaultColWidth="8.88671875" defaultRowHeight="14.4" x14ac:dyDescent="0.3"/>
  <cols>
    <col min="2" max="2" width="32.6640625" customWidth="1"/>
    <col min="5" max="5" width="10" bestFit="1" customWidth="1"/>
    <col min="6" max="6" width="4.88671875" customWidth="1"/>
    <col min="7" max="7" width="2.6640625" customWidth="1"/>
    <col min="9" max="9" width="34.5546875" customWidth="1"/>
  </cols>
  <sheetData>
    <row r="1" spans="1:12" ht="23.4" x14ac:dyDescent="0.45">
      <c r="A1" s="1" t="s">
        <v>16</v>
      </c>
      <c r="B1" s="1"/>
      <c r="C1" s="1"/>
      <c r="D1" s="1"/>
    </row>
    <row r="2" spans="1:12" ht="15" thickBot="1" x14ac:dyDescent="0.35">
      <c r="B2" s="62" t="s">
        <v>17</v>
      </c>
      <c r="C2" s="62"/>
      <c r="D2" s="62"/>
      <c r="E2" s="62"/>
      <c r="I2" s="63" t="s">
        <v>18</v>
      </c>
      <c r="J2" s="63"/>
      <c r="K2" s="63"/>
      <c r="L2" s="63"/>
    </row>
    <row r="3" spans="1:12" x14ac:dyDescent="0.3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7407</v>
      </c>
      <c r="D5" s="3">
        <v>688910</v>
      </c>
      <c r="E5" s="7">
        <v>70120799</v>
      </c>
      <c r="F5">
        <f>MIN(C5:E5)</f>
        <v>7407</v>
      </c>
      <c r="I5" s="13" t="s">
        <v>0</v>
      </c>
      <c r="J5" s="3">
        <f>C5/$F5</f>
        <v>1</v>
      </c>
      <c r="K5" s="3">
        <f t="shared" ref="K5:L7" si="0">D5/$F5</f>
        <v>93.007965438099092</v>
      </c>
      <c r="L5" s="3">
        <f t="shared" si="0"/>
        <v>9466.8285405697316</v>
      </c>
    </row>
    <row r="6" spans="1:12" x14ac:dyDescent="0.3">
      <c r="B6" s="13" t="s">
        <v>5</v>
      </c>
      <c r="C6" s="2">
        <v>66714</v>
      </c>
      <c r="D6" s="2">
        <v>1741298</v>
      </c>
      <c r="E6" s="8">
        <v>147830510</v>
      </c>
      <c r="F6">
        <f t="shared" ref="F6:F7" si="1">MIN(C6:E6)</f>
        <v>66714</v>
      </c>
      <c r="I6" s="13" t="s">
        <v>5</v>
      </c>
      <c r="J6" s="3">
        <f>C6/$F6</f>
        <v>1</v>
      </c>
      <c r="K6" s="3">
        <f t="shared" si="0"/>
        <v>26.100938333783013</v>
      </c>
      <c r="L6" s="3">
        <f t="shared" si="0"/>
        <v>2215.8843720958121</v>
      </c>
    </row>
    <row r="7" spans="1:12" ht="15" thickBot="1" x14ac:dyDescent="0.35">
      <c r="B7" s="14" t="s">
        <v>1</v>
      </c>
      <c r="C7" s="4">
        <v>16534</v>
      </c>
      <c r="D7" s="4">
        <v>1690244</v>
      </c>
      <c r="E7" s="5">
        <v>133562533</v>
      </c>
      <c r="F7">
        <f t="shared" si="1"/>
        <v>16534</v>
      </c>
      <c r="I7" s="14" t="s">
        <v>1</v>
      </c>
      <c r="J7" s="3">
        <f t="shared" ref="J7" si="2">C7/$F7</f>
        <v>1</v>
      </c>
      <c r="K7" s="3">
        <f t="shared" si="0"/>
        <v>102.22837788798839</v>
      </c>
      <c r="L7" s="3">
        <f t="shared" si="0"/>
        <v>8078.0532841417689</v>
      </c>
    </row>
    <row r="8" spans="1:12" x14ac:dyDescent="0.3">
      <c r="B8" t="s">
        <v>19</v>
      </c>
    </row>
  </sheetData>
  <mergeCells count="4">
    <mergeCell ref="C3:E3"/>
    <mergeCell ref="B2:E2"/>
    <mergeCell ref="I2:L2"/>
    <mergeCell ref="J3:L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B32" sqref="B32"/>
    </sheetView>
  </sheetViews>
  <sheetFormatPr baseColWidth="10" defaultColWidth="8.88671875" defaultRowHeight="14.4" x14ac:dyDescent="0.3"/>
  <cols>
    <col min="2" max="2" width="32.6640625" customWidth="1"/>
    <col min="6" max="6" width="4" customWidth="1"/>
    <col min="7" max="7" width="3.6640625" customWidth="1"/>
    <col min="9" max="9" width="35.5546875" customWidth="1"/>
  </cols>
  <sheetData>
    <row r="1" spans="1:12" ht="23.4" x14ac:dyDescent="0.45">
      <c r="A1" s="1" t="s">
        <v>6</v>
      </c>
      <c r="B1" s="1"/>
      <c r="C1" s="1"/>
      <c r="D1" s="1"/>
    </row>
    <row r="2" spans="1:12" ht="15" thickBot="1" x14ac:dyDescent="0.35">
      <c r="I2" s="63" t="s">
        <v>18</v>
      </c>
      <c r="J2" s="63"/>
      <c r="K2" s="63"/>
      <c r="L2" s="63"/>
    </row>
    <row r="3" spans="1:12" x14ac:dyDescent="0.3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20556</v>
      </c>
      <c r="D5" s="3">
        <v>1726093</v>
      </c>
      <c r="E5" s="3">
        <v>17260930</v>
      </c>
      <c r="F5">
        <f>MIN(C5:E5)</f>
        <v>20556</v>
      </c>
      <c r="I5" s="13" t="s">
        <v>0</v>
      </c>
      <c r="J5" s="3">
        <f>C5/$F5</f>
        <v>1</v>
      </c>
      <c r="K5" s="3">
        <f t="shared" ref="K5:L7" si="0">D5/$F5</f>
        <v>83.970276318349875</v>
      </c>
      <c r="L5" s="3">
        <f t="shared" si="0"/>
        <v>839.70276318349875</v>
      </c>
    </row>
    <row r="6" spans="1:12" x14ac:dyDescent="0.3">
      <c r="B6" s="13" t="s">
        <v>5</v>
      </c>
      <c r="C6" s="2">
        <v>21792</v>
      </c>
      <c r="D6" s="2">
        <v>1869858</v>
      </c>
      <c r="E6" s="3">
        <v>18698580</v>
      </c>
      <c r="F6">
        <f t="shared" ref="F6:F7" si="1">MIN(C6:E6)</f>
        <v>21792</v>
      </c>
      <c r="I6" s="13" t="s">
        <v>5</v>
      </c>
      <c r="J6" s="3">
        <f>C6/$F6</f>
        <v>1</v>
      </c>
      <c r="K6" s="3">
        <f t="shared" si="0"/>
        <v>85.804790748898682</v>
      </c>
      <c r="L6" s="3">
        <f t="shared" si="0"/>
        <v>858.04790748898677</v>
      </c>
    </row>
    <row r="7" spans="1:12" ht="15" thickBot="1" x14ac:dyDescent="0.35">
      <c r="B7" s="14" t="s">
        <v>1</v>
      </c>
      <c r="C7" s="4">
        <v>2641</v>
      </c>
      <c r="D7" s="4">
        <v>92464</v>
      </c>
      <c r="E7" s="3">
        <v>924640</v>
      </c>
      <c r="F7">
        <f t="shared" si="1"/>
        <v>2641</v>
      </c>
      <c r="I7" s="14" t="s">
        <v>1</v>
      </c>
      <c r="J7" s="3">
        <f t="shared" ref="J7" si="2">C7/$F7</f>
        <v>1</v>
      </c>
      <c r="K7" s="3">
        <f t="shared" si="0"/>
        <v>35.010980689132907</v>
      </c>
      <c r="L7" s="3">
        <f t="shared" si="0"/>
        <v>350.10980689132901</v>
      </c>
    </row>
    <row r="8" spans="1:12" x14ac:dyDescent="0.3">
      <c r="B8" t="s">
        <v>19</v>
      </c>
    </row>
  </sheetData>
  <mergeCells count="3">
    <mergeCell ref="C3:E3"/>
    <mergeCell ref="I2:L2"/>
    <mergeCell ref="J3:L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7"/>
  <sheetViews>
    <sheetView workbookViewId="0">
      <selection activeCell="I13" sqref="I13"/>
    </sheetView>
  </sheetViews>
  <sheetFormatPr baseColWidth="10" defaultColWidth="8.88671875" defaultRowHeight="14.4" x14ac:dyDescent="0.3"/>
  <cols>
    <col min="2" max="2" width="32.6640625" customWidth="1"/>
    <col min="6" max="7" width="2.88671875" customWidth="1"/>
    <col min="8" max="8" width="5.109375" customWidth="1"/>
    <col min="9" max="9" width="33" customWidth="1"/>
  </cols>
  <sheetData>
    <row r="1" spans="1:12" ht="23.4" x14ac:dyDescent="0.45">
      <c r="A1" s="1" t="s">
        <v>13</v>
      </c>
      <c r="B1" s="1"/>
      <c r="C1" s="1"/>
      <c r="D1" s="1"/>
    </row>
    <row r="2" spans="1:12" ht="15" thickBot="1" x14ac:dyDescent="0.35">
      <c r="I2" s="63" t="s">
        <v>18</v>
      </c>
      <c r="J2" s="63"/>
      <c r="K2" s="63"/>
      <c r="L2" s="63"/>
    </row>
    <row r="3" spans="1:12" x14ac:dyDescent="0.3">
      <c r="B3" s="6"/>
      <c r="C3" s="59" t="s">
        <v>2</v>
      </c>
      <c r="D3" s="60"/>
      <c r="E3" s="61"/>
      <c r="I3" s="9" t="s">
        <v>3</v>
      </c>
      <c r="J3" s="59" t="s">
        <v>2</v>
      </c>
      <c r="K3" s="60"/>
      <c r="L3" s="61"/>
    </row>
    <row r="4" spans="1:12" ht="15" thickBot="1" x14ac:dyDescent="0.35">
      <c r="B4" s="9" t="s">
        <v>3</v>
      </c>
      <c r="C4" s="10">
        <v>300</v>
      </c>
      <c r="D4" s="11">
        <v>3000</v>
      </c>
      <c r="E4" s="12">
        <v>30000</v>
      </c>
      <c r="I4" s="9"/>
      <c r="J4" s="10">
        <v>300</v>
      </c>
      <c r="K4" s="11">
        <v>3000</v>
      </c>
      <c r="L4" s="12">
        <v>30000</v>
      </c>
    </row>
    <row r="5" spans="1:12" x14ac:dyDescent="0.3">
      <c r="B5" s="13" t="s">
        <v>0</v>
      </c>
      <c r="C5" s="3">
        <v>4475</v>
      </c>
      <c r="D5" s="3">
        <v>116820</v>
      </c>
      <c r="E5" s="7">
        <v>1544154</v>
      </c>
      <c r="F5">
        <f>MIN(C5:E5)</f>
        <v>4475</v>
      </c>
      <c r="I5" s="13" t="s">
        <v>0</v>
      </c>
      <c r="J5" s="3">
        <f>C5/$F5</f>
        <v>1</v>
      </c>
      <c r="K5" s="3">
        <f t="shared" ref="K5:L7" si="0">D5/$F5</f>
        <v>26.105027932960894</v>
      </c>
      <c r="L5" s="3">
        <f t="shared" si="0"/>
        <v>345.06234636871511</v>
      </c>
    </row>
    <row r="6" spans="1:12" x14ac:dyDescent="0.3">
      <c r="B6" s="13" t="s">
        <v>5</v>
      </c>
      <c r="C6" s="2">
        <v>3845</v>
      </c>
      <c r="D6" s="2">
        <v>119956</v>
      </c>
      <c r="E6" s="8">
        <v>1584563</v>
      </c>
      <c r="F6">
        <f t="shared" ref="F6:F7" si="1">MIN(C6:E6)</f>
        <v>3845</v>
      </c>
      <c r="I6" s="13" t="s">
        <v>5</v>
      </c>
      <c r="J6" s="3">
        <f>C6/$F6</f>
        <v>1</v>
      </c>
      <c r="K6" s="3">
        <f t="shared" si="0"/>
        <v>31.197919375812745</v>
      </c>
      <c r="L6" s="3">
        <f t="shared" si="0"/>
        <v>412.11001300390114</v>
      </c>
    </row>
    <row r="7" spans="1:12" ht="15" thickBot="1" x14ac:dyDescent="0.35">
      <c r="B7" s="14" t="s">
        <v>1</v>
      </c>
      <c r="C7" s="4">
        <v>4098</v>
      </c>
      <c r="D7" s="4">
        <v>172775</v>
      </c>
      <c r="E7" s="5">
        <v>2401315</v>
      </c>
      <c r="F7">
        <f t="shared" si="1"/>
        <v>4098</v>
      </c>
      <c r="I7" s="14" t="s">
        <v>1</v>
      </c>
      <c r="J7" s="3">
        <f t="shared" ref="J7" si="2">C7/$F7</f>
        <v>1</v>
      </c>
      <c r="K7" s="3">
        <f t="shared" si="0"/>
        <v>42.160810151293312</v>
      </c>
      <c r="L7" s="3">
        <f t="shared" si="0"/>
        <v>585.97242557345044</v>
      </c>
    </row>
    <row r="8" spans="1:12" x14ac:dyDescent="0.3">
      <c r="B8" t="s">
        <v>19</v>
      </c>
    </row>
    <row r="17" spans="9:9" x14ac:dyDescent="0.3">
      <c r="I17" s="43"/>
    </row>
  </sheetData>
  <mergeCells count="3">
    <mergeCell ref="C3:E3"/>
    <mergeCell ref="I2:L2"/>
    <mergeCell ref="J3:L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COMPARACION ENTRE ALGORITMOS</vt:lpstr>
      <vt:lpstr>BURBUJA</vt:lpstr>
      <vt:lpstr>SELECCION DIR.</vt:lpstr>
      <vt:lpstr>QUICKSORT</vt:lpstr>
      <vt:lpstr>HEAPSORT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Marco Sebastian Benites Cruz</cp:lastModifiedBy>
  <dcterms:created xsi:type="dcterms:W3CDTF">2012-11-09T12:17:21Z</dcterms:created>
  <dcterms:modified xsi:type="dcterms:W3CDTF">2024-06-30T20:56:42Z</dcterms:modified>
</cp:coreProperties>
</file>