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 activeTab="1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44525"/>
</workbook>
</file>

<file path=xl/sharedStrings.xml><?xml version="1.0" encoding="utf-8"?>
<sst xmlns="http://schemas.openxmlformats.org/spreadsheetml/2006/main" count="76" uniqueCount="46">
  <si>
    <t xml:space="preserve">Variáveis categóricas: Técnicas de visualização </t>
  </si>
  <si>
    <t>Nota: Você pode resolver esses problemas tanto em um papel como em um software de sua escolha. O meio não é crucial.</t>
  </si>
  <si>
    <t>Background</t>
  </si>
  <si>
    <t>Há uma sorveteria que está operando em Nova Iorque, LA e São Francisco.</t>
  </si>
  <si>
    <t>Dados</t>
  </si>
  <si>
    <t xml:space="preserve">Você vendeu 12.327 sorvetes em Nova Iorque, 17.129 em LA e 19.024 em São Francisco. </t>
  </si>
  <si>
    <t>Tarefa</t>
  </si>
  <si>
    <t xml:space="preserve">Ordene os dados em uma tabela de distribuição de frequência. </t>
  </si>
  <si>
    <t xml:space="preserve">Solução: </t>
  </si>
  <si>
    <t xml:space="preserve">Frequência </t>
  </si>
  <si>
    <t>Nova Iorque</t>
  </si>
  <si>
    <t>LA</t>
  </si>
  <si>
    <t>São Francisco San Francisco</t>
  </si>
  <si>
    <t>Total</t>
  </si>
  <si>
    <t>Loja de Sorvetes</t>
  </si>
  <si>
    <t>Você tem uma tabela de distribuição de frequência com todas as vendas.</t>
  </si>
  <si>
    <t>Crie um gráfico de barras, representando os dados. Perceba que no Excel, o termo gráfico de barras é chamado tanto de : 'gráfico de colunas' ou 'gráfico de barras'.</t>
  </si>
  <si>
    <t>Solução:</t>
  </si>
  <si>
    <t>Frequência</t>
  </si>
  <si>
    <t>São Francisco</t>
  </si>
  <si>
    <t>Para criar o gráfico no Excel, você deve selecionar os dados. Nesse caso as células B11, B12, B13, C11, C12 e C13. Então clicar em Inserir e então escolher o gráfico apropriado para o seu caso.</t>
  </si>
  <si>
    <t>Ambbas as soluções são aceitáveis. Entretanto, o da esquerda é o que você verá com mais frequência.</t>
  </si>
  <si>
    <t>Tarefa 1</t>
  </si>
  <si>
    <t>Crie uma nova coluna em sua tabela, representando a frequência relativa da entrada. Você pode escolher para ser expresso em porcentagem ou decimal.</t>
  </si>
  <si>
    <t>Tarefa 2</t>
  </si>
  <si>
    <t>Crie um gráfico de pizza, representando a porção de cada cidade nas vendas de sua empresa.</t>
  </si>
  <si>
    <t>Frequência Relativa</t>
  </si>
  <si>
    <t>Frequência acumulada</t>
  </si>
  <si>
    <t>Você talvez escolha criar um gráfico de pizza usando a frequência, frequência rlativa em % ou em decimais.</t>
  </si>
  <si>
    <t>Todas as três soluções irão gerar o mesmo gráfico.</t>
  </si>
  <si>
    <t>Normalmente, você deve usar a frequência absoluta, mas a relativa deve ser usada como indicação no gráfico</t>
  </si>
  <si>
    <t>O Excel nos dá a possibilidade de colocar a frequência relativa, em % como indicação, mesm se não tivermos calculado.</t>
  </si>
  <si>
    <t>No gráfico da esquerda, usamos legendas automáticas.</t>
  </si>
  <si>
    <t>No da direita, escolhemos colocar legendas baseadas nos valores das células na tabela.</t>
  </si>
  <si>
    <t>Ordene a tabela por freqência.</t>
  </si>
  <si>
    <t>Crie um gráfico de barra (colunas), reprensentando os dados ordenados.</t>
  </si>
  <si>
    <t>Tarefa 3</t>
  </si>
  <si>
    <t>Em uma nova coluna, calcule a frequência acumulada dos dados.</t>
  </si>
  <si>
    <t>Tarefa 4</t>
  </si>
  <si>
    <t>Em um segundo eixo do mesmo gráfico, reprensete a frequência acumulada dos dados.</t>
  </si>
  <si>
    <t>Ordenado</t>
  </si>
  <si>
    <t>Adicionar um segundo eixo não é tão fácil no Excel.</t>
  </si>
  <si>
    <t>Isso pode ser feito de várias maneiras. Aqui está um artigo da Microsoft sobre o assunto</t>
  </si>
  <si>
    <t>Link</t>
  </si>
  <si>
    <t>Por razões estatísticas, você precisa entender a aplicação da linha de frequência acumulada.</t>
  </si>
  <si>
    <t>Desenhá-la no Excel não é uma das prioridades desse curso.</t>
  </si>
</sst>
</file>

<file path=xl/styles.xml><?xml version="1.0" encoding="utf-8"?>
<styleSheet xmlns="http://schemas.openxmlformats.org/spreadsheetml/2006/main">
  <numFmts count="5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(* #,##0_);_(* \(#,##0\);_(* &quot;-&quot;??_);_(@_)"/>
    <numFmt numFmtId="180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i/>
      <sz val="9"/>
      <color rgb="FF002060"/>
      <name val="Arial"/>
      <charset val="134"/>
    </font>
    <font>
      <u/>
      <sz val="11"/>
      <color theme="10"/>
      <name val="Calibri"/>
      <charset val="134"/>
      <scheme val="minor"/>
    </font>
    <font>
      <sz val="9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80" fontId="0" fillId="0" borderId="0" applyFont="0" applyFill="0" applyBorder="0" applyAlignment="0" applyProtection="0"/>
    <xf numFmtId="177" fontId="1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6" applyNumberFormat="0" applyFill="0" applyAlignment="0" applyProtection="0">
      <alignment vertical="center"/>
    </xf>
    <xf numFmtId="0" fontId="16" fillId="10" borderId="8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13" fillId="27" borderId="11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1" fillId="2" borderId="0" xfId="0" applyFont="1" applyFill="1" applyBorder="1"/>
    <xf numFmtId="9" fontId="1" fillId="2" borderId="0" xfId="4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right"/>
    </xf>
    <xf numFmtId="179" fontId="1" fillId="2" borderId="0" xfId="1" applyNumberFormat="1" applyFont="1" applyFill="1"/>
    <xf numFmtId="9" fontId="1" fillId="2" borderId="0" xfId="0" applyNumberFormat="1" applyFont="1" applyFill="1"/>
    <xf numFmtId="9" fontId="1" fillId="2" borderId="0" xfId="4" applyFont="1" applyFill="1"/>
    <xf numFmtId="9" fontId="1" fillId="2" borderId="0" xfId="4" applyNumberFormat="1" applyFont="1" applyFill="1"/>
    <xf numFmtId="0" fontId="3" fillId="2" borderId="2" xfId="0" applyFont="1" applyFill="1" applyBorder="1"/>
    <xf numFmtId="179" fontId="1" fillId="2" borderId="2" xfId="1" applyNumberFormat="1" applyFont="1" applyFill="1" applyBorder="1"/>
    <xf numFmtId="9" fontId="1" fillId="2" borderId="2" xfId="0" applyNumberFormat="1" applyFont="1" applyFill="1" applyBorder="1"/>
    <xf numFmtId="9" fontId="1" fillId="2" borderId="0" xfId="0" applyNumberFormat="1" applyFont="1" applyFill="1" applyBorder="1"/>
    <xf numFmtId="0" fontId="5" fillId="2" borderId="0" xfId="11" applyFill="1"/>
    <xf numFmtId="0" fontId="1" fillId="2" borderId="1" xfId="0" applyFont="1" applyFill="1" applyBorder="1"/>
    <xf numFmtId="0" fontId="3" fillId="2" borderId="3" xfId="0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6" fillId="2" borderId="0" xfId="0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pt-BR" altLang="en-US" sz="1000" b="1" i="0" u="none" strike="noStrike" kern="120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Vendas</a:t>
            </a:r>
            <a:endParaRPr lang="pt-BR" altLang="en-US" sz="1000" b="1" i="0" u="none" strike="noStrike" kern="1200" baseline="0">
              <a:solidFill>
                <a:srgbClr val="00206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99407518913077"/>
          <c:y val="0.04665892691815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chart'!$B$11:$B$13</c:f>
              <c:strCache>
                <c:ptCount val="3"/>
                <c:pt idx="0">
                  <c:v>Nova Iorque</c:v>
                </c:pt>
                <c:pt idx="1">
                  <c:v>LA</c:v>
                </c:pt>
                <c:pt idx="2">
                  <c:v>São Francisco</c:v>
                </c:pt>
              </c:strCache>
            </c:strRef>
          </c:cat>
          <c:val>
            <c:numRef>
              <c:f>'Bar chart'!$C$11:$C$13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sz="900" b="0"/>
                  <a:t>Frequência</a:t>
                </a:r>
                <a:endParaRPr lang="en-US" sz="9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 sz="9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pt-BR" altLang="en-US" sz="1000" b="1" i="0" u="none" strike="noStrike" kern="120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Vendas</a:t>
            </a:r>
            <a:endParaRPr lang="pt-BR" altLang="en-US" sz="1000" b="1" i="0" u="none" strike="noStrike" kern="1200" baseline="0">
              <a:solidFill>
                <a:srgbClr val="00206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99407518913077"/>
          <c:y val="0.04665892691815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chart'!$B$11:$B$13</c:f>
              <c:strCache>
                <c:ptCount val="3"/>
                <c:pt idx="0">
                  <c:v>Nova Iorque</c:v>
                </c:pt>
                <c:pt idx="1">
                  <c:v>LA</c:v>
                </c:pt>
                <c:pt idx="2">
                  <c:v>São Francisco</c:v>
                </c:pt>
              </c:strCache>
            </c:strRef>
          </c:cat>
          <c:val>
            <c:numRef>
              <c:f>'Bar chart'!$C$11:$C$13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9377088"/>
        <c:axId val="379373480"/>
      </c:barChart>
      <c:catAx>
        <c:axId val="3793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altLang="en-US" sz="900" b="0"/>
                  <a:t>Frequência</a:t>
                </a:r>
                <a:endParaRPr altLang="en-US" sz="9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 sz="9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pt-BR" alt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Vendas de Sorvete</a:t>
            </a:r>
            <a:endParaRPr lang="en-US" sz="1050" b="1" i="0" u="none" strike="noStrike" kern="1200" spc="0" baseline="0">
              <a:solidFill>
                <a:srgbClr val="00206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chart'!$B$12:$B$14</c:f>
              <c:strCache>
                <c:ptCount val="3"/>
                <c:pt idx="0">
                  <c:v>Nova Iorque</c:v>
                </c:pt>
                <c:pt idx="1">
                  <c:v>LA</c:v>
                </c:pt>
                <c:pt idx="2">
                  <c:v>São Francisco</c:v>
                </c:pt>
              </c:strCache>
            </c:strRef>
          </c:cat>
          <c:val>
            <c:numRef>
              <c:f>'Pie chart'!$C$12:$C$14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Vendas de Sorvete</a:t>
            </a:r>
            <a:endParaRPr lang="en-US" sz="1050" b="1" i="0" u="none" strike="noStrike" kern="1200" spc="0" baseline="0">
              <a:solidFill>
                <a:srgbClr val="00206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clip" vert="horz" wrap="square" lIns="38100" tIns="19050" rIns="38100" bIns="19050" anchor="ctr" anchorCtr="1"/>
                  <a:lstStyle/>
                  <a:p>
                    <a:fld id="{20f514e1-20ff-4dbd-a87b-4a36f6756d03}" type="CELLRANGE">
                      <a:t>[CELLRANGE]</a:t>
                    </a:fld>
                    <a:r>
                      <a:t>,</a:t>
                    </a:r>
                    <a:fld id="{f62c282f-8d39-4cc4-8852-18b27286043f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clip" vert="horz" wrap="square" lIns="38100" tIns="19050" rIns="38100" bIns="19050" anchor="ctr" anchorCtr="1"/>
                  <a:lstStyle/>
                  <a:p>
                    <a:fld id="{803675e3-ecd0-4c98-b36e-13646ac2e55a}" type="CELLRANGE">
                      <a:t>[CELLRANGE]</a:t>
                    </a:fld>
                    <a:r>
                      <a:t>,</a:t>
                    </a:r>
                    <a:fld id="{f868d51a-0104-4341-a4a0-8804707921eb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clip" vert="horz" wrap="square" lIns="38100" tIns="19050" rIns="38100" bIns="19050" anchor="ctr" anchorCtr="1"/>
                  <a:lstStyle/>
                  <a:p>
                    <a:fld id="{d00442cf-eceb-4fca-8876-8569cb70e12a}" type="CELLRANGE">
                      <a:t>[CELLRANGE]</a:t>
                    </a:fld>
                    <a:r>
                      <a:t>,</a:t>
                    </a:r>
                    <a:fld id="{bf9c3e4c-8c81-41ab-a318-fe68f384099b}" type="CATEGORYNAME">
                      <a:t>[CATEGORY NAME]</a:t>
                    </a:fld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chart'!$B$12:$B$14</c:f>
              <c:strCache>
                <c:ptCount val="3"/>
                <c:pt idx="0">
                  <c:v>Nova Iorque</c:v>
                </c:pt>
                <c:pt idx="1">
                  <c:v>LA</c:v>
                </c:pt>
                <c:pt idx="2">
                  <c:v>São Francisco</c:v>
                </c:pt>
              </c:strCache>
            </c:strRef>
          </c:cat>
          <c:val>
            <c:numRef>
              <c:f>'Pie chart'!$C$12:$C$14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chart'!$E$12:$E$14</c15:f>
                <c15:dlblRangeCache>
                  <c:ptCount val="3"/>
                  <c:pt idx="0">
                    <c:v>0,25</c:v>
                  </c:pt>
                  <c:pt idx="1">
                    <c:v>0,35</c:v>
                  </c:pt>
                  <c:pt idx="2">
                    <c:v>0,40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pt-BR" altLang="en-US" sz="1000" b="1" i="0" u="none" strike="noStrike" kern="1200" baseline="0">
                <a:solidFill>
                  <a:srgbClr val="00206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Vendas</a:t>
            </a:r>
            <a:endParaRPr lang="pt-BR" altLang="en-US" sz="1000" b="1" i="0" u="none" strike="noStrike" kern="1200" baseline="0">
              <a:solidFill>
                <a:srgbClr val="00206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111662420873861"/>
          <c:y val="0.0399933659298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diagram'!$B$13:$B$15</c:f>
              <c:strCache>
                <c:ptCount val="3"/>
                <c:pt idx="0">
                  <c:v>São Francisco</c:v>
                </c:pt>
                <c:pt idx="1">
                  <c:v>LA</c:v>
                </c:pt>
                <c:pt idx="2">
                  <c:v>Nova Iorque</c:v>
                </c:pt>
              </c:strCache>
            </c:strRef>
          </c:cat>
          <c:val>
            <c:numRef>
              <c:f>'Pareto diagram'!$C$13:$C$15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'Pareto diagram'!$B$13:$B$15</c:f>
              <c:strCache>
                <c:ptCount val="3"/>
                <c:pt idx="0">
                  <c:v>São Francisco</c:v>
                </c:pt>
                <c:pt idx="1">
                  <c:v>LA</c:v>
                </c:pt>
                <c:pt idx="2">
                  <c:v>Nova Iorque</c:v>
                </c:pt>
              </c:strCache>
            </c:strRef>
          </c:cat>
          <c:val>
            <c:numRef>
              <c:f>'Pareto diagram'!$E$13:$E$15</c:f>
              <c:numCache>
                <c:formatCode>0%</c:formatCode>
                <c:ptCount val="3"/>
                <c:pt idx="0">
                  <c:v>0.403471111201118</c:v>
                </c:pt>
                <c:pt idx="1">
                  <c:v>0.750359464549707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altLang="en-US" sz="900" b="1"/>
                  <a:t>Frequência</a:t>
                </a:r>
                <a:endParaRPr alt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7088"/>
        <c:crosses val="autoZero"/>
        <c:crossBetween val="between"/>
        <c:minorUnit val="200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7416"/>
        <c:crosses val="autoZero"/>
        <c:auto val="1"/>
        <c:lblAlgn val="ctr"/>
        <c:lblOffset val="100"/>
        <c:noMultiLvlLbl val="0"/>
      </c:cat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793780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 sz="9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45390</xdr:colOff>
      <xdr:row>17</xdr:row>
      <xdr:rowOff>95368</xdr:rowOff>
    </xdr:from>
    <xdr:to>
      <xdr:col>5</xdr:col>
      <xdr:colOff>419100</xdr:colOff>
      <xdr:row>34</xdr:row>
      <xdr:rowOff>76200</xdr:rowOff>
    </xdr:to>
    <xdr:graphicFrame>
      <xdr:nvGraphicFramePr>
        <xdr:cNvPr id="2" name="Chart 1"/>
        <xdr:cNvGraphicFramePr/>
      </xdr:nvGraphicFramePr>
      <xdr:xfrm>
        <a:off x="178435" y="2762250"/>
        <a:ext cx="378777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18</xdr:row>
      <xdr:rowOff>99060</xdr:rowOff>
    </xdr:from>
    <xdr:to>
      <xdr:col>13</xdr:col>
      <xdr:colOff>15570</xdr:colOff>
      <xdr:row>33</xdr:row>
      <xdr:rowOff>110372</xdr:rowOff>
    </xdr:to>
    <xdr:graphicFrame>
      <xdr:nvGraphicFramePr>
        <xdr:cNvPr id="3" name="Chart 2"/>
        <xdr:cNvGraphicFramePr/>
      </xdr:nvGraphicFramePr>
      <xdr:xfrm>
        <a:off x="4732020" y="2918460"/>
        <a:ext cx="3569970" cy="2296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485140</xdr:colOff>
      <xdr:row>8</xdr:row>
      <xdr:rowOff>133350</xdr:rowOff>
    </xdr:from>
    <xdr:to>
      <xdr:col>14</xdr:col>
      <xdr:colOff>270468</xdr:colOff>
      <xdr:row>21</xdr:row>
      <xdr:rowOff>40163</xdr:rowOff>
    </xdr:to>
    <xdr:graphicFrame>
      <xdr:nvGraphicFramePr>
        <xdr:cNvPr id="3" name="Chart 2"/>
        <xdr:cNvGraphicFramePr/>
      </xdr:nvGraphicFramePr>
      <xdr:xfrm>
        <a:off x="7259320" y="1400175"/>
        <a:ext cx="2747010" cy="191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8</xdr:row>
      <xdr:rowOff>120015</xdr:rowOff>
    </xdr:from>
    <xdr:to>
      <xdr:col>19</xdr:col>
      <xdr:colOff>80603</xdr:colOff>
      <xdr:row>21</xdr:row>
      <xdr:rowOff>26828</xdr:rowOff>
    </xdr:to>
    <xdr:graphicFrame>
      <xdr:nvGraphicFramePr>
        <xdr:cNvPr id="5" name="Chart 4"/>
        <xdr:cNvGraphicFramePr/>
      </xdr:nvGraphicFramePr>
      <xdr:xfrm>
        <a:off x="10031730" y="1386840"/>
        <a:ext cx="2747010" cy="191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578653</xdr:colOff>
      <xdr:row>9</xdr:row>
      <xdr:rowOff>36522</xdr:rowOff>
    </xdr:from>
    <xdr:to>
      <xdr:col>15</xdr:col>
      <xdr:colOff>413057</xdr:colOff>
      <xdr:row>26</xdr:row>
      <xdr:rowOff>58069</xdr:rowOff>
    </xdr:to>
    <xdr:graphicFrame>
      <xdr:nvGraphicFramePr>
        <xdr:cNvPr id="2" name="Chart 1"/>
        <xdr:cNvGraphicFramePr/>
      </xdr:nvGraphicFramePr>
      <xdr:xfrm>
        <a:off x="7218680" y="1455420"/>
        <a:ext cx="3981450" cy="2679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upport.office.com/en-us/article/Add-or-remove-a-secondary-axis-in-a-chart-91da1e2f-5db1-41e9-8908-e1a2e14dd5a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2" sqref="B12"/>
    </sheetView>
  </sheetViews>
  <sheetFormatPr defaultColWidth="9" defaultRowHeight="12" outlineLevelCol="5"/>
  <cols>
    <col min="1" max="1" width="2" style="1" customWidth="1"/>
    <col min="2" max="2" width="12.552380952381" style="1" customWidth="1"/>
    <col min="3" max="3" width="10.1047619047619" style="1" customWidth="1"/>
    <col min="4" max="4" width="15.8857142857143" style="1" customWidth="1"/>
    <col min="5" max="16384" width="8.88571428571429" style="1"/>
  </cols>
  <sheetData>
    <row r="1" ht="15.75" spans="2:2">
      <c r="B1" s="2" t="s">
        <v>0</v>
      </c>
    </row>
    <row r="2" spans="2:2">
      <c r="B2" s="3"/>
    </row>
    <row r="4" spans="2:2">
      <c r="B4" s="1" t="s">
        <v>1</v>
      </c>
    </row>
    <row r="6" spans="2:4">
      <c r="B6" s="3" t="s">
        <v>2</v>
      </c>
      <c r="C6" s="1" t="s">
        <v>3</v>
      </c>
      <c r="D6" s="4"/>
    </row>
    <row r="7" spans="2:4">
      <c r="B7" s="3" t="s">
        <v>4</v>
      </c>
      <c r="C7" s="1" t="s">
        <v>5</v>
      </c>
      <c r="D7" s="7"/>
    </row>
    <row r="8" spans="2:4">
      <c r="B8" s="3" t="s">
        <v>6</v>
      </c>
      <c r="C8" s="1" t="s">
        <v>7</v>
      </c>
      <c r="D8" s="7"/>
    </row>
    <row r="9" spans="4:4">
      <c r="D9" s="7"/>
    </row>
    <row r="11" spans="2:2">
      <c r="B11" s="3" t="s">
        <v>8</v>
      </c>
    </row>
    <row r="12" spans="1:1">
      <c r="A12" s="6"/>
    </row>
    <row r="13" spans="1:3">
      <c r="A13" s="6"/>
      <c r="B13" s="19"/>
      <c r="C13" s="9" t="s">
        <v>9</v>
      </c>
    </row>
    <row r="14" spans="1:6">
      <c r="A14" s="6"/>
      <c r="B14" s="20" t="s">
        <v>10</v>
      </c>
      <c r="C14" s="10">
        <v>12327</v>
      </c>
      <c r="D14" s="6"/>
      <c r="E14" s="6"/>
      <c r="F14" s="6"/>
    </row>
    <row r="15" spans="1:6">
      <c r="A15" s="6"/>
      <c r="B15" s="5" t="s">
        <v>11</v>
      </c>
      <c r="C15" s="10">
        <v>17129</v>
      </c>
      <c r="D15" s="6"/>
      <c r="E15" s="6"/>
      <c r="F15" s="6"/>
    </row>
    <row r="16" ht="12.75" spans="1:6">
      <c r="A16" s="6"/>
      <c r="B16" s="5" t="s">
        <v>12</v>
      </c>
      <c r="C16" s="10">
        <v>19923</v>
      </c>
      <c r="D16" s="4"/>
      <c r="E16" s="6"/>
      <c r="F16" s="6"/>
    </row>
    <row r="17" ht="12.75" spans="1:6">
      <c r="A17" s="6"/>
      <c r="B17" s="14" t="s">
        <v>13</v>
      </c>
      <c r="C17" s="15">
        <f>SUM(C14:C16)</f>
        <v>49379</v>
      </c>
      <c r="D17" s="7"/>
      <c r="E17" s="6"/>
      <c r="F17" s="6"/>
    </row>
    <row r="18" ht="12.75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4" sqref="B4"/>
    </sheetView>
  </sheetViews>
  <sheetFormatPr defaultColWidth="9" defaultRowHeight="12" outlineLevelCol="5"/>
  <cols>
    <col min="1" max="1" width="2" style="1" customWidth="1"/>
    <col min="2" max="2" width="12.1047619047619" style="1" customWidth="1"/>
    <col min="3" max="3" width="10.1047619047619" style="1" customWidth="1"/>
    <col min="4" max="4" width="20.1047619047619" style="1" customWidth="1"/>
    <col min="5" max="16384" width="8.88571428571429" style="1"/>
  </cols>
  <sheetData>
    <row r="1" ht="15.75" spans="2:2">
      <c r="B1" s="2" t="s">
        <v>0</v>
      </c>
    </row>
    <row r="2" spans="2:2">
      <c r="B2" s="3" t="s">
        <v>14</v>
      </c>
    </row>
    <row r="4" spans="2:4">
      <c r="B4" s="3" t="s">
        <v>2</v>
      </c>
      <c r="C4" s="1" t="s">
        <v>15</v>
      </c>
      <c r="D4" s="4"/>
    </row>
    <row r="5" spans="2:4">
      <c r="B5" s="3" t="s">
        <v>6</v>
      </c>
      <c r="C5" s="1" t="s">
        <v>16</v>
      </c>
      <c r="D5" s="7"/>
    </row>
    <row r="6" spans="4:4">
      <c r="D6" s="7"/>
    </row>
    <row r="7" spans="4:4">
      <c r="D7" s="7"/>
    </row>
    <row r="8" spans="2:2">
      <c r="B8" s="3" t="s">
        <v>17</v>
      </c>
    </row>
    <row r="10" ht="12.75" spans="2:3">
      <c r="B10" s="19"/>
      <c r="C10" s="9" t="s">
        <v>18</v>
      </c>
    </row>
    <row r="11" spans="2:3">
      <c r="B11" s="20" t="s">
        <v>10</v>
      </c>
      <c r="C11" s="10">
        <v>12327</v>
      </c>
    </row>
    <row r="12" spans="1:6">
      <c r="A12" s="6"/>
      <c r="B12" s="5" t="s">
        <v>11</v>
      </c>
      <c r="C12" s="10">
        <v>17129</v>
      </c>
      <c r="D12" s="6"/>
      <c r="E12" s="6"/>
      <c r="F12" s="6"/>
    </row>
    <row r="13" spans="1:6">
      <c r="A13" s="6"/>
      <c r="B13" s="5" t="s">
        <v>19</v>
      </c>
      <c r="C13" s="10">
        <v>19923</v>
      </c>
      <c r="D13" s="6"/>
      <c r="E13" s="6"/>
      <c r="F13" s="6"/>
    </row>
    <row r="14" ht="12.75" spans="1:6">
      <c r="A14" s="6"/>
      <c r="B14" s="14" t="s">
        <v>13</v>
      </c>
      <c r="C14" s="15">
        <f>SUM(C11:C13)</f>
        <v>49379</v>
      </c>
      <c r="D14" s="4"/>
      <c r="E14" s="6"/>
      <c r="F14" s="6"/>
    </row>
    <row r="15" ht="12.75" spans="1:6">
      <c r="A15" s="6"/>
      <c r="D15" s="7"/>
      <c r="E15" s="6"/>
      <c r="F15" s="6"/>
    </row>
    <row r="16" spans="1:6">
      <c r="A16" s="6"/>
      <c r="B16" s="23" t="s">
        <v>20</v>
      </c>
      <c r="C16" s="6"/>
      <c r="D16" s="7"/>
      <c r="E16" s="6"/>
      <c r="F16" s="6"/>
    </row>
    <row r="17" spans="1:6">
      <c r="A17" s="6"/>
      <c r="B17" s="23" t="s">
        <v>21</v>
      </c>
      <c r="C17" s="6"/>
      <c r="D17" s="7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T28" sqref="T28"/>
    </sheetView>
  </sheetViews>
  <sheetFormatPr defaultColWidth="9" defaultRowHeight="12" outlineLevelCol="5"/>
  <cols>
    <col min="1" max="1" width="2" style="1" customWidth="1"/>
    <col min="2" max="2" width="12.6666666666667" style="1" customWidth="1"/>
    <col min="3" max="3" width="10.1047619047619" style="1" customWidth="1"/>
    <col min="4" max="4" width="20.5714285714286" style="1" customWidth="1"/>
    <col min="5" max="5" width="20.7142857142857" style="1" customWidth="1"/>
    <col min="6" max="16384" width="8.88571428571429" style="1"/>
  </cols>
  <sheetData>
    <row r="1" ht="15.75" spans="2:2">
      <c r="B1" s="2" t="s">
        <v>0</v>
      </c>
    </row>
    <row r="2" spans="2:2">
      <c r="B2" s="3" t="s">
        <v>14</v>
      </c>
    </row>
    <row r="4" spans="2:4">
      <c r="B4" s="3" t="s">
        <v>2</v>
      </c>
      <c r="C4" s="1" t="s">
        <v>15</v>
      </c>
      <c r="D4" s="4"/>
    </row>
    <row r="5" spans="2:4">
      <c r="B5" s="3" t="s">
        <v>22</v>
      </c>
      <c r="C5" s="1" t="s">
        <v>23</v>
      </c>
      <c r="D5" s="7"/>
    </row>
    <row r="6" spans="2:3">
      <c r="B6" s="3" t="s">
        <v>24</v>
      </c>
      <c r="C6" s="1" t="s">
        <v>25</v>
      </c>
    </row>
    <row r="9" spans="2:6">
      <c r="B9" s="5" t="s">
        <v>17</v>
      </c>
      <c r="C9" s="6"/>
      <c r="D9" s="7"/>
      <c r="E9" s="6"/>
      <c r="F9" s="6"/>
    </row>
    <row r="10" spans="2:6">
      <c r="B10" s="5"/>
      <c r="C10" s="6"/>
      <c r="D10" s="7"/>
      <c r="E10" s="6"/>
      <c r="F10" s="6"/>
    </row>
    <row r="11" ht="12.75" spans="1:6">
      <c r="A11" s="6"/>
      <c r="B11" s="19"/>
      <c r="C11" s="9" t="s">
        <v>18</v>
      </c>
      <c r="D11" s="9" t="s">
        <v>26</v>
      </c>
      <c r="E11" s="9" t="s">
        <v>27</v>
      </c>
      <c r="F11" s="6"/>
    </row>
    <row r="12" spans="1:6">
      <c r="A12" s="6"/>
      <c r="B12" s="20" t="s">
        <v>10</v>
      </c>
      <c r="C12" s="10">
        <v>12327</v>
      </c>
      <c r="D12" s="12">
        <f>C12/$C$15</f>
        <v>0.249640535450293</v>
      </c>
      <c r="E12" s="21">
        <f>D12</f>
        <v>0.249640535450293</v>
      </c>
      <c r="F12" s="6"/>
    </row>
    <row r="13" spans="1:6">
      <c r="A13" s="6"/>
      <c r="B13" s="5" t="s">
        <v>11</v>
      </c>
      <c r="C13" s="10">
        <v>17129</v>
      </c>
      <c r="D13" s="12">
        <f>C13/$C$15</f>
        <v>0.346888353348589</v>
      </c>
      <c r="E13" s="21">
        <f t="shared" ref="E13:E15" si="0">D13</f>
        <v>0.346888353348589</v>
      </c>
      <c r="F13" s="6"/>
    </row>
    <row r="14" spans="1:6">
      <c r="A14" s="6"/>
      <c r="B14" s="5" t="s">
        <v>19</v>
      </c>
      <c r="C14" s="10">
        <v>19923</v>
      </c>
      <c r="D14" s="12">
        <f>C14/$C$15</f>
        <v>0.403471111201118</v>
      </c>
      <c r="E14" s="21">
        <f t="shared" si="0"/>
        <v>0.403471111201118</v>
      </c>
      <c r="F14" s="6"/>
    </row>
    <row r="15" ht="12.75" spans="1:6">
      <c r="A15" s="6"/>
      <c r="B15" s="14" t="s">
        <v>13</v>
      </c>
      <c r="C15" s="15">
        <f>SUM(C12:C14)</f>
        <v>49379</v>
      </c>
      <c r="D15" s="16">
        <f>SUM(D12:D14)</f>
        <v>1</v>
      </c>
      <c r="E15" s="22">
        <f t="shared" si="0"/>
        <v>1</v>
      </c>
      <c r="F15" s="6"/>
    </row>
    <row r="16" ht="12.75" spans="1:1">
      <c r="A16" s="6"/>
    </row>
    <row r="17" spans="1:2">
      <c r="A17" s="6"/>
      <c r="B17" s="1" t="s">
        <v>28</v>
      </c>
    </row>
    <row r="18" spans="1:2">
      <c r="A18" s="6"/>
      <c r="B18" s="1" t="s">
        <v>29</v>
      </c>
    </row>
    <row r="19" spans="1:2">
      <c r="A19" s="6"/>
      <c r="B19" s="1" t="s">
        <v>30</v>
      </c>
    </row>
    <row r="20" spans="1:2">
      <c r="A20" s="6"/>
      <c r="B20" s="1" t="s">
        <v>31</v>
      </c>
    </row>
    <row r="22" spans="2:2">
      <c r="B22" s="1" t="s">
        <v>32</v>
      </c>
    </row>
    <row r="23" spans="2:2">
      <c r="B23" s="1" t="s">
        <v>33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1"/>
  <sheetViews>
    <sheetView workbookViewId="0">
      <selection activeCell="C12" sqref="C12:E12"/>
    </sheetView>
  </sheetViews>
  <sheetFormatPr defaultColWidth="9" defaultRowHeight="12" outlineLevelCol="5"/>
  <cols>
    <col min="1" max="1" width="2" style="1" customWidth="1"/>
    <col min="2" max="2" width="12.2190476190476" style="1" customWidth="1"/>
    <col min="3" max="3" width="17.1428571428571" style="1" customWidth="1"/>
    <col min="4" max="4" width="21.1428571428571" style="1" customWidth="1"/>
    <col min="5" max="5" width="20.4285714285714" style="1" customWidth="1"/>
    <col min="6" max="16384" width="8.88571428571429" style="1"/>
  </cols>
  <sheetData>
    <row r="1" ht="15.75" spans="2:2">
      <c r="B1" s="2" t="s">
        <v>0</v>
      </c>
    </row>
    <row r="2" spans="2:2">
      <c r="B2" s="3" t="s">
        <v>14</v>
      </c>
    </row>
    <row r="4" spans="2:3">
      <c r="B4" s="3" t="s">
        <v>2</v>
      </c>
      <c r="C4" s="1" t="s">
        <v>15</v>
      </c>
    </row>
    <row r="5" spans="2:3">
      <c r="B5" s="3" t="s">
        <v>22</v>
      </c>
      <c r="C5" s="1" t="s">
        <v>34</v>
      </c>
    </row>
    <row r="6" spans="2:3">
      <c r="B6" s="3" t="s">
        <v>24</v>
      </c>
      <c r="C6" s="1" t="s">
        <v>35</v>
      </c>
    </row>
    <row r="7" spans="2:3">
      <c r="B7" s="3" t="s">
        <v>36</v>
      </c>
      <c r="C7" s="1" t="s">
        <v>37</v>
      </c>
    </row>
    <row r="8" spans="2:4">
      <c r="B8" s="3" t="s">
        <v>38</v>
      </c>
      <c r="C8" s="1" t="s">
        <v>39</v>
      </c>
      <c r="D8" s="4"/>
    </row>
    <row r="9" spans="2:4">
      <c r="B9" s="5"/>
      <c r="C9" s="6"/>
      <c r="D9" s="7"/>
    </row>
    <row r="10" spans="2:4">
      <c r="B10" s="5" t="s">
        <v>17</v>
      </c>
      <c r="C10" s="6"/>
      <c r="D10" s="7"/>
    </row>
    <row r="11" spans="2:4">
      <c r="B11" s="5"/>
      <c r="C11" s="6"/>
      <c r="D11" s="7"/>
    </row>
    <row r="12" ht="12.75" spans="2:5">
      <c r="B12" s="8" t="s">
        <v>40</v>
      </c>
      <c r="C12" s="9" t="s">
        <v>18</v>
      </c>
      <c r="D12" s="9" t="s">
        <v>26</v>
      </c>
      <c r="E12" s="9" t="s">
        <v>27</v>
      </c>
    </row>
    <row r="13" spans="2:5">
      <c r="B13" s="5" t="s">
        <v>19</v>
      </c>
      <c r="C13" s="10">
        <v>19923</v>
      </c>
      <c r="D13" s="11">
        <f>C13/$C$16</f>
        <v>0.403471111201118</v>
      </c>
      <c r="E13" s="12">
        <f>D13</f>
        <v>0.403471111201118</v>
      </c>
    </row>
    <row r="14" spans="2:5">
      <c r="B14" s="5" t="s">
        <v>11</v>
      </c>
      <c r="C14" s="10">
        <v>17129</v>
      </c>
      <c r="D14" s="11">
        <f t="shared" ref="D14:D15" si="0">C14/$C$16</f>
        <v>0.346888353348589</v>
      </c>
      <c r="E14" s="13">
        <f>E13+D14</f>
        <v>0.750359464549707</v>
      </c>
    </row>
    <row r="15" spans="2:5">
      <c r="B15" s="5" t="s">
        <v>10</v>
      </c>
      <c r="C15" s="10">
        <v>12327</v>
      </c>
      <c r="D15" s="11">
        <f t="shared" si="0"/>
        <v>0.249640535450293</v>
      </c>
      <c r="E15" s="12">
        <f>E14+D15</f>
        <v>1</v>
      </c>
    </row>
    <row r="16" ht="12.75" spans="2:5">
      <c r="B16" s="14" t="s">
        <v>13</v>
      </c>
      <c r="C16" s="15">
        <f>SUM(C13:C15)</f>
        <v>49379</v>
      </c>
      <c r="D16" s="16">
        <f>SUM(D13:D15)</f>
        <v>1</v>
      </c>
      <c r="E16" s="17"/>
    </row>
    <row r="17" ht="12.75"/>
    <row r="18" spans="2:2">
      <c r="B18" s="1" t="s">
        <v>41</v>
      </c>
    </row>
    <row r="19" ht="15" spans="2:6">
      <c r="B19" s="1" t="s">
        <v>42</v>
      </c>
      <c r="F19" s="18" t="s">
        <v>43</v>
      </c>
    </row>
    <row r="20" spans="2:2">
      <c r="B20" s="1" t="s">
        <v>44</v>
      </c>
    </row>
    <row r="21" spans="2:2">
      <c r="B21" s="1" t="s">
        <v>45</v>
      </c>
    </row>
  </sheetData>
  <hyperlinks>
    <hyperlink ref="F19" r:id="rId2" display="Link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