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375" activeTab="1"/>
  </bookViews>
  <sheets>
    <sheet name="Weight-loss data, lbs" sheetId="1" r:id="rId1"/>
    <sheet name="Weight-loss data, kg" sheetId="2" r:id="rId2"/>
  </sheets>
  <calcPr calcId="144525"/>
</workbook>
</file>

<file path=xl/sharedStrings.xml><?xml version="1.0" encoding="utf-8"?>
<sst xmlns="http://schemas.openxmlformats.org/spreadsheetml/2006/main" count="86" uniqueCount="46">
  <si>
    <t>Teste de média. Amostras dependentes</t>
  </si>
  <si>
    <t>Programa de perda de peso, lbs</t>
  </si>
  <si>
    <t>História</t>
  </si>
  <si>
    <t>Um cara na internet criou um programa de perda de peso. Você se pergunta se realmente funciona. Você tem uma amostra das pessoas que fizeram o programa. Você pode ter os dados em kg, se preferir trabalhar com kg como unidade de medida.</t>
  </si>
  <si>
    <t>Tarefa 1</t>
  </si>
  <si>
    <t>Calcule a diferença entre o antes e depois</t>
  </si>
  <si>
    <t>Tarefa 2</t>
  </si>
  <si>
    <t>Defina a Hipótese Nula</t>
  </si>
  <si>
    <t>Tarefa 3</t>
  </si>
  <si>
    <t>Calcule o teste apropriado</t>
  </si>
  <si>
    <t>Tarefa 4</t>
  </si>
  <si>
    <t>Decida se esse é um teste unicaudal ou bicaudal. Calcule o p-valor desse teste</t>
  </si>
  <si>
    <t>Tarefa 5</t>
  </si>
  <si>
    <t>Baseado no p-valor, decida à 1%, 5% e 10% de significância, se o programa funciona. Comente usando os jargões da estatística.</t>
  </si>
  <si>
    <t>Solução:</t>
  </si>
  <si>
    <t>Primeiro de tudo, com os dados da perda de peso, é muito mais intuitivo calcular a diferença de depois menbos o antes (afinal, você deseja saber quanto peso perdeu).</t>
  </si>
  <si>
    <r>
      <rPr>
        <b/>
        <sz val="9"/>
        <color rgb="FF002060"/>
        <rFont val="Arial"/>
        <charset val="134"/>
      </rPr>
      <t>H</t>
    </r>
    <r>
      <rPr>
        <vertAlign val="subscript"/>
        <sz val="9"/>
        <color theme="1"/>
        <rFont val="Arial"/>
        <charset val="134"/>
      </rPr>
      <t>0:</t>
    </r>
  </si>
  <si>
    <t>Difference ≥ 0</t>
  </si>
  <si>
    <t>Antes (lbs)</t>
  </si>
  <si>
    <t>Depois (lbs)</t>
  </si>
  <si>
    <t>Diferença (A - D, lbs)</t>
  </si>
  <si>
    <t>Média da Amostra</t>
  </si>
  <si>
    <t>Desvio Padrão</t>
  </si>
  <si>
    <t>Erro Padrão</t>
  </si>
  <si>
    <t>Escore-T</t>
  </si>
  <si>
    <r>
      <rPr>
        <b/>
        <sz val="9"/>
        <color rgb="FF002060"/>
        <rFont val="Arial"/>
        <charset val="134"/>
      </rPr>
      <t>p-valor</t>
    </r>
    <r>
      <rPr>
        <i/>
        <vertAlign val="subscript"/>
        <sz val="9"/>
        <color rgb="FF002060"/>
        <rFont val="Arial"/>
        <charset val="134"/>
      </rPr>
      <t>unicaudal</t>
    </r>
  </si>
  <si>
    <t>O teste é obviamente unicaudal. Já que queremos saber se as pessoas realmente perderam peso.</t>
  </si>
  <si>
    <t>p-valor</t>
  </si>
  <si>
    <t>significância</t>
  </si>
  <si>
    <t>Decisão</t>
  </si>
  <si>
    <t>Comentário</t>
  </si>
  <si>
    <t>Aceita</t>
  </si>
  <si>
    <t>A 1% de significância aceitamos a hipótese nula. Os dados mostram que o programa não funciona.</t>
  </si>
  <si>
    <t>Rejeita</t>
  </si>
  <si>
    <t>A 5% de significância, rejeitamos a hipótese nula. Portanto, o programa é um sucesso.</t>
  </si>
  <si>
    <t>A 10% de significância, há evidências estatísticas suficientes de que o programa funciona.</t>
  </si>
  <si>
    <t>Perceba que o escore-t e o p-valor não são afetados pela unidade de medida. Isso mostra o poder da padronização.</t>
  </si>
  <si>
    <t>Background</t>
  </si>
  <si>
    <t>Diferença ≥ 0</t>
  </si>
  <si>
    <t>Antes (kg)</t>
  </si>
  <si>
    <t>Depois (kg)</t>
  </si>
  <si>
    <t>Diferença (A - D, kg)</t>
  </si>
  <si>
    <t>p-value</t>
  </si>
  <si>
    <t>significance</t>
  </si>
  <si>
    <t>Decision</t>
  </si>
  <si>
    <t>Comment</t>
  </si>
</sst>
</file>

<file path=xl/styles.xml><?xml version="1.0" encoding="utf-8"?>
<styleSheet xmlns="http://schemas.openxmlformats.org/spreadsheetml/2006/main">
  <numFmts count="5">
    <numFmt numFmtId="176" formatCode="_-&quot;R$&quot;* #,##0.00_-;\-&quot;R$&quot;* #,##0.00_-;_-&quot;R$&quot;* &quot;-&quot;??_-;_-@_-"/>
    <numFmt numFmtId="177" formatCode="_-* #,##0.00_-;\-* #,##0.00_-;_-* &quot;-&quot;??_-;_-@_-"/>
    <numFmt numFmtId="178" formatCode="_-* #,##0_-;\-* #,##0_-;_-* &quot;-&quot;_-;_-@_-"/>
    <numFmt numFmtId="179" formatCode="_-&quot;R$&quot;* #,##0_-;\-&quot;R$&quot;* #,##0_-;_-&quot;R$&quot;* &quot;-&quot;_-;_-@_-"/>
    <numFmt numFmtId="180" formatCode="0.000"/>
  </numFmts>
  <fonts count="27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rgb="FF002060"/>
      <name val="Arial"/>
      <charset val="134"/>
    </font>
    <font>
      <b/>
      <sz val="9"/>
      <color rgb="FF002060"/>
      <name val="Arial"/>
      <charset val="134"/>
    </font>
    <font>
      <sz val="9"/>
      <name val="Arial"/>
      <charset val="134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vertAlign val="subscript"/>
      <sz val="9"/>
      <color theme="1"/>
      <name val="Arial"/>
      <charset val="134"/>
    </font>
    <font>
      <i/>
      <vertAlign val="subscript"/>
      <sz val="9"/>
      <color rgb="FF00206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177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8" borderId="4" applyNumberFormat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2" borderId="7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27" borderId="8" applyNumberFormat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Border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180" fontId="1" fillId="2" borderId="0" xfId="0" applyNumberFormat="1" applyFont="1" applyFill="1"/>
    <xf numFmtId="2" fontId="1" fillId="2" borderId="2" xfId="0" applyNumberFormat="1" applyFont="1" applyFill="1" applyBorder="1"/>
    <xf numFmtId="180" fontId="1" fillId="2" borderId="2" xfId="0" applyNumberFormat="1" applyFont="1" applyFill="1" applyBorder="1"/>
    <xf numFmtId="2" fontId="1" fillId="2" borderId="0" xfId="0" applyNumberFormat="1" applyFont="1" applyFill="1" applyBorder="1"/>
    <xf numFmtId="0" fontId="1" fillId="2" borderId="2" xfId="0" applyFont="1" applyFill="1" applyBorder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30"/>
  <sheetViews>
    <sheetView workbookViewId="0">
      <selection activeCell="B1" sqref="B1:B2"/>
    </sheetView>
  </sheetViews>
  <sheetFormatPr defaultColWidth="9" defaultRowHeight="12"/>
  <cols>
    <col min="1" max="1" width="2" style="1" customWidth="1"/>
    <col min="2" max="2" width="10.7142857142857" style="1" customWidth="1"/>
    <col min="3" max="3" width="10.4285714285714" style="1" customWidth="1"/>
    <col min="4" max="4" width="17.7809523809524" style="1" customWidth="1"/>
    <col min="5" max="5" width="8.88571428571429" style="1"/>
    <col min="6" max="6" width="15.7809523809524" style="1" customWidth="1"/>
    <col min="7" max="7" width="13" style="1" customWidth="1"/>
    <col min="8" max="8" width="11.7142857142857" style="1" customWidth="1"/>
    <col min="9" max="9" width="9.42857142857143" style="1" customWidth="1"/>
    <col min="10" max="10" width="12.4285714285714" style="1" customWidth="1"/>
    <col min="11" max="11" width="11" style="1" customWidth="1"/>
    <col min="12" max="14" width="8.88571428571429" style="1"/>
    <col min="15" max="15" width="2.66666666666667" style="1" customWidth="1"/>
    <col min="16" max="16384" width="8.88571428571429" style="1"/>
  </cols>
  <sheetData>
    <row r="1" ht="15.75" spans="2:2">
      <c r="B1" s="2" t="s">
        <v>0</v>
      </c>
    </row>
    <row r="2" spans="2:2">
      <c r="B2" s="3" t="s">
        <v>1</v>
      </c>
    </row>
    <row r="3" spans="2:2">
      <c r="B3" s="3"/>
    </row>
    <row r="4" spans="2:3">
      <c r="B4" s="3" t="s">
        <v>2</v>
      </c>
      <c r="C4" s="1" t="s">
        <v>3</v>
      </c>
    </row>
    <row r="5" spans="2:3">
      <c r="B5" s="3" t="s">
        <v>4</v>
      </c>
      <c r="C5" s="1" t="s">
        <v>5</v>
      </c>
    </row>
    <row r="6" spans="2:3">
      <c r="B6" s="3" t="s">
        <v>6</v>
      </c>
      <c r="C6" s="1" t="s">
        <v>7</v>
      </c>
    </row>
    <row r="7" spans="2:3">
      <c r="B7" s="3" t="s">
        <v>8</v>
      </c>
      <c r="C7" s="1" t="s">
        <v>9</v>
      </c>
    </row>
    <row r="8" spans="2:3">
      <c r="B8" s="3" t="s">
        <v>10</v>
      </c>
      <c r="C8" s="1" t="s">
        <v>11</v>
      </c>
    </row>
    <row r="9" spans="2:3">
      <c r="B9" s="3" t="s">
        <v>12</v>
      </c>
      <c r="C9" s="1" t="s">
        <v>13</v>
      </c>
    </row>
    <row r="10" spans="2:2">
      <c r="B10" s="3"/>
    </row>
    <row r="11" spans="2:2">
      <c r="B11" s="3" t="s">
        <v>14</v>
      </c>
    </row>
    <row r="12" spans="2:2">
      <c r="B12" s="3"/>
    </row>
    <row r="13" spans="2:3">
      <c r="B13" s="3" t="s">
        <v>4</v>
      </c>
      <c r="C13" s="4" t="s">
        <v>15</v>
      </c>
    </row>
    <row r="14" ht="15" spans="2:16">
      <c r="B14" s="3" t="s">
        <v>6</v>
      </c>
      <c r="C14" s="3" t="s">
        <v>16</v>
      </c>
      <c r="D14" s="5" t="s">
        <v>17</v>
      </c>
      <c r="O14" s="3"/>
      <c r="P14" s="5"/>
    </row>
    <row r="16" ht="12.75" spans="2:4">
      <c r="B16" s="6" t="s">
        <v>18</v>
      </c>
      <c r="C16" s="6" t="s">
        <v>19</v>
      </c>
      <c r="D16" s="6" t="s">
        <v>20</v>
      </c>
    </row>
    <row r="17" spans="2:7">
      <c r="B17" s="7">
        <v>228.5752732416</v>
      </c>
      <c r="C17" s="7">
        <v>228.55</v>
      </c>
      <c r="D17" s="7">
        <f>C17-B17</f>
        <v>-0.0252732415999901</v>
      </c>
      <c r="F17" s="3" t="s">
        <v>21</v>
      </c>
      <c r="G17" s="7">
        <f>AVERAGE(D17:D26)</f>
        <v>-2.5070888469</v>
      </c>
    </row>
    <row r="18" spans="2:11">
      <c r="B18" s="7">
        <v>244.0076315816</v>
      </c>
      <c r="C18" s="7">
        <v>238.9455657396</v>
      </c>
      <c r="D18" s="7">
        <f t="shared" ref="D18:D26" si="0">C18-B18</f>
        <v>-5.06206584200004</v>
      </c>
      <c r="F18" s="3" t="s">
        <v>22</v>
      </c>
      <c r="G18" s="7">
        <f>_xlfn.STDEV.S(D17:D26)</f>
        <v>3.95259231893219</v>
      </c>
      <c r="I18" s="11"/>
      <c r="J18" s="11"/>
      <c r="K18" s="5"/>
    </row>
    <row r="19" spans="2:11">
      <c r="B19" s="7">
        <v>262.460322911</v>
      </c>
      <c r="C19" s="7">
        <v>255.62</v>
      </c>
      <c r="D19" s="7">
        <f t="shared" si="0"/>
        <v>-6.84032291099999</v>
      </c>
      <c r="F19" s="3" t="s">
        <v>23</v>
      </c>
      <c r="G19" s="7">
        <f>G18/SQRT(COUNT(D17:D26))</f>
        <v>1.24991943899124</v>
      </c>
      <c r="I19" s="11"/>
      <c r="J19" s="11"/>
      <c r="K19" s="5"/>
    </row>
    <row r="20" spans="2:11">
      <c r="B20" s="7">
        <v>224.320351585</v>
      </c>
      <c r="C20" s="7">
        <v>224.22</v>
      </c>
      <c r="D20" s="7">
        <f t="shared" si="0"/>
        <v>-0.100351584999999</v>
      </c>
      <c r="I20" s="11"/>
      <c r="J20" s="11"/>
      <c r="K20" s="5"/>
    </row>
    <row r="21" spans="2:11">
      <c r="B21" s="7">
        <v>202.1418480278</v>
      </c>
      <c r="C21" s="7">
        <v>199.71</v>
      </c>
      <c r="D21" s="7">
        <f t="shared" si="0"/>
        <v>-2.43184802779999</v>
      </c>
      <c r="F21" s="3" t="s">
        <v>8</v>
      </c>
      <c r="G21" s="3" t="s">
        <v>24</v>
      </c>
      <c r="H21" s="7">
        <f>G17/G19</f>
        <v>-2.00580034895958</v>
      </c>
      <c r="I21" s="11"/>
      <c r="J21" s="11"/>
      <c r="K21" s="5"/>
    </row>
    <row r="22" spans="2:11">
      <c r="B22" s="7">
        <v>246.9838721186</v>
      </c>
      <c r="C22" s="7">
        <v>248.469535458</v>
      </c>
      <c r="D22" s="7">
        <f t="shared" si="0"/>
        <v>1.48566333940002</v>
      </c>
      <c r="F22" s="3"/>
      <c r="I22" s="11"/>
      <c r="J22" s="11"/>
      <c r="K22" s="5"/>
    </row>
    <row r="23" ht="15" spans="2:11">
      <c r="B23" s="7">
        <v>195.8586735608</v>
      </c>
      <c r="C23" s="7">
        <v>192.6043982672</v>
      </c>
      <c r="D23" s="7">
        <f t="shared" si="0"/>
        <v>-3.25427529359999</v>
      </c>
      <c r="F23" s="3" t="s">
        <v>10</v>
      </c>
      <c r="G23" s="3" t="s">
        <v>25</v>
      </c>
      <c r="H23" s="8">
        <v>0.038</v>
      </c>
      <c r="I23" s="11"/>
      <c r="J23" s="11" t="s">
        <v>26</v>
      </c>
      <c r="K23" s="5"/>
    </row>
    <row r="24" spans="2:11">
      <c r="B24" s="7">
        <v>231.8822071716</v>
      </c>
      <c r="C24" s="7">
        <v>228.84839414</v>
      </c>
      <c r="D24" s="7">
        <f t="shared" si="0"/>
        <v>-3.0338130316</v>
      </c>
      <c r="I24" s="11"/>
      <c r="J24" s="11"/>
      <c r="K24" s="5"/>
    </row>
    <row r="25" ht="12.75" spans="2:11">
      <c r="B25" s="7">
        <v>243.3241985694</v>
      </c>
      <c r="C25" s="7">
        <v>233.8528874874</v>
      </c>
      <c r="D25" s="7">
        <f t="shared" si="0"/>
        <v>-9.471311082</v>
      </c>
      <c r="F25" s="3" t="s">
        <v>12</v>
      </c>
      <c r="G25" s="6" t="s">
        <v>27</v>
      </c>
      <c r="H25" s="6" t="s">
        <v>28</v>
      </c>
      <c r="I25" s="6" t="s">
        <v>29</v>
      </c>
      <c r="J25" s="6" t="s">
        <v>30</v>
      </c>
      <c r="K25" s="5"/>
    </row>
    <row r="26" spans="2:11">
      <c r="B26" s="9">
        <v>266.7372907938</v>
      </c>
      <c r="C26" s="9">
        <v>270.4</v>
      </c>
      <c r="D26" s="9">
        <f t="shared" si="0"/>
        <v>3.66270920620002</v>
      </c>
      <c r="G26" s="8">
        <v>0.038</v>
      </c>
      <c r="H26" s="7">
        <v>0.01</v>
      </c>
      <c r="I26" s="7" t="s">
        <v>31</v>
      </c>
      <c r="J26" s="11" t="s">
        <v>32</v>
      </c>
      <c r="K26" s="5"/>
    </row>
    <row r="27" spans="7:11">
      <c r="G27" s="8">
        <v>0.038</v>
      </c>
      <c r="H27" s="7">
        <v>0.05</v>
      </c>
      <c r="I27" s="7" t="s">
        <v>33</v>
      </c>
      <c r="J27" s="5" t="s">
        <v>34</v>
      </c>
      <c r="K27" s="5"/>
    </row>
    <row r="28" spans="7:10">
      <c r="G28" s="10">
        <v>0.038</v>
      </c>
      <c r="H28" s="9">
        <v>0.1</v>
      </c>
      <c r="I28" s="12" t="s">
        <v>33</v>
      </c>
      <c r="J28" s="12" t="s">
        <v>35</v>
      </c>
    </row>
    <row r="30" spans="7:7">
      <c r="G30" s="1" t="s">
        <v>36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30"/>
  <sheetViews>
    <sheetView tabSelected="1" workbookViewId="0">
      <selection activeCell="B1" sqref="B1:B2"/>
    </sheetView>
  </sheetViews>
  <sheetFormatPr defaultColWidth="9" defaultRowHeight="12"/>
  <cols>
    <col min="1" max="1" width="2" style="1" customWidth="1"/>
    <col min="2" max="2" width="10.3333333333333" style="1" customWidth="1"/>
    <col min="3" max="3" width="11.5714285714286" style="1" customWidth="1"/>
    <col min="4" max="4" width="18.1047619047619" style="1" customWidth="1"/>
    <col min="5" max="5" width="8.88571428571429" style="1"/>
    <col min="6" max="6" width="15.7809523809524" style="1" customWidth="1"/>
    <col min="7" max="7" width="12.1047619047619" style="1" customWidth="1"/>
    <col min="8" max="8" width="10.2190476190476" style="1" customWidth="1"/>
    <col min="9" max="9" width="7.66666666666667" style="1" customWidth="1"/>
    <col min="10" max="14" width="8.88571428571429" style="1"/>
    <col min="15" max="15" width="2.66666666666667" style="1" customWidth="1"/>
    <col min="16" max="16384" width="8.88571428571429" style="1"/>
  </cols>
  <sheetData>
    <row r="1" ht="15.75" spans="2:2">
      <c r="B1" s="2" t="s">
        <v>0</v>
      </c>
    </row>
    <row r="2" spans="2:2">
      <c r="B2" s="3" t="s">
        <v>1</v>
      </c>
    </row>
    <row r="3" spans="2:2">
      <c r="B3" s="3"/>
    </row>
    <row r="4" spans="2:3">
      <c r="B4" s="3" t="s">
        <v>37</v>
      </c>
      <c r="C4" s="1" t="s">
        <v>3</v>
      </c>
    </row>
    <row r="5" spans="2:3">
      <c r="B5" s="3" t="s">
        <v>4</v>
      </c>
      <c r="C5" s="1" t="s">
        <v>5</v>
      </c>
    </row>
    <row r="6" spans="2:3">
      <c r="B6" s="3" t="s">
        <v>6</v>
      </c>
      <c r="C6" s="1" t="s">
        <v>7</v>
      </c>
    </row>
    <row r="7" spans="2:3">
      <c r="B7" s="3" t="s">
        <v>8</v>
      </c>
      <c r="C7" s="1" t="s">
        <v>9</v>
      </c>
    </row>
    <row r="8" spans="2:3">
      <c r="B8" s="3" t="s">
        <v>10</v>
      </c>
      <c r="C8" s="1" t="s">
        <v>11</v>
      </c>
    </row>
    <row r="9" spans="2:3">
      <c r="B9" s="3" t="s">
        <v>12</v>
      </c>
      <c r="C9" s="1" t="s">
        <v>13</v>
      </c>
    </row>
    <row r="10" spans="2:2">
      <c r="B10" s="3"/>
    </row>
    <row r="11" spans="2:2">
      <c r="B11" s="3" t="s">
        <v>14</v>
      </c>
    </row>
    <row r="12" spans="2:2">
      <c r="B12" s="3"/>
    </row>
    <row r="13" spans="2:3">
      <c r="B13" s="3" t="s">
        <v>4</v>
      </c>
      <c r="C13" s="4" t="s">
        <v>15</v>
      </c>
    </row>
    <row r="14" ht="15" spans="2:16">
      <c r="B14" s="3" t="s">
        <v>6</v>
      </c>
      <c r="C14" s="3" t="s">
        <v>16</v>
      </c>
      <c r="D14" s="5" t="s">
        <v>38</v>
      </c>
      <c r="O14" s="3"/>
      <c r="P14" s="5"/>
    </row>
    <row r="15" spans="19:20">
      <c r="S15" s="5"/>
      <c r="T15" s="5"/>
    </row>
    <row r="16" ht="12.75" spans="2:20">
      <c r="B16" s="6" t="s">
        <v>39</v>
      </c>
      <c r="C16" s="6" t="s">
        <v>40</v>
      </c>
      <c r="D16" s="6" t="s">
        <v>41</v>
      </c>
      <c r="S16" s="5"/>
      <c r="T16" s="5"/>
    </row>
    <row r="17" spans="2:20">
      <c r="B17" s="7">
        <v>103.679999913055</v>
      </c>
      <c r="C17" s="7">
        <v>103.6685361635</v>
      </c>
      <c r="D17" s="7">
        <f>C17-B17</f>
        <v>-0.0114637495549204</v>
      </c>
      <c r="F17" s="3" t="s">
        <v>21</v>
      </c>
      <c r="G17" s="7">
        <f>AVERAGE(D17:D26)</f>
        <v>-1.13719637186594</v>
      </c>
      <c r="S17" s="11"/>
      <c r="T17" s="5"/>
    </row>
    <row r="18" spans="2:20">
      <c r="B18" s="7">
        <v>110.679999907185</v>
      </c>
      <c r="C18" s="7">
        <v>108.383885464816</v>
      </c>
      <c r="D18" s="7">
        <f t="shared" ref="D18:D26" si="0">C18-B18</f>
        <v>-2.29611444236885</v>
      </c>
      <c r="F18" s="3" t="s">
        <v>22</v>
      </c>
      <c r="G18" s="7">
        <f>_xlfn.STDEV.S(D17:D26)</f>
        <v>1.79286571758825</v>
      </c>
      <c r="I18" s="11"/>
      <c r="J18" s="11"/>
      <c r="K18" s="5"/>
      <c r="S18" s="11"/>
      <c r="T18" s="5"/>
    </row>
    <row r="19" spans="2:20">
      <c r="B19" s="7">
        <v>119.049999900166</v>
      </c>
      <c r="C19" s="7">
        <v>115.9472816194</v>
      </c>
      <c r="D19" s="7">
        <f t="shared" si="0"/>
        <v>-3.10271828076578</v>
      </c>
      <c r="F19" s="3" t="s">
        <v>23</v>
      </c>
      <c r="G19" s="7">
        <f>G18/SQRT(COUNT(D17:D26))</f>
        <v>0.566953920641107</v>
      </c>
      <c r="I19" s="11"/>
      <c r="J19" s="11"/>
      <c r="K19" s="5"/>
      <c r="S19" s="11"/>
      <c r="T19" s="5"/>
    </row>
    <row r="20" spans="2:20">
      <c r="B20" s="7">
        <v>101.749999914673</v>
      </c>
      <c r="C20" s="7">
        <v>101.7044812014</v>
      </c>
      <c r="D20" s="7">
        <f t="shared" si="0"/>
        <v>-0.0455187132734096</v>
      </c>
      <c r="I20" s="11"/>
      <c r="J20" s="11"/>
      <c r="K20" s="5"/>
      <c r="S20" s="11"/>
      <c r="T20" s="5"/>
    </row>
    <row r="21" spans="2:20">
      <c r="B21" s="7">
        <v>91.6899999231096</v>
      </c>
      <c r="C21" s="7">
        <v>90.5869322127</v>
      </c>
      <c r="D21" s="7">
        <f t="shared" si="0"/>
        <v>-1.10306771040962</v>
      </c>
      <c r="F21" s="3" t="s">
        <v>8</v>
      </c>
      <c r="G21" s="3" t="s">
        <v>24</v>
      </c>
      <c r="H21" s="7">
        <f>G17/G19</f>
        <v>-2.00580034895959</v>
      </c>
      <c r="I21" s="11"/>
      <c r="J21" s="11"/>
      <c r="K21" s="5"/>
      <c r="S21" s="11"/>
      <c r="T21" s="5"/>
    </row>
    <row r="22" spans="2:20">
      <c r="B22" s="7">
        <v>112.029999906053</v>
      </c>
      <c r="C22" s="7">
        <v>112.703885461193</v>
      </c>
      <c r="D22" s="7">
        <f t="shared" si="0"/>
        <v>0.673885555140558</v>
      </c>
      <c r="F22" s="3"/>
      <c r="I22" s="11"/>
      <c r="J22" s="11"/>
      <c r="K22" s="5"/>
      <c r="S22" s="11"/>
      <c r="T22" s="5"/>
    </row>
    <row r="23" ht="15" spans="2:20">
      <c r="B23" s="7">
        <v>88.8399999254996</v>
      </c>
      <c r="C23" s="7">
        <v>87.3638854824431</v>
      </c>
      <c r="D23" s="7">
        <f t="shared" si="0"/>
        <v>-1.47611444305647</v>
      </c>
      <c r="F23" s="3" t="s">
        <v>10</v>
      </c>
      <c r="G23" s="3" t="s">
        <v>25</v>
      </c>
      <c r="H23" s="8">
        <v>0.038</v>
      </c>
      <c r="I23" s="11"/>
      <c r="J23" s="11" t="s">
        <v>26</v>
      </c>
      <c r="K23" s="5"/>
      <c r="S23" s="11"/>
      <c r="T23" s="5"/>
    </row>
    <row r="24" spans="2:20">
      <c r="B24" s="7">
        <v>105.179999911797</v>
      </c>
      <c r="C24" s="7">
        <v>103.803885468657</v>
      </c>
      <c r="D24" s="7">
        <f t="shared" si="0"/>
        <v>-1.37611444314034</v>
      </c>
      <c r="I24" s="11"/>
      <c r="J24" s="11"/>
      <c r="K24" s="5"/>
      <c r="S24" s="11"/>
      <c r="T24" s="5"/>
    </row>
    <row r="25" ht="12.75" spans="2:20">
      <c r="B25" s="7">
        <v>110.369999907445</v>
      </c>
      <c r="C25" s="7">
        <v>106.073885466753</v>
      </c>
      <c r="D25" s="7">
        <f t="shared" si="0"/>
        <v>-4.29611444069164</v>
      </c>
      <c r="F25" s="3" t="s">
        <v>12</v>
      </c>
      <c r="G25" s="6" t="s">
        <v>42</v>
      </c>
      <c r="H25" s="6" t="s">
        <v>43</v>
      </c>
      <c r="I25" s="6" t="s">
        <v>44</v>
      </c>
      <c r="J25" s="6" t="s">
        <v>45</v>
      </c>
      <c r="K25" s="5"/>
      <c r="S25" s="11"/>
      <c r="T25" s="5"/>
    </row>
    <row r="26" spans="2:20">
      <c r="B26" s="9">
        <v>120.989999898539</v>
      </c>
      <c r="C26" s="9">
        <v>122.651376848</v>
      </c>
      <c r="D26" s="9">
        <f t="shared" si="0"/>
        <v>1.66137694946109</v>
      </c>
      <c r="G26" s="8">
        <v>0.038</v>
      </c>
      <c r="H26" s="7">
        <v>0.01</v>
      </c>
      <c r="I26" s="7" t="s">
        <v>31</v>
      </c>
      <c r="J26" s="11" t="s">
        <v>32</v>
      </c>
      <c r="K26" s="5"/>
      <c r="S26" s="11"/>
      <c r="T26" s="5"/>
    </row>
    <row r="27" spans="7:11">
      <c r="G27" s="8">
        <v>0.038</v>
      </c>
      <c r="H27" s="7">
        <v>0.05</v>
      </c>
      <c r="I27" s="7" t="s">
        <v>33</v>
      </c>
      <c r="J27" s="5" t="s">
        <v>34</v>
      </c>
      <c r="K27" s="5"/>
    </row>
    <row r="28" spans="7:10">
      <c r="G28" s="10">
        <v>0.038</v>
      </c>
      <c r="H28" s="9">
        <v>0.1</v>
      </c>
      <c r="I28" s="12" t="s">
        <v>33</v>
      </c>
      <c r="J28" s="12" t="s">
        <v>35</v>
      </c>
    </row>
    <row r="30" spans="7:7">
      <c r="G30" s="1" t="s">
        <v>36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Weight-loss data, lbs</vt:lpstr>
      <vt:lpstr>Weight-loss data, kg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</cp:lastModifiedBy>
  <dcterms:created xsi:type="dcterms:W3CDTF">2015-06-05T18:19:00Z</dcterms:created>
  <dcterms:modified xsi:type="dcterms:W3CDTF">2019-06-19T19:29:27Z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1046-11.2.0.8641</vt:lpwstr>
  </property>
</Properties>
</file>