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ti\Dropbox (University of Michigan)\Umich\class\term2\620\bios620_project\data\"/>
    </mc:Choice>
  </mc:AlternateContent>
  <xr:revisionPtr revIDLastSave="0" documentId="13_ncr:1_{A83B1F46-6B6E-4C25-A464-8CE9E93077B3}" xr6:coauthVersionLast="47" xr6:coauthVersionMax="47" xr10:uidLastSave="{00000000-0000-0000-0000-000000000000}"/>
  <bookViews>
    <workbookView xWindow="5280" yWindow="480" windowWidth="13680" windowHeight="11340" activeTab="2" xr2:uid="{18B1CDC2-9177-7E47-AC91-4E14230D10A6}"/>
  </bookViews>
  <sheets>
    <sheet name="Overall" sheetId="1" r:id="rId1"/>
    <sheet name="xuetao" sheetId="2" r:id="rId2"/>
    <sheet name="isgome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2" i="2"/>
  <c r="D21" i="2"/>
  <c r="E19" i="2"/>
  <c r="D19" i="2"/>
  <c r="E18" i="2"/>
  <c r="D18" i="2"/>
  <c r="E17" i="2"/>
  <c r="D17" i="2"/>
  <c r="D16" i="2"/>
  <c r="E15" i="2"/>
  <c r="D15" i="2"/>
  <c r="E14" i="2"/>
  <c r="D14" i="2"/>
  <c r="D13" i="2"/>
  <c r="D12" i="2"/>
  <c r="D11" i="2"/>
  <c r="D10" i="2"/>
  <c r="D9" i="2"/>
  <c r="D8" i="2"/>
  <c r="D7" i="2"/>
  <c r="D6" i="2"/>
  <c r="D5" i="2"/>
  <c r="D4" i="2"/>
  <c r="E3" i="2"/>
  <c r="D3" i="2"/>
  <c r="D2" i="2"/>
  <c r="E40" i="1"/>
  <c r="E39" i="1"/>
  <c r="E38" i="1"/>
  <c r="E36" i="1"/>
  <c r="E35" i="1"/>
  <c r="E24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</calcChain>
</file>

<file path=xl/sharedStrings.xml><?xml version="1.0" encoding="utf-8"?>
<sst xmlns="http://schemas.openxmlformats.org/spreadsheetml/2006/main" count="336" uniqueCount="18">
  <si>
    <t>ID</t>
  </si>
  <si>
    <t>Day</t>
  </si>
  <si>
    <t>Tot.Scr.Time</t>
  </si>
  <si>
    <t>Tot.Soc.Time</t>
  </si>
  <si>
    <t>Pickups</t>
  </si>
  <si>
    <t>Team</t>
  </si>
  <si>
    <t>Fr</t>
  </si>
  <si>
    <t>Sa</t>
  </si>
  <si>
    <t>Su</t>
  </si>
  <si>
    <t>Mo</t>
  </si>
  <si>
    <t>Tu</t>
  </si>
  <si>
    <t>We</t>
  </si>
  <si>
    <t>Th</t>
  </si>
  <si>
    <t>Date</t>
  </si>
  <si>
    <t>hotpot</t>
  </si>
  <si>
    <t>isgomez</t>
  </si>
  <si>
    <t>xuetao</t>
  </si>
  <si>
    <t>Pickup.1st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</si>
</sst>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5874-61FD-7241-92FB-663E99FFADF0}">
  <dimension ref="A1:H53"/>
  <sheetViews>
    <sheetView zoomScale="101" workbookViewId="0">
      <selection activeCell="G1" sqref="G1"/>
    </sheetView>
  </sheetViews>
  <sheetFormatPr defaultColWidth="10.6875" defaultRowHeight="15.75" x14ac:dyDescent="0.5"/>
  <cols>
    <col min="4" max="4" width="12.3125" customWidth="1"/>
    <col min="5" max="5" width="12.8125" customWidth="1"/>
    <col min="6" max="6" width="12" customWidth="1"/>
  </cols>
  <sheetData>
    <row r="1" spans="1:8" x14ac:dyDescent="0.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5</v>
      </c>
    </row>
    <row r="2" spans="1:8" ht="13.05" customHeight="1" x14ac:dyDescent="0.5">
      <c r="A2" t="s">
        <v>15</v>
      </c>
      <c r="B2" s="1">
        <v>44564</v>
      </c>
      <c r="C2" t="s">
        <v>9</v>
      </c>
      <c r="D2">
        <v>116</v>
      </c>
      <c r="E2">
        <v>16</v>
      </c>
      <c r="F2">
        <v>118</v>
      </c>
      <c r="G2" s="2">
        <v>0.33333333333333331</v>
      </c>
      <c r="H2" t="s">
        <v>14</v>
      </c>
    </row>
    <row r="3" spans="1:8" ht="13.05" customHeight="1" x14ac:dyDescent="0.5">
      <c r="A3" t="s">
        <v>15</v>
      </c>
      <c r="B3" s="1">
        <v>44565</v>
      </c>
      <c r="C3" t="s">
        <v>10</v>
      </c>
      <c r="D3">
        <v>89</v>
      </c>
      <c r="E3">
        <v>49</v>
      </c>
      <c r="F3">
        <v>101</v>
      </c>
      <c r="G3" s="2">
        <v>0.41388888888888892</v>
      </c>
      <c r="H3" t="s">
        <v>14</v>
      </c>
    </row>
    <row r="4" spans="1:8" ht="13.05" customHeight="1" x14ac:dyDescent="0.5">
      <c r="A4" t="s">
        <v>15</v>
      </c>
      <c r="B4" s="1">
        <v>44566</v>
      </c>
      <c r="C4" t="s">
        <v>11</v>
      </c>
      <c r="D4">
        <v>354</v>
      </c>
      <c r="E4">
        <v>233</v>
      </c>
      <c r="F4">
        <v>126</v>
      </c>
      <c r="G4" s="2">
        <v>0.24791666666666667</v>
      </c>
      <c r="H4" t="s">
        <v>14</v>
      </c>
    </row>
    <row r="5" spans="1:8" ht="13.05" customHeight="1" x14ac:dyDescent="0.5">
      <c r="A5" t="s">
        <v>15</v>
      </c>
      <c r="B5" s="1">
        <v>44567</v>
      </c>
      <c r="C5" t="s">
        <v>12</v>
      </c>
      <c r="D5">
        <v>414</v>
      </c>
      <c r="E5">
        <v>258</v>
      </c>
      <c r="F5">
        <v>128</v>
      </c>
      <c r="G5" s="2">
        <v>0.40208333333333335</v>
      </c>
      <c r="H5" t="s">
        <v>14</v>
      </c>
    </row>
    <row r="6" spans="1:8" ht="13.05" customHeight="1" x14ac:dyDescent="0.5">
      <c r="A6" t="s">
        <v>15</v>
      </c>
      <c r="B6" s="1">
        <v>44568</v>
      </c>
      <c r="C6" t="s">
        <v>6</v>
      </c>
      <c r="D6">
        <v>283</v>
      </c>
      <c r="E6">
        <v>189</v>
      </c>
      <c r="F6">
        <v>147</v>
      </c>
      <c r="G6" s="2">
        <v>0.33194444444444443</v>
      </c>
      <c r="H6" t="s">
        <v>14</v>
      </c>
    </row>
    <row r="7" spans="1:8" ht="13.05" customHeight="1" x14ac:dyDescent="0.5">
      <c r="A7" t="s">
        <v>15</v>
      </c>
      <c r="B7" s="1">
        <v>44569</v>
      </c>
      <c r="C7" t="s">
        <v>7</v>
      </c>
      <c r="D7">
        <v>219</v>
      </c>
      <c r="E7">
        <v>84</v>
      </c>
      <c r="F7">
        <v>161</v>
      </c>
      <c r="G7" s="2">
        <v>0.42291666666666666</v>
      </c>
      <c r="H7" t="s">
        <v>14</v>
      </c>
    </row>
    <row r="8" spans="1:8" ht="13.05" customHeight="1" x14ac:dyDescent="0.5">
      <c r="A8" t="s">
        <v>15</v>
      </c>
      <c r="B8" s="1">
        <v>44570</v>
      </c>
      <c r="C8" t="s">
        <v>8</v>
      </c>
      <c r="D8">
        <v>369</v>
      </c>
      <c r="E8">
        <v>87</v>
      </c>
      <c r="F8">
        <v>205</v>
      </c>
      <c r="G8" s="2">
        <v>0.28541666666666665</v>
      </c>
      <c r="H8" t="s">
        <v>14</v>
      </c>
    </row>
    <row r="9" spans="1:8" ht="13.05" customHeight="1" x14ac:dyDescent="0.5">
      <c r="A9" t="s">
        <v>15</v>
      </c>
      <c r="B9" s="1">
        <v>44571</v>
      </c>
      <c r="C9" t="s">
        <v>9</v>
      </c>
      <c r="D9">
        <v>283</v>
      </c>
      <c r="E9">
        <v>109</v>
      </c>
      <c r="F9">
        <v>166</v>
      </c>
      <c r="G9" s="2">
        <v>0.27777777777777779</v>
      </c>
      <c r="H9" t="s">
        <v>14</v>
      </c>
    </row>
    <row r="10" spans="1:8" ht="13.05" customHeight="1" x14ac:dyDescent="0.5">
      <c r="A10" t="s">
        <v>15</v>
      </c>
      <c r="B10" s="1">
        <v>44572</v>
      </c>
      <c r="C10" t="s">
        <v>10</v>
      </c>
      <c r="D10">
        <v>364</v>
      </c>
      <c r="E10">
        <v>129</v>
      </c>
      <c r="F10">
        <v>97</v>
      </c>
      <c r="G10" s="2">
        <v>0.48125000000000001</v>
      </c>
      <c r="H10" t="s">
        <v>14</v>
      </c>
    </row>
    <row r="11" spans="1:8" ht="13.05" customHeight="1" x14ac:dyDescent="0.5">
      <c r="A11" t="s">
        <v>15</v>
      </c>
      <c r="B11" s="1">
        <v>44573</v>
      </c>
      <c r="C11" t="s">
        <v>11</v>
      </c>
      <c r="D11">
        <v>352</v>
      </c>
      <c r="E11">
        <v>174</v>
      </c>
      <c r="F11">
        <v>112</v>
      </c>
      <c r="G11" s="2">
        <v>0.41250000000000003</v>
      </c>
      <c r="H11" t="s">
        <v>14</v>
      </c>
    </row>
    <row r="12" spans="1:8" ht="13.05" customHeight="1" x14ac:dyDescent="0.5">
      <c r="A12" t="s">
        <v>15</v>
      </c>
      <c r="B12" s="1">
        <v>44574</v>
      </c>
      <c r="C12" t="s">
        <v>12</v>
      </c>
      <c r="D12">
        <v>316</v>
      </c>
      <c r="E12">
        <v>192</v>
      </c>
      <c r="F12">
        <v>151</v>
      </c>
      <c r="G12" s="2">
        <v>0.26180555555555557</v>
      </c>
      <c r="H12" t="s">
        <v>14</v>
      </c>
    </row>
    <row r="13" spans="1:8" ht="13.05" customHeight="1" x14ac:dyDescent="0.5">
      <c r="A13" t="s">
        <v>15</v>
      </c>
      <c r="B13" s="1">
        <v>44575</v>
      </c>
      <c r="C13" t="s">
        <v>6</v>
      </c>
      <c r="D13">
        <v>221</v>
      </c>
      <c r="E13">
        <v>81</v>
      </c>
      <c r="F13">
        <v>176</v>
      </c>
      <c r="G13" s="2">
        <v>0.25208333333333333</v>
      </c>
      <c r="H13" t="s">
        <v>14</v>
      </c>
    </row>
    <row r="14" spans="1:8" ht="13.05" customHeight="1" x14ac:dyDescent="0.5">
      <c r="A14" t="s">
        <v>15</v>
      </c>
      <c r="B14" s="1">
        <v>44576</v>
      </c>
      <c r="C14" t="s">
        <v>7</v>
      </c>
      <c r="D14">
        <v>644</v>
      </c>
      <c r="E14">
        <v>317</v>
      </c>
      <c r="F14">
        <v>60</v>
      </c>
      <c r="G14" s="2">
        <v>0.22777777777777777</v>
      </c>
      <c r="H14" t="s">
        <v>14</v>
      </c>
    </row>
    <row r="15" spans="1:8" x14ac:dyDescent="0.5">
      <c r="A15" t="s">
        <v>15</v>
      </c>
      <c r="B15" s="1">
        <v>44577</v>
      </c>
      <c r="C15" t="s">
        <v>8</v>
      </c>
      <c r="D15">
        <v>264</v>
      </c>
      <c r="E15">
        <v>66</v>
      </c>
      <c r="F15">
        <v>97</v>
      </c>
      <c r="G15" s="2">
        <v>0.52638888888888891</v>
      </c>
      <c r="H15" t="s">
        <v>14</v>
      </c>
    </row>
    <row r="16" spans="1:8" x14ac:dyDescent="0.5">
      <c r="A16" t="s">
        <v>15</v>
      </c>
      <c r="B16" s="1">
        <v>44578</v>
      </c>
      <c r="C16" t="s">
        <v>9</v>
      </c>
      <c r="D16">
        <v>644</v>
      </c>
      <c r="E16">
        <v>79</v>
      </c>
      <c r="F16">
        <v>97</v>
      </c>
      <c r="G16" s="2">
        <v>0.36805555555555558</v>
      </c>
      <c r="H16" t="s">
        <v>14</v>
      </c>
    </row>
    <row r="17" spans="1:8" x14ac:dyDescent="0.5">
      <c r="A17" t="s">
        <v>15</v>
      </c>
      <c r="B17" s="1">
        <v>44579</v>
      </c>
      <c r="C17" t="s">
        <v>10</v>
      </c>
      <c r="D17">
        <v>256</v>
      </c>
      <c r="E17">
        <v>119</v>
      </c>
      <c r="F17">
        <v>72</v>
      </c>
      <c r="G17" s="2">
        <v>0.48958333333333331</v>
      </c>
      <c r="H17" t="s">
        <v>14</v>
      </c>
    </row>
    <row r="18" spans="1:8" x14ac:dyDescent="0.5">
      <c r="A18" t="s">
        <v>15</v>
      </c>
      <c r="B18" s="1">
        <v>44580</v>
      </c>
      <c r="C18" t="s">
        <v>11</v>
      </c>
      <c r="D18">
        <v>490</v>
      </c>
      <c r="E18">
        <v>214</v>
      </c>
      <c r="F18">
        <v>126</v>
      </c>
      <c r="G18" s="2">
        <v>0.36805555555555558</v>
      </c>
      <c r="H18" t="s">
        <v>14</v>
      </c>
    </row>
    <row r="19" spans="1:8" x14ac:dyDescent="0.5">
      <c r="A19" t="s">
        <v>15</v>
      </c>
      <c r="B19" s="1">
        <v>44581</v>
      </c>
      <c r="C19" t="s">
        <v>12</v>
      </c>
      <c r="D19">
        <v>328</v>
      </c>
      <c r="E19">
        <v>108</v>
      </c>
      <c r="F19">
        <v>120</v>
      </c>
      <c r="G19" s="2">
        <v>0.46319444444444446</v>
      </c>
      <c r="H19" t="s">
        <v>14</v>
      </c>
    </row>
    <row r="20" spans="1:8" x14ac:dyDescent="0.5">
      <c r="A20" t="s">
        <v>15</v>
      </c>
      <c r="B20" s="1">
        <v>44582</v>
      </c>
      <c r="C20" t="s">
        <v>6</v>
      </c>
      <c r="D20">
        <v>460</v>
      </c>
      <c r="E20">
        <v>136</v>
      </c>
      <c r="F20">
        <v>150</v>
      </c>
      <c r="G20" s="2">
        <v>0.39583333333333331</v>
      </c>
      <c r="H20" t="s">
        <v>14</v>
      </c>
    </row>
    <row r="21" spans="1:8" x14ac:dyDescent="0.5">
      <c r="A21" t="s">
        <v>15</v>
      </c>
      <c r="B21" s="1">
        <v>44583</v>
      </c>
      <c r="C21" t="s">
        <v>7</v>
      </c>
      <c r="D21">
        <v>340</v>
      </c>
      <c r="E21">
        <v>77</v>
      </c>
      <c r="F21">
        <v>128</v>
      </c>
      <c r="G21" s="2">
        <v>0.4458333333333333</v>
      </c>
      <c r="H21" t="s">
        <v>14</v>
      </c>
    </row>
    <row r="22" spans="1:8" x14ac:dyDescent="0.5">
      <c r="A22" t="s">
        <v>15</v>
      </c>
      <c r="B22" s="1">
        <v>44584</v>
      </c>
      <c r="C22" t="s">
        <v>8</v>
      </c>
      <c r="D22">
        <v>615</v>
      </c>
      <c r="E22">
        <v>206</v>
      </c>
      <c r="F22">
        <v>153</v>
      </c>
      <c r="G22" s="2">
        <v>0.3923611111111111</v>
      </c>
      <c r="H22" t="s">
        <v>14</v>
      </c>
    </row>
    <row r="23" spans="1:8" x14ac:dyDescent="0.5">
      <c r="A23" t="s">
        <v>16</v>
      </c>
      <c r="B23" s="1">
        <v>44575</v>
      </c>
      <c r="C23" s="3" t="s">
        <v>6</v>
      </c>
      <c r="D23">
        <f>11*60+41</f>
        <v>701</v>
      </c>
      <c r="E23">
        <v>52</v>
      </c>
      <c r="F23">
        <v>52</v>
      </c>
      <c r="G23" s="2">
        <v>0.31111111111111112</v>
      </c>
      <c r="H23" t="s">
        <v>14</v>
      </c>
    </row>
    <row r="24" spans="1:8" x14ac:dyDescent="0.5">
      <c r="A24" t="s">
        <v>16</v>
      </c>
      <c r="B24" s="1">
        <v>44576</v>
      </c>
      <c r="C24" t="s">
        <v>7</v>
      </c>
      <c r="D24">
        <f>9*60+34</f>
        <v>574</v>
      </c>
      <c r="E24">
        <f>2*60+27</f>
        <v>147</v>
      </c>
      <c r="F24">
        <v>19</v>
      </c>
      <c r="G24" s="2">
        <v>0.34722222222222227</v>
      </c>
      <c r="H24" t="s">
        <v>14</v>
      </c>
    </row>
    <row r="25" spans="1:8" x14ac:dyDescent="0.5">
      <c r="A25" t="s">
        <v>16</v>
      </c>
      <c r="B25" s="1">
        <v>44577</v>
      </c>
      <c r="C25" t="s">
        <v>8</v>
      </c>
      <c r="D25">
        <f>11*60+2</f>
        <v>662</v>
      </c>
      <c r="E25">
        <v>12</v>
      </c>
      <c r="F25">
        <v>21</v>
      </c>
      <c r="G25" s="2">
        <v>0.3125</v>
      </c>
      <c r="H25" t="s">
        <v>14</v>
      </c>
    </row>
    <row r="26" spans="1:8" x14ac:dyDescent="0.5">
      <c r="A26" t="s">
        <v>16</v>
      </c>
      <c r="B26" s="1">
        <v>44578</v>
      </c>
      <c r="C26" t="s">
        <v>9</v>
      </c>
      <c r="D26">
        <f>10*60+52</f>
        <v>652</v>
      </c>
      <c r="E26">
        <v>22</v>
      </c>
      <c r="F26">
        <v>26</v>
      </c>
      <c r="G26" s="2">
        <v>0.29166666666666669</v>
      </c>
      <c r="H26" t="s">
        <v>14</v>
      </c>
    </row>
    <row r="27" spans="1:8" x14ac:dyDescent="0.5">
      <c r="A27" t="s">
        <v>16</v>
      </c>
      <c r="B27" s="1">
        <v>44579</v>
      </c>
      <c r="C27" t="s">
        <v>10</v>
      </c>
      <c r="D27">
        <f>10*60+2</f>
        <v>602</v>
      </c>
      <c r="E27">
        <v>49</v>
      </c>
      <c r="F27">
        <v>24</v>
      </c>
      <c r="G27" s="2">
        <v>0.28125</v>
      </c>
      <c r="H27" t="s">
        <v>14</v>
      </c>
    </row>
    <row r="28" spans="1:8" x14ac:dyDescent="0.5">
      <c r="A28" t="s">
        <v>16</v>
      </c>
      <c r="B28" s="1">
        <v>44580</v>
      </c>
      <c r="C28" t="s">
        <v>11</v>
      </c>
      <c r="D28">
        <f>9*60+39</f>
        <v>579</v>
      </c>
      <c r="E28">
        <v>19</v>
      </c>
      <c r="F28">
        <v>24</v>
      </c>
      <c r="G28" s="2">
        <v>0.29166666666666669</v>
      </c>
      <c r="H28" t="s">
        <v>14</v>
      </c>
    </row>
    <row r="29" spans="1:8" x14ac:dyDescent="0.5">
      <c r="A29" t="s">
        <v>16</v>
      </c>
      <c r="B29" s="1">
        <v>44581</v>
      </c>
      <c r="C29" t="s">
        <v>12</v>
      </c>
      <c r="D29">
        <f>5*60+26</f>
        <v>326</v>
      </c>
      <c r="E29">
        <v>28</v>
      </c>
      <c r="F29">
        <v>31</v>
      </c>
      <c r="G29" s="2">
        <v>0.29166666666666669</v>
      </c>
      <c r="H29" t="s">
        <v>14</v>
      </c>
    </row>
    <row r="30" spans="1:8" x14ac:dyDescent="0.5">
      <c r="A30" t="s">
        <v>16</v>
      </c>
      <c r="B30" s="1">
        <v>44582</v>
      </c>
      <c r="C30" t="s">
        <v>6</v>
      </c>
      <c r="D30">
        <f>4*60+13</f>
        <v>253</v>
      </c>
      <c r="E30">
        <v>53</v>
      </c>
      <c r="F30">
        <v>28</v>
      </c>
      <c r="G30" s="2">
        <v>0.34375</v>
      </c>
      <c r="H30" t="s">
        <v>14</v>
      </c>
    </row>
    <row r="31" spans="1:8" x14ac:dyDescent="0.5">
      <c r="A31" t="s">
        <v>16</v>
      </c>
      <c r="B31" s="1">
        <v>44583</v>
      </c>
      <c r="C31" t="s">
        <v>7</v>
      </c>
      <c r="D31">
        <f>2*60+7</f>
        <v>127</v>
      </c>
      <c r="E31">
        <v>51</v>
      </c>
      <c r="F31">
        <v>15</v>
      </c>
      <c r="G31" s="2">
        <v>0.35416666666666669</v>
      </c>
      <c r="H31" t="s">
        <v>14</v>
      </c>
    </row>
    <row r="32" spans="1:8" x14ac:dyDescent="0.5">
      <c r="A32" t="s">
        <v>16</v>
      </c>
      <c r="B32" s="1">
        <v>44584</v>
      </c>
      <c r="C32" t="s">
        <v>8</v>
      </c>
      <c r="D32">
        <f>13*60+8</f>
        <v>788</v>
      </c>
      <c r="E32">
        <v>31</v>
      </c>
      <c r="F32">
        <v>22</v>
      </c>
      <c r="G32" s="2">
        <v>0.28333333333333333</v>
      </c>
      <c r="H32" t="s">
        <v>14</v>
      </c>
    </row>
    <row r="33" spans="1:8" x14ac:dyDescent="0.5">
      <c r="A33" t="s">
        <v>16</v>
      </c>
      <c r="B33" s="1">
        <v>44585</v>
      </c>
      <c r="C33" t="s">
        <v>9</v>
      </c>
      <c r="D33">
        <f>8*60+4</f>
        <v>484</v>
      </c>
      <c r="E33">
        <v>70</v>
      </c>
      <c r="F33">
        <v>42</v>
      </c>
      <c r="G33" s="2">
        <v>0.2722222222222222</v>
      </c>
      <c r="H33" t="s">
        <v>14</v>
      </c>
    </row>
    <row r="34" spans="1:8" x14ac:dyDescent="0.5">
      <c r="A34" t="s">
        <v>16</v>
      </c>
      <c r="B34" s="1">
        <v>44586</v>
      </c>
      <c r="C34" t="s">
        <v>10</v>
      </c>
      <c r="D34">
        <f>4*60+25</f>
        <v>265</v>
      </c>
      <c r="E34">
        <v>64</v>
      </c>
      <c r="F34">
        <v>39</v>
      </c>
      <c r="G34" s="2">
        <v>0.29166666666666669</v>
      </c>
      <c r="H34" t="s">
        <v>14</v>
      </c>
    </row>
    <row r="35" spans="1:8" x14ac:dyDescent="0.5">
      <c r="A35" t="s">
        <v>16</v>
      </c>
      <c r="B35" s="1">
        <v>44587</v>
      </c>
      <c r="C35" t="s">
        <v>11</v>
      </c>
      <c r="D35">
        <f>9*60+3</f>
        <v>543</v>
      </c>
      <c r="E35">
        <f>83</f>
        <v>83</v>
      </c>
      <c r="F35">
        <v>35</v>
      </c>
      <c r="G35" s="2">
        <v>0.27916666666666667</v>
      </c>
      <c r="H35" t="s">
        <v>14</v>
      </c>
    </row>
    <row r="36" spans="1:8" x14ac:dyDescent="0.5">
      <c r="A36" t="s">
        <v>16</v>
      </c>
      <c r="B36" s="1">
        <v>44588</v>
      </c>
      <c r="C36" t="s">
        <v>12</v>
      </c>
      <c r="D36">
        <f>11*60+16</f>
        <v>676</v>
      </c>
      <c r="E36">
        <f>2*60+26</f>
        <v>146</v>
      </c>
      <c r="F36">
        <v>32</v>
      </c>
      <c r="G36" s="2">
        <v>0.29166666666666669</v>
      </c>
      <c r="H36" t="s">
        <v>14</v>
      </c>
    </row>
    <row r="37" spans="1:8" x14ac:dyDescent="0.5">
      <c r="A37" t="s">
        <v>16</v>
      </c>
      <c r="B37" s="1">
        <v>44589</v>
      </c>
      <c r="C37" t="s">
        <v>6</v>
      </c>
      <c r="D37">
        <f>5*60+54</f>
        <v>354</v>
      </c>
      <c r="E37">
        <v>33</v>
      </c>
      <c r="F37">
        <v>34</v>
      </c>
      <c r="G37" s="2">
        <v>0.30833333333333335</v>
      </c>
      <c r="H37" t="s">
        <v>14</v>
      </c>
    </row>
    <row r="38" spans="1:8" x14ac:dyDescent="0.5">
      <c r="A38" t="s">
        <v>16</v>
      </c>
      <c r="B38" s="1">
        <v>44590</v>
      </c>
      <c r="C38" t="s">
        <v>7</v>
      </c>
      <c r="D38">
        <f>9*60+22</f>
        <v>562</v>
      </c>
      <c r="E38">
        <f>1*60+8</f>
        <v>68</v>
      </c>
      <c r="F38">
        <v>14</v>
      </c>
      <c r="G38" s="2">
        <v>0.23263888888888887</v>
      </c>
      <c r="H38" t="s">
        <v>14</v>
      </c>
    </row>
    <row r="39" spans="1:8" x14ac:dyDescent="0.5">
      <c r="A39" t="s">
        <v>16</v>
      </c>
      <c r="B39" s="1">
        <v>44591</v>
      </c>
      <c r="C39" t="s">
        <v>8</v>
      </c>
      <c r="D39">
        <f>9*60+51</f>
        <v>591</v>
      </c>
      <c r="E39">
        <f>2*60+38</f>
        <v>158</v>
      </c>
      <c r="F39">
        <v>22</v>
      </c>
      <c r="G39" s="2">
        <v>0.32430555555555557</v>
      </c>
      <c r="H39" t="s">
        <v>14</v>
      </c>
    </row>
    <row r="40" spans="1:8" x14ac:dyDescent="0.5">
      <c r="A40" t="s">
        <v>16</v>
      </c>
      <c r="B40" s="1">
        <v>44592</v>
      </c>
      <c r="C40" t="s">
        <v>9</v>
      </c>
      <c r="D40">
        <f>10*60+37</f>
        <v>637</v>
      </c>
      <c r="E40">
        <f>3*60+8</f>
        <v>188</v>
      </c>
      <c r="F40">
        <v>60</v>
      </c>
      <c r="G40" s="2">
        <v>0.28611111111111115</v>
      </c>
      <c r="H40" t="s">
        <v>14</v>
      </c>
    </row>
    <row r="41" spans="1:8" x14ac:dyDescent="0.5">
      <c r="A41" t="s">
        <v>16</v>
      </c>
      <c r="B41" s="1">
        <v>44593</v>
      </c>
      <c r="C41" t="s">
        <v>10</v>
      </c>
      <c r="D41">
        <v>327</v>
      </c>
      <c r="E41">
        <v>280</v>
      </c>
      <c r="F41">
        <v>60</v>
      </c>
      <c r="G41" s="2">
        <v>0.28263888888888888</v>
      </c>
      <c r="H41" t="s">
        <v>14</v>
      </c>
    </row>
    <row r="42" spans="1:8" x14ac:dyDescent="0.5">
      <c r="A42" t="s">
        <v>16</v>
      </c>
      <c r="B42" s="1">
        <v>44594</v>
      </c>
      <c r="C42" t="s">
        <v>11</v>
      </c>
      <c r="D42">
        <f>7*60+51</f>
        <v>471</v>
      </c>
      <c r="E42">
        <v>80</v>
      </c>
      <c r="F42">
        <v>22</v>
      </c>
      <c r="G42" s="2">
        <v>0.27986111111111112</v>
      </c>
      <c r="H42" t="s">
        <v>14</v>
      </c>
    </row>
    <row r="43" spans="1:8" x14ac:dyDescent="0.5">
      <c r="A43" t="s">
        <v>16</v>
      </c>
      <c r="B43" s="1">
        <v>44595</v>
      </c>
      <c r="C43" t="s">
        <v>12</v>
      </c>
      <c r="D43">
        <f>6*60+48</f>
        <v>408</v>
      </c>
      <c r="E43">
        <v>54</v>
      </c>
      <c r="F43">
        <v>28</v>
      </c>
      <c r="G43" s="2">
        <v>0.28263888888888888</v>
      </c>
      <c r="H43" t="s">
        <v>14</v>
      </c>
    </row>
    <row r="44" spans="1:8" x14ac:dyDescent="0.5">
      <c r="A44" t="s">
        <v>16</v>
      </c>
      <c r="B44" s="1">
        <v>44596</v>
      </c>
      <c r="C44" t="s">
        <v>6</v>
      </c>
      <c r="D44">
        <f>4*60+16</f>
        <v>256</v>
      </c>
      <c r="E44">
        <v>94</v>
      </c>
      <c r="F44">
        <v>16</v>
      </c>
      <c r="G44" s="2">
        <v>0.31736111111111115</v>
      </c>
      <c r="H44" t="s">
        <v>14</v>
      </c>
    </row>
    <row r="45" spans="1:8" x14ac:dyDescent="0.5">
      <c r="A45" t="s">
        <v>16</v>
      </c>
      <c r="B45" s="1">
        <v>44597</v>
      </c>
      <c r="C45" t="s">
        <v>7</v>
      </c>
      <c r="D45">
        <f>4*60+15</f>
        <v>255</v>
      </c>
      <c r="E45">
        <v>123</v>
      </c>
      <c r="F45">
        <v>19</v>
      </c>
      <c r="G45" s="2">
        <v>0.28472222222222221</v>
      </c>
      <c r="H45" t="s">
        <v>14</v>
      </c>
    </row>
    <row r="46" spans="1:8" x14ac:dyDescent="0.5">
      <c r="A46" t="s">
        <v>16</v>
      </c>
      <c r="B46" s="1">
        <v>44598</v>
      </c>
      <c r="C46" t="s">
        <v>8</v>
      </c>
      <c r="D46">
        <v>158</v>
      </c>
      <c r="E46">
        <v>85</v>
      </c>
      <c r="F46">
        <v>16</v>
      </c>
      <c r="G46" s="2">
        <v>0.32916666666666666</v>
      </c>
      <c r="H46" t="s">
        <v>14</v>
      </c>
    </row>
    <row r="47" spans="1:8" x14ac:dyDescent="0.5">
      <c r="A47" t="s">
        <v>16</v>
      </c>
      <c r="B47" s="1">
        <v>44599</v>
      </c>
      <c r="C47" t="s">
        <v>9</v>
      </c>
      <c r="D47">
        <v>207</v>
      </c>
      <c r="E47">
        <v>93</v>
      </c>
      <c r="F47">
        <v>32</v>
      </c>
      <c r="G47" s="2">
        <v>0.29166666666666669</v>
      </c>
      <c r="H47" t="s">
        <v>14</v>
      </c>
    </row>
    <row r="48" spans="1:8" x14ac:dyDescent="0.5">
      <c r="A48" t="s">
        <v>16</v>
      </c>
      <c r="B48" s="1">
        <v>44600</v>
      </c>
      <c r="C48" t="s">
        <v>10</v>
      </c>
      <c r="D48">
        <v>581</v>
      </c>
      <c r="E48">
        <v>68</v>
      </c>
      <c r="F48">
        <v>30</v>
      </c>
      <c r="G48" s="2">
        <v>0.29166666666666669</v>
      </c>
      <c r="H48" t="s">
        <v>14</v>
      </c>
    </row>
    <row r="49" spans="1:8" x14ac:dyDescent="0.5">
      <c r="A49" t="s">
        <v>16</v>
      </c>
      <c r="B49" s="1">
        <v>44601</v>
      </c>
      <c r="C49" t="s">
        <v>11</v>
      </c>
      <c r="D49">
        <v>650</v>
      </c>
      <c r="E49">
        <v>43</v>
      </c>
      <c r="F49">
        <v>41</v>
      </c>
      <c r="G49" s="2">
        <v>0.29166666666666669</v>
      </c>
      <c r="H49" t="s">
        <v>14</v>
      </c>
    </row>
    <row r="50" spans="1:8" x14ac:dyDescent="0.5">
      <c r="A50" t="s">
        <v>16</v>
      </c>
      <c r="B50" s="1">
        <v>44602</v>
      </c>
      <c r="C50" t="s">
        <v>12</v>
      </c>
      <c r="D50">
        <v>342</v>
      </c>
      <c r="E50">
        <v>94</v>
      </c>
      <c r="F50">
        <v>48</v>
      </c>
      <c r="G50" s="2">
        <v>0.29166666666666669</v>
      </c>
      <c r="H50" t="s">
        <v>14</v>
      </c>
    </row>
    <row r="51" spans="1:8" x14ac:dyDescent="0.5">
      <c r="A51" t="s">
        <v>16</v>
      </c>
      <c r="B51" s="1">
        <v>44603</v>
      </c>
      <c r="C51" t="s">
        <v>6</v>
      </c>
      <c r="D51">
        <v>449</v>
      </c>
      <c r="E51">
        <v>212</v>
      </c>
      <c r="F51">
        <v>24</v>
      </c>
      <c r="G51" s="2">
        <v>0.30694444444444441</v>
      </c>
      <c r="H51" t="s">
        <v>14</v>
      </c>
    </row>
    <row r="52" spans="1:8" x14ac:dyDescent="0.5">
      <c r="A52" t="s">
        <v>16</v>
      </c>
      <c r="B52" s="1">
        <v>44604</v>
      </c>
      <c r="C52" t="s">
        <v>7</v>
      </c>
      <c r="D52">
        <v>497</v>
      </c>
      <c r="E52">
        <v>12</v>
      </c>
      <c r="F52">
        <v>28</v>
      </c>
      <c r="G52" s="2">
        <v>0.31597222222222221</v>
      </c>
      <c r="H52" t="s">
        <v>14</v>
      </c>
    </row>
    <row r="53" spans="1:8" x14ac:dyDescent="0.5">
      <c r="A53" t="s">
        <v>16</v>
      </c>
      <c r="B53" s="1">
        <v>44605</v>
      </c>
      <c r="C53" t="s">
        <v>8</v>
      </c>
      <c r="D53">
        <v>343</v>
      </c>
      <c r="E53">
        <v>15</v>
      </c>
      <c r="F53">
        <v>38</v>
      </c>
      <c r="G53" s="2">
        <v>0.30902777777777779</v>
      </c>
      <c r="H5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19D-B011-4856-A6BF-B41B3D0737F9}">
  <dimension ref="A1:H32"/>
  <sheetViews>
    <sheetView workbookViewId="0">
      <selection activeCell="G1" sqref="G1"/>
    </sheetView>
  </sheetViews>
  <sheetFormatPr defaultRowHeight="15.75" x14ac:dyDescent="0.5"/>
  <cols>
    <col min="2" max="2" width="13" customWidth="1"/>
  </cols>
  <sheetData>
    <row r="1" spans="1:8" x14ac:dyDescent="0.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5</v>
      </c>
    </row>
    <row r="2" spans="1:8" x14ac:dyDescent="0.5">
      <c r="A2" t="s">
        <v>16</v>
      </c>
      <c r="B2" s="1">
        <v>44575</v>
      </c>
      <c r="C2" s="3" t="s">
        <v>6</v>
      </c>
      <c r="D2">
        <f>11*60+41</f>
        <v>701</v>
      </c>
      <c r="E2">
        <v>52</v>
      </c>
      <c r="F2">
        <v>52</v>
      </c>
      <c r="G2" s="2">
        <v>0.31111111111111112</v>
      </c>
      <c r="H2" t="s">
        <v>14</v>
      </c>
    </row>
    <row r="3" spans="1:8" x14ac:dyDescent="0.5">
      <c r="A3" t="s">
        <v>16</v>
      </c>
      <c r="B3" s="1">
        <v>44576</v>
      </c>
      <c r="C3" t="s">
        <v>7</v>
      </c>
      <c r="D3">
        <f>9*60+34</f>
        <v>574</v>
      </c>
      <c r="E3">
        <f>2*60+27</f>
        <v>147</v>
      </c>
      <c r="F3">
        <v>19</v>
      </c>
      <c r="G3" s="2">
        <v>0.34722222222222227</v>
      </c>
      <c r="H3" t="s">
        <v>14</v>
      </c>
    </row>
    <row r="4" spans="1:8" x14ac:dyDescent="0.5">
      <c r="A4" t="s">
        <v>16</v>
      </c>
      <c r="B4" s="1">
        <v>44577</v>
      </c>
      <c r="C4" t="s">
        <v>8</v>
      </c>
      <c r="D4">
        <f>11*60+2</f>
        <v>662</v>
      </c>
      <c r="E4">
        <v>12</v>
      </c>
      <c r="F4">
        <v>21</v>
      </c>
      <c r="G4" s="2">
        <v>0.3125</v>
      </c>
      <c r="H4" t="s">
        <v>14</v>
      </c>
    </row>
    <row r="5" spans="1:8" x14ac:dyDescent="0.5">
      <c r="A5" t="s">
        <v>16</v>
      </c>
      <c r="B5" s="1">
        <v>44578</v>
      </c>
      <c r="C5" t="s">
        <v>9</v>
      </c>
      <c r="D5">
        <f>10*60+52</f>
        <v>652</v>
      </c>
      <c r="E5">
        <v>22</v>
      </c>
      <c r="F5">
        <v>26</v>
      </c>
      <c r="G5" s="2">
        <v>0.29166666666666669</v>
      </c>
      <c r="H5" t="s">
        <v>14</v>
      </c>
    </row>
    <row r="6" spans="1:8" x14ac:dyDescent="0.5">
      <c r="A6" t="s">
        <v>16</v>
      </c>
      <c r="B6" s="1">
        <v>44579</v>
      </c>
      <c r="C6" t="s">
        <v>10</v>
      </c>
      <c r="D6">
        <f>10*60+2</f>
        <v>602</v>
      </c>
      <c r="E6">
        <v>49</v>
      </c>
      <c r="F6">
        <v>24</v>
      </c>
      <c r="G6" s="2">
        <v>0.28125</v>
      </c>
      <c r="H6" t="s">
        <v>14</v>
      </c>
    </row>
    <row r="7" spans="1:8" x14ac:dyDescent="0.5">
      <c r="A7" t="s">
        <v>16</v>
      </c>
      <c r="B7" s="1">
        <v>44580</v>
      </c>
      <c r="C7" t="s">
        <v>11</v>
      </c>
      <c r="D7">
        <f>9*60+39</f>
        <v>579</v>
      </c>
      <c r="E7">
        <v>19</v>
      </c>
      <c r="F7">
        <v>24</v>
      </c>
      <c r="G7" s="2">
        <v>0.29166666666666669</v>
      </c>
      <c r="H7" t="s">
        <v>14</v>
      </c>
    </row>
    <row r="8" spans="1:8" x14ac:dyDescent="0.5">
      <c r="A8" t="s">
        <v>16</v>
      </c>
      <c r="B8" s="1">
        <v>44581</v>
      </c>
      <c r="C8" t="s">
        <v>12</v>
      </c>
      <c r="D8">
        <f>5*60+26</f>
        <v>326</v>
      </c>
      <c r="E8">
        <v>28</v>
      </c>
      <c r="F8">
        <v>31</v>
      </c>
      <c r="G8" s="2">
        <v>0.29166666666666669</v>
      </c>
      <c r="H8" t="s">
        <v>14</v>
      </c>
    </row>
    <row r="9" spans="1:8" x14ac:dyDescent="0.5">
      <c r="A9" t="s">
        <v>16</v>
      </c>
      <c r="B9" s="1">
        <v>44582</v>
      </c>
      <c r="C9" t="s">
        <v>6</v>
      </c>
      <c r="D9">
        <f>4*60+13</f>
        <v>253</v>
      </c>
      <c r="E9">
        <v>53</v>
      </c>
      <c r="F9">
        <v>28</v>
      </c>
      <c r="G9" s="2">
        <v>0.34375</v>
      </c>
      <c r="H9" t="s">
        <v>14</v>
      </c>
    </row>
    <row r="10" spans="1:8" x14ac:dyDescent="0.5">
      <c r="A10" t="s">
        <v>16</v>
      </c>
      <c r="B10" s="1">
        <v>44583</v>
      </c>
      <c r="C10" t="s">
        <v>7</v>
      </c>
      <c r="D10">
        <f>2*60+7</f>
        <v>127</v>
      </c>
      <c r="E10">
        <v>51</v>
      </c>
      <c r="F10">
        <v>15</v>
      </c>
      <c r="G10" s="2">
        <v>0.35416666666666669</v>
      </c>
      <c r="H10" t="s">
        <v>14</v>
      </c>
    </row>
    <row r="11" spans="1:8" x14ac:dyDescent="0.5">
      <c r="A11" t="s">
        <v>16</v>
      </c>
      <c r="B11" s="1">
        <v>44584</v>
      </c>
      <c r="C11" t="s">
        <v>8</v>
      </c>
      <c r="D11">
        <f>13*60+8</f>
        <v>788</v>
      </c>
      <c r="E11">
        <v>31</v>
      </c>
      <c r="F11">
        <v>22</v>
      </c>
      <c r="G11" s="2">
        <v>0.28333333333333333</v>
      </c>
      <c r="H11" t="s">
        <v>14</v>
      </c>
    </row>
    <row r="12" spans="1:8" x14ac:dyDescent="0.5">
      <c r="A12" t="s">
        <v>16</v>
      </c>
      <c r="B12" s="1">
        <v>44585</v>
      </c>
      <c r="C12" t="s">
        <v>9</v>
      </c>
      <c r="D12">
        <f>8*60+4</f>
        <v>484</v>
      </c>
      <c r="E12">
        <v>70</v>
      </c>
      <c r="F12">
        <v>42</v>
      </c>
      <c r="G12" s="2">
        <v>0.2722222222222222</v>
      </c>
      <c r="H12" t="s">
        <v>14</v>
      </c>
    </row>
    <row r="13" spans="1:8" x14ac:dyDescent="0.5">
      <c r="A13" t="s">
        <v>16</v>
      </c>
      <c r="B13" s="1">
        <v>44586</v>
      </c>
      <c r="C13" t="s">
        <v>10</v>
      </c>
      <c r="D13">
        <f>4*60+25</f>
        <v>265</v>
      </c>
      <c r="E13">
        <v>64</v>
      </c>
      <c r="F13">
        <v>39</v>
      </c>
      <c r="G13" s="2">
        <v>0.29166666666666669</v>
      </c>
      <c r="H13" t="s">
        <v>14</v>
      </c>
    </row>
    <row r="14" spans="1:8" x14ac:dyDescent="0.5">
      <c r="A14" t="s">
        <v>16</v>
      </c>
      <c r="B14" s="1">
        <v>44587</v>
      </c>
      <c r="C14" t="s">
        <v>11</v>
      </c>
      <c r="D14">
        <f>9*60+3</f>
        <v>543</v>
      </c>
      <c r="E14">
        <f>83</f>
        <v>83</v>
      </c>
      <c r="F14">
        <v>35</v>
      </c>
      <c r="G14" s="2">
        <v>0.27916666666666667</v>
      </c>
      <c r="H14" t="s">
        <v>14</v>
      </c>
    </row>
    <row r="15" spans="1:8" x14ac:dyDescent="0.5">
      <c r="A15" t="s">
        <v>16</v>
      </c>
      <c r="B15" s="1">
        <v>44588</v>
      </c>
      <c r="C15" t="s">
        <v>12</v>
      </c>
      <c r="D15">
        <f>11*60+16</f>
        <v>676</v>
      </c>
      <c r="E15">
        <f>2*60+26</f>
        <v>146</v>
      </c>
      <c r="F15">
        <v>32</v>
      </c>
      <c r="G15" s="2">
        <v>0.29166666666666669</v>
      </c>
      <c r="H15" t="s">
        <v>14</v>
      </c>
    </row>
    <row r="16" spans="1:8" x14ac:dyDescent="0.5">
      <c r="A16" t="s">
        <v>16</v>
      </c>
      <c r="B16" s="1">
        <v>44589</v>
      </c>
      <c r="C16" t="s">
        <v>6</v>
      </c>
      <c r="D16">
        <f>5*60+54</f>
        <v>354</v>
      </c>
      <c r="E16">
        <v>33</v>
      </c>
      <c r="F16">
        <v>34</v>
      </c>
      <c r="G16" s="2">
        <v>0.30833333333333335</v>
      </c>
      <c r="H16" t="s">
        <v>14</v>
      </c>
    </row>
    <row r="17" spans="1:8" x14ac:dyDescent="0.5">
      <c r="A17" t="s">
        <v>16</v>
      </c>
      <c r="B17" s="1">
        <v>44590</v>
      </c>
      <c r="C17" t="s">
        <v>7</v>
      </c>
      <c r="D17">
        <f>9*60+22</f>
        <v>562</v>
      </c>
      <c r="E17">
        <f>1*60+8</f>
        <v>68</v>
      </c>
      <c r="F17">
        <v>14</v>
      </c>
      <c r="G17" s="2">
        <v>0.23263888888888887</v>
      </c>
      <c r="H17" t="s">
        <v>14</v>
      </c>
    </row>
    <row r="18" spans="1:8" x14ac:dyDescent="0.5">
      <c r="A18" t="s">
        <v>16</v>
      </c>
      <c r="B18" s="1">
        <v>44591</v>
      </c>
      <c r="C18" t="s">
        <v>8</v>
      </c>
      <c r="D18">
        <f>9*60+51</f>
        <v>591</v>
      </c>
      <c r="E18">
        <f>2*60+38</f>
        <v>158</v>
      </c>
      <c r="F18">
        <v>22</v>
      </c>
      <c r="G18" s="2">
        <v>0.32430555555555557</v>
      </c>
      <c r="H18" t="s">
        <v>14</v>
      </c>
    </row>
    <row r="19" spans="1:8" x14ac:dyDescent="0.5">
      <c r="A19" t="s">
        <v>16</v>
      </c>
      <c r="B19" s="1">
        <v>44592</v>
      </c>
      <c r="C19" t="s">
        <v>9</v>
      </c>
      <c r="D19">
        <f>10*60+37</f>
        <v>637</v>
      </c>
      <c r="E19">
        <f>3*60+8</f>
        <v>188</v>
      </c>
      <c r="F19">
        <v>60</v>
      </c>
      <c r="G19" s="2">
        <v>0.28611111111111115</v>
      </c>
      <c r="H19" t="s">
        <v>14</v>
      </c>
    </row>
    <row r="20" spans="1:8" x14ac:dyDescent="0.5">
      <c r="A20" t="s">
        <v>16</v>
      </c>
      <c r="B20" s="1">
        <v>44593</v>
      </c>
      <c r="C20" t="s">
        <v>10</v>
      </c>
      <c r="D20">
        <v>327</v>
      </c>
      <c r="E20">
        <v>280</v>
      </c>
      <c r="F20">
        <v>60</v>
      </c>
      <c r="G20" s="2">
        <v>0.28263888888888888</v>
      </c>
      <c r="H20" t="s">
        <v>14</v>
      </c>
    </row>
    <row r="21" spans="1:8" x14ac:dyDescent="0.5">
      <c r="A21" t="s">
        <v>16</v>
      </c>
      <c r="B21" s="1">
        <v>44594</v>
      </c>
      <c r="C21" t="s">
        <v>11</v>
      </c>
      <c r="D21">
        <f>7*60+51</f>
        <v>471</v>
      </c>
      <c r="E21">
        <v>80</v>
      </c>
      <c r="F21">
        <v>22</v>
      </c>
      <c r="G21" s="2">
        <v>0.27986111111111112</v>
      </c>
      <c r="H21" t="s">
        <v>14</v>
      </c>
    </row>
    <row r="22" spans="1:8" x14ac:dyDescent="0.5">
      <c r="A22" t="s">
        <v>16</v>
      </c>
      <c r="B22" s="1">
        <v>44595</v>
      </c>
      <c r="C22" t="s">
        <v>12</v>
      </c>
      <c r="D22">
        <f>6*60+48</f>
        <v>408</v>
      </c>
      <c r="E22">
        <v>54</v>
      </c>
      <c r="F22">
        <v>28</v>
      </c>
      <c r="G22" s="2">
        <v>0.28263888888888888</v>
      </c>
      <c r="H22" t="s">
        <v>14</v>
      </c>
    </row>
    <row r="23" spans="1:8" x14ac:dyDescent="0.5">
      <c r="A23" t="s">
        <v>16</v>
      </c>
      <c r="B23" s="1">
        <v>44596</v>
      </c>
      <c r="C23" t="s">
        <v>6</v>
      </c>
      <c r="D23">
        <f>4*60+16</f>
        <v>256</v>
      </c>
      <c r="E23">
        <v>94</v>
      </c>
      <c r="F23">
        <v>16</v>
      </c>
      <c r="G23" s="2">
        <v>0.31736111111111115</v>
      </c>
      <c r="H23" t="s">
        <v>14</v>
      </c>
    </row>
    <row r="24" spans="1:8" x14ac:dyDescent="0.5">
      <c r="A24" t="s">
        <v>16</v>
      </c>
      <c r="B24" s="1">
        <v>44597</v>
      </c>
      <c r="C24" t="s">
        <v>7</v>
      </c>
      <c r="D24">
        <f>4*60+15</f>
        <v>255</v>
      </c>
      <c r="E24">
        <v>123</v>
      </c>
      <c r="F24">
        <v>19</v>
      </c>
      <c r="G24" s="2">
        <v>0.28472222222222221</v>
      </c>
      <c r="H24" t="s">
        <v>14</v>
      </c>
    </row>
    <row r="25" spans="1:8" x14ac:dyDescent="0.5">
      <c r="A25" t="s">
        <v>16</v>
      </c>
      <c r="B25" s="1">
        <v>44598</v>
      </c>
      <c r="C25" t="s">
        <v>8</v>
      </c>
      <c r="D25">
        <v>158</v>
      </c>
      <c r="E25">
        <v>85</v>
      </c>
      <c r="F25">
        <v>16</v>
      </c>
      <c r="G25" s="2">
        <v>0.32916666666666666</v>
      </c>
      <c r="H25" t="s">
        <v>14</v>
      </c>
    </row>
    <row r="26" spans="1:8" x14ac:dyDescent="0.5">
      <c r="A26" t="s">
        <v>16</v>
      </c>
      <c r="B26" s="1">
        <v>44599</v>
      </c>
      <c r="C26" t="s">
        <v>9</v>
      </c>
      <c r="D26">
        <v>207</v>
      </c>
      <c r="E26">
        <v>93</v>
      </c>
      <c r="F26">
        <v>32</v>
      </c>
      <c r="G26" s="2">
        <v>0.29166666666666669</v>
      </c>
      <c r="H26" t="s">
        <v>14</v>
      </c>
    </row>
    <row r="27" spans="1:8" x14ac:dyDescent="0.5">
      <c r="A27" t="s">
        <v>16</v>
      </c>
      <c r="B27" s="1">
        <v>44600</v>
      </c>
      <c r="C27" t="s">
        <v>10</v>
      </c>
      <c r="D27">
        <v>581</v>
      </c>
      <c r="E27">
        <v>68</v>
      </c>
      <c r="F27">
        <v>30</v>
      </c>
      <c r="G27" s="2">
        <v>0.29166666666666669</v>
      </c>
      <c r="H27" t="s">
        <v>14</v>
      </c>
    </row>
    <row r="28" spans="1:8" x14ac:dyDescent="0.5">
      <c r="A28" t="s">
        <v>16</v>
      </c>
      <c r="B28" s="1">
        <v>44601</v>
      </c>
      <c r="C28" t="s">
        <v>11</v>
      </c>
      <c r="D28">
        <v>650</v>
      </c>
      <c r="E28">
        <v>43</v>
      </c>
      <c r="F28">
        <v>41</v>
      </c>
      <c r="G28" s="2">
        <v>0.29166666666666669</v>
      </c>
      <c r="H28" t="s">
        <v>14</v>
      </c>
    </row>
    <row r="29" spans="1:8" x14ac:dyDescent="0.5">
      <c r="A29" t="s">
        <v>16</v>
      </c>
      <c r="B29" s="1">
        <v>44602</v>
      </c>
      <c r="C29" t="s">
        <v>12</v>
      </c>
      <c r="D29">
        <v>342</v>
      </c>
      <c r="E29">
        <v>94</v>
      </c>
      <c r="F29">
        <v>48</v>
      </c>
      <c r="G29" s="2">
        <v>0.29166666666666669</v>
      </c>
      <c r="H29" t="s">
        <v>14</v>
      </c>
    </row>
    <row r="30" spans="1:8" x14ac:dyDescent="0.5">
      <c r="A30" t="s">
        <v>16</v>
      </c>
      <c r="B30" s="1">
        <v>44603</v>
      </c>
      <c r="C30" t="s">
        <v>6</v>
      </c>
      <c r="D30">
        <v>449</v>
      </c>
      <c r="E30">
        <v>212</v>
      </c>
      <c r="F30">
        <v>24</v>
      </c>
      <c r="G30" s="2">
        <v>0.30694444444444441</v>
      </c>
      <c r="H30" t="s">
        <v>14</v>
      </c>
    </row>
    <row r="31" spans="1:8" x14ac:dyDescent="0.5">
      <c r="A31" t="s">
        <v>16</v>
      </c>
      <c r="B31" s="1">
        <v>44604</v>
      </c>
      <c r="C31" t="s">
        <v>7</v>
      </c>
      <c r="D31">
        <v>497</v>
      </c>
      <c r="E31">
        <v>12</v>
      </c>
      <c r="F31">
        <v>28</v>
      </c>
      <c r="G31" s="2">
        <v>0.31597222222222221</v>
      </c>
      <c r="H31" t="s">
        <v>14</v>
      </c>
    </row>
    <row r="32" spans="1:8" x14ac:dyDescent="0.5">
      <c r="A32" t="s">
        <v>16</v>
      </c>
      <c r="B32" s="1">
        <v>44605</v>
      </c>
      <c r="C32" t="s">
        <v>8</v>
      </c>
      <c r="D32">
        <v>343</v>
      </c>
      <c r="E32">
        <v>15</v>
      </c>
      <c r="F32">
        <v>38</v>
      </c>
      <c r="G32" s="2">
        <v>0.30902777777777779</v>
      </c>
      <c r="H3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66CB-B398-460C-B036-F264240E34D4}">
  <dimension ref="A1:H22"/>
  <sheetViews>
    <sheetView tabSelected="1" workbookViewId="0">
      <selection activeCell="D5" sqref="D5"/>
    </sheetView>
  </sheetViews>
  <sheetFormatPr defaultRowHeight="15.75" x14ac:dyDescent="0.5"/>
  <sheetData>
    <row r="1" spans="1:8" x14ac:dyDescent="0.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5</v>
      </c>
    </row>
    <row r="2" spans="1:8" x14ac:dyDescent="0.5">
      <c r="A2" t="s">
        <v>15</v>
      </c>
      <c r="B2" s="1">
        <v>44564</v>
      </c>
      <c r="C2" t="s">
        <v>9</v>
      </c>
      <c r="D2">
        <v>116</v>
      </c>
      <c r="E2">
        <v>16</v>
      </c>
      <c r="F2">
        <v>118</v>
      </c>
      <c r="G2" s="2">
        <v>0.33333333333333331</v>
      </c>
      <c r="H2" t="s">
        <v>14</v>
      </c>
    </row>
    <row r="3" spans="1:8" x14ac:dyDescent="0.5">
      <c r="A3" t="s">
        <v>15</v>
      </c>
      <c r="B3" s="1">
        <v>44565</v>
      </c>
      <c r="C3" t="s">
        <v>10</v>
      </c>
      <c r="D3">
        <v>89</v>
      </c>
      <c r="E3">
        <v>49</v>
      </c>
      <c r="F3">
        <v>101</v>
      </c>
      <c r="G3" s="2">
        <v>0.41388888888888892</v>
      </c>
      <c r="H3" t="s">
        <v>14</v>
      </c>
    </row>
    <row r="4" spans="1:8" x14ac:dyDescent="0.5">
      <c r="A4" t="s">
        <v>15</v>
      </c>
      <c r="B4" s="1">
        <v>44566</v>
      </c>
      <c r="C4" t="s">
        <v>11</v>
      </c>
      <c r="D4">
        <v>354</v>
      </c>
      <c r="E4">
        <v>233</v>
      </c>
      <c r="F4">
        <v>126</v>
      </c>
      <c r="G4" s="2">
        <v>0.24791666666666667</v>
      </c>
      <c r="H4" t="s">
        <v>14</v>
      </c>
    </row>
    <row r="5" spans="1:8" x14ac:dyDescent="0.5">
      <c r="A5" t="s">
        <v>15</v>
      </c>
      <c r="B5" s="1">
        <v>44567</v>
      </c>
      <c r="C5" t="s">
        <v>12</v>
      </c>
      <c r="D5">
        <v>414</v>
      </c>
      <c r="E5">
        <v>258</v>
      </c>
      <c r="F5">
        <v>128</v>
      </c>
      <c r="G5" s="2">
        <v>0.40208333333333335</v>
      </c>
      <c r="H5" t="s">
        <v>14</v>
      </c>
    </row>
    <row r="6" spans="1:8" x14ac:dyDescent="0.5">
      <c r="A6" t="s">
        <v>15</v>
      </c>
      <c r="B6" s="1">
        <v>44568</v>
      </c>
      <c r="C6" t="s">
        <v>6</v>
      </c>
      <c r="D6">
        <v>283</v>
      </c>
      <c r="E6">
        <v>189</v>
      </c>
      <c r="F6">
        <v>147</v>
      </c>
      <c r="G6" s="2">
        <v>0.33194444444444443</v>
      </c>
      <c r="H6" t="s">
        <v>14</v>
      </c>
    </row>
    <row r="7" spans="1:8" x14ac:dyDescent="0.5">
      <c r="A7" t="s">
        <v>15</v>
      </c>
      <c r="B7" s="1">
        <v>44569</v>
      </c>
      <c r="C7" t="s">
        <v>7</v>
      </c>
      <c r="D7">
        <v>219</v>
      </c>
      <c r="E7">
        <v>84</v>
      </c>
      <c r="F7">
        <v>161</v>
      </c>
      <c r="G7" s="2">
        <v>0.42291666666666666</v>
      </c>
      <c r="H7" t="s">
        <v>14</v>
      </c>
    </row>
    <row r="8" spans="1:8" x14ac:dyDescent="0.5">
      <c r="A8" t="s">
        <v>15</v>
      </c>
      <c r="B8" s="1">
        <v>44570</v>
      </c>
      <c r="C8" t="s">
        <v>8</v>
      </c>
      <c r="D8">
        <v>369</v>
      </c>
      <c r="E8">
        <v>87</v>
      </c>
      <c r="F8">
        <v>205</v>
      </c>
      <c r="G8" s="2">
        <v>0.28541666666666665</v>
      </c>
      <c r="H8" t="s">
        <v>14</v>
      </c>
    </row>
    <row r="9" spans="1:8" x14ac:dyDescent="0.5">
      <c r="A9" t="s">
        <v>15</v>
      </c>
      <c r="B9" s="1">
        <v>44571</v>
      </c>
      <c r="C9" t="s">
        <v>9</v>
      </c>
      <c r="D9">
        <v>283</v>
      </c>
      <c r="E9">
        <v>109</v>
      </c>
      <c r="F9">
        <v>166</v>
      </c>
      <c r="G9" s="2">
        <v>0.27777777777777779</v>
      </c>
      <c r="H9" t="s">
        <v>14</v>
      </c>
    </row>
    <row r="10" spans="1:8" x14ac:dyDescent="0.5">
      <c r="A10" t="s">
        <v>15</v>
      </c>
      <c r="B10" s="1">
        <v>44572</v>
      </c>
      <c r="C10" t="s">
        <v>10</v>
      </c>
      <c r="D10">
        <v>364</v>
      </c>
      <c r="E10">
        <v>129</v>
      </c>
      <c r="F10">
        <v>97</v>
      </c>
      <c r="G10" s="2">
        <v>0.48125000000000001</v>
      </c>
      <c r="H10" t="s">
        <v>14</v>
      </c>
    </row>
    <row r="11" spans="1:8" x14ac:dyDescent="0.5">
      <c r="A11" t="s">
        <v>15</v>
      </c>
      <c r="B11" s="1">
        <v>44573</v>
      </c>
      <c r="C11" t="s">
        <v>11</v>
      </c>
      <c r="D11">
        <v>352</v>
      </c>
      <c r="E11">
        <v>174</v>
      </c>
      <c r="F11">
        <v>112</v>
      </c>
      <c r="G11" s="2">
        <v>0.41250000000000003</v>
      </c>
      <c r="H11" t="s">
        <v>14</v>
      </c>
    </row>
    <row r="12" spans="1:8" x14ac:dyDescent="0.5">
      <c r="A12" t="s">
        <v>15</v>
      </c>
      <c r="B12" s="1">
        <v>44574</v>
      </c>
      <c r="C12" t="s">
        <v>12</v>
      </c>
      <c r="D12">
        <v>316</v>
      </c>
      <c r="E12">
        <v>192</v>
      </c>
      <c r="F12">
        <v>151</v>
      </c>
      <c r="G12" s="2">
        <v>0.26180555555555557</v>
      </c>
      <c r="H12" t="s">
        <v>14</v>
      </c>
    </row>
    <row r="13" spans="1:8" x14ac:dyDescent="0.5">
      <c r="A13" t="s">
        <v>15</v>
      </c>
      <c r="B13" s="1">
        <v>44575</v>
      </c>
      <c r="C13" t="s">
        <v>6</v>
      </c>
      <c r="D13">
        <v>221</v>
      </c>
      <c r="E13">
        <v>81</v>
      </c>
      <c r="F13">
        <v>176</v>
      </c>
      <c r="G13" s="2">
        <v>0.25208333333333333</v>
      </c>
      <c r="H13" t="s">
        <v>14</v>
      </c>
    </row>
    <row r="14" spans="1:8" x14ac:dyDescent="0.5">
      <c r="A14" t="s">
        <v>15</v>
      </c>
      <c r="B14" s="1">
        <v>44576</v>
      </c>
      <c r="C14" t="s">
        <v>7</v>
      </c>
      <c r="D14">
        <v>644</v>
      </c>
      <c r="E14">
        <v>317</v>
      </c>
      <c r="F14">
        <v>60</v>
      </c>
      <c r="G14" s="2">
        <v>0.22777777777777777</v>
      </c>
      <c r="H14" t="s">
        <v>14</v>
      </c>
    </row>
    <row r="15" spans="1:8" x14ac:dyDescent="0.5">
      <c r="A15" t="s">
        <v>15</v>
      </c>
      <c r="B15" s="1">
        <v>44577</v>
      </c>
      <c r="C15" t="s">
        <v>8</v>
      </c>
      <c r="D15">
        <v>264</v>
      </c>
      <c r="E15">
        <v>66</v>
      </c>
      <c r="F15">
        <v>97</v>
      </c>
      <c r="G15" s="2">
        <v>0.52638888888888891</v>
      </c>
      <c r="H15" t="s">
        <v>14</v>
      </c>
    </row>
    <row r="16" spans="1:8" x14ac:dyDescent="0.5">
      <c r="A16" t="s">
        <v>15</v>
      </c>
      <c r="B16" s="1">
        <v>44578</v>
      </c>
      <c r="C16" t="s">
        <v>9</v>
      </c>
      <c r="D16">
        <v>644</v>
      </c>
      <c r="E16">
        <v>79</v>
      </c>
      <c r="F16">
        <v>97</v>
      </c>
      <c r="G16" s="2">
        <v>0.36805555555555558</v>
      </c>
      <c r="H16" t="s">
        <v>14</v>
      </c>
    </row>
    <row r="17" spans="1:8" x14ac:dyDescent="0.5">
      <c r="A17" t="s">
        <v>15</v>
      </c>
      <c r="B17" s="1">
        <v>44579</v>
      </c>
      <c r="C17" t="s">
        <v>10</v>
      </c>
      <c r="D17">
        <v>256</v>
      </c>
      <c r="E17">
        <v>119</v>
      </c>
      <c r="F17">
        <v>72</v>
      </c>
      <c r="G17" s="2">
        <v>0.48958333333333331</v>
      </c>
      <c r="H17" t="s">
        <v>14</v>
      </c>
    </row>
    <row r="18" spans="1:8" x14ac:dyDescent="0.5">
      <c r="A18" t="s">
        <v>15</v>
      </c>
      <c r="B18" s="1">
        <v>44580</v>
      </c>
      <c r="C18" t="s">
        <v>11</v>
      </c>
      <c r="D18">
        <v>490</v>
      </c>
      <c r="E18">
        <v>214</v>
      </c>
      <c r="F18">
        <v>126</v>
      </c>
      <c r="G18" s="2">
        <v>0.36805555555555558</v>
      </c>
      <c r="H18" t="s">
        <v>14</v>
      </c>
    </row>
    <row r="19" spans="1:8" x14ac:dyDescent="0.5">
      <c r="A19" t="s">
        <v>15</v>
      </c>
      <c r="B19" s="1">
        <v>44581</v>
      </c>
      <c r="C19" t="s">
        <v>12</v>
      </c>
      <c r="D19">
        <v>328</v>
      </c>
      <c r="E19">
        <v>108</v>
      </c>
      <c r="F19">
        <v>120</v>
      </c>
      <c r="G19" s="2">
        <v>0.46319444444444446</v>
      </c>
      <c r="H19" t="s">
        <v>14</v>
      </c>
    </row>
    <row r="20" spans="1:8" x14ac:dyDescent="0.5">
      <c r="A20" t="s">
        <v>15</v>
      </c>
      <c r="B20" s="1">
        <v>44582</v>
      </c>
      <c r="C20" t="s">
        <v>6</v>
      </c>
      <c r="D20">
        <v>460</v>
      </c>
      <c r="E20">
        <v>136</v>
      </c>
      <c r="F20">
        <v>150</v>
      </c>
      <c r="G20" s="2">
        <v>0.39583333333333331</v>
      </c>
      <c r="H20" t="s">
        <v>14</v>
      </c>
    </row>
    <row r="21" spans="1:8" x14ac:dyDescent="0.5">
      <c r="A21" t="s">
        <v>15</v>
      </c>
      <c r="B21" s="1">
        <v>44583</v>
      </c>
      <c r="C21" t="s">
        <v>7</v>
      </c>
      <c r="D21">
        <v>340</v>
      </c>
      <c r="E21">
        <v>77</v>
      </c>
      <c r="F21">
        <v>128</v>
      </c>
      <c r="G21" s="2">
        <v>0.4458333333333333</v>
      </c>
      <c r="H21" t="s">
        <v>14</v>
      </c>
    </row>
    <row r="22" spans="1:8" x14ac:dyDescent="0.5">
      <c r="A22" t="s">
        <v>15</v>
      </c>
      <c r="B22" s="1">
        <v>44584</v>
      </c>
      <c r="C22" t="s">
        <v>8</v>
      </c>
      <c r="D22">
        <v>615</v>
      </c>
      <c r="E22">
        <v>206</v>
      </c>
      <c r="F22">
        <v>153</v>
      </c>
      <c r="G22" s="2">
        <v>0.3923611111111111</v>
      </c>
      <c r="H2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xuetao</vt:lpstr>
      <vt:lpstr>isgomez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Peter</dc:creator>
  <cp:lastModifiedBy>Xueting Tao</cp:lastModifiedBy>
  <dcterms:created xsi:type="dcterms:W3CDTF">2021-03-28T15:12:46Z</dcterms:created>
  <dcterms:modified xsi:type="dcterms:W3CDTF">2022-02-17T14:26:18Z</dcterms:modified>
</cp:coreProperties>
</file>