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6945"/>
  </bookViews>
  <sheets>
    <sheet name="Iulie" sheetId="1" r:id="rId1"/>
  </sheets>
  <definedNames>
    <definedName name="_xlnm.Print_Area" localSheetId="0">Iulie!$A$1:$AH$78</definedName>
  </definedNames>
  <calcPr calcId="125725"/>
</workbook>
</file>

<file path=xl/calcChain.xml><?xml version="1.0" encoding="utf-8"?>
<calcChain xmlns="http://schemas.openxmlformats.org/spreadsheetml/2006/main">
  <c r="AH17" i="1"/>
  <c r="AH16"/>
  <c r="AH15"/>
  <c r="AG21"/>
  <c r="AG22" s="1"/>
  <c r="AF21"/>
  <c r="AF22" s="1"/>
  <c r="AE21"/>
  <c r="AE22" s="1"/>
  <c r="AD21"/>
  <c r="AD22" s="1"/>
  <c r="AC21"/>
  <c r="AC22" s="1"/>
  <c r="AB21"/>
  <c r="AB22" s="1"/>
  <c r="AA21"/>
  <c r="AA22" s="1"/>
  <c r="Z21"/>
  <c r="Z22" s="1"/>
  <c r="Y21"/>
  <c r="Y22" s="1"/>
  <c r="X21"/>
  <c r="X22" s="1"/>
  <c r="W21"/>
  <c r="W22" s="1"/>
  <c r="V21"/>
  <c r="V22" s="1"/>
  <c r="U21"/>
  <c r="U22" s="1"/>
  <c r="T21"/>
  <c r="T22" s="1"/>
  <c r="S21"/>
  <c r="S22" s="1"/>
  <c r="R21"/>
  <c r="R22" s="1"/>
  <c r="Q21"/>
  <c r="Q22" s="1"/>
  <c r="P21"/>
  <c r="P22" s="1"/>
  <c r="O21"/>
  <c r="O22" s="1"/>
  <c r="N21"/>
  <c r="N22" s="1"/>
  <c r="M21"/>
  <c r="M22" s="1"/>
  <c r="L21"/>
  <c r="L22" s="1"/>
  <c r="K21"/>
  <c r="K22" s="1"/>
  <c r="J21"/>
  <c r="J22" s="1"/>
  <c r="I21"/>
  <c r="I22" s="1"/>
  <c r="H21"/>
  <c r="H22" s="1"/>
  <c r="G21"/>
  <c r="G22" s="1"/>
  <c r="F21"/>
  <c r="F22" s="1"/>
  <c r="E21"/>
  <c r="E22" s="1"/>
  <c r="D21"/>
  <c r="D22" s="1"/>
  <c r="C21"/>
  <c r="C22" s="1"/>
  <c r="AH18"/>
  <c r="AH14"/>
  <c r="AH13"/>
  <c r="AH12"/>
  <c r="AH11"/>
  <c r="AH10"/>
  <c r="AH9"/>
  <c r="AH8"/>
  <c r="AH7"/>
  <c r="AH6"/>
  <c r="AH21" l="1"/>
  <c r="AH22" s="1"/>
  <c r="AI21" l="1"/>
  <c r="AI16" l="1"/>
  <c r="AI17"/>
  <c r="AI11"/>
  <c r="AI7"/>
  <c r="AI18"/>
  <c r="AI8"/>
  <c r="AI9"/>
  <c r="AI15"/>
  <c r="AI6"/>
  <c r="AI13"/>
  <c r="AI12"/>
  <c r="AI10"/>
  <c r="AI14"/>
</calcChain>
</file>

<file path=xl/sharedStrings.xml><?xml version="1.0" encoding="utf-8"?>
<sst xmlns="http://schemas.openxmlformats.org/spreadsheetml/2006/main" count="20" uniqueCount="20">
  <si>
    <t>Total</t>
  </si>
  <si>
    <t>%</t>
  </si>
  <si>
    <t>CAVI INVERTITI</t>
  </si>
  <si>
    <t>CAVI SGANCIATI</t>
  </si>
  <si>
    <t>CAVI NOK</t>
  </si>
  <si>
    <t>TERMINAL NOK</t>
  </si>
  <si>
    <t>CONETTORI NOK</t>
  </si>
  <si>
    <t>SECURIT NOK</t>
  </si>
  <si>
    <t>FASCETTE NOK</t>
  </si>
  <si>
    <t>NASTRATURA NOK</t>
  </si>
  <si>
    <t>QUOTE NOK</t>
  </si>
  <si>
    <t>CABLAGGI INCOMPLETI</t>
  </si>
  <si>
    <t>PEZZI COLLAUDATI</t>
  </si>
  <si>
    <t>Total Scart</t>
  </si>
  <si>
    <t>PPM COLLAUDO ELETTRICO</t>
  </si>
  <si>
    <t>Targhet PPM</t>
  </si>
  <si>
    <r>
      <rPr>
        <b/>
        <sz val="18"/>
        <color theme="1"/>
        <rFont val="Calibri"/>
        <family val="2"/>
        <scheme val="minor"/>
      </rPr>
      <t>TABELLA RIEPILOGATIVA  ANOMALIE RISCONTRATE IN URMA VERIFICARILOR GP12                   Iunie 2017</t>
    </r>
    <r>
      <rPr>
        <sz val="14"/>
        <color theme="1"/>
        <rFont val="Calibri"/>
        <family val="2"/>
        <charset val="204"/>
        <scheme val="minor"/>
      </rPr>
      <t xml:space="preserve">
</t>
    </r>
  </si>
  <si>
    <t>IMBALAJIO NOK</t>
  </si>
  <si>
    <t>ETICHETE NOK</t>
  </si>
  <si>
    <t>TERMO NOK</t>
  </si>
</sst>
</file>

<file path=xl/styles.xml><?xml version="1.0" encoding="utf-8"?>
<styleSheet xmlns="http://schemas.openxmlformats.org/spreadsheetml/2006/main">
  <numFmts count="2">
    <numFmt numFmtId="44" formatCode="_-* #,##0.00&quot;L&quot;_-;\-* #,##0.00&quot;L&quot;_-;_-* &quot;-&quot;??&quot;L&quot;_-;_-@_-"/>
    <numFmt numFmtId="164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2" fillId="2" borderId="0" applyNumberFormat="0" applyBorder="0" applyAlignment="0" applyProtection="0"/>
    <xf numFmtId="0" fontId="15" fillId="3" borderId="0" applyNumberFormat="0" applyBorder="0" applyAlignment="0" applyProtection="0"/>
  </cellStyleXfs>
  <cellXfs count="69">
    <xf numFmtId="0" fontId="0" fillId="0" borderId="0" xfId="0"/>
    <xf numFmtId="0" fontId="7" fillId="0" borderId="0" xfId="0" applyFont="1" applyBorder="1" applyAlignment="1">
      <alignment vertical="center" wrapText="1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1" fillId="4" borderId="16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9" xfId="0" applyBorder="1"/>
    <xf numFmtId="0" fontId="0" fillId="0" borderId="7" xfId="0" applyBorder="1"/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2" fillId="0" borderId="0" xfId="0" applyFont="1" applyFill="1"/>
    <xf numFmtId="0" fontId="0" fillId="0" borderId="0" xfId="0" applyFill="1"/>
    <xf numFmtId="0" fontId="2" fillId="0" borderId="0" xfId="0" applyFont="1"/>
    <xf numFmtId="0" fontId="2" fillId="6" borderId="26" xfId="0" applyFont="1" applyFill="1" applyBorder="1" applyAlignment="1">
      <alignment horizontal="center" vertical="center"/>
    </xf>
    <xf numFmtId="3" fontId="3" fillId="0" borderId="7" xfId="3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3" fontId="16" fillId="0" borderId="7" xfId="3" applyNumberFormat="1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left" vertical="center"/>
    </xf>
    <xf numFmtId="0" fontId="13" fillId="0" borderId="2" xfId="2" applyFont="1" applyFill="1" applyBorder="1"/>
    <xf numFmtId="0" fontId="13" fillId="2" borderId="26" xfId="2" applyFont="1" applyBorder="1" applyProtection="1">
      <protection locked="0"/>
    </xf>
    <xf numFmtId="0" fontId="13" fillId="2" borderId="26" xfId="2" applyFont="1" applyBorder="1" applyAlignment="1" applyProtection="1">
      <alignment horizontal="center"/>
      <protection locked="0"/>
    </xf>
    <xf numFmtId="3" fontId="13" fillId="2" borderId="13" xfId="2" applyNumberFormat="1" applyFont="1" applyBorder="1"/>
    <xf numFmtId="0" fontId="2" fillId="6" borderId="13" xfId="0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 vertical="center"/>
    </xf>
    <xf numFmtId="0" fontId="1" fillId="5" borderId="24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3" fillId="7" borderId="6" xfId="3" applyFont="1" applyFill="1" applyBorder="1" applyAlignment="1">
      <alignment horizontal="left" vertical="center"/>
    </xf>
    <xf numFmtId="0" fontId="3" fillId="7" borderId="7" xfId="3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3" fillId="2" borderId="12" xfId="2" applyFont="1" applyBorder="1" applyAlignment="1">
      <alignment horizontal="left" vertical="center"/>
    </xf>
    <xf numFmtId="0" fontId="13" fillId="2" borderId="26" xfId="2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14" fontId="8" fillId="4" borderId="7" xfId="1" applyNumberFormat="1" applyFont="1" applyFill="1" applyBorder="1" applyAlignment="1">
      <alignment horizontal="center" vertical="center" textRotation="90"/>
    </xf>
    <xf numFmtId="14" fontId="8" fillId="4" borderId="10" xfId="1" applyNumberFormat="1" applyFont="1" applyFill="1" applyBorder="1" applyAlignment="1">
      <alignment horizontal="center" vertical="center" textRotation="90"/>
    </xf>
    <xf numFmtId="0" fontId="9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14" fontId="8" fillId="4" borderId="6" xfId="1" applyNumberFormat="1" applyFont="1" applyFill="1" applyBorder="1" applyAlignment="1">
      <alignment horizontal="center" vertical="center" textRotation="90"/>
    </xf>
    <xf numFmtId="14" fontId="8" fillId="4" borderId="9" xfId="1" applyNumberFormat="1" applyFont="1" applyFill="1" applyBorder="1" applyAlignment="1">
      <alignment horizontal="center" vertical="center" textRotation="90"/>
    </xf>
  </cellXfs>
  <cellStyles count="4">
    <cellStyle name="Денежный" xfId="1" builtinId="4"/>
    <cellStyle name="Нейтральный" xfId="3" builtinId="28"/>
    <cellStyle name="Обычный" xfId="0" builtinId="0"/>
    <cellStyle name="Хороший" xfId="2" builtinId="26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2.2983184457532994E-2"/>
          <c:y val="2.6623163901012391E-2"/>
          <c:w val="0.85932846374933869"/>
          <c:h val="0.8672036539302127"/>
        </c:manualLayout>
      </c:layout>
      <c:lineChart>
        <c:grouping val="standard"/>
        <c:ser>
          <c:idx val="0"/>
          <c:order val="0"/>
          <c:tx>
            <c:strRef>
              <c:f>Iulie!$A$23</c:f>
              <c:strCache>
                <c:ptCount val="1"/>
                <c:pt idx="0">
                  <c:v>Targhet PPM</c:v>
                </c:pt>
              </c:strCache>
            </c:strRef>
          </c:tx>
          <c:spPr>
            <a:ln w="41275">
              <a:solidFill>
                <a:srgbClr val="002060"/>
              </a:solidFill>
            </a:ln>
          </c:spPr>
          <c:marker>
            <c:symbol val="none"/>
          </c:marker>
          <c:cat>
            <c:strRef>
              <c:f>Iulie!$C$4:$AG$5</c:f>
              <c:strCache>
                <c:ptCount val="28"/>
                <c:pt idx="0">
                  <c:v>01.02.2017</c:v>
                </c:pt>
                <c:pt idx="1">
                  <c:v>02.02.2017</c:v>
                </c:pt>
                <c:pt idx="2">
                  <c:v>03.02.2017</c:v>
                </c:pt>
                <c:pt idx="3">
                  <c:v>04.02.2017</c:v>
                </c:pt>
                <c:pt idx="4">
                  <c:v>05.02.2017</c:v>
                </c:pt>
                <c:pt idx="5">
                  <c:v>06.02.2017</c:v>
                </c:pt>
                <c:pt idx="6">
                  <c:v>07.02.2017</c:v>
                </c:pt>
                <c:pt idx="7">
                  <c:v>08.02.2017</c:v>
                </c:pt>
                <c:pt idx="8">
                  <c:v>09.02.2017</c:v>
                </c:pt>
                <c:pt idx="9">
                  <c:v>10.02.2017</c:v>
                </c:pt>
                <c:pt idx="10">
                  <c:v>11.02.2017</c:v>
                </c:pt>
                <c:pt idx="11">
                  <c:v>12.02.2017</c:v>
                </c:pt>
                <c:pt idx="12">
                  <c:v>13.02.2017</c:v>
                </c:pt>
                <c:pt idx="13">
                  <c:v>14.02.2017</c:v>
                </c:pt>
                <c:pt idx="14">
                  <c:v>15.02.2017</c:v>
                </c:pt>
                <c:pt idx="15">
                  <c:v>16.02.2017</c:v>
                </c:pt>
                <c:pt idx="16">
                  <c:v>17.02.2017</c:v>
                </c:pt>
                <c:pt idx="17">
                  <c:v>19.02.2017</c:v>
                </c:pt>
                <c:pt idx="18">
                  <c:v>20.02.2017</c:v>
                </c:pt>
                <c:pt idx="19">
                  <c:v>21.02.2017</c:v>
                </c:pt>
                <c:pt idx="20">
                  <c:v>22.02.2017</c:v>
                </c:pt>
                <c:pt idx="21">
                  <c:v>23.02.2017</c:v>
                </c:pt>
                <c:pt idx="22">
                  <c:v>24.02.2017</c:v>
                </c:pt>
                <c:pt idx="23">
                  <c:v>26.02.2017</c:v>
                </c:pt>
                <c:pt idx="24">
                  <c:v>27.02.2017</c:v>
                </c:pt>
                <c:pt idx="25">
                  <c:v>28.02.2017</c:v>
                </c:pt>
                <c:pt idx="26">
                  <c:v>29.01.2017</c:v>
                </c:pt>
                <c:pt idx="27">
                  <c:v>30.01.2017</c:v>
                </c:pt>
              </c:strCache>
            </c:strRef>
          </c:cat>
          <c:val>
            <c:numRef>
              <c:f>Iulie!$C$23:$AH$23</c:f>
              <c:numCache>
                <c:formatCode># ##0</c:formatCode>
                <c:ptCount val="3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</c:numCache>
            </c:numRef>
          </c:val>
        </c:ser>
        <c:ser>
          <c:idx val="1"/>
          <c:order val="1"/>
          <c:tx>
            <c:strRef>
              <c:f>Iulie!$A$22</c:f>
              <c:strCache>
                <c:ptCount val="1"/>
                <c:pt idx="0">
                  <c:v>PPM COLLAUDO ELETTRICO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Iulie!$C$4:$AG$5</c:f>
              <c:strCache>
                <c:ptCount val="28"/>
                <c:pt idx="0">
                  <c:v>01.02.2017</c:v>
                </c:pt>
                <c:pt idx="1">
                  <c:v>02.02.2017</c:v>
                </c:pt>
                <c:pt idx="2">
                  <c:v>03.02.2017</c:v>
                </c:pt>
                <c:pt idx="3">
                  <c:v>04.02.2017</c:v>
                </c:pt>
                <c:pt idx="4">
                  <c:v>05.02.2017</c:v>
                </c:pt>
                <c:pt idx="5">
                  <c:v>06.02.2017</c:v>
                </c:pt>
                <c:pt idx="6">
                  <c:v>07.02.2017</c:v>
                </c:pt>
                <c:pt idx="7">
                  <c:v>08.02.2017</c:v>
                </c:pt>
                <c:pt idx="8">
                  <c:v>09.02.2017</c:v>
                </c:pt>
                <c:pt idx="9">
                  <c:v>10.02.2017</c:v>
                </c:pt>
                <c:pt idx="10">
                  <c:v>11.02.2017</c:v>
                </c:pt>
                <c:pt idx="11">
                  <c:v>12.02.2017</c:v>
                </c:pt>
                <c:pt idx="12">
                  <c:v>13.02.2017</c:v>
                </c:pt>
                <c:pt idx="13">
                  <c:v>14.02.2017</c:v>
                </c:pt>
                <c:pt idx="14">
                  <c:v>15.02.2017</c:v>
                </c:pt>
                <c:pt idx="15">
                  <c:v>16.02.2017</c:v>
                </c:pt>
                <c:pt idx="16">
                  <c:v>17.02.2017</c:v>
                </c:pt>
                <c:pt idx="17">
                  <c:v>19.02.2017</c:v>
                </c:pt>
                <c:pt idx="18">
                  <c:v>20.02.2017</c:v>
                </c:pt>
                <c:pt idx="19">
                  <c:v>21.02.2017</c:v>
                </c:pt>
                <c:pt idx="20">
                  <c:v>22.02.2017</c:v>
                </c:pt>
                <c:pt idx="21">
                  <c:v>23.02.2017</c:v>
                </c:pt>
                <c:pt idx="22">
                  <c:v>24.02.2017</c:v>
                </c:pt>
                <c:pt idx="23">
                  <c:v>26.02.2017</c:v>
                </c:pt>
                <c:pt idx="24">
                  <c:v>27.02.2017</c:v>
                </c:pt>
                <c:pt idx="25">
                  <c:v>28.02.2017</c:v>
                </c:pt>
                <c:pt idx="26">
                  <c:v>29.01.2017</c:v>
                </c:pt>
                <c:pt idx="27">
                  <c:v>30.01.2017</c:v>
                </c:pt>
              </c:strCache>
            </c:strRef>
          </c:cat>
          <c:val>
            <c:numRef>
              <c:f>Iulie!$C$22:$AG$22</c:f>
              <c:numCache>
                <c:formatCode># 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381.67938931297709</c:v>
                </c:pt>
                <c:pt idx="16">
                  <c:v>895.45556301768534</c:v>
                </c:pt>
                <c:pt idx="17">
                  <c:v>2316.4120256283882</c:v>
                </c:pt>
                <c:pt idx="18">
                  <c:v>77.301656832178111</c:v>
                </c:pt>
                <c:pt idx="19">
                  <c:v>183.17814074187146</c:v>
                </c:pt>
                <c:pt idx="20">
                  <c:v>420.54671072394115</c:v>
                </c:pt>
                <c:pt idx="21">
                  <c:v>461.11281893636641</c:v>
                </c:pt>
                <c:pt idx="22">
                  <c:v>275.027502750275</c:v>
                </c:pt>
                <c:pt idx="23">
                  <c:v>0</c:v>
                </c:pt>
                <c:pt idx="24">
                  <c:v>188.11725975858286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41088512"/>
        <c:axId val="72810496"/>
      </c:lineChart>
      <c:catAx>
        <c:axId val="41088512"/>
        <c:scaling>
          <c:orientation val="minMax"/>
        </c:scaling>
        <c:axPos val="b"/>
        <c:majorTickMark val="none"/>
        <c:tickLblPos val="low"/>
        <c:txPr>
          <a:bodyPr rot="-2700000" vert="horz"/>
          <a:lstStyle/>
          <a:p>
            <a:pPr>
              <a:defRPr lang="en-US" sz="800"/>
            </a:pPr>
            <a:endParaRPr lang="en-US"/>
          </a:p>
        </c:txPr>
        <c:crossAx val="72810496"/>
        <c:crosses val="autoZero"/>
        <c:auto val="1"/>
        <c:lblAlgn val="ctr"/>
        <c:lblOffset val="100"/>
      </c:catAx>
      <c:valAx>
        <c:axId val="72810496"/>
        <c:scaling>
          <c:orientation val="minMax"/>
        </c:scaling>
        <c:axPos val="l"/>
        <c:majorGridlines/>
        <c:numFmt formatCode="# ##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108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262568181502779"/>
          <c:y val="0.41963155231387417"/>
          <c:w val="7.4925504451676422E-2"/>
          <c:h val="0.22740351537811687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ln>
      <a:solidFill>
        <a:srgbClr val="4F81BD"/>
      </a:solidFill>
    </a:ln>
  </c:spPr>
  <c:printSettings>
    <c:headerFooter/>
    <c:pageMargins b="0.75000000000000711" l="0.70000000000000062" r="0.70000000000000062" t="0.750000000000007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8.59488956483698E-2"/>
          <c:y val="0.20371257123174261"/>
          <c:w val="0.8460330568050578"/>
          <c:h val="0.79518422054495652"/>
        </c:manualLayout>
      </c:layout>
      <c:pie3DChart>
        <c:varyColors val="1"/>
        <c:ser>
          <c:idx val="0"/>
          <c:order val="0"/>
          <c:tx>
            <c:strRef>
              <c:f>Iulie!$AI$4</c:f>
              <c:strCache>
                <c:ptCount val="1"/>
                <c:pt idx="0">
                  <c:v>%</c:v>
                </c:pt>
              </c:strCache>
            </c:strRef>
          </c:tx>
          <c:explosion val="40"/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1"/>
            <c:explosion val="34"/>
          </c:dPt>
          <c:dLbls>
            <c:dLbl>
              <c:idx val="0"/>
              <c:layout>
                <c:manualLayout>
                  <c:x val="8.6218922216001803E-2"/>
                  <c:y val="3.8233754932590444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6.8735949158605994E-2"/>
                  <c:y val="0.17284473746230736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3.885350950430759E-2"/>
                  <c:y val="-0.20874904067536479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9.7904535078164698E-2"/>
                  <c:y val="-1.0454372405291242E-3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9.803015372003962E-2"/>
                  <c:y val="-0.1198772064466616"/>
                </c:manualLayout>
              </c:layout>
              <c:showCatName val="1"/>
              <c:showPercent val="1"/>
            </c:dLbl>
            <c:dLbl>
              <c:idx val="5"/>
              <c:layout>
                <c:manualLayout>
                  <c:x val="-2.295888672510733E-2"/>
                  <c:y val="-0.21170938053311261"/>
                </c:manualLayout>
              </c:layout>
              <c:showCatName val="1"/>
              <c:showPercent val="1"/>
            </c:dLbl>
            <c:dLbl>
              <c:idx val="6"/>
              <c:layout>
                <c:manualLayout>
                  <c:x val="-5.1497167710226775E-3"/>
                  <c:y val="-3.0536677926771054E-2"/>
                </c:manualLayout>
              </c:layout>
              <c:showCatName val="1"/>
              <c:showPercent val="1"/>
            </c:dLbl>
            <c:dLbl>
              <c:idx val="7"/>
              <c:layout>
                <c:manualLayout>
                  <c:x val="-2.7150676111120552E-2"/>
                  <c:y val="-1.7531680374181929E-2"/>
                </c:manualLayout>
              </c:layout>
              <c:showCatName val="1"/>
              <c:showPercent val="1"/>
            </c:dLbl>
            <c:dLbl>
              <c:idx val="8"/>
              <c:layout>
                <c:manualLayout>
                  <c:x val="-5.5589584794750076E-2"/>
                  <c:y val="-8.6449803904980013E-2"/>
                </c:manualLayout>
              </c:layout>
              <c:showCatName val="1"/>
              <c:showPercent val="1"/>
            </c:dLbl>
            <c:dLbl>
              <c:idx val="9"/>
              <c:layout>
                <c:manualLayout>
                  <c:x val="-1.7608548924305859E-2"/>
                  <c:y val="-0.11817574223022585"/>
                </c:manualLayout>
              </c:layout>
              <c:showCatName val="1"/>
              <c:showPercent val="1"/>
            </c:dLbl>
            <c:dLbl>
              <c:idx val="10"/>
              <c:layout>
                <c:manualLayout>
                  <c:x val="1.189629465784192E-2"/>
                  <c:y val="-0.10475619557532286"/>
                </c:manualLayout>
              </c:layout>
              <c:showCatName val="1"/>
              <c:showPercent val="1"/>
            </c:dLbl>
            <c:dLbl>
              <c:idx val="11"/>
              <c:layout>
                <c:manualLayout>
                  <c:x val="2.3322648468637172E-2"/>
                  <c:y val="-0.10214707428647399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lang="en-US" sz="1200" b="1">
                    <a:solidFill>
                      <a:schemeClr val="tx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Iulie!$A$6:$B$18</c:f>
              <c:strCache>
                <c:ptCount val="13"/>
                <c:pt idx="0">
                  <c:v>CAVI INVERTITI</c:v>
                </c:pt>
                <c:pt idx="1">
                  <c:v>CAVI SGANCIATI</c:v>
                </c:pt>
                <c:pt idx="2">
                  <c:v>CAVI NOK</c:v>
                </c:pt>
                <c:pt idx="3">
                  <c:v>TERMINAL NOK</c:v>
                </c:pt>
                <c:pt idx="4">
                  <c:v>CONETTORI NOK</c:v>
                </c:pt>
                <c:pt idx="5">
                  <c:v>SECURIT NOK</c:v>
                </c:pt>
                <c:pt idx="6">
                  <c:v>FASCETTE NOK</c:v>
                </c:pt>
                <c:pt idx="7">
                  <c:v>NASTRATURA NOK</c:v>
                </c:pt>
                <c:pt idx="8">
                  <c:v>QUOTE NOK</c:v>
                </c:pt>
                <c:pt idx="9">
                  <c:v>IMBALAJIO NOK</c:v>
                </c:pt>
                <c:pt idx="10">
                  <c:v>ETICHETE NOK</c:v>
                </c:pt>
                <c:pt idx="11">
                  <c:v>TERMO NOK</c:v>
                </c:pt>
                <c:pt idx="12">
                  <c:v>CABLAGGI INCOMPLETI</c:v>
                </c:pt>
              </c:strCache>
            </c:strRef>
          </c:cat>
          <c:val>
            <c:numRef>
              <c:f>Iulie!$AI$6:$AI$18</c:f>
              <c:numCache>
                <c:formatCode>0.0</c:formatCode>
                <c:ptCount val="13"/>
                <c:pt idx="0">
                  <c:v>0</c:v>
                </c:pt>
                <c:pt idx="1">
                  <c:v>38.983050847457626</c:v>
                </c:pt>
                <c:pt idx="2">
                  <c:v>9.3220338983050848</c:v>
                </c:pt>
                <c:pt idx="3">
                  <c:v>6.7796610169491531</c:v>
                </c:pt>
                <c:pt idx="4">
                  <c:v>3.3898305084745766</c:v>
                </c:pt>
                <c:pt idx="5">
                  <c:v>16.101694915254239</c:v>
                </c:pt>
                <c:pt idx="6">
                  <c:v>8.4745762711864412</c:v>
                </c:pt>
                <c:pt idx="7">
                  <c:v>8.4745762711864412</c:v>
                </c:pt>
                <c:pt idx="8">
                  <c:v>0</c:v>
                </c:pt>
                <c:pt idx="9">
                  <c:v>4.2372881355932206</c:v>
                </c:pt>
                <c:pt idx="10">
                  <c:v>3.3898305084745766</c:v>
                </c:pt>
                <c:pt idx="11">
                  <c:v>0.84745762711864414</c:v>
                </c:pt>
                <c:pt idx="12">
                  <c:v>0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ln>
      <a:solidFill>
        <a:schemeClr val="accent1"/>
      </a:solidFill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149199</xdr:colOff>
      <xdr:row>2</xdr:row>
      <xdr:rowOff>116300</xdr:rowOff>
    </xdr:from>
    <xdr:to>
      <xdr:col>1</xdr:col>
      <xdr:colOff>624535</xdr:colOff>
      <xdr:row>3</xdr:row>
      <xdr:rowOff>414617</xdr:rowOff>
    </xdr:to>
    <xdr:pic>
      <xdr:nvPicPr>
        <xdr:cNvPr id="2" name="Рисунок 1" descr="logo_Sammy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199" y="506825"/>
          <a:ext cx="1084936" cy="49834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</xdr:row>
      <xdr:rowOff>28914</xdr:rowOff>
    </xdr:from>
    <xdr:to>
      <xdr:col>33</xdr:col>
      <xdr:colOff>476250</xdr:colOff>
      <xdr:row>74</xdr:row>
      <xdr:rowOff>121227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361868</xdr:colOff>
      <xdr:row>23</xdr:row>
      <xdr:rowOff>164882</xdr:rowOff>
    </xdr:from>
    <xdr:to>
      <xdr:col>34</xdr:col>
      <xdr:colOff>148956</xdr:colOff>
      <xdr:row>45</xdr:row>
      <xdr:rowOff>110907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I23"/>
  <sheetViews>
    <sheetView showGridLines="0" tabSelected="1" topLeftCell="F22" zoomScale="85" zoomScaleNormal="85" workbookViewId="0">
      <selection activeCell="F9" sqref="F9"/>
    </sheetView>
  </sheetViews>
  <sheetFormatPr defaultRowHeight="15"/>
  <cols>
    <col min="2" max="2" width="16" customWidth="1"/>
    <col min="3" max="19" width="7.5703125" customWidth="1"/>
    <col min="20" max="20" width="7.5703125" hidden="1" customWidth="1"/>
    <col min="21" max="26" width="7.5703125" customWidth="1"/>
    <col min="27" max="27" width="7.5703125" hidden="1" customWidth="1"/>
    <col min="28" max="33" width="7.5703125" customWidth="1"/>
    <col min="34" max="34" width="9.85546875" bestFit="1" customWidth="1"/>
    <col min="35" max="35" width="9.140625" customWidth="1"/>
    <col min="36" max="36" width="5.5703125" customWidth="1"/>
  </cols>
  <sheetData>
    <row r="1" spans="1:35" ht="15.75" thickBot="1"/>
    <row r="2" spans="1:35" ht="15" customHeight="1">
      <c r="A2" s="55"/>
      <c r="B2" s="56"/>
      <c r="C2" s="59" t="s">
        <v>16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1"/>
      <c r="AI2" s="1"/>
    </row>
    <row r="3" spans="1:35" ht="15.75" customHeight="1">
      <c r="A3" s="57"/>
      <c r="B3" s="58"/>
      <c r="C3" s="62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4"/>
      <c r="AI3" s="1"/>
    </row>
    <row r="4" spans="1:35" ht="53.25" customHeight="1">
      <c r="A4" s="57"/>
      <c r="B4" s="58"/>
      <c r="C4" s="67">
        <v>42767</v>
      </c>
      <c r="D4" s="51">
        <v>42768</v>
      </c>
      <c r="E4" s="51">
        <v>42769</v>
      </c>
      <c r="F4" s="51">
        <v>42770</v>
      </c>
      <c r="G4" s="51">
        <v>42771</v>
      </c>
      <c r="H4" s="51">
        <v>42772</v>
      </c>
      <c r="I4" s="51">
        <v>42773</v>
      </c>
      <c r="J4" s="51">
        <v>42774</v>
      </c>
      <c r="K4" s="51">
        <v>42775</v>
      </c>
      <c r="L4" s="51">
        <v>42776</v>
      </c>
      <c r="M4" s="51">
        <v>42777</v>
      </c>
      <c r="N4" s="51">
        <v>42778</v>
      </c>
      <c r="O4" s="51">
        <v>42779</v>
      </c>
      <c r="P4" s="51">
        <v>42780</v>
      </c>
      <c r="Q4" s="51">
        <v>42781</v>
      </c>
      <c r="R4" s="51">
        <v>42782</v>
      </c>
      <c r="S4" s="51">
        <v>42783</v>
      </c>
      <c r="T4" s="51">
        <v>42784</v>
      </c>
      <c r="U4" s="51">
        <v>42785</v>
      </c>
      <c r="V4" s="51">
        <v>42786</v>
      </c>
      <c r="W4" s="51">
        <v>42787</v>
      </c>
      <c r="X4" s="51">
        <v>42788</v>
      </c>
      <c r="Y4" s="51">
        <v>42789</v>
      </c>
      <c r="Z4" s="51">
        <v>42790</v>
      </c>
      <c r="AA4" s="51">
        <v>42791</v>
      </c>
      <c r="AB4" s="51">
        <v>42792</v>
      </c>
      <c r="AC4" s="51">
        <v>42793</v>
      </c>
      <c r="AD4" s="51">
        <v>42794</v>
      </c>
      <c r="AE4" s="51">
        <v>42764</v>
      </c>
      <c r="AF4" s="51">
        <v>42765</v>
      </c>
      <c r="AG4" s="51"/>
      <c r="AH4" s="53" t="s">
        <v>0</v>
      </c>
      <c r="AI4" s="46" t="s">
        <v>1</v>
      </c>
    </row>
    <row r="5" spans="1:35" ht="6" customHeight="1" thickBot="1">
      <c r="A5" s="57"/>
      <c r="B5" s="58"/>
      <c r="C5" s="68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4"/>
      <c r="AI5" s="46"/>
    </row>
    <row r="6" spans="1:35" ht="15" customHeight="1">
      <c r="A6" s="47" t="s">
        <v>2</v>
      </c>
      <c r="B6" s="48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>
        <v>0</v>
      </c>
      <c r="S6" s="7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/>
      <c r="AF6" s="3"/>
      <c r="AG6" s="3"/>
      <c r="AH6" s="4">
        <f>SUM(C6:AG6)</f>
        <v>0</v>
      </c>
      <c r="AI6" s="5">
        <f>AH6/AI$21</f>
        <v>0</v>
      </c>
    </row>
    <row r="7" spans="1:35" ht="15.75" customHeight="1">
      <c r="A7" s="42" t="s">
        <v>3</v>
      </c>
      <c r="B7" s="43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0</v>
      </c>
      <c r="S7" s="7">
        <v>0</v>
      </c>
      <c r="T7" s="7">
        <v>0</v>
      </c>
      <c r="U7" s="7">
        <v>33</v>
      </c>
      <c r="V7" s="7">
        <v>1</v>
      </c>
      <c r="W7" s="7">
        <v>4</v>
      </c>
      <c r="X7" s="7">
        <v>4</v>
      </c>
      <c r="Y7" s="7">
        <v>0</v>
      </c>
      <c r="Z7" s="7">
        <v>2</v>
      </c>
      <c r="AA7" s="7">
        <v>0</v>
      </c>
      <c r="AB7" s="7">
        <v>0</v>
      </c>
      <c r="AC7" s="7">
        <v>2</v>
      </c>
      <c r="AD7" s="7">
        <v>0</v>
      </c>
      <c r="AE7" s="7"/>
      <c r="AF7" s="7"/>
      <c r="AG7" s="7"/>
      <c r="AH7" s="4">
        <f t="shared" ref="AH7:AH18" si="0">SUM(C7:AG7)</f>
        <v>46</v>
      </c>
      <c r="AI7" s="5">
        <f t="shared" ref="AI7:AI18" si="1">AH7/AI$21</f>
        <v>38.983050847457626</v>
      </c>
    </row>
    <row r="8" spans="1:35" ht="15" customHeight="1">
      <c r="A8" s="49" t="s">
        <v>4</v>
      </c>
      <c r="B8" s="50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7">
        <v>0</v>
      </c>
      <c r="S8" s="7">
        <v>1</v>
      </c>
      <c r="T8" s="3">
        <v>0</v>
      </c>
      <c r="U8" s="24">
        <v>6</v>
      </c>
      <c r="V8" s="23">
        <v>1</v>
      </c>
      <c r="W8" s="7">
        <v>0</v>
      </c>
      <c r="X8" s="7">
        <v>0</v>
      </c>
      <c r="Y8" s="7">
        <v>1</v>
      </c>
      <c r="Z8" s="7">
        <v>2</v>
      </c>
      <c r="AA8" s="7">
        <v>0</v>
      </c>
      <c r="AB8" s="24">
        <v>0</v>
      </c>
      <c r="AC8" s="23">
        <v>0</v>
      </c>
      <c r="AD8" s="23">
        <v>0</v>
      </c>
      <c r="AE8" s="7"/>
      <c r="AF8" s="7"/>
      <c r="AG8" s="7"/>
      <c r="AH8" s="4">
        <f t="shared" si="0"/>
        <v>11</v>
      </c>
      <c r="AI8" s="5">
        <f t="shared" si="1"/>
        <v>9.3220338983050848</v>
      </c>
    </row>
    <row r="9" spans="1:35" ht="15" customHeight="1">
      <c r="A9" s="49" t="s">
        <v>5</v>
      </c>
      <c r="B9" s="50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0</v>
      </c>
      <c r="S9" s="7">
        <v>1</v>
      </c>
      <c r="T9" s="7">
        <v>0</v>
      </c>
      <c r="U9" s="7">
        <v>1</v>
      </c>
      <c r="V9" s="7">
        <v>1</v>
      </c>
      <c r="W9" s="7">
        <v>1</v>
      </c>
      <c r="X9" s="7">
        <v>4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/>
      <c r="AF9" s="7"/>
      <c r="AG9" s="7"/>
      <c r="AH9" s="4">
        <f t="shared" si="0"/>
        <v>8</v>
      </c>
      <c r="AI9" s="5">
        <f t="shared" si="1"/>
        <v>6.7796610169491531</v>
      </c>
    </row>
    <row r="10" spans="1:35" ht="15" customHeight="1">
      <c r="A10" s="49" t="s">
        <v>6</v>
      </c>
      <c r="B10" s="50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0</v>
      </c>
      <c r="S10" s="7">
        <v>1</v>
      </c>
      <c r="T10" s="3">
        <v>0</v>
      </c>
      <c r="U10" s="7">
        <v>0</v>
      </c>
      <c r="V10" s="7">
        <v>0</v>
      </c>
      <c r="W10" s="7">
        <v>0</v>
      </c>
      <c r="X10" s="7">
        <v>0</v>
      </c>
      <c r="Y10" s="7">
        <v>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/>
      <c r="AF10" s="7"/>
      <c r="AG10" s="7"/>
      <c r="AH10" s="4">
        <f t="shared" si="0"/>
        <v>4</v>
      </c>
      <c r="AI10" s="5">
        <f t="shared" si="1"/>
        <v>3.3898305084745766</v>
      </c>
    </row>
    <row r="11" spans="1:35" ht="15" customHeight="1">
      <c r="A11" s="65" t="s">
        <v>7</v>
      </c>
      <c r="B11" s="6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>
        <v>2</v>
      </c>
      <c r="S11" s="7">
        <v>5</v>
      </c>
      <c r="T11" s="7">
        <v>0</v>
      </c>
      <c r="U11" s="6">
        <v>0</v>
      </c>
      <c r="V11" s="6">
        <v>0</v>
      </c>
      <c r="W11" s="6">
        <v>0</v>
      </c>
      <c r="X11" s="6">
        <v>6</v>
      </c>
      <c r="Y11" s="6">
        <v>2</v>
      </c>
      <c r="Z11" s="6">
        <v>1</v>
      </c>
      <c r="AA11" s="6">
        <v>0</v>
      </c>
      <c r="AB11" s="6">
        <v>0</v>
      </c>
      <c r="AC11" s="6">
        <v>3</v>
      </c>
      <c r="AD11" s="6">
        <v>0</v>
      </c>
      <c r="AE11" s="7"/>
      <c r="AF11" s="7"/>
      <c r="AG11" s="7"/>
      <c r="AH11" s="4">
        <f t="shared" si="0"/>
        <v>19</v>
      </c>
      <c r="AI11" s="5">
        <f t="shared" si="1"/>
        <v>16.101694915254239</v>
      </c>
    </row>
    <row r="12" spans="1:35" ht="15" customHeight="1">
      <c r="A12" s="49" t="s">
        <v>8</v>
      </c>
      <c r="B12" s="50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0</v>
      </c>
      <c r="S12" s="7">
        <v>0</v>
      </c>
      <c r="T12" s="7">
        <v>0</v>
      </c>
      <c r="U12" s="7">
        <v>2</v>
      </c>
      <c r="V12" s="7">
        <v>0</v>
      </c>
      <c r="W12" s="7">
        <v>0</v>
      </c>
      <c r="X12" s="7">
        <v>0</v>
      </c>
      <c r="Y12" s="7">
        <v>8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/>
      <c r="AF12" s="7"/>
      <c r="AG12" s="7"/>
      <c r="AH12" s="4">
        <f t="shared" si="0"/>
        <v>10</v>
      </c>
      <c r="AI12" s="5">
        <f t="shared" si="1"/>
        <v>8.4745762711864412</v>
      </c>
    </row>
    <row r="13" spans="1:35" ht="15" customHeight="1">
      <c r="A13" s="49" t="s">
        <v>9</v>
      </c>
      <c r="B13" s="50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0</v>
      </c>
      <c r="S13" s="7">
        <v>8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/>
      <c r="AF13" s="7"/>
      <c r="AG13" s="7"/>
      <c r="AH13" s="4">
        <f t="shared" si="0"/>
        <v>10</v>
      </c>
      <c r="AI13" s="5">
        <f t="shared" si="1"/>
        <v>8.4745762711864412</v>
      </c>
    </row>
    <row r="14" spans="1:35" ht="15" customHeight="1">
      <c r="A14" s="42" t="s">
        <v>10</v>
      </c>
      <c r="B14" s="43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>
        <v>0</v>
      </c>
      <c r="S14" s="7">
        <v>0</v>
      </c>
      <c r="T14" s="7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/>
      <c r="AF14" s="11"/>
      <c r="AG14" s="11"/>
      <c r="AH14" s="4">
        <f t="shared" si="0"/>
        <v>0</v>
      </c>
      <c r="AI14" s="5">
        <f t="shared" si="1"/>
        <v>0</v>
      </c>
    </row>
    <row r="15" spans="1:35" ht="15" customHeight="1">
      <c r="A15" s="42" t="s">
        <v>17</v>
      </c>
      <c r="B15" s="43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4</v>
      </c>
      <c r="S15" s="7">
        <v>0</v>
      </c>
      <c r="T15" s="7">
        <v>0</v>
      </c>
      <c r="U15" s="11">
        <v>0</v>
      </c>
      <c r="V15" s="11">
        <v>0</v>
      </c>
      <c r="W15" s="11">
        <v>1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/>
      <c r="AF15" s="11"/>
      <c r="AG15" s="11"/>
      <c r="AH15" s="4">
        <f t="shared" si="0"/>
        <v>5</v>
      </c>
      <c r="AI15" s="5">
        <f t="shared" si="1"/>
        <v>4.2372881355932206</v>
      </c>
    </row>
    <row r="16" spans="1:35" ht="15" customHeight="1">
      <c r="A16" s="42" t="s">
        <v>18</v>
      </c>
      <c r="B16" s="43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>
        <v>0</v>
      </c>
      <c r="S16" s="11">
        <v>0</v>
      </c>
      <c r="T16" s="7">
        <v>0</v>
      </c>
      <c r="U16" s="11">
        <v>4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/>
      <c r="AF16" s="11"/>
      <c r="AG16" s="11"/>
      <c r="AH16" s="4">
        <f t="shared" si="0"/>
        <v>4</v>
      </c>
      <c r="AI16" s="5">
        <f t="shared" si="1"/>
        <v>3.3898305084745766</v>
      </c>
    </row>
    <row r="17" spans="1:35" ht="15" customHeight="1">
      <c r="A17" s="65" t="s">
        <v>19</v>
      </c>
      <c r="B17" s="66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1</v>
      </c>
      <c r="AD17" s="11">
        <v>0</v>
      </c>
      <c r="AE17" s="11"/>
      <c r="AF17" s="11"/>
      <c r="AG17" s="11"/>
      <c r="AH17" s="4">
        <f t="shared" si="0"/>
        <v>1</v>
      </c>
      <c r="AI17" s="5">
        <f t="shared" si="1"/>
        <v>0.84745762711864414</v>
      </c>
    </row>
    <row r="18" spans="1:35" ht="15" customHeight="1" thickBot="1">
      <c r="A18" s="34" t="s">
        <v>11</v>
      </c>
      <c r="B18" s="35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/>
      <c r="AF18" s="13"/>
      <c r="AG18" s="13"/>
      <c r="AH18" s="26">
        <f t="shared" si="0"/>
        <v>0</v>
      </c>
      <c r="AI18" s="5">
        <f t="shared" si="1"/>
        <v>0</v>
      </c>
    </row>
    <row r="19" spans="1:35" s="17" customFormat="1" ht="6" customHeight="1" thickBot="1">
      <c r="A19" s="14"/>
      <c r="B19" s="2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28"/>
      <c r="AI19" s="16"/>
    </row>
    <row r="20" spans="1:35" ht="15.75" thickBot="1">
      <c r="A20" s="44" t="s">
        <v>12</v>
      </c>
      <c r="B20" s="45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>
        <v>15720</v>
      </c>
      <c r="S20" s="30">
        <v>17868</v>
      </c>
      <c r="T20" s="30">
        <v>0</v>
      </c>
      <c r="U20" s="30">
        <v>20290</v>
      </c>
      <c r="V20" s="30">
        <v>38809</v>
      </c>
      <c r="W20" s="30">
        <v>32755</v>
      </c>
      <c r="X20" s="30">
        <v>33290</v>
      </c>
      <c r="Y20" s="30">
        <v>32530</v>
      </c>
      <c r="Z20" s="30">
        <v>18180</v>
      </c>
      <c r="AA20" s="30">
        <v>0</v>
      </c>
      <c r="AB20" s="30">
        <v>27017</v>
      </c>
      <c r="AC20" s="30">
        <v>31895</v>
      </c>
      <c r="AD20" s="30">
        <v>30769</v>
      </c>
      <c r="AE20" s="29"/>
      <c r="AF20" s="29"/>
      <c r="AG20" s="29"/>
      <c r="AH20" s="31"/>
      <c r="AI20" s="18"/>
    </row>
    <row r="21" spans="1:35" ht="16.5" customHeight="1">
      <c r="A21" s="36" t="s">
        <v>13</v>
      </c>
      <c r="B21" s="37"/>
      <c r="C21" s="19">
        <f>SUM(C6:C18)</f>
        <v>0</v>
      </c>
      <c r="D21" s="19">
        <f t="shared" ref="D21:AH21" si="2">SUM(D6:D18)</f>
        <v>0</v>
      </c>
      <c r="E21" s="19">
        <f t="shared" si="2"/>
        <v>0</v>
      </c>
      <c r="F21" s="19">
        <f t="shared" si="2"/>
        <v>0</v>
      </c>
      <c r="G21" s="19">
        <f t="shared" si="2"/>
        <v>0</v>
      </c>
      <c r="H21" s="19">
        <f t="shared" si="2"/>
        <v>0</v>
      </c>
      <c r="I21" s="19">
        <f t="shared" si="2"/>
        <v>0</v>
      </c>
      <c r="J21" s="19">
        <f t="shared" si="2"/>
        <v>0</v>
      </c>
      <c r="K21" s="19">
        <f t="shared" si="2"/>
        <v>0</v>
      </c>
      <c r="L21" s="19">
        <f t="shared" si="2"/>
        <v>0</v>
      </c>
      <c r="M21" s="19">
        <f t="shared" si="2"/>
        <v>0</v>
      </c>
      <c r="N21" s="19">
        <f t="shared" si="2"/>
        <v>0</v>
      </c>
      <c r="O21" s="19">
        <f t="shared" si="2"/>
        <v>0</v>
      </c>
      <c r="P21" s="19">
        <f t="shared" si="2"/>
        <v>0</v>
      </c>
      <c r="Q21" s="19">
        <f t="shared" si="2"/>
        <v>0</v>
      </c>
      <c r="R21" s="19">
        <f t="shared" si="2"/>
        <v>6</v>
      </c>
      <c r="S21" s="19">
        <f t="shared" si="2"/>
        <v>16</v>
      </c>
      <c r="T21" s="19">
        <f t="shared" si="2"/>
        <v>0</v>
      </c>
      <c r="U21" s="19">
        <f t="shared" si="2"/>
        <v>47</v>
      </c>
      <c r="V21" s="19">
        <f t="shared" si="2"/>
        <v>3</v>
      </c>
      <c r="W21" s="19">
        <f t="shared" si="2"/>
        <v>6</v>
      </c>
      <c r="X21" s="19">
        <f t="shared" si="2"/>
        <v>14</v>
      </c>
      <c r="Y21" s="19">
        <f t="shared" si="2"/>
        <v>15</v>
      </c>
      <c r="Z21" s="19">
        <f t="shared" si="2"/>
        <v>5</v>
      </c>
      <c r="AA21" s="19">
        <f t="shared" si="2"/>
        <v>0</v>
      </c>
      <c r="AB21" s="19">
        <f t="shared" si="2"/>
        <v>0</v>
      </c>
      <c r="AC21" s="19">
        <f t="shared" si="2"/>
        <v>6</v>
      </c>
      <c r="AD21" s="19">
        <f t="shared" si="2"/>
        <v>0</v>
      </c>
      <c r="AE21" s="19">
        <f t="shared" si="2"/>
        <v>0</v>
      </c>
      <c r="AF21" s="19">
        <f t="shared" si="2"/>
        <v>0</v>
      </c>
      <c r="AG21" s="19">
        <f t="shared" si="2"/>
        <v>0</v>
      </c>
      <c r="AH21" s="32">
        <f t="shared" si="2"/>
        <v>118</v>
      </c>
      <c r="AI21" s="18">
        <f>AH21/100</f>
        <v>1.18</v>
      </c>
    </row>
    <row r="22" spans="1:35">
      <c r="A22" s="38" t="s">
        <v>14</v>
      </c>
      <c r="B22" s="39"/>
      <c r="C22" s="20" t="str">
        <f>IFERROR(C21/C20*1000000,"---")</f>
        <v>---</v>
      </c>
      <c r="D22" s="20" t="str">
        <f>IFERROR(D21/D20*1000000,"---")</f>
        <v>---</v>
      </c>
      <c r="E22" s="20" t="str">
        <f t="shared" ref="E22:AG22" si="3">IFERROR(E21/E20*1000000,"---")</f>
        <v>---</v>
      </c>
      <c r="F22" s="20" t="str">
        <f t="shared" si="3"/>
        <v>---</v>
      </c>
      <c r="G22" s="20" t="str">
        <f t="shared" si="3"/>
        <v>---</v>
      </c>
      <c r="H22" s="20" t="str">
        <f t="shared" si="3"/>
        <v>---</v>
      </c>
      <c r="I22" s="20" t="str">
        <f t="shared" si="3"/>
        <v>---</v>
      </c>
      <c r="J22" s="20" t="str">
        <f t="shared" si="3"/>
        <v>---</v>
      </c>
      <c r="K22" s="20" t="str">
        <f t="shared" si="3"/>
        <v>---</v>
      </c>
      <c r="L22" s="20" t="str">
        <f t="shared" si="3"/>
        <v>---</v>
      </c>
      <c r="M22" s="20" t="str">
        <f t="shared" si="3"/>
        <v>---</v>
      </c>
      <c r="N22" s="20" t="str">
        <f t="shared" si="3"/>
        <v>---</v>
      </c>
      <c r="O22" s="20" t="str">
        <f t="shared" si="3"/>
        <v>---</v>
      </c>
      <c r="P22" s="20" t="str">
        <f t="shared" si="3"/>
        <v>---</v>
      </c>
      <c r="Q22" s="20" t="str">
        <f t="shared" si="3"/>
        <v>---</v>
      </c>
      <c r="R22" s="25">
        <f t="shared" si="3"/>
        <v>381.67938931297709</v>
      </c>
      <c r="S22" s="20">
        <f t="shared" si="3"/>
        <v>895.45556301768534</v>
      </c>
      <c r="T22" s="20" t="str">
        <f t="shared" si="3"/>
        <v>---</v>
      </c>
      <c r="U22" s="20">
        <f t="shared" si="3"/>
        <v>2316.4120256283882</v>
      </c>
      <c r="V22" s="20">
        <f t="shared" si="3"/>
        <v>77.301656832178111</v>
      </c>
      <c r="W22" s="20">
        <f t="shared" si="3"/>
        <v>183.17814074187146</v>
      </c>
      <c r="X22" s="20">
        <f t="shared" si="3"/>
        <v>420.54671072394115</v>
      </c>
      <c r="Y22" s="20">
        <f t="shared" si="3"/>
        <v>461.11281893636641</v>
      </c>
      <c r="Z22" s="20">
        <f t="shared" si="3"/>
        <v>275.027502750275</v>
      </c>
      <c r="AA22" s="20" t="str">
        <f t="shared" si="3"/>
        <v>---</v>
      </c>
      <c r="AB22" s="20">
        <f t="shared" si="3"/>
        <v>0</v>
      </c>
      <c r="AC22" s="20">
        <f t="shared" si="3"/>
        <v>188.11725975858286</v>
      </c>
      <c r="AD22" s="20">
        <f t="shared" si="3"/>
        <v>0</v>
      </c>
      <c r="AE22" s="20" t="str">
        <f t="shared" si="3"/>
        <v>---</v>
      </c>
      <c r="AF22" s="20" t="str">
        <f t="shared" si="3"/>
        <v>---</v>
      </c>
      <c r="AG22" s="20" t="str">
        <f t="shared" si="3"/>
        <v>---</v>
      </c>
      <c r="AH22" s="21" t="str">
        <f>IFERROR(AH21/AH20*1000000,"---")</f>
        <v>---</v>
      </c>
      <c r="AI22" s="18"/>
    </row>
    <row r="23" spans="1:35" ht="15.75" thickBot="1">
      <c r="A23" s="40" t="s">
        <v>15</v>
      </c>
      <c r="B23" s="41"/>
      <c r="C23" s="22">
        <v>5000</v>
      </c>
      <c r="D23" s="22">
        <v>5000</v>
      </c>
      <c r="E23" s="22">
        <v>5000</v>
      </c>
      <c r="F23" s="22">
        <v>5000</v>
      </c>
      <c r="G23" s="22">
        <v>5000</v>
      </c>
      <c r="H23" s="22">
        <v>5000</v>
      </c>
      <c r="I23" s="22">
        <v>5000</v>
      </c>
      <c r="J23" s="22">
        <v>5000</v>
      </c>
      <c r="K23" s="22">
        <v>5000</v>
      </c>
      <c r="L23" s="22">
        <v>5000</v>
      </c>
      <c r="M23" s="22">
        <v>5000</v>
      </c>
      <c r="N23" s="22">
        <v>5000</v>
      </c>
      <c r="O23" s="22">
        <v>5000</v>
      </c>
      <c r="P23" s="22">
        <v>5000</v>
      </c>
      <c r="Q23" s="22">
        <v>5000</v>
      </c>
      <c r="R23" s="22">
        <v>5000</v>
      </c>
      <c r="S23" s="22">
        <v>5000</v>
      </c>
      <c r="T23" s="22">
        <v>5000</v>
      </c>
      <c r="U23" s="22">
        <v>5000</v>
      </c>
      <c r="V23" s="22">
        <v>5000</v>
      </c>
      <c r="W23" s="22">
        <v>5000</v>
      </c>
      <c r="X23" s="22">
        <v>5000</v>
      </c>
      <c r="Y23" s="22">
        <v>5000</v>
      </c>
      <c r="Z23" s="22">
        <v>5000</v>
      </c>
      <c r="AA23" s="22">
        <v>5000</v>
      </c>
      <c r="AB23" s="22">
        <v>5000</v>
      </c>
      <c r="AC23" s="22">
        <v>5000</v>
      </c>
      <c r="AD23" s="22">
        <v>5000</v>
      </c>
      <c r="AE23" s="22">
        <v>5000</v>
      </c>
      <c r="AF23" s="22">
        <v>5000</v>
      </c>
      <c r="AG23" s="22">
        <v>5000</v>
      </c>
      <c r="AH23" s="33">
        <v>5000</v>
      </c>
      <c r="AI23" s="18"/>
    </row>
  </sheetData>
  <mergeCells count="52">
    <mergeCell ref="H4:H5"/>
    <mergeCell ref="I4:I5"/>
    <mergeCell ref="J4:J5"/>
    <mergeCell ref="A17:B17"/>
    <mergeCell ref="C4:C5"/>
    <mergeCell ref="D4:D5"/>
    <mergeCell ref="E4:E5"/>
    <mergeCell ref="F4:F5"/>
    <mergeCell ref="G4:G5"/>
    <mergeCell ref="A10:B10"/>
    <mergeCell ref="A11:B11"/>
    <mergeCell ref="A12:B12"/>
    <mergeCell ref="A13:B13"/>
    <mergeCell ref="A14:B14"/>
    <mergeCell ref="AC4:AC5"/>
    <mergeCell ref="AD4:AD5"/>
    <mergeCell ref="AE4:AE5"/>
    <mergeCell ref="AF4:AF5"/>
    <mergeCell ref="W4:W5"/>
    <mergeCell ref="X4:X5"/>
    <mergeCell ref="Y4:Y5"/>
    <mergeCell ref="Z4:Z5"/>
    <mergeCell ref="AA4:AA5"/>
    <mergeCell ref="AB4:AB5"/>
    <mergeCell ref="Q4:Q5"/>
    <mergeCell ref="R4:R5"/>
    <mergeCell ref="S4:S5"/>
    <mergeCell ref="T4:T5"/>
    <mergeCell ref="U4:U5"/>
    <mergeCell ref="AI4:AI5"/>
    <mergeCell ref="A6:B6"/>
    <mergeCell ref="A7:B7"/>
    <mergeCell ref="A8:B8"/>
    <mergeCell ref="A9:B9"/>
    <mergeCell ref="AG4:AG5"/>
    <mergeCell ref="AH4:AH5"/>
    <mergeCell ref="V4:V5"/>
    <mergeCell ref="K4:K5"/>
    <mergeCell ref="L4:L5"/>
    <mergeCell ref="M4:M5"/>
    <mergeCell ref="N4:N5"/>
    <mergeCell ref="O4:O5"/>
    <mergeCell ref="P4:P5"/>
    <mergeCell ref="A2:B5"/>
    <mergeCell ref="C2:AH3"/>
    <mergeCell ref="A18:B18"/>
    <mergeCell ref="A21:B21"/>
    <mergeCell ref="A22:B22"/>
    <mergeCell ref="A23:B23"/>
    <mergeCell ref="A15:B15"/>
    <mergeCell ref="A16:B16"/>
    <mergeCell ref="A20:B20"/>
  </mergeCells>
  <conditionalFormatting sqref="C22:AH22">
    <cfRule type="cellIs" dxfId="1" priority="1" operator="greaterThan">
      <formula>$O$23</formula>
    </cfRule>
    <cfRule type="cellIs" dxfId="0" priority="2" operator="between">
      <formula>0</formula>
      <formula>$C$23</formula>
    </cfRule>
  </conditionalFormatting>
  <pageMargins left="0.19685039370078741" right="0.19685039370078741" top="0.19685039370078741" bottom="0.19685039370078741" header="0.19685039370078741" footer="0.19685039370078741"/>
  <pageSetup paperSize="9" scale="54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Iulie</vt:lpstr>
      <vt:lpstr>Iulie!Область_печати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Bodean</dc:creator>
  <cp:lastModifiedBy>Igor Bodean</cp:lastModifiedBy>
  <dcterms:created xsi:type="dcterms:W3CDTF">2017-06-28T11:29:37Z</dcterms:created>
  <dcterms:modified xsi:type="dcterms:W3CDTF">2017-07-04T13:00:57Z</dcterms:modified>
</cp:coreProperties>
</file>